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tiff" ContentType="image/tiff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228"/>
  <workbookPr codeName="EsteLivro" hidePivotFieldList="1"/>
  <mc:AlternateContent xmlns:mc="http://schemas.openxmlformats.org/markup-compatibility/2006">
    <mc:Choice Requires="x15">
      <x15ac:absPath xmlns:x15ac="http://schemas.microsoft.com/office/spreadsheetml/2010/11/ac" url="P:\SITE DEE\1 BOX OFFICE\"/>
    </mc:Choice>
  </mc:AlternateContent>
  <xr:revisionPtr revIDLastSave="0" documentId="13_ncr:1_{8F624941-3932-41AB-9D87-AF43A02D3E90}" xr6:coauthVersionLast="45" xr6:coauthVersionMax="45" xr10:uidLastSave="{00000000-0000-0000-0000-000000000000}"/>
  <bookViews>
    <workbookView xWindow="-120" yWindow="-120" windowWidth="29040" windowHeight="15840" tabRatio="864" xr2:uid="{00000000-000D-0000-FFFF-FFFF00000000}"/>
  </bookViews>
  <sheets>
    <sheet name="MENU" sheetId="56" r:id="rId1"/>
    <sheet name="FDS DETALHE" sheetId="60" r:id="rId2"/>
    <sheet name="FDS" sheetId="12" r:id="rId3"/>
    <sheet name="FIM_DE_SEMANA_ACUMULADOS" sheetId="31" r:id="rId4"/>
    <sheet name="RANKING_SEMANAL" sheetId="51" r:id="rId5"/>
    <sheet name="ACUMULADOS" sheetId="52" r:id="rId6"/>
    <sheet name="ESTREIAS_NACIONAIS" sheetId="40" r:id="rId7"/>
    <sheet name="RANK GERAL DE FILMES" sheetId="11" r:id="rId8"/>
    <sheet name="NACIONAIS" sheetId="7" r:id="rId9"/>
    <sheet name="MAIS_VISTOS_DESDE_2004" sheetId="28" r:id="rId10"/>
    <sheet name="EVOLUCAO SEMANAL" sheetId="18" r:id="rId11"/>
  </sheets>
  <externalReferences>
    <externalReference r:id="rId12"/>
  </externalReferences>
  <definedNames>
    <definedName name="_xlnm._FilterDatabase" localSheetId="6" hidden="1">ESTREIAS_NACIONAIS!$A$4:$J$29</definedName>
    <definedName name="_xlnm._FilterDatabase" localSheetId="2" hidden="1">FDS!$A$5:$L$48</definedName>
    <definedName name="_xlnm._FilterDatabase" localSheetId="3" hidden="1">FIM_DE_SEMANA_ACUMULADOS!#REF!</definedName>
    <definedName name="_xlnm._FilterDatabase" localSheetId="9">MAIS_VISTOS_DESDE_2004!$A$6:$F$6</definedName>
    <definedName name="_xlnm._FilterDatabase" localSheetId="8" hidden="1">NACIONAIS!$A$5:$H$5</definedName>
    <definedName name="_xlnm._FilterDatabase" localSheetId="7" hidden="1">'RANK GERAL DE FILMES'!$A$4:$G$4</definedName>
    <definedName name="_xlnm.Print_Area" localSheetId="5">ACUMULADOS!$A$1:$L$1378</definedName>
    <definedName name="_xlnm.Print_Area" localSheetId="6">ESTREIAS_NACIONAIS!$A$2:$J$55</definedName>
    <definedName name="_xlnm.Print_Area" localSheetId="10">'EVOLUCAO SEMANAL'!$A$1:$G$55</definedName>
    <definedName name="_xlnm.Print_Area" localSheetId="2">FDS!$A$1:$L$47</definedName>
    <definedName name="_xlnm.Print_Area" localSheetId="3">FIM_DE_SEMANA_ACUMULADOS!$A$2:$L$2343</definedName>
    <definedName name="_xlnm.Print_Area" localSheetId="9">MAIS_VISTOS_DESDE_2004!$A$2:$F$46</definedName>
    <definedName name="_xlnm.Print_Area" localSheetId="0">MENU!$A$1:$G$36,MENU!$Y$2:$AA$3</definedName>
    <definedName name="_xlnm.Print_Area" localSheetId="8">NACIONAIS!$A$2:$H$45</definedName>
    <definedName name="_xlnm.Print_Area" localSheetId="7">'RANK GERAL DE FILMES'!$A$1:$G$44</definedName>
    <definedName name="_xlnm.Print_Area" localSheetId="4">RANKING_SEMANAL!$A$2:$L$27</definedName>
    <definedName name="MC">"Imagem 4"</definedName>
    <definedName name="OI">[1]Países!$F$2:$F$10</definedName>
    <definedName name="OII" localSheetId="0">#REF!</definedName>
    <definedName name="_xlnm.Print_Titles" localSheetId="10">'EVOLUCAO SEMANAL'!$2:$4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2" i="56" l="1"/>
  <c r="A2" i="12" l="1"/>
  <c r="AB2" i="56"/>
  <c r="A48" i="12"/>
  <c r="AA3" i="56" l="1"/>
  <c r="A2" i="11" s="1"/>
  <c r="A3" i="28" l="1"/>
  <c r="A55" i="40"/>
  <c r="A3" i="7"/>
</calcChain>
</file>

<file path=xl/sharedStrings.xml><?xml version="1.0" encoding="utf-8"?>
<sst xmlns="http://schemas.openxmlformats.org/spreadsheetml/2006/main" count="11855" uniqueCount="1605">
  <si>
    <t>TÍTULO</t>
  </si>
  <si>
    <t>DISTRIBUIDOR</t>
  </si>
  <si>
    <t>REALIZADOR</t>
  </si>
  <si>
    <t>ACUMULADO</t>
  </si>
  <si>
    <t>ESPECTADORES</t>
  </si>
  <si>
    <t>REC.BRUTA</t>
  </si>
  <si>
    <t>DIAS</t>
  </si>
  <si>
    <t xml:space="preserve">O presente ranking resulta dos dados transmitidos pelos promotores dos espectáculos, nos termos do disposto no Decreto-Lei n.º 125/2003 de 20 de Junho. </t>
  </si>
  <si>
    <t>ECRÃS</t>
  </si>
  <si>
    <t>Nº</t>
  </si>
  <si>
    <t>FILME</t>
  </si>
  <si>
    <t>EXIBIÇÃO</t>
  </si>
  <si>
    <t>Dados de 5ª a Domingo</t>
  </si>
  <si>
    <t>DATA DE ESTREIA</t>
  </si>
  <si>
    <t>Nº DIAS</t>
  </si>
  <si>
    <t>Nº SEMANAS</t>
  </si>
  <si>
    <t>RECEITA BRUTA</t>
  </si>
  <si>
    <t>SESSÕES</t>
  </si>
  <si>
    <t xml:space="preserve"> </t>
  </si>
  <si>
    <t>%</t>
  </si>
  <si>
    <t>ORIGEM</t>
  </si>
  <si>
    <t>LONGAS METRAGENS</t>
  </si>
  <si>
    <t>EUA</t>
  </si>
  <si>
    <t>EUA, Reino Unido</t>
  </si>
  <si>
    <t>Pris Audiovisuais</t>
  </si>
  <si>
    <t>Portugal</t>
  </si>
  <si>
    <t>Alambique</t>
  </si>
  <si>
    <t>Big Picture 2 Films</t>
  </si>
  <si>
    <t>Joaquim Leitão</t>
  </si>
  <si>
    <t>Sei Lá</t>
  </si>
  <si>
    <t>NOS Lusomundo Audiovisuais</t>
  </si>
  <si>
    <t>Virados do Avesso</t>
  </si>
  <si>
    <t>Edgar Pêra</t>
  </si>
  <si>
    <t>Avatar</t>
  </si>
  <si>
    <t>James Cameron</t>
  </si>
  <si>
    <t>Mamma Mia!</t>
  </si>
  <si>
    <t>Phyllida Lloyd</t>
  </si>
  <si>
    <t>Chris Miller, Raman Hui</t>
  </si>
  <si>
    <t>Eric Darnell, Tom Mcgrath</t>
  </si>
  <si>
    <t>Shrek 2</t>
  </si>
  <si>
    <t>Andrew Adamson, Kelly Asbury, Conrad Vernon</t>
  </si>
  <si>
    <t>Ruben Alves</t>
  </si>
  <si>
    <t>Ron Howard</t>
  </si>
  <si>
    <t>Mike Mitchell</t>
  </si>
  <si>
    <t>Mel Gibson</t>
  </si>
  <si>
    <t>Brad Bird</t>
  </si>
  <si>
    <t>Carlos Saldanha, Mike Thurmeier</t>
  </si>
  <si>
    <t>Gore Verbinski</t>
  </si>
  <si>
    <t>Eric Darnell, Tom Mcgrath, Conrad Vernon</t>
  </si>
  <si>
    <t>Mark Osborne</t>
  </si>
  <si>
    <t>Steven Spielberg</t>
  </si>
  <si>
    <t>Bill Condon</t>
  </si>
  <si>
    <t>Chris Buck, Jennifer Lee</t>
  </si>
  <si>
    <t>Chris Miller</t>
  </si>
  <si>
    <t>Steve Martino, Mike Thurmeier</t>
  </si>
  <si>
    <t>David Yates</t>
  </si>
  <si>
    <t>O Crime do Padre Amaro</t>
  </si>
  <si>
    <t>Ficção</t>
  </si>
  <si>
    <t>Carlos Coelho da Silva</t>
  </si>
  <si>
    <t>7 Pecados Rurais</t>
  </si>
  <si>
    <t>Nicolau Breyner</t>
  </si>
  <si>
    <t>Filme da Treta</t>
  </si>
  <si>
    <t>José Sacramento</t>
  </si>
  <si>
    <t>Balas &amp; Bolinhos - O Último Capítulo</t>
  </si>
  <si>
    <t>Luís Ismael</t>
  </si>
  <si>
    <t>Morangos Com Açúcar - O Filme</t>
  </si>
  <si>
    <t>Hugo de Sousa</t>
  </si>
  <si>
    <t>Call Girl</t>
  </si>
  <si>
    <t>António-Pedro Vasconcelos</t>
  </si>
  <si>
    <t>Corrupção</t>
  </si>
  <si>
    <t>Amália - O Filme</t>
  </si>
  <si>
    <t>Uma Aventura na Casa Assombrada</t>
  </si>
  <si>
    <t>João Botelho</t>
  </si>
  <si>
    <t>A Bela e o Paparazzo</t>
  </si>
  <si>
    <t>Os Gatos não Têm Vertigens</t>
  </si>
  <si>
    <t>Second Life</t>
  </si>
  <si>
    <t>Contraluz</t>
  </si>
  <si>
    <t>Fernando Fragata</t>
  </si>
  <si>
    <t>Sorte Nula</t>
  </si>
  <si>
    <t>O Sonho de Uma Noite de S. João</t>
  </si>
  <si>
    <t>Animação</t>
  </si>
  <si>
    <t>Ángel de la Cruz, Manolo Gómez</t>
  </si>
  <si>
    <t>Comboio Noturno Para Lisboa</t>
  </si>
  <si>
    <t>Bille August</t>
  </si>
  <si>
    <t>Balas &amp; Bolinhos - O Regresso</t>
  </si>
  <si>
    <t>O Cônsul de Bordéus</t>
  </si>
  <si>
    <t>Francisco Manso, João Correa</t>
  </si>
  <si>
    <t>Mau Mau Maria</t>
  </si>
  <si>
    <t>José Alberto Pinheiro</t>
  </si>
  <si>
    <t>Linhas de Wellington</t>
  </si>
  <si>
    <t>Valeria Sarmiento</t>
  </si>
  <si>
    <t>Contrato</t>
  </si>
  <si>
    <t>Florbela</t>
  </si>
  <si>
    <t>Vicente Alves do Ó</t>
  </si>
  <si>
    <t>A Esperança Está Onde Menos Se Espera</t>
  </si>
  <si>
    <t>Documentário</t>
  </si>
  <si>
    <t>Marco Martins</t>
  </si>
  <si>
    <t>Jorge Paixão da Costa</t>
  </si>
  <si>
    <t>Leonel Vieira</t>
  </si>
  <si>
    <t>Sam Taylor-Johnson</t>
  </si>
  <si>
    <t>N/D</t>
  </si>
  <si>
    <t>James Wan</t>
  </si>
  <si>
    <t>Alexandre Cebrian Valente, Miguel Gaudêncio</t>
  </si>
  <si>
    <t>Pierre Coffin, Kyle Balda</t>
  </si>
  <si>
    <t>J. J. Abrams</t>
  </si>
  <si>
    <t>Midas Filmes</t>
  </si>
  <si>
    <t/>
  </si>
  <si>
    <t>Pedro Varela</t>
  </si>
  <si>
    <t>A Vida Secreta dos Nossos Bichos</t>
  </si>
  <si>
    <t>Chris Renaud, Yarrow Cheney</t>
  </si>
  <si>
    <t>Cinemundo</t>
  </si>
  <si>
    <t>França</t>
  </si>
  <si>
    <t>EUA, China</t>
  </si>
  <si>
    <t>França, Bélgica</t>
  </si>
  <si>
    <t>São Jorge</t>
  </si>
  <si>
    <t>A Bela e o Monstro</t>
  </si>
  <si>
    <t>US</t>
  </si>
  <si>
    <t>PT</t>
  </si>
  <si>
    <t>US, GB</t>
  </si>
  <si>
    <t>FR</t>
  </si>
  <si>
    <t>Jacinta</t>
  </si>
  <si>
    <t>F. Gary Gray</t>
  </si>
  <si>
    <t>Perdidos</t>
  </si>
  <si>
    <t>Sérgio Graciano</t>
  </si>
  <si>
    <t>Índia</t>
  </si>
  <si>
    <t>US, CN</t>
  </si>
  <si>
    <t>O Fim da Inocência</t>
  </si>
  <si>
    <t>Espanha</t>
  </si>
  <si>
    <t>Bad Investigate</t>
  </si>
  <si>
    <t>FDS</t>
  </si>
  <si>
    <t>SEMANAL</t>
  </si>
  <si>
    <t>TÍTULO | TITLE</t>
  </si>
  <si>
    <t>ORIGEM | ORIGIN</t>
  </si>
  <si>
    <t>ACUMULADO | ACCUMULATED</t>
  </si>
  <si>
    <t>FILME | FILM</t>
  </si>
  <si>
    <t>DISTRIBUIDOR | DISTRIBUTOR</t>
  </si>
  <si>
    <t>REALIZADOR | DIRECTOR</t>
  </si>
  <si>
    <t>SEMANA | WEEK</t>
  </si>
  <si>
    <t>ESPECTADORES
ADMISSIONS</t>
  </si>
  <si>
    <t>RECEITA BRUTA
GBO</t>
  </si>
  <si>
    <t>SESSÕES
SCREENINGS</t>
  </si>
  <si>
    <t>DATA ESTREIA
RELEASE DATE</t>
  </si>
  <si>
    <t>DISTRIBUIDOR
DISTRIBUTOR</t>
  </si>
  <si>
    <t>REALIZADOR
DIRECTOR</t>
  </si>
  <si>
    <t>PRODUTOR
PRODUCER</t>
  </si>
  <si>
    <t>TIPO
TYPE</t>
  </si>
  <si>
    <t>TÍTULO
TITLE</t>
  </si>
  <si>
    <t>Outsider Films</t>
  </si>
  <si>
    <t xml:space="preserve"> RECEITA BRUTA
GBO</t>
  </si>
  <si>
    <t>ANO
YEAR</t>
  </si>
  <si>
    <t>MÊS
MONTH</t>
  </si>
  <si>
    <t>SEMANA
WEEK</t>
  </si>
  <si>
    <t>RECEITA
GBO</t>
  </si>
  <si>
    <t>O Pátio das Cantigas (2015)</t>
  </si>
  <si>
    <t>O Leão da Estrela (2015)</t>
  </si>
  <si>
    <t>A Canção de Lisboa (2016)</t>
  </si>
  <si>
    <t>França, Itália</t>
  </si>
  <si>
    <t>Films4you</t>
  </si>
  <si>
    <t>EUA, Austrália</t>
  </si>
  <si>
    <t>US, AU</t>
  </si>
  <si>
    <t>Leopardo Filmes</t>
  </si>
  <si>
    <t>Japão</t>
  </si>
  <si>
    <t>Os Maias - (Alguns) Episódios da Vida Romântica</t>
  </si>
  <si>
    <t>The Incredibles 2: Os Super-Heróis</t>
  </si>
  <si>
    <t>Mínimos</t>
  </si>
  <si>
    <t>Velocidade Furiosa 7</t>
  </si>
  <si>
    <t>Shrek O Terceiro</t>
  </si>
  <si>
    <t>Madagáscar 2</t>
  </si>
  <si>
    <t>Velocidade Furiosa 8</t>
  </si>
  <si>
    <t>A Gaiola Dourada</t>
  </si>
  <si>
    <t>O Código Da Vinci</t>
  </si>
  <si>
    <t>Shrek Para Sempre!</t>
  </si>
  <si>
    <t>A Paixão de Cristo</t>
  </si>
  <si>
    <t>Madagáscar</t>
  </si>
  <si>
    <t>Ratatui</t>
  </si>
  <si>
    <t>A Idade do Gelo 3: Despertar dos Dinossauros</t>
  </si>
  <si>
    <t>Piratas das Caraíbas - O Cofre do Homem Morto</t>
  </si>
  <si>
    <t>Madagáscar 3</t>
  </si>
  <si>
    <t>O Panda do Kung Fu</t>
  </si>
  <si>
    <t>Gru - O Maldisposto 3</t>
  </si>
  <si>
    <t>Star Wars: O Despertar da Força</t>
  </si>
  <si>
    <t>Indiana Jones e o Reino da Caveira de Cristal</t>
  </si>
  <si>
    <t>A Saga Twilight Amanhecer Parte 2</t>
  </si>
  <si>
    <t>Frozen - O Reino do Gelo</t>
  </si>
  <si>
    <t>O Gato das Botas</t>
  </si>
  <si>
    <t>A Idade do Gelo 4 - Deriva Continental</t>
  </si>
  <si>
    <t>As Cinquenta Sombras de Grey</t>
  </si>
  <si>
    <t>Dados de 5ª a Domingo | Data from Thursday to Sunday</t>
  </si>
  <si>
    <t>JANEIRO</t>
  </si>
  <si>
    <t>JANUARY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</si>
  <si>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</si>
  <si>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</si>
  <si>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</si>
  <si>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</si>
  <si>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</si>
  <si>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</si>
  <si>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</si>
  <si>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</si>
  <si>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</si>
  <si>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</si>
  <si>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</si>
  <si>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</si>
  <si>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</si>
  <si>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</si>
  <si>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</si>
  <si>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</si>
  <si>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</si>
  <si>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</si>
  <si>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</si>
  <si>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</si>
  <si>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</si>
  <si>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</si>
  <si>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MÊS</t>
  </si>
  <si>
    <t>EN</t>
  </si>
  <si>
    <t>Portugal, Brasil</t>
  </si>
  <si>
    <t>FIM-DE-SEMANA</t>
  </si>
  <si>
    <t>TÍTULO ORIGINAL</t>
  </si>
  <si>
    <t>ISO</t>
  </si>
  <si>
    <t>SEMANAS</t>
  </si>
  <si>
    <t>RB N-1</t>
  </si>
  <si>
    <t>RECEITA B./ECRÃS</t>
  </si>
  <si>
    <t>ESP N-1</t>
  </si>
  <si>
    <t>ESP/ECRÃS</t>
  </si>
  <si>
    <t>E N-1</t>
  </si>
  <si>
    <t>O presente ranking resulta dos dados transmitidos pelos promotores dos espectáculos, nos termos do disposto no Decreto-Lei n.º 125/2003 de 20 de Junho.</t>
  </si>
  <si>
    <t>Cold War - Guerra Fria</t>
  </si>
  <si>
    <t>França, Reino Unido, Polónia</t>
  </si>
  <si>
    <t>Assim Nasce Uma Estrela</t>
  </si>
  <si>
    <t>Bradley Cooper</t>
  </si>
  <si>
    <t>Pedro e Inês</t>
  </si>
  <si>
    <t>António Ferreira</t>
  </si>
  <si>
    <t>Portugal, França, Brasil</t>
  </si>
  <si>
    <t>Bohemian Rhapsody</t>
  </si>
  <si>
    <t>Bryan Singer</t>
  </si>
  <si>
    <t>Monstros Fantásticos: Os Crimes de Grindelwald</t>
  </si>
  <si>
    <t>Viúvas</t>
  </si>
  <si>
    <t>Grinch</t>
  </si>
  <si>
    <t>Yarrow Cheney, Scott Mosier</t>
  </si>
  <si>
    <t>Shoplifters: Uma Família de Pequenos Ladrões</t>
  </si>
  <si>
    <t>Doutores Palhaços</t>
  </si>
  <si>
    <t>Beautiful Boy</t>
  </si>
  <si>
    <t>Ralph vs Internet</t>
  </si>
  <si>
    <t>Rich Moore, Phil Johnston</t>
  </si>
  <si>
    <t>Engenhos Mortíferos</t>
  </si>
  <si>
    <t>Christian Rivers</t>
  </si>
  <si>
    <t>EUA, Nova Zelândia</t>
  </si>
  <si>
    <t>US, NZ</t>
  </si>
  <si>
    <t>Parque Mayer</t>
  </si>
  <si>
    <t>Pai Natal &amp; Co.</t>
  </si>
  <si>
    <t>Aquaman</t>
  </si>
  <si>
    <t>Homem-Aranha: No Universo Aranha</t>
  </si>
  <si>
    <t>Bob Peterson, Peter Ramsey</t>
  </si>
  <si>
    <t>Colette</t>
  </si>
  <si>
    <t>Wash Westmoreland</t>
  </si>
  <si>
    <t>Não Olhes</t>
  </si>
  <si>
    <t>Bumblebee</t>
  </si>
  <si>
    <t>Travis Knight</t>
  </si>
  <si>
    <t>Girl: O Sonho de Lara</t>
  </si>
  <si>
    <t>Holanda, Bélgica</t>
  </si>
  <si>
    <t>O Regresso de Mary Poppins</t>
  </si>
  <si>
    <t>Rob Marshall</t>
  </si>
  <si>
    <t>Ou Nadas ou Afundas</t>
  </si>
  <si>
    <t>Creed II</t>
  </si>
  <si>
    <t>Steven Caple Jr.</t>
  </si>
  <si>
    <t>Segundo Ato</t>
  </si>
  <si>
    <t>Peter Segal</t>
  </si>
  <si>
    <t>O Ben Está de Volta</t>
  </si>
  <si>
    <t>Peter Hedges</t>
  </si>
  <si>
    <t>Só Eu Posso Imaginar</t>
  </si>
  <si>
    <t>O Mistério de Silver Lake</t>
  </si>
  <si>
    <t>Holmes &amp; Watson</t>
  </si>
  <si>
    <t>Etan Cohen</t>
  </si>
  <si>
    <t>O Cavalheiro com Arma</t>
  </si>
  <si>
    <t>David Lowery</t>
  </si>
  <si>
    <t>O Grande Circo Místico</t>
  </si>
  <si>
    <t>Carlos Diegues</t>
  </si>
  <si>
    <t>PT, BR</t>
  </si>
  <si>
    <t>A Educadora de Infância</t>
  </si>
  <si>
    <t>Sara Colangelo</t>
  </si>
  <si>
    <t>Aqui e Agora</t>
  </si>
  <si>
    <t>Fabien Constant</t>
  </si>
  <si>
    <t>The House That Jack Built - A Casa de Jack</t>
  </si>
  <si>
    <t>Itália, Alemanha, Dinamarca</t>
  </si>
  <si>
    <t>Dogman</t>
  </si>
  <si>
    <t>Crimes Sombrios</t>
  </si>
  <si>
    <t>EUA, Reino Unido, Polónia</t>
  </si>
  <si>
    <t>O Amante Duplo</t>
  </si>
  <si>
    <t>O Deus da Carnificina</t>
  </si>
  <si>
    <t>França, Alemanha, Espanha, Polónia</t>
  </si>
  <si>
    <t>Simmba</t>
  </si>
  <si>
    <t>Bergman - Um Ano, Uma Vida</t>
  </si>
  <si>
    <t>Suécia, Noruega</t>
  </si>
  <si>
    <t>Os Futebolíssimos</t>
  </si>
  <si>
    <t>Fado Filmes</t>
  </si>
  <si>
    <r>
      <t xml:space="preserve">RANKING DOS FILMES NACIONAIS ESTREADOS - 2019 </t>
    </r>
    <r>
      <rPr>
        <b/>
        <vertAlign val="superscript"/>
        <sz val="11"/>
        <rFont val="Calibri"/>
        <family val="2"/>
        <scheme val="minor"/>
      </rPr>
      <t>(1)</t>
    </r>
  </si>
  <si>
    <t>A Árvore da Discórdia</t>
  </si>
  <si>
    <t>FILMES NACIONAIS MAIS VISTOS - 2004/2019</t>
  </si>
  <si>
    <t>FILMES MAIS VISTOS - 2004/2019 - TOP FILMS</t>
  </si>
  <si>
    <t>Janeiro</t>
  </si>
  <si>
    <t>03-01-2019 a 09-01-2019</t>
  </si>
  <si>
    <t>RESULTADO SEMANAL RECEITA BRUTA/ESPECTADORES 2019*
WEEKLY RESULTS - GBO AND ADMISSIONS 2019*</t>
  </si>
  <si>
    <t>Astérix: O segredo da Poção Mágica</t>
  </si>
  <si>
    <t>Louis Clichy, Alexandre Astier</t>
  </si>
  <si>
    <t>Escape Room</t>
  </si>
  <si>
    <t>Adam Robitel</t>
  </si>
  <si>
    <t>EUA, África do Sul</t>
  </si>
  <si>
    <t>US, ZA</t>
  </si>
  <si>
    <t>Uma Luta Desigual</t>
  </si>
  <si>
    <t>Mimi Leder</t>
  </si>
  <si>
    <t>Vox Lux</t>
  </si>
  <si>
    <t>Brady Corbet</t>
  </si>
  <si>
    <t>Deadpool 2</t>
  </si>
  <si>
    <t>Terra Franca</t>
  </si>
  <si>
    <t>Leonor Teles</t>
  </si>
  <si>
    <t>FRMG</t>
  </si>
  <si>
    <t>A Mulher</t>
  </si>
  <si>
    <t>EUA, Suécia, Reino Unido</t>
  </si>
  <si>
    <t>Blindspotting - À Queima-Roupa</t>
  </si>
  <si>
    <t>França, Alemanha, Dinamarca, Islândia, Polónia</t>
  </si>
  <si>
    <t>O Livro de Imagem</t>
  </si>
  <si>
    <t>França, Suíça</t>
  </si>
  <si>
    <t>RANKING FIM-DE-SEMANA: 10 A 13 JANEIRO | WEEKEND RANKING: 10 TO 13 JANUARY</t>
  </si>
  <si>
    <t>Filmes estreados a 10 janeiro</t>
  </si>
  <si>
    <t>RANKING FIM-DE-SEMANA: 3 A 6 JANEIRO | WEEKEND RANKING: 3 TO 6 JANUARY</t>
  </si>
  <si>
    <t>Filmes estreados a 3 janeiro</t>
  </si>
  <si>
    <t>Uma Pedra no Sapato</t>
  </si>
  <si>
    <t>10-01-2019 a 16-01-2019</t>
  </si>
  <si>
    <t>Glass</t>
  </si>
  <si>
    <t>M. Night Shyamalan</t>
  </si>
  <si>
    <t>Maria, Rainha dos Escoceses</t>
  </si>
  <si>
    <t>Josie Rourke</t>
  </si>
  <si>
    <t>Reino Unido</t>
  </si>
  <si>
    <t>GB</t>
  </si>
  <si>
    <t>Tiro e Queda</t>
  </si>
  <si>
    <t>Ramón de los Santos</t>
  </si>
  <si>
    <t>O Culpado</t>
  </si>
  <si>
    <t>Gustav Möller</t>
  </si>
  <si>
    <t>Dinamarca</t>
  </si>
  <si>
    <t>DK</t>
  </si>
  <si>
    <t>Nunca Deixes de Olhar: A arte não tem identidade</t>
  </si>
  <si>
    <t>Florian Henckel Von Donnersmarck</t>
  </si>
  <si>
    <t>Itália, Alemanha</t>
  </si>
  <si>
    <t>IT, DE</t>
  </si>
  <si>
    <t>Central do Brasil</t>
  </si>
  <si>
    <t>França, Brasil</t>
  </si>
  <si>
    <t>Com Um Pouco de Fé</t>
  </si>
  <si>
    <t>Filmógrafo</t>
  </si>
  <si>
    <t>Os Dois Irmãos</t>
  </si>
  <si>
    <t>Francisco Manso</t>
  </si>
  <si>
    <t>Terragrafeno Filmes</t>
  </si>
  <si>
    <t>Portugal, Cabo Verde</t>
  </si>
  <si>
    <t>Ursinho Procura-se</t>
  </si>
  <si>
    <t>Um Bilhete Para Longe Daqui</t>
  </si>
  <si>
    <t>RANKING FIM-DE-SEMANA: 17 A 20 JANEIRO | WEEKEND RANKING: 17 TO 20 JANUARY</t>
  </si>
  <si>
    <t>Filmes estreados a 17 janeiro</t>
  </si>
  <si>
    <t>Stopline Films</t>
  </si>
  <si>
    <t>Take 2000</t>
  </si>
  <si>
    <t>Dennis Berry</t>
  </si>
  <si>
    <t>Alfama Films, Bando à Parte, Leopardo Filmes</t>
  </si>
  <si>
    <t>17-01-2019 a 23-01-2019</t>
  </si>
  <si>
    <t>Green Book - Um Guia Para a Vida</t>
  </si>
  <si>
    <t>Peter Farrelly</t>
  </si>
  <si>
    <t>Família Instantânea</t>
  </si>
  <si>
    <t>Sean Anders</t>
  </si>
  <si>
    <t>Serenidade</t>
  </si>
  <si>
    <t>Steven Knight</t>
  </si>
  <si>
    <t>Snow: A Pedra dos Desejos</t>
  </si>
  <si>
    <t>Aleksey Tsitsilin</t>
  </si>
  <si>
    <t>Rússia</t>
  </si>
  <si>
    <t>RU</t>
  </si>
  <si>
    <t>All the Devil's Men - Homens do Diabo</t>
  </si>
  <si>
    <t>Matthew Hope</t>
  </si>
  <si>
    <t>Em Trânsito</t>
  </si>
  <si>
    <t>França, Alemanha</t>
  </si>
  <si>
    <t>Uma Vida Sublime</t>
  </si>
  <si>
    <t>Luís Diogo</t>
  </si>
  <si>
    <t>Manikarnika: The Queen of Jhansi</t>
  </si>
  <si>
    <t>BlacKkKlansman: O Infiltrado</t>
  </si>
  <si>
    <t>Debaixo do Céu</t>
  </si>
  <si>
    <t>Nicholas Oulman</t>
  </si>
  <si>
    <t>À Porta da Eternidade</t>
  </si>
  <si>
    <t>Julian Schnabel</t>
  </si>
  <si>
    <t>EUA, França, Suíça, Irlanda, Reino Unido</t>
  </si>
  <si>
    <t>US, FR, CH, IE, GB</t>
  </si>
  <si>
    <t>Ninfomaníaca - Vol I</t>
  </si>
  <si>
    <t>França, Alemanha, Bélgica, Dinamarca, Reino Unido</t>
  </si>
  <si>
    <t>RANKING FIM-DE-SEMANA: 24 A 27 JANEIRO | WEEKEND RANKING: 24 TO 27 JANUARY</t>
  </si>
  <si>
    <t>Filmes estreados a 24 janeiro</t>
  </si>
  <si>
    <t>BTS World Tour: Love Yourself in Seoul</t>
  </si>
  <si>
    <t>KR</t>
  </si>
  <si>
    <t>RANKING DA 1ª SEMANA 03-01-2019 a 09-01-2019 | WEEKLY RANKING 03-01-2019 to 09-01-2019</t>
  </si>
  <si>
    <t>RANKING DA 2ª SEMANA 10-01-2019 a 16-01-2019 | WEEKLY RANKING 10-01-2019 to 16-01-2019</t>
  </si>
  <si>
    <t>RANKING DA 3ª SEMANA 17-01-2019 a 23-01-2019 | WEEKLY RANKING 17-01-2019 to 23-01-2019</t>
  </si>
  <si>
    <t>RANKING DA 4ª SEMANA 24-01-2019 a 30-01-2019 | WEEKLY RANKING 24-01-2019 to 30-01-2019</t>
  </si>
  <si>
    <t>Filmógrafo, Cine-Clube de Avanca</t>
  </si>
  <si>
    <t>Ukbar Filmes</t>
  </si>
  <si>
    <t>24-01-2019 a 30-01-2019</t>
  </si>
  <si>
    <t>Correio de Droga</t>
  </si>
  <si>
    <t>Clint Eastwood</t>
  </si>
  <si>
    <t>Novos Amigos Improváveis</t>
  </si>
  <si>
    <t>Neil Burger</t>
  </si>
  <si>
    <t>Destroyer: Ajuste de Contas</t>
  </si>
  <si>
    <t>Karyn Kusama</t>
  </si>
  <si>
    <t>Mektoub, Meu Amor: Canto Primeiro</t>
  </si>
  <si>
    <t>Uda Ada</t>
  </si>
  <si>
    <t>Black Panther</t>
  </si>
  <si>
    <t>Smallfoot: Uma Aventura Gelada</t>
  </si>
  <si>
    <t>RANKING FIM-DE-SEMANA: 31 DE JANEIRO A 3 FEVEREIRO | WEEKEND RANKING: 31 JANUARY TO 3 FEBRUARY</t>
  </si>
  <si>
    <t>Filmes estreados a 31 janeiro</t>
  </si>
  <si>
    <t>RANKING DA 5ª SEMANA 31-01-2019 a 06-02-2019 | WEEKLY RANKING 31-01-2019 to 06-02-2019</t>
  </si>
  <si>
    <t>Fevereiro</t>
  </si>
  <si>
    <t>31-01-2019 a 06-02-2019</t>
  </si>
  <si>
    <t>Vingança Perfeita</t>
  </si>
  <si>
    <t>Hans Petter Moland</t>
  </si>
  <si>
    <t>EUA, Canadá, Reino Unido, Noruega</t>
  </si>
  <si>
    <t>US, CA, GB, NO</t>
  </si>
  <si>
    <t>A Favorita</t>
  </si>
  <si>
    <t>Yorgos Lanthimos</t>
  </si>
  <si>
    <t>EUA, Irlanda, Reino Unido</t>
  </si>
  <si>
    <t>US, IE, GB</t>
  </si>
  <si>
    <t>Green Book</t>
  </si>
  <si>
    <t>A Possessão de Hanna Grace</t>
  </si>
  <si>
    <t>Diederik Van Rooijen</t>
  </si>
  <si>
    <t>Mia e o Leão Branco</t>
  </si>
  <si>
    <t>Gilles de Maistre</t>
  </si>
  <si>
    <t>França, Alemanha, África do Sul</t>
  </si>
  <si>
    <t>FR, DE, ZA</t>
  </si>
  <si>
    <t>Cafarnaum</t>
  </si>
  <si>
    <t>Nadine Labaki</t>
  </si>
  <si>
    <t>EUA, França, Líbano</t>
  </si>
  <si>
    <t>US, FR, LB</t>
  </si>
  <si>
    <t>Clímax</t>
  </si>
  <si>
    <t>EUA, França, Bélgica</t>
  </si>
  <si>
    <t>Coreia do Sul</t>
  </si>
  <si>
    <t>RANKING FIM-DE-SEMANA: 7 A 10 FEVEREIRO | WEEKEND RANKING: 7 TO 10 FEBRUARY</t>
  </si>
  <si>
    <t>Filmes estreados a 07 fevereiro</t>
  </si>
  <si>
    <t>RANKING DA 6ª SEMANA 07-02-2019 a 13-02-2019 | WEEKLY RANKING 07-02-2019 to 13-02-2019</t>
  </si>
  <si>
    <t>07-02-2019 a 13-02-2019</t>
  </si>
  <si>
    <t>Alita: Anjo de Combate</t>
  </si>
  <si>
    <t>Robert Rodriguez</t>
  </si>
  <si>
    <t>EUA, Canadá, Argentina</t>
  </si>
  <si>
    <t>US, CA, AR</t>
  </si>
  <si>
    <t>Vice</t>
  </si>
  <si>
    <t>Adam McKay</t>
  </si>
  <si>
    <t>Feliz Dia Para Morrer 2</t>
  </si>
  <si>
    <t>Christopher Landon</t>
  </si>
  <si>
    <t>Todos Sabem</t>
  </si>
  <si>
    <t>Asghar Farhadi</t>
  </si>
  <si>
    <t>França, Itália, Espanha</t>
  </si>
  <si>
    <t>FR, IT, ES</t>
  </si>
  <si>
    <t>Gully Boy</t>
  </si>
  <si>
    <t>Chuva É Cantoria na Aldeia dos Mortos</t>
  </si>
  <si>
    <t>Recordações da Casa Amarela</t>
  </si>
  <si>
    <t>A Ovelha Choné - O Filme</t>
  </si>
  <si>
    <t>França, Reino Unido</t>
  </si>
  <si>
    <t>Uma Aventura do Outro Mundo</t>
  </si>
  <si>
    <t>Alemanha, Luxemburgo, Dinamarca</t>
  </si>
  <si>
    <t>RANKING FIM-DE-SEMANA: 14 A 17 FEVEREIRO | WEEKEND RANKING: 14 TO 17 FEBRUARY</t>
  </si>
  <si>
    <t>Filmes estreados a 14 fevereiro</t>
  </si>
  <si>
    <t>RANKING DA 7ª SEMANA 14-02-2019 a 20-02-2019 | WEEKLY RANKING 14-02-2019 to 20-02-2019</t>
  </si>
  <si>
    <t>14-02-2019 a 20-02-2019</t>
  </si>
  <si>
    <t>Como Treinares o Teu Dragão: O Mundo Secreto</t>
  </si>
  <si>
    <t>Dean Deblois</t>
  </si>
  <si>
    <t>Se Esta Rua Falasse</t>
  </si>
  <si>
    <t>Barry Jenkins</t>
  </si>
  <si>
    <t>Os Irmãos Sisters</t>
  </si>
  <si>
    <t>Jacques Audiard</t>
  </si>
  <si>
    <t>EUA, França, Espanha, Bélgica, Roménia</t>
  </si>
  <si>
    <t>US, FR, ES, BE, RO</t>
  </si>
  <si>
    <t>Portugal Não Está à Venda</t>
  </si>
  <si>
    <t>Andre Badalo</t>
  </si>
  <si>
    <t>Dead Trigger</t>
  </si>
  <si>
    <t>Mike Cuff, Scott Windhauser</t>
  </si>
  <si>
    <t>Ghost Stories</t>
  </si>
  <si>
    <t>Lanterna de Pedra Filmes</t>
  </si>
  <si>
    <t>Monrovia, Indiana</t>
  </si>
  <si>
    <t>O Vale Encantado</t>
  </si>
  <si>
    <t>França, Luxemburgo</t>
  </si>
  <si>
    <t>RANKING FIM-DE-SEMANA: 21 A 24 FEVEREIRO | WEEKEND RANKING: 21 TO 24 FEBRUARY</t>
  </si>
  <si>
    <t>Filmes estreados a 21 fevereiro</t>
  </si>
  <si>
    <t>RANKING DA 8ª SEMANA 21-02-2019 a 27-02-2019 | WEEKLY RANKING 21-02-2019 to 27-02-2019</t>
  </si>
  <si>
    <t>Original Features</t>
  </si>
  <si>
    <t>21-02-2019 a 27-02-2019</t>
  </si>
  <si>
    <t>O Filme Lego 2</t>
  </si>
  <si>
    <t>EUA, Austrália, Dinamarca, Noruega</t>
  </si>
  <si>
    <t>O Prodígio</t>
  </si>
  <si>
    <t>EUA, Canadá, Hong Kong</t>
  </si>
  <si>
    <t>Bucha &amp; Estica</t>
  </si>
  <si>
    <t>EUA, Canadá, Reino Unido</t>
  </si>
  <si>
    <t>O Mistério da Ilha Flannan</t>
  </si>
  <si>
    <t>Backtrace - Rasto de Violência</t>
  </si>
  <si>
    <t>EUA, Canadá</t>
  </si>
  <si>
    <t>As Cinzas Brancas Mais Puras</t>
  </si>
  <si>
    <t>França, Japão, China</t>
  </si>
  <si>
    <t>Ervas Daninhas</t>
  </si>
  <si>
    <t>A Portuguesa</t>
  </si>
  <si>
    <t>Imagens Proibidas</t>
  </si>
  <si>
    <t>Total Dhamaal</t>
  </si>
  <si>
    <t>RANKING FIM-DE-SEMANA: 28 DE FEVEREIRO A 3 MARÇO | WEEKEND RANKING: 28 FEBRUARY TO 3 MARCH</t>
  </si>
  <si>
    <t>US, AU, DK, NO</t>
  </si>
  <si>
    <t>Nicholas McCarthy</t>
  </si>
  <si>
    <t>US, CA, HK</t>
  </si>
  <si>
    <t>Jon S. Baird</t>
  </si>
  <si>
    <t>US, CA, GB</t>
  </si>
  <si>
    <t>Kristoffer Nyholm</t>
  </si>
  <si>
    <t>Brian A Miller</t>
  </si>
  <si>
    <t>US, CA</t>
  </si>
  <si>
    <t>FR, BE</t>
  </si>
  <si>
    <t>Rita Azevedo Gomes</t>
  </si>
  <si>
    <t>Hugo Diogo</t>
  </si>
  <si>
    <t>Capitão Marvel</t>
  </si>
  <si>
    <t>Ryan Fleck, Anna Boden</t>
  </si>
  <si>
    <t>RANKING DA 9ª SEMANA 28-02-2019 a 06-03-2019 | WEEKLY RANKING 28-02-2019 to 06-03-2019</t>
  </si>
  <si>
    <t>Basilisco Filmes</t>
  </si>
  <si>
    <t>Março</t>
  </si>
  <si>
    <t>28-02-2019 a 06-03-2019</t>
  </si>
  <si>
    <t>SNU</t>
  </si>
  <si>
    <t>Patrícia Sequeira</t>
  </si>
  <si>
    <t>Uns Pais do Pior</t>
  </si>
  <si>
    <t>Fred Wolf</t>
  </si>
  <si>
    <t>As Boas Intenções</t>
  </si>
  <si>
    <t>Na Fronteira</t>
  </si>
  <si>
    <t>Suécia, Dinamarca</t>
  </si>
  <si>
    <t>John McEnroe: O Domínio da Perfeição</t>
  </si>
  <si>
    <t>Os Meninos que Enganavam os Nazis</t>
  </si>
  <si>
    <t>França, Canadá, República Checa</t>
  </si>
  <si>
    <t>Filmes estreados a 28 fevereiro</t>
  </si>
  <si>
    <t>RANKING FIM-DE-SEMANA: 7 A 10 MARÇO | WEEKEND RANKING: 7 TO 10 MARCH</t>
  </si>
  <si>
    <t>Filmes estreados a 07 março</t>
  </si>
  <si>
    <t>RANKING DA 10ª SEMANA 07-03-2019 a 13-03-2019 | WEEKLY RANKING 07-03-2019 to 13-03-2019</t>
  </si>
  <si>
    <t>Sky Dreams</t>
  </si>
  <si>
    <t>07-03-2019 a 13-03-2019</t>
  </si>
  <si>
    <t>Dragon Ball Super: Broly</t>
  </si>
  <si>
    <t>Tatsuya Nagamine</t>
  </si>
  <si>
    <t>JP</t>
  </si>
  <si>
    <t>Réplicas</t>
  </si>
  <si>
    <t>Jeffrey Nachmanoff</t>
  </si>
  <si>
    <t>EUA, China, Reino Unido, Porto Rico</t>
  </si>
  <si>
    <t>US, CN, GB, PR</t>
  </si>
  <si>
    <t>Ladrões de Tuta e Meia</t>
  </si>
  <si>
    <t>Marnie e os Amigos</t>
  </si>
  <si>
    <t>Christoph Lauenstein, Wolfgang Lauenstein</t>
  </si>
  <si>
    <t>Alemanha, Bélgica</t>
  </si>
  <si>
    <t>DE, BE</t>
  </si>
  <si>
    <t>O Poder da Palavra</t>
  </si>
  <si>
    <t>Yvan Attal</t>
  </si>
  <si>
    <t>Rosie - Uma Família sem Teto</t>
  </si>
  <si>
    <t>Paddy Breathnach</t>
  </si>
  <si>
    <t>Irlanda</t>
  </si>
  <si>
    <t>IE</t>
  </si>
  <si>
    <t>João Salaviza, Renée Nader</t>
  </si>
  <si>
    <t>Desforra Apache</t>
  </si>
  <si>
    <t>As Herdeiras</t>
  </si>
  <si>
    <t>Nitrato Filmes</t>
  </si>
  <si>
    <t>França, Alemanha, Brasil, Uruguai, Noruega, Paraguai</t>
  </si>
  <si>
    <t>My Name Is Now</t>
  </si>
  <si>
    <t>Brasil</t>
  </si>
  <si>
    <t>BR</t>
  </si>
  <si>
    <t>O Tempo Reencontrado</t>
  </si>
  <si>
    <t>Portugal, França, Itália</t>
  </si>
  <si>
    <t>RANKING FIM-DE-SEMANA: 14 A 17 MARÇO | WEEKEND RANKING: 14 TO 17 MARCH</t>
  </si>
  <si>
    <t>Filmes estreados a 14 março</t>
  </si>
  <si>
    <t>RANKING DA 11ª SEMANA 14-03-2019 a 20-03-2019 | WEEKLY RANKING 14-03-2019 to 20-03-2019</t>
  </si>
  <si>
    <t>Karõ Filmes</t>
  </si>
  <si>
    <t>14-03-2019 a 20-03-2019</t>
  </si>
  <si>
    <t>Nós</t>
  </si>
  <si>
    <t>Jordan Peele</t>
  </si>
  <si>
    <t>Gabriel</t>
  </si>
  <si>
    <t>Nuno Bernardo</t>
  </si>
  <si>
    <t>Miss XL</t>
  </si>
  <si>
    <t>Anne Fletcher</t>
  </si>
  <si>
    <t>Uma Nação, Um Rei</t>
  </si>
  <si>
    <t>Pierre Schoeller</t>
  </si>
  <si>
    <t>Bem-vindos a Acapulco</t>
  </si>
  <si>
    <t>Guillermo Iván</t>
  </si>
  <si>
    <t>EUA, México, Bulgária</t>
  </si>
  <si>
    <t>US, MX, BG</t>
  </si>
  <si>
    <t>RANKING FIM-DE-SEMANA: 21 A 24 MARÇO | WEEKEND RANKING: 21 TO 24 MARCH</t>
  </si>
  <si>
    <t>Filmes estreados a 21 março</t>
  </si>
  <si>
    <t>RANKING DA 12ª SEMANA 21-03-2019 a 27-03-2019 | WEEKLY RANKING 21-03-2019 to 27-03-2019</t>
  </si>
  <si>
    <t>BeActive, Produções Interactivas, S.A.</t>
  </si>
  <si>
    <t>21-03-2019 a 27-03-2019</t>
  </si>
  <si>
    <t>Dumbo</t>
  </si>
  <si>
    <t>Tim Burton</t>
  </si>
  <si>
    <t>Kursk</t>
  </si>
  <si>
    <t>Thomas Vinterberg</t>
  </si>
  <si>
    <t>Bélgica, Luxemburgo</t>
  </si>
  <si>
    <t>BE, LU</t>
  </si>
  <si>
    <t>Captive State - Cercados</t>
  </si>
  <si>
    <t>Rupert Wyatt</t>
  </si>
  <si>
    <t>Destino: Casamento</t>
  </si>
  <si>
    <t>Victor Levin</t>
  </si>
  <si>
    <t>Tripla Ameaça</t>
  </si>
  <si>
    <t>EUA, China, Tailândia</t>
  </si>
  <si>
    <t>Fevereiros</t>
  </si>
  <si>
    <t>Marcio Debellian</t>
  </si>
  <si>
    <t>Mirai</t>
  </si>
  <si>
    <t>A Pereira Brava</t>
  </si>
  <si>
    <t>França, Alemanha, Bulgária, Suécia, Turquia, Bósnia-Herzegovina, Macedónia (Antiga República Jugoslava da)</t>
  </si>
  <si>
    <t>Uma Criança Como Jake</t>
  </si>
  <si>
    <t>The Kamagasaki Cauldron War</t>
  </si>
  <si>
    <t>RANKING FIM-DE-SEMANA: 28 A 31 MARÇO | WEEKEND RANKING: 28 TO 31 MARCH</t>
  </si>
  <si>
    <t>Filmes estreados a 28 março</t>
  </si>
  <si>
    <t>RANKING DA 13ª SEMANA 28-03-2019 a 03-04-2019 | WEEKLY RANKING 28-03-2019 to 03-04-2019</t>
  </si>
  <si>
    <t>28-03-2019 a 03-04-2019</t>
  </si>
  <si>
    <t>Shazam!</t>
  </si>
  <si>
    <t>David F. Sandberg</t>
  </si>
  <si>
    <t>Cai na Real, Corgi</t>
  </si>
  <si>
    <t>Ben Stassen, Vincent Kesteloot</t>
  </si>
  <si>
    <t>Bélgica</t>
  </si>
  <si>
    <t>BE</t>
  </si>
  <si>
    <t>Samitério de Animais</t>
  </si>
  <si>
    <t>Kevin Kolsch, Dennis Widmyer</t>
  </si>
  <si>
    <t>Diamantino</t>
  </si>
  <si>
    <t>Gabriel Abrantes, Daniel Schmidt</t>
  </si>
  <si>
    <t>O Carteiro de Pablo Neruda</t>
  </si>
  <si>
    <t>Michael Radford, Massimo Troisi</t>
  </si>
  <si>
    <t>França, Itália, Bélgica</t>
  </si>
  <si>
    <t>FR, IT, BE</t>
  </si>
  <si>
    <t>Ayka</t>
  </si>
  <si>
    <t>França, Alemanha, China, Rússia, Polónia, Cazaquistão</t>
  </si>
  <si>
    <t>Piercing</t>
  </si>
  <si>
    <t>O Homem-Pykante - Diálogos com Pimenta</t>
  </si>
  <si>
    <t>Assim Não Vais Longe</t>
  </si>
  <si>
    <t>Besta</t>
  </si>
  <si>
    <t>RANKING FIM-DE-SEMANA: 4 A 7 ABRIL | WEEKEND RANKING: 4 TO 7 APRIL</t>
  </si>
  <si>
    <t>Filmes estreados a 04 abril</t>
  </si>
  <si>
    <t>After</t>
  </si>
  <si>
    <t>Jenny Gage</t>
  </si>
  <si>
    <t>RANKING DA 14ª SEMANA 04-04-2019 a 10-04-2019 | WEEKLY RANKING 04-04-2019 to 10-04-2019</t>
  </si>
  <si>
    <t>Maria &amp; Mayer</t>
  </si>
  <si>
    <t>Bando à Parte</t>
  </si>
  <si>
    <t>Abril</t>
  </si>
  <si>
    <t>04-04-2019 a 10-04-2019</t>
  </si>
  <si>
    <t>Hellboy</t>
  </si>
  <si>
    <t>Neil Marshall</t>
  </si>
  <si>
    <t>Parque das Maravilhas</t>
  </si>
  <si>
    <t>Dylan Brown</t>
  </si>
  <si>
    <t>EUA, Espanha</t>
  </si>
  <si>
    <t>US, ES</t>
  </si>
  <si>
    <t>Greta - Viúva Solitária</t>
  </si>
  <si>
    <t>Neil Jordan</t>
  </si>
  <si>
    <t>EUA, Irlanda</t>
  </si>
  <si>
    <t>US, IE</t>
  </si>
  <si>
    <t>Lugares Sagrados</t>
  </si>
  <si>
    <t>Amanda Sthers</t>
  </si>
  <si>
    <t>Anoitecer</t>
  </si>
  <si>
    <t>László Nemes</t>
  </si>
  <si>
    <t>França, Hungria</t>
  </si>
  <si>
    <t>FR, HU</t>
  </si>
  <si>
    <t>Asas Pelos Ares</t>
  </si>
  <si>
    <t>Piazzolla - Os Anos do Tubarão</t>
  </si>
  <si>
    <t>França, Argentina</t>
  </si>
  <si>
    <t>Snow: O Espelho da Rainha</t>
  </si>
  <si>
    <t>Rudolfo, o Gatinho Preto</t>
  </si>
  <si>
    <t>Praça Paris</t>
  </si>
  <si>
    <t>Portugal, Argentina, Brasil</t>
  </si>
  <si>
    <t>Querido Diário</t>
  </si>
  <si>
    <t>RANKING FIM-DE-SEMANA: 11 A 14 ABRIL | WEEKEND RANKING: 11 TO 14 APRIL</t>
  </si>
  <si>
    <t>Filmes estreados a 11 abril</t>
  </si>
  <si>
    <t>RANKING DA 15ª SEMANA 11-04-2019 a 17-04-2019 | WEEKLY RANKING 11-04-2019 to 17-04-2019</t>
  </si>
  <si>
    <t>11-04-2019 a 17-04-2019</t>
  </si>
  <si>
    <t>A Maldição da Mulher Que Chora</t>
  </si>
  <si>
    <t>Michael Chaves</t>
  </si>
  <si>
    <t>Mr. Link</t>
  </si>
  <si>
    <t>Chris Butler</t>
  </si>
  <si>
    <t>O Dia a Seguir</t>
  </si>
  <si>
    <t>James Kent</t>
  </si>
  <si>
    <t>EUA, Alemanha, Reino Unido</t>
  </si>
  <si>
    <t>US, DE, GB</t>
  </si>
  <si>
    <t>Quero-te Tanto!</t>
  </si>
  <si>
    <t>A Queda do Império Americano</t>
  </si>
  <si>
    <t>Denys Arcand</t>
  </si>
  <si>
    <t>Canadá</t>
  </si>
  <si>
    <t>CA</t>
  </si>
  <si>
    <t>A Outra...</t>
  </si>
  <si>
    <t>Daniel Auteuil</t>
  </si>
  <si>
    <t>Irmãs a Meias</t>
  </si>
  <si>
    <t>Noites Mágicas</t>
  </si>
  <si>
    <t>Itália</t>
  </si>
  <si>
    <t>Jia Zhang-ke, Um homem de Fenyang</t>
  </si>
  <si>
    <t>Não Me Toques</t>
  </si>
  <si>
    <t>França, Alemanha, Bulgária, República Checa, Roménia</t>
  </si>
  <si>
    <t>Barry Lyndon</t>
  </si>
  <si>
    <t>RANKING FIM-DE-SEMANA: 18 A 21 ABRIL | WEEKEND RANKING: 18 TO 21 APRIL</t>
  </si>
  <si>
    <t>Filmes estreados a 18 abril</t>
  </si>
  <si>
    <t>Vingadores: Endgame</t>
  </si>
  <si>
    <t>Anthony Russo, Joe Russo</t>
  </si>
  <si>
    <t>RANKING DA 16ª SEMANA 18-04-2019 a 24-04-2019 | WEEKLY RANKING 18-04-2019 to 24-04-2019</t>
  </si>
  <si>
    <t>18-04-2019 a 24-04-2019</t>
  </si>
  <si>
    <t>A Grande Viagem</t>
  </si>
  <si>
    <t>Billy Frolick</t>
  </si>
  <si>
    <t>EUA, Rússia</t>
  </si>
  <si>
    <t>US, RU</t>
  </si>
  <si>
    <t>A Incrível História do Carteiro Cheval</t>
  </si>
  <si>
    <t>Nils Tavernier</t>
  </si>
  <si>
    <t>Teen Spirit: Conquista o Sonho</t>
  </si>
  <si>
    <t>Max Minghella</t>
  </si>
  <si>
    <t>Menina</t>
  </si>
  <si>
    <t>Cristina Pinheiro</t>
  </si>
  <si>
    <t>Mulher e Marido</t>
  </si>
  <si>
    <t>O Silêncio dos Outros</t>
  </si>
  <si>
    <t>EUA, França, Canadá, Espanha</t>
  </si>
  <si>
    <t>Kalank</t>
  </si>
  <si>
    <t>Buena Vista Social Club</t>
  </si>
  <si>
    <t>EUA, França, Alemanha, Cuba, Reino Unido</t>
  </si>
  <si>
    <t>Roma, Cidade Aberta</t>
  </si>
  <si>
    <t>RANKING FIM-DE-SEMANA: 25 A 28 ABRIL | WEEKEND RANKING: 25 TO 28 APRIL</t>
  </si>
  <si>
    <t>Filmes estreados a 25 abril</t>
  </si>
  <si>
    <t>Solum</t>
  </si>
  <si>
    <t>Diogo Morgado</t>
  </si>
  <si>
    <t>O Professor e o Louco</t>
  </si>
  <si>
    <t>Farhad Safinia</t>
  </si>
  <si>
    <t>SLX</t>
  </si>
  <si>
    <t>Até Que o Porno Nos Separe</t>
  </si>
  <si>
    <t>Jorge Pelicano</t>
  </si>
  <si>
    <t>Até ao Fim do Mundo</t>
  </si>
  <si>
    <t>25-04-2019 a 01-05-2019</t>
  </si>
  <si>
    <t>Seduz-me Se És Capaz</t>
  </si>
  <si>
    <t>Jonathan Levine</t>
  </si>
  <si>
    <t>Operação Hummingbird</t>
  </si>
  <si>
    <t>Kim Nguyen</t>
  </si>
  <si>
    <t>Canadá, Bélgica</t>
  </si>
  <si>
    <t>CA, BE</t>
  </si>
  <si>
    <t>Mary e a Flor da Feiticeira</t>
  </si>
  <si>
    <t>Hiromasa Yonebayashi, Giles New</t>
  </si>
  <si>
    <t>O Mundo é Teu</t>
  </si>
  <si>
    <t>O Mar de Árvores</t>
  </si>
  <si>
    <t>Ruben Brandt, Coleccionador</t>
  </si>
  <si>
    <t>Hungria</t>
  </si>
  <si>
    <t>RANKING FIM-DE-SEMANA: 1 A 5 MAIO | WEEKEND RANKING: 1 TO 5 MAY</t>
  </si>
  <si>
    <t>Filmes estreados a 01 maio</t>
  </si>
  <si>
    <t>RANKING DA 17ª SEMANA 25-04-2019 a 01-05-2019 | WEEKLY RANKING 25-04-2019 to 01-05-2019</t>
  </si>
  <si>
    <t>RANKING DA 18ª SEMANA 02-05-2019 a 08-05-2019 | WEEKLY RANKING 02-05-2019 to 08-05-2019</t>
  </si>
  <si>
    <t>Maio</t>
  </si>
  <si>
    <t>02-05-2019 a 08-05-2019</t>
  </si>
  <si>
    <t>Pokémon Detetive Pikachu</t>
  </si>
  <si>
    <t>Rob Letterman</t>
  </si>
  <si>
    <t>EUA, Japão</t>
  </si>
  <si>
    <t>US, JP</t>
  </si>
  <si>
    <t>Um Ato de Fé</t>
  </si>
  <si>
    <t>Roxann Dawson</t>
  </si>
  <si>
    <t>Vida por Vida</t>
  </si>
  <si>
    <t>Frédéric Tellier</t>
  </si>
  <si>
    <t>O Intruso</t>
  </si>
  <si>
    <t>Deon Taylor</t>
  </si>
  <si>
    <t>The Beach Bum: A Vida Numa Boa</t>
  </si>
  <si>
    <t>Harmony Korine</t>
  </si>
  <si>
    <t>EUA, França, Suíça, Reino Unido</t>
  </si>
  <si>
    <t>US, FR, CH, GB</t>
  </si>
  <si>
    <t>Hotel Império</t>
  </si>
  <si>
    <t>Ivo M. Ferreira</t>
  </si>
  <si>
    <t>Portugal, China</t>
  </si>
  <si>
    <t>PT, CN</t>
  </si>
  <si>
    <t>Guerra Sem Quartel</t>
  </si>
  <si>
    <t>Lior Geller</t>
  </si>
  <si>
    <t>EUA, Bulgária</t>
  </si>
  <si>
    <t>US, BG</t>
  </si>
  <si>
    <t>Student of the Year 2</t>
  </si>
  <si>
    <t>Lucia Cheia de Graça</t>
  </si>
  <si>
    <t>Agradar, Amar e Correr Depressa</t>
  </si>
  <si>
    <t>RANKING FIM-DE-SEMANA: 9 A 12 MAIO | WEEKEND RANKING: 9 TO 12 MAY</t>
  </si>
  <si>
    <t>Filmes estreados a 09 maio</t>
  </si>
  <si>
    <t>RANKING DA 19ª SEMANA 09-05-2019 a 15-05-2019 | WEEKLY RANKING 09-05-2019 to 15-05-2019</t>
  </si>
  <si>
    <t>O Som e a Fúria, Inner Harbour Films</t>
  </si>
  <si>
    <t>09-05-2019 a 15-05-2019</t>
  </si>
  <si>
    <t>John Wick 3 - Implacável</t>
  </si>
  <si>
    <t>Chad Stahelski</t>
  </si>
  <si>
    <t>Uma Família no Ringue</t>
  </si>
  <si>
    <t>Stephen Merchant</t>
  </si>
  <si>
    <t>Juntos Para Sempre 2</t>
  </si>
  <si>
    <t>Gail Mancuso</t>
  </si>
  <si>
    <t>EUA, China, Hong Kong, Índia</t>
  </si>
  <si>
    <t>US, CN, HK, IN</t>
  </si>
  <si>
    <t>Extremamente Perverso, Escandalosamente Cruel e Vil</t>
  </si>
  <si>
    <t>Joe Berlinger</t>
  </si>
  <si>
    <t>Uma Traição Necessária</t>
  </si>
  <si>
    <t>Trevor Nunn</t>
  </si>
  <si>
    <t>Aladino e o Tapete Mágico</t>
  </si>
  <si>
    <t>Karsten Kiilerich</t>
  </si>
  <si>
    <t>Três Rostos</t>
  </si>
  <si>
    <t>Jafar Panahi</t>
  </si>
  <si>
    <t>Irão</t>
  </si>
  <si>
    <t>IR</t>
  </si>
  <si>
    <t>Velhos Jarretas</t>
  </si>
  <si>
    <t>Christophe Duthuron</t>
  </si>
  <si>
    <t>Sinónimos</t>
  </si>
  <si>
    <t>Nadav Lapid</t>
  </si>
  <si>
    <t>França, Alemanha, Israel</t>
  </si>
  <si>
    <t>FR, DE, IL</t>
  </si>
  <si>
    <t>Em Chamas</t>
  </si>
  <si>
    <t>Mar</t>
  </si>
  <si>
    <t>Margarida Gil</t>
  </si>
  <si>
    <t>Ar de Filmes</t>
  </si>
  <si>
    <t xml:space="preserve">O Rio </t>
  </si>
  <si>
    <t>Noruega, Polónia, Cazaquistão</t>
  </si>
  <si>
    <t>RANKING FIM-DE-SEMANA: 16 A 19 MAIO | WEEKEND RANKING: 16 TO 19 MAY</t>
  </si>
  <si>
    <t>Filmes estreados a 16 maio</t>
  </si>
  <si>
    <t>RANKING DA 20ª SEMANA 16-05-2019 a 22-05-2019 | WEEKLY RANKING 16-05-2019 to 22-05-2019</t>
  </si>
  <si>
    <t>16-05-2019 a 22-05-2019</t>
  </si>
  <si>
    <t>Aladdin</t>
  </si>
  <si>
    <t>Guy Ritchie</t>
  </si>
  <si>
    <t>Brightburn - O Filho do Mal</t>
  </si>
  <si>
    <t>David Yarovesky</t>
  </si>
  <si>
    <t>Hotel Mumbai</t>
  </si>
  <si>
    <t>Anthony Maras</t>
  </si>
  <si>
    <t>EUA, Austrália, Índia</t>
  </si>
  <si>
    <t>US, AU, IN</t>
  </si>
  <si>
    <t>Sai de Baixo: O Filme</t>
  </si>
  <si>
    <t>Cris D'Amato</t>
  </si>
  <si>
    <t>Billy the Kid - A Lenda</t>
  </si>
  <si>
    <t>Vincent D'Onofrio</t>
  </si>
  <si>
    <t>Arrivederci Macau</t>
  </si>
  <si>
    <t>De De Pyaar De</t>
  </si>
  <si>
    <t>A Angústia do Guarda-Redes no Momento do Penalty</t>
  </si>
  <si>
    <t>Áustria, República Federal da Alemanha</t>
  </si>
  <si>
    <t>Alma Clandestina</t>
  </si>
  <si>
    <t>RANKING FIM-DE-SEMANA: 23 A 26 MAIO | WEEKEND RANKING: 23 TO 26 MAY</t>
  </si>
  <si>
    <t>Filmes estreados a 23 maio</t>
  </si>
  <si>
    <t>RANKING DA 21ª SEMANA 23-05-2019 a 29-05-2019 | WEEKLY RANKING 23-05-2019 to 29-05-2019</t>
  </si>
  <si>
    <t>23-05-2019 a 29-05-2019</t>
  </si>
  <si>
    <t>Godzilla II: Rei dos Monstros</t>
  </si>
  <si>
    <t>Michael Dougherty</t>
  </si>
  <si>
    <t>Rocketman</t>
  </si>
  <si>
    <t>Dexter Fletcher</t>
  </si>
  <si>
    <t>A Vida Secreta dos Nossos Bichos 2</t>
  </si>
  <si>
    <t>Chris Renaud, Jonathan del Val</t>
  </si>
  <si>
    <t>EUA, França, Japão</t>
  </si>
  <si>
    <t>US, FR, JP</t>
  </si>
  <si>
    <t>Troll e o Reino de Ervod</t>
  </si>
  <si>
    <t>Kevin Munroe, Kristian Kamp</t>
  </si>
  <si>
    <t>Canadá, Noruega</t>
  </si>
  <si>
    <t>CA, NO</t>
  </si>
  <si>
    <t>Segredos do Passado</t>
  </si>
  <si>
    <t>George Gallo, Francesco Cinquemani</t>
  </si>
  <si>
    <t>EUA, Itália</t>
  </si>
  <si>
    <t>US, IT</t>
  </si>
  <si>
    <t>Karey Kirkpatrick, Jason Reisig</t>
  </si>
  <si>
    <t>O Espectro de Sharon Tate</t>
  </si>
  <si>
    <t>Verão</t>
  </si>
  <si>
    <t>França, Rússia</t>
  </si>
  <si>
    <t>A Violação de Recy Taylor</t>
  </si>
  <si>
    <t>O Que Me Ficou da Revolução</t>
  </si>
  <si>
    <t>RANKING FIM-DE-SEMANA: 30 DE MAIO A 2 JUNHO | WEEKEND RANKING: 30 MAY TO 2 JUNE</t>
  </si>
  <si>
    <t>Filmes estreados a 30 maio</t>
  </si>
  <si>
    <t>RANKING DA 22ª SEMANA 30-05-2019 a 05-06-2019 | WEEKLY RANKING 30-05-2019 to 05-06-2019</t>
  </si>
  <si>
    <t>Junho</t>
  </si>
  <si>
    <t>30-05-2019 a 05-06-2019</t>
  </si>
  <si>
    <t>X-Men: Fénix Negra</t>
  </si>
  <si>
    <t>Simon Kinberg</t>
  </si>
  <si>
    <t>Pequenas Mentiras Entre Amigos 2</t>
  </si>
  <si>
    <t>Guillaume Canet</t>
  </si>
  <si>
    <t>Berlin, I Love You</t>
  </si>
  <si>
    <t>Peter Chelsom, Fernando Eimbcke, Dennis Gansel, Dianna Agron</t>
  </si>
  <si>
    <t>Alemanha</t>
  </si>
  <si>
    <t>DE</t>
  </si>
  <si>
    <t>Foxtrot</t>
  </si>
  <si>
    <t>Samuel Maoz</t>
  </si>
  <si>
    <t>França, Alemanha, Suíça, Israel</t>
  </si>
  <si>
    <t>FR, DE, CH, IL</t>
  </si>
  <si>
    <t>Árctico</t>
  </si>
  <si>
    <t>Islândia</t>
  </si>
  <si>
    <t>John Wick 2</t>
  </si>
  <si>
    <t>Os Olhos de Orson Welles</t>
  </si>
  <si>
    <t>Mark Cousins</t>
  </si>
  <si>
    <t>Paulina na Praia</t>
  </si>
  <si>
    <t>RANKING FIM-DE-SEMANA: 6 A 9 JUNHO | WEEKEND RANKING: 6 TO 9 JUNE</t>
  </si>
  <si>
    <t>Filmes estreados a 06 junho</t>
  </si>
  <si>
    <t>Bharat</t>
  </si>
  <si>
    <t>UCI</t>
  </si>
  <si>
    <t>Ali Abbas Zafar</t>
  </si>
  <si>
    <t>IN</t>
  </si>
  <si>
    <t>RANKING DA 23ª SEMANA 06-06-2019 a 12-06-2019 | WEEKLY RANKING 06-06-2019 to 12-06-2019</t>
  </si>
  <si>
    <t>06-06-2019 a 12-06-2019</t>
  </si>
  <si>
    <t>MIB: Homens de Negro - Força Internacional</t>
  </si>
  <si>
    <t>Tudo é Possível</t>
  </si>
  <si>
    <t>Zara Hayes</t>
  </si>
  <si>
    <t>Piranhas - Os Meninos da Camorra</t>
  </si>
  <si>
    <t>Claudio Giovannesi</t>
  </si>
  <si>
    <t>IT</t>
  </si>
  <si>
    <t>High Life</t>
  </si>
  <si>
    <t>Claire Denis</t>
  </si>
  <si>
    <t>EUA, França, Alemanha, Reino Unido, Polónia</t>
  </si>
  <si>
    <t>US, FR, DE, GB, PL</t>
  </si>
  <si>
    <t>Edmond</t>
  </si>
  <si>
    <t>Alexis Michalik</t>
  </si>
  <si>
    <t>Os Mortos Não Morrem</t>
  </si>
  <si>
    <t>Jim Jarmusch</t>
  </si>
  <si>
    <t>EUA, Suécia</t>
  </si>
  <si>
    <t>US, SE</t>
  </si>
  <si>
    <t>António Um Dois Três</t>
  </si>
  <si>
    <t>Leonardo Mouramateus</t>
  </si>
  <si>
    <t>António, Um Rapaz de Lisboa</t>
  </si>
  <si>
    <t>O Tesouro do Barba Ruiva</t>
  </si>
  <si>
    <t>RANKING FIM-DE-SEMANA: 13 A 16 JUNHO | WEEKEND RANKING: 13 TO 16 JUNE</t>
  </si>
  <si>
    <t>Filmes estreados a 13 junho</t>
  </si>
  <si>
    <t>RANKING DA 24ª SEMANA 13-06-2019 a 19-06-2019 | WEEKLY RANKING 13-06-2019 to 19-06-2019</t>
  </si>
  <si>
    <t>13-06-2019 a 19-06-2019</t>
  </si>
  <si>
    <t>As Vigaristas</t>
  </si>
  <si>
    <t>Chris Addison</t>
  </si>
  <si>
    <t>O Corvo Branco</t>
  </si>
  <si>
    <t>Ralph Fiennes</t>
  </si>
  <si>
    <t>FR, GB</t>
  </si>
  <si>
    <t>A Vigilante</t>
  </si>
  <si>
    <t>Sarah Daggar-Nickson</t>
  </si>
  <si>
    <t>Pássaros de Verão</t>
  </si>
  <si>
    <t>Colômbia, México, Dinamarca</t>
  </si>
  <si>
    <t>Terra</t>
  </si>
  <si>
    <t>Hiroatsu Suzuki, Rossana Torres</t>
  </si>
  <si>
    <t>Linhas Tortas</t>
  </si>
  <si>
    <t>Rita Nunes</t>
  </si>
  <si>
    <t>Atrás do Espelho</t>
  </si>
  <si>
    <t>Portugal, França</t>
  </si>
  <si>
    <t>RANKING FIM-DE-SEMANA: 20 A 23 JUNHO | WEEKEND RANKING: 20 TO 23 JUNE</t>
  </si>
  <si>
    <t>Filmes estreados a 20 junho</t>
  </si>
  <si>
    <t>RANKING DA 25ª SEMANA 20-06-2019 a 26-06-2019 | WEEKLY RANKING 20-06-2019 to 26-06-2019</t>
  </si>
  <si>
    <t>20-06-2019 a 26-06-2019</t>
  </si>
  <si>
    <t>Toy Story 4</t>
  </si>
  <si>
    <t>Josh Cooley</t>
  </si>
  <si>
    <t>Annabelle 3 - O Regresso a Casa</t>
  </si>
  <si>
    <t>Gary Dauberman</t>
  </si>
  <si>
    <t>Yesterday</t>
  </si>
  <si>
    <t>Danny Boyle</t>
  </si>
  <si>
    <t>Sem Filtro</t>
  </si>
  <si>
    <t>Eric Lavaine</t>
  </si>
  <si>
    <t>Campeões</t>
  </si>
  <si>
    <t>Javier Fesser</t>
  </si>
  <si>
    <t>ES</t>
  </si>
  <si>
    <t>Lisbon Revisited</t>
  </si>
  <si>
    <t>RANKING FIM-DE-SEMANA: 27 A 30 JUNHO | WEEKEND RANKING: 27 TO 30 JUNE</t>
  </si>
  <si>
    <t>Filmes estreados a 27 junho</t>
  </si>
  <si>
    <t>Homem-Aranha: Longe de Casa</t>
  </si>
  <si>
    <t>Jon Watts</t>
  </si>
  <si>
    <t>RANKING DA 28ª SEMANA 27-06-2019 a 03-07-2019 | WEEKLY RANKING 27-06-2019 to 03-07-2019</t>
  </si>
  <si>
    <t>27-06-2019 a 03-07-2019</t>
  </si>
  <si>
    <t>Plano de Fuga 3</t>
  </si>
  <si>
    <t>John Herzfeld</t>
  </si>
  <si>
    <t>O Sol Também é Uma Estrela</t>
  </si>
  <si>
    <t>Ry Russo-Young</t>
  </si>
  <si>
    <t>Segunda Vida</t>
  </si>
  <si>
    <t>Hervé Mimran</t>
  </si>
  <si>
    <t>Petra</t>
  </si>
  <si>
    <t>França, Espanha, Dinamarca</t>
  </si>
  <si>
    <t>Iuventa</t>
  </si>
  <si>
    <t>Tras Nazarin: Following Nazarin</t>
  </si>
  <si>
    <t>México, Espanha</t>
  </si>
  <si>
    <t>In My Room: No Meu Quarto</t>
  </si>
  <si>
    <t>RANKING FIM-DE-SEMANA: 4 A 7 JULHO | WEEKEND RANKING: 4 TO 7 JULY</t>
  </si>
  <si>
    <t>Filmes estreados a 04 julho</t>
  </si>
  <si>
    <t>Pavarotti</t>
  </si>
  <si>
    <t>Nostalgia</t>
  </si>
  <si>
    <t>Itália, Rússia</t>
  </si>
  <si>
    <t>O Rancho das Paixões</t>
  </si>
  <si>
    <t>A Máscara</t>
  </si>
  <si>
    <t>Suécia</t>
  </si>
  <si>
    <t>Ao Correr do Tempo</t>
  </si>
  <si>
    <t>Três Vidas E Uma Só Morte</t>
  </si>
  <si>
    <t>Cidade nas Trevas</t>
  </si>
  <si>
    <t>RANKING DA 29ª SEMANA 04-07-2019 a 10-07-2019 | WEEKLY RANKING 04-07-2019 to 10-07-2019</t>
  </si>
  <si>
    <t>Julho</t>
  </si>
  <si>
    <t>04-07-2019 a 10-07-2019</t>
  </si>
  <si>
    <t>Stuber</t>
  </si>
  <si>
    <t>Michael Dowse</t>
  </si>
  <si>
    <t>Rastejantes</t>
  </si>
  <si>
    <t>Alexandre Aja</t>
  </si>
  <si>
    <t>Na Sombra da Lei</t>
  </si>
  <si>
    <t>S. Craig Zahler</t>
  </si>
  <si>
    <t>Duas Caudas: Uma Aventura Espacial</t>
  </si>
  <si>
    <t>Victor Azeev</t>
  </si>
  <si>
    <t>Her Smell - A Música nas Veias</t>
  </si>
  <si>
    <t>EUA, Grécia</t>
  </si>
  <si>
    <t>A Idade de Ouro</t>
  </si>
  <si>
    <t>Super 30</t>
  </si>
  <si>
    <t>Coração Aberto</t>
  </si>
  <si>
    <t>França, México, Suíça</t>
  </si>
  <si>
    <t>Ensaio de Um Crime</t>
  </si>
  <si>
    <t>México</t>
  </si>
  <si>
    <t>Capitão Fantástico</t>
  </si>
  <si>
    <t>Ele</t>
  </si>
  <si>
    <t>Chungking Express</t>
  </si>
  <si>
    <t>Hong Kong</t>
  </si>
  <si>
    <t>RANKING FIM-DE-SEMANA: 11 A 14 JULHO | WEEKEND RANKING: 11 TO 14 JULY</t>
  </si>
  <si>
    <t>Filmes estreados a 11 julho</t>
  </si>
  <si>
    <t>O Rei Leão</t>
  </si>
  <si>
    <t>Jon Favreau</t>
  </si>
  <si>
    <t>RANKING DA 30ª SEMANA 11-07-2019 a 17-07-2019 | WEEKLY RANKING 11-07-2019 to 17-07-2019</t>
  </si>
  <si>
    <t>11-07-2019 a 17-07-2019</t>
  </si>
  <si>
    <t>Anna - Assassina Profissional</t>
  </si>
  <si>
    <t>Luc Besson</t>
  </si>
  <si>
    <t>EUA, França</t>
  </si>
  <si>
    <t>US, FR</t>
  </si>
  <si>
    <t>O Boneco Diabólico</t>
  </si>
  <si>
    <t>Lars Klevberg</t>
  </si>
  <si>
    <t>EUA, França, Canadá</t>
  </si>
  <si>
    <t>US, FR, CA</t>
  </si>
  <si>
    <t>O Perfeito Gigolo</t>
  </si>
  <si>
    <t>Olivier Baroux</t>
  </si>
  <si>
    <t>Jogo da Apanhada</t>
  </si>
  <si>
    <t>Jeff Tomsic</t>
  </si>
  <si>
    <t>Ran, Os Senhores Da Guerra</t>
  </si>
  <si>
    <t>Akira Kurosawa</t>
  </si>
  <si>
    <t>França, Japão</t>
  </si>
  <si>
    <t>FR, JP</t>
  </si>
  <si>
    <t>O Monte dos Vendavais</t>
  </si>
  <si>
    <t>As Aventuras de Robinson Crusoe</t>
  </si>
  <si>
    <t>EUA, México</t>
  </si>
  <si>
    <t>O Bruto</t>
  </si>
  <si>
    <t>Greetings From Free Forests</t>
  </si>
  <si>
    <t>EUA, Croácia, Eslovénia</t>
  </si>
  <si>
    <t>Belarmino</t>
  </si>
  <si>
    <t>RANKING FIM-DE-SEMANA: 18 A 21 JULHO | WEEKEND RANKING: 18 TO 21 JULY</t>
  </si>
  <si>
    <t>Filmes estreados a 18 julho</t>
  </si>
  <si>
    <t>RANKING DA 31ª SEMANA 18-07-2019 a 24-07-2019 | WEEKLY RANKING 18-07-2019 to 24-07-2019</t>
  </si>
  <si>
    <t>18-07-2019 a 24-07-2019</t>
  </si>
  <si>
    <t>Tony</t>
  </si>
  <si>
    <t>Domino - A Hora da Vingança</t>
  </si>
  <si>
    <t>Brian De Palma</t>
  </si>
  <si>
    <t>França, Itália, Holanda, Bélgica, Dinamarca</t>
  </si>
  <si>
    <t>FR, IT, NL, BE, DK</t>
  </si>
  <si>
    <t>A Incrível História da Pêra Gigante</t>
  </si>
  <si>
    <t>Jørgen Lerdam, Amalie Næsby Fick</t>
  </si>
  <si>
    <t>Ardaas Karaan</t>
  </si>
  <si>
    <t>Jim Botão e Lucas, o Maquinista</t>
  </si>
  <si>
    <t>Dennis Gansel</t>
  </si>
  <si>
    <t>Aperta Aperta com Elas</t>
  </si>
  <si>
    <t>Suíça</t>
  </si>
  <si>
    <t>Nazarín</t>
  </si>
  <si>
    <t>A Filha do Engano</t>
  </si>
  <si>
    <t>Uma Mulher Sem Amor</t>
  </si>
  <si>
    <t>Gato Preto, Gato Branco</t>
  </si>
  <si>
    <t>EUA, França, Alemanha, Áustria, Grécia, Jugoslávia</t>
  </si>
  <si>
    <t>RANKING FIM-DE-SEMANA: 25 A 28 JULHO | WEEKEND RANKING: 25 TO 28 JULY</t>
  </si>
  <si>
    <t>Filmes estreados a 25 julho</t>
  </si>
  <si>
    <t>Velocidade Furiosa: Hobbs &amp; Shaw</t>
  </si>
  <si>
    <t>David Leitch</t>
  </si>
  <si>
    <t>RANKING DA 32ª SEMANA 25-07-2019 a 31-07-2019 | WEEKLY RANKING 25-07-2019 to 31-07-2019</t>
  </si>
  <si>
    <t>25-07-2019 a 31-07-2019</t>
  </si>
  <si>
    <t>UglyDolls</t>
  </si>
  <si>
    <t>EUA, Canadá, China</t>
  </si>
  <si>
    <t>Adeus, Professor</t>
  </si>
  <si>
    <t>Em Liberdade!</t>
  </si>
  <si>
    <t>Os Esquecidos</t>
  </si>
  <si>
    <t>Onde Está Você, João Gilberto?</t>
  </si>
  <si>
    <t>França, Alemanha, Suíça</t>
  </si>
  <si>
    <t>Um Segredo de Família</t>
  </si>
  <si>
    <t>Argentina</t>
  </si>
  <si>
    <t>Viridiana</t>
  </si>
  <si>
    <t>Susana</t>
  </si>
  <si>
    <t>O Sacrifício</t>
  </si>
  <si>
    <t>França, Suécia, Reino Unido</t>
  </si>
  <si>
    <t>RANKING FIM-DE-SEMANA: 1 A 4 AGOSTO | WEEKEND RANKING: 1 TO 4 AUGUST</t>
  </si>
  <si>
    <t>Filmes estreados em agosto</t>
  </si>
  <si>
    <t>Kelly Asbury</t>
  </si>
  <si>
    <t>US, CA, CN</t>
  </si>
  <si>
    <t>Wayne Roberts</t>
  </si>
  <si>
    <t>Pierre Salvadori</t>
  </si>
  <si>
    <t>Bring The Soul: The Movie</t>
  </si>
  <si>
    <t>RANKING DA 33ª SEMANA 01-08-2019 a 07-08-2019 | WEEKLY RANKING 01-08-2019 to 07-08-2019</t>
  </si>
  <si>
    <t>Sauvages</t>
  </si>
  <si>
    <t>Optec, Entre Imagem</t>
  </si>
  <si>
    <t>Praia à Noite, Filmes do Asfalto, If You Hold A Stone</t>
  </si>
  <si>
    <t>Agosto</t>
  </si>
  <si>
    <t>01-08-2019 a 07-08-2019</t>
  </si>
  <si>
    <t>Ibiza</t>
  </si>
  <si>
    <t>Arnaud Lemort</t>
  </si>
  <si>
    <t>Histórias Assustadoras Para Contar no Escuro</t>
  </si>
  <si>
    <t>André Øvredal</t>
  </si>
  <si>
    <t>The Kitchen - Rainhas do Crime</t>
  </si>
  <si>
    <t>Andrea Berloff</t>
  </si>
  <si>
    <t>Síndrome de Estocolmo</t>
  </si>
  <si>
    <t>Robert Budreau</t>
  </si>
  <si>
    <t>Um Ajuste de Contas</t>
  </si>
  <si>
    <t>Shawn Ku</t>
  </si>
  <si>
    <t>Fotografia</t>
  </si>
  <si>
    <t>Ritesh Batra</t>
  </si>
  <si>
    <t>EUA, Alemanha, Índia</t>
  </si>
  <si>
    <t>US, DE, IN</t>
  </si>
  <si>
    <t>Chal Mera Putt</t>
  </si>
  <si>
    <t>Reino Unido, Paquistão, Índia</t>
  </si>
  <si>
    <t>Resgate</t>
  </si>
  <si>
    <t>Moçambique</t>
  </si>
  <si>
    <t>Sousa Martins</t>
  </si>
  <si>
    <t>Justine Lemahieu</t>
  </si>
  <si>
    <t>Verão 1993</t>
  </si>
  <si>
    <t>Filmes estreados a 8 de agosto</t>
  </si>
  <si>
    <t>RANKING FIM-DE-SEMANA: 8 A 11 AGOSTO | WEEKEND RANKING: 8 TO 11 AUGUST</t>
  </si>
  <si>
    <t>Era Uma Vez em... Hollywood</t>
  </si>
  <si>
    <t>Quentin Tarantino</t>
  </si>
  <si>
    <t>EUA, China, Reino Unido</t>
  </si>
  <si>
    <t>US, CN, GB</t>
  </si>
  <si>
    <t>Nada a Perder 2</t>
  </si>
  <si>
    <t>Alexandre Avancini</t>
  </si>
  <si>
    <t>Angry Birds 2 - O Filme</t>
  </si>
  <si>
    <t>Thurop Van Orman</t>
  </si>
  <si>
    <t>EUA, Finlândia</t>
  </si>
  <si>
    <t>US, FI</t>
  </si>
  <si>
    <t>Booksmart: Inteligentes e Rebeldes</t>
  </si>
  <si>
    <t>Olivia Wilde</t>
  </si>
  <si>
    <t>Nomis</t>
  </si>
  <si>
    <t>David Raymond</t>
  </si>
  <si>
    <t>Mission Mangal</t>
  </si>
  <si>
    <t>Jagan Shakti</t>
  </si>
  <si>
    <t>A Melhor Juventude</t>
  </si>
  <si>
    <t>Filmes estreados a 15 de agosto</t>
  </si>
  <si>
    <t>RANKING FIM-DE-SEMANA: 15 A 18 AGOSTO | WEEKEND RANKING: 15 TO 18 AUGUST</t>
  </si>
  <si>
    <t>Janjot Singh</t>
  </si>
  <si>
    <t>GB, PK, IN</t>
  </si>
  <si>
    <t>Ukbar Filmes, Quilombo Films</t>
  </si>
  <si>
    <t>32 Curtas Metragens Sobre Glenn Gould</t>
  </si>
  <si>
    <t>François Girard</t>
  </si>
  <si>
    <t>Rhombus Media</t>
  </si>
  <si>
    <t>08-08-2019 a 14-08-2019</t>
  </si>
  <si>
    <t>RANKING DA 34ª SEMANA 08-08-2019 a 14-08-2019 | WEEKLY RANKING 08-08-2019 to 14-08-2019</t>
  </si>
  <si>
    <t>RANKING DA 35ª SEMANA 15-08-2019 a 21-08-2019 | WEEKLY RANKING 15-08-2019 to 21-08-2019</t>
  </si>
  <si>
    <t>15-08-2019 a 21-08-2019</t>
  </si>
  <si>
    <t>Variações</t>
  </si>
  <si>
    <t>João Maia</t>
  </si>
  <si>
    <t>Assalto ao Poder</t>
  </si>
  <si>
    <t>Ric Roman Waugh</t>
  </si>
  <si>
    <t>Ready or Not</t>
  </si>
  <si>
    <t>Matt Bettinelli-Olpin, Tyler Gillett</t>
  </si>
  <si>
    <t>Tudo Bons Meninos</t>
  </si>
  <si>
    <t>Gene Stupnitsky</t>
  </si>
  <si>
    <t>Malicious, A Semente do Mal</t>
  </si>
  <si>
    <t>Michael Winnick</t>
  </si>
  <si>
    <t>Em Boas Mãos</t>
  </si>
  <si>
    <t>O Último Amor de Casanova</t>
  </si>
  <si>
    <t>It</t>
  </si>
  <si>
    <t>Andy Muschietti</t>
  </si>
  <si>
    <t>Filmes estreados a 22 de agosto</t>
  </si>
  <si>
    <t>RANKING FIM-DE-SEMANA: 22 A 25 AGOSTO | WEEKEND RANKING: 22 TO 25 AUGUST</t>
  </si>
  <si>
    <t>RANKING DA 36ª SEMANA 22-08-2019 a 28-08-2019 | WEEKLY RANKING 22-08-2019 to 28-08-2019</t>
  </si>
  <si>
    <t>David &amp; Golias</t>
  </si>
  <si>
    <t>22-08-2019 a 28-08-2019</t>
  </si>
  <si>
    <t>47 Metros: Medo Profundo</t>
  </si>
  <si>
    <t>Planeta Willy</t>
  </si>
  <si>
    <t>A Vida de um Campeão</t>
  </si>
  <si>
    <t>O Falcão Manteiga de Amendoim</t>
  </si>
  <si>
    <t>Blinded by the Light - O Poder da Música</t>
  </si>
  <si>
    <t>Saaho</t>
  </si>
  <si>
    <t>Dor e Glória</t>
  </si>
  <si>
    <t>Vem e Vê</t>
  </si>
  <si>
    <t>América, América</t>
  </si>
  <si>
    <t>O Medo</t>
  </si>
  <si>
    <t>Itália, República Federal da Alemanha</t>
  </si>
  <si>
    <t>Filmes estreados a 29 e 30 de agosto</t>
  </si>
  <si>
    <t>RANKING FIM-DE-SEMANA: 29 DE AGOSTO A 1 SETEMBRO | WEEKEND RANKING: 29 AUGUST TO 1 SEPTEMBER</t>
  </si>
  <si>
    <t>Johannes Roberts</t>
  </si>
  <si>
    <t>Eric Tosti</t>
  </si>
  <si>
    <t>Simon Curtis</t>
  </si>
  <si>
    <t>Tyler Nilson, Michael Schwartz</t>
  </si>
  <si>
    <t>Gurinder Chadha</t>
  </si>
  <si>
    <t>Sujeeth</t>
  </si>
  <si>
    <t>Pedro Almodóvar</t>
  </si>
  <si>
    <t>It: Capítulo 2</t>
  </si>
  <si>
    <t>Setembro</t>
  </si>
  <si>
    <t>29-08-2019 a 04-09-2019</t>
  </si>
  <si>
    <t>Segredos Oficiais</t>
  </si>
  <si>
    <t>Gavin Hood</t>
  </si>
  <si>
    <t>Mas Que Avó é Esta?!</t>
  </si>
  <si>
    <t>Gabriel Julien-Laferrière</t>
  </si>
  <si>
    <t>Le chant du loup - Ameaça em Alto Mar</t>
  </si>
  <si>
    <t>Killerman: A Lei das Ruas</t>
  </si>
  <si>
    <t>A Ganha-Pão</t>
  </si>
  <si>
    <t>EUA, Canadá, Luxemburgo, Irlanda</t>
  </si>
  <si>
    <t>Não Deixeis Cair Em Tentação</t>
  </si>
  <si>
    <t>Filmes estreados a 5 e 8 de setembro</t>
  </si>
  <si>
    <t>RANKING FIM-DE-SEMANA: 5 A 8 SETEMBRO | WEEKEND RANKING: 5 TO 8 SEPTEMBER</t>
  </si>
  <si>
    <t>05-09-2019 a 11-09-2019</t>
  </si>
  <si>
    <t>Os Sete Anões e os Sapatos Mágicos</t>
  </si>
  <si>
    <t>Sung-ho Hong, Moo-Hyun Jang, Young Sik Uhm</t>
  </si>
  <si>
    <t>O Pintassilgo</t>
  </si>
  <si>
    <t>John Crowley</t>
  </si>
  <si>
    <t>O Terramoto</t>
  </si>
  <si>
    <t>John Andreas Andersen</t>
  </si>
  <si>
    <t>Noruega</t>
  </si>
  <si>
    <t>NO</t>
  </si>
  <si>
    <t>O Quarto dos Desejos</t>
  </si>
  <si>
    <t>Christian Volckman</t>
  </si>
  <si>
    <t>França, Bélgica, Luxemburgo</t>
  </si>
  <si>
    <t>FR, BE, LU</t>
  </si>
  <si>
    <t>Amazing Grace</t>
  </si>
  <si>
    <t>Sydney Pollack, Alan Elliott</t>
  </si>
  <si>
    <t>Santiago, Italia</t>
  </si>
  <si>
    <t>Nanni Moretti</t>
  </si>
  <si>
    <t>França, Itália, Chile</t>
  </si>
  <si>
    <t>FR, IT, CL</t>
  </si>
  <si>
    <t>Chhichhore</t>
  </si>
  <si>
    <t>A Herdade</t>
  </si>
  <si>
    <t>Tiago Guedes</t>
  </si>
  <si>
    <t>Com a Palavra, Arnaldo Antunes</t>
  </si>
  <si>
    <t>Um Roubo no Hipódromo</t>
  </si>
  <si>
    <t>% Percentagem de quebra face ao fim-de-semana anterior (Receita Bruta, Espectadores e Ecrãs)</t>
  </si>
  <si>
    <t>RB N-1 - Receita Bruta do fim-de-semana anterior</t>
  </si>
  <si>
    <t>ESP N-1 - Espectadores do fim-de-semana anterior</t>
  </si>
  <si>
    <t>E N-1 - Número de Ecrãs no fim-de-semana anterior</t>
  </si>
  <si>
    <t>Filmes estreados a 12 de setembro</t>
  </si>
  <si>
    <t>RANKING FIM-DE-SEMANA: 12 A 15 SETEMBRO | WEEKEND RANKING: 12 TO 15 SEPTEMBER</t>
  </si>
  <si>
    <t>RANKING DA 37ª SEMANA 29-08-2019 a 04-09-2019 | WEEKLY RANKING 29-08-2019 to 04-09-2019</t>
  </si>
  <si>
    <t>RANKING DA 38ª SEMANA 05-09-2019 a 11-09-2019 | WEEKLY RANKING 05-09-2019 to 11-09-2019</t>
  </si>
  <si>
    <t>RANKING DA 39ª SEMANA 12-09-2019 a 18-09-2019 | WEEKLY RANKING 12-09-2019 to 18-09-2019</t>
  </si>
  <si>
    <t>12-09-2019 a 18-09-2019</t>
  </si>
  <si>
    <t>Ad Astra</t>
  </si>
  <si>
    <t>James Gray</t>
  </si>
  <si>
    <t>EUA, China, Brasil</t>
  </si>
  <si>
    <t>US, CN, BR</t>
  </si>
  <si>
    <t>Downton Abbey</t>
  </si>
  <si>
    <t>Michael Engler</t>
  </si>
  <si>
    <t>Trouble: Aventura na Cidade</t>
  </si>
  <si>
    <t>Kevin Johnson</t>
  </si>
  <si>
    <t>Uma Aventura nos Mares - A 1ª Viagem de Circum-Navegação</t>
  </si>
  <si>
    <t>Ángel Alonso</t>
  </si>
  <si>
    <t>O Culto de Manson</t>
  </si>
  <si>
    <t>Mary Harron</t>
  </si>
  <si>
    <t>Por Aqui Tudo Bem</t>
  </si>
  <si>
    <t>Razzia - Céu de Casablanca</t>
  </si>
  <si>
    <t>França, Bélgica, Marrocos</t>
  </si>
  <si>
    <t>Os Doces Bárbaros</t>
  </si>
  <si>
    <t>Filmes estreados a 19 de setembro</t>
  </si>
  <si>
    <t>RANKING FIM-DE-SEMANA: 19 A 22 SETEMBRO | WEEKEND RANKING: 19 TO 22 SEPTEMBER</t>
  </si>
  <si>
    <t>RANKING DA 40ª SEMANA 19-09-2019 a 25-09-2019 | WEEKLY RANKING 19-09-2019 to 25-09-2019</t>
  </si>
  <si>
    <t>19-09-2019 a 25-09-2019</t>
  </si>
  <si>
    <t>Rambo - A Última Batalha</t>
  </si>
  <si>
    <t>Adrian Grunberg</t>
  </si>
  <si>
    <t>EUA, Espanha, Bulgária</t>
  </si>
  <si>
    <t>US, ES, BG</t>
  </si>
  <si>
    <t>Ousadas e Golpistas</t>
  </si>
  <si>
    <t>Lorene Scafaria</t>
  </si>
  <si>
    <t>Parasitas</t>
  </si>
  <si>
    <t>Gisaengchung</t>
  </si>
  <si>
    <t>Joon-Ho Bong</t>
  </si>
  <si>
    <t>Midsommar - O Ritual</t>
  </si>
  <si>
    <t>Ari Aster</t>
  </si>
  <si>
    <t>EUA, Suécia, Hungria</t>
  </si>
  <si>
    <t>US, SE, HU</t>
  </si>
  <si>
    <t>O Conto das Doninhas</t>
  </si>
  <si>
    <t>Juan José Campanella</t>
  </si>
  <si>
    <t>Argentina, Espanha</t>
  </si>
  <si>
    <t>AR, ES</t>
  </si>
  <si>
    <t>Campo</t>
  </si>
  <si>
    <t>Tiago Hespanha</t>
  </si>
  <si>
    <t>Terratreme</t>
  </si>
  <si>
    <t>A Hora da Saída</t>
  </si>
  <si>
    <t>Lupo</t>
  </si>
  <si>
    <t>Pedro Lino</t>
  </si>
  <si>
    <t>Filmes estreados a 26 de setembro</t>
  </si>
  <si>
    <t>RANKING FIM-DE-SEMANA: 26 A 29 SETEMBRO | WEEKEND RANKING: 26 TO 29 SEPTEMBER</t>
  </si>
  <si>
    <t>RANKING DA 41ª SEMANA 26-09-2019 a 02-10-2019 | WEEKLY RANKING 26-09-2019 to 02-10-2019</t>
  </si>
  <si>
    <t>26-09-2019 a 02-10-2019</t>
  </si>
  <si>
    <t>Joker</t>
  </si>
  <si>
    <t>Todd Phillips</t>
  </si>
  <si>
    <t>Playmobil: O Filme</t>
  </si>
  <si>
    <t>Lino DiSalvo</t>
  </si>
  <si>
    <t>War</t>
  </si>
  <si>
    <t>Siddharth Anand</t>
  </si>
  <si>
    <t>Skin - História Proibida</t>
  </si>
  <si>
    <t>Guy Nattiv</t>
  </si>
  <si>
    <t>Yao</t>
  </si>
  <si>
    <t>Philippe Godeau</t>
  </si>
  <si>
    <t>França, Senegal</t>
  </si>
  <si>
    <t>FR, SN</t>
  </si>
  <si>
    <t>Roger Waters: Us + Them</t>
  </si>
  <si>
    <t>Vita &amp; Virginia</t>
  </si>
  <si>
    <t>Chanya Button</t>
  </si>
  <si>
    <t>Irlanda, Reino Unido</t>
  </si>
  <si>
    <t>IE, GB</t>
  </si>
  <si>
    <t>Caminhos Magnétykos</t>
  </si>
  <si>
    <t>Avenida Almirante Reis em 3 andamentos</t>
  </si>
  <si>
    <t>Renata Sancho</t>
  </si>
  <si>
    <t>Cedro Plátano</t>
  </si>
  <si>
    <t>Filmes estreados a 3 de outubro</t>
  </si>
  <si>
    <t>RANKING FIM-DE-SEMANA: 3 A 6 OUTUBRO | WEEKEND RANKING: 3 TO 6 OCTOBER</t>
  </si>
  <si>
    <t>RANKING DA 42ª SEMANA 03-10-2019 a 09-10-2019 | WEEKLY RANKING 03-10-2019 to 09-10-2019</t>
  </si>
  <si>
    <t>Harry Potter e o Cálice de Fogo</t>
  </si>
  <si>
    <t>Mike Newell</t>
  </si>
  <si>
    <t>2012</t>
  </si>
  <si>
    <t>Roland Emmerich</t>
  </si>
  <si>
    <t>A Saga Twilight: Lua Nova</t>
  </si>
  <si>
    <t>Chris Weitz</t>
  </si>
  <si>
    <t>A História de Uma Abelha</t>
  </si>
  <si>
    <t>Simon J Smith, Steve Hickner</t>
  </si>
  <si>
    <t>A Saga Twilight Eclipse</t>
  </si>
  <si>
    <t>David Slade</t>
  </si>
  <si>
    <t>Anjos e Demónios</t>
  </si>
  <si>
    <t>Outubro</t>
  </si>
  <si>
    <t>03-10-2019 a 09-10-2019</t>
  </si>
  <si>
    <t>Projeto Gemini</t>
  </si>
  <si>
    <t>Ang Lee</t>
  </si>
  <si>
    <t>Judy</t>
  </si>
  <si>
    <t>Rupert Goold</t>
  </si>
  <si>
    <t>Le Dindon - Amantes Acidentais</t>
  </si>
  <si>
    <t>Jalil Lespert</t>
  </si>
  <si>
    <t>Guerra das Correntes</t>
  </si>
  <si>
    <t>Alfonso Gomez-Rejon</t>
  </si>
  <si>
    <t>Viriato</t>
  </si>
  <si>
    <t>Luís Albuquerque</t>
  </si>
  <si>
    <t>Varda Por Agnès</t>
  </si>
  <si>
    <t>O Caso DeLorean</t>
  </si>
  <si>
    <t>EUA, Reino Unido, Porto Rico</t>
  </si>
  <si>
    <t>Maya</t>
  </si>
  <si>
    <t>Vadio</t>
  </si>
  <si>
    <t>Stefan Lechner</t>
  </si>
  <si>
    <t>Real Ficção</t>
  </si>
  <si>
    <t>Filmes estreados a 10 de outubro</t>
  </si>
  <si>
    <t>RANKING FIM-DE-SEMANA: 10 A 13 OUTUBRO | WEEKEND RANKING: 10 TO 13 OCTOBER</t>
  </si>
  <si>
    <t>Maléfica: Mestre do Mal</t>
  </si>
  <si>
    <t>Joachim Rønning</t>
  </si>
  <si>
    <t>RANKING DA 43ª SEMANA 10-10-2019 a 16-10-2019 | WEEKLY RANKING 10-10-2019 to 16-10-2019</t>
  </si>
  <si>
    <t>Zulfilmes, Timelapse- Media</t>
  </si>
  <si>
    <t>10-10-2019 a 16-10-2019</t>
  </si>
  <si>
    <t>Maleficent: Mistress of Evil</t>
  </si>
  <si>
    <t>Abominável</t>
  </si>
  <si>
    <t>Jill Culton, Todd Wilderman</t>
  </si>
  <si>
    <t>Bráulio e o Mundo dos Gatos</t>
  </si>
  <si>
    <t>Gary Wang</t>
  </si>
  <si>
    <t>China</t>
  </si>
  <si>
    <t>CN</t>
  </si>
  <si>
    <t>Um Passado em Segredo</t>
  </si>
  <si>
    <t>Bart Freundlich</t>
  </si>
  <si>
    <t>10 Minutos</t>
  </si>
  <si>
    <t>A Biblioteca dos Livros Rejeitados</t>
  </si>
  <si>
    <t>Rémi Bezançon</t>
  </si>
  <si>
    <t>Equipa de Assalto</t>
  </si>
  <si>
    <t>Dan Krauss</t>
  </si>
  <si>
    <t>Mutant Blast</t>
  </si>
  <si>
    <t>Fernando Alle</t>
  </si>
  <si>
    <t>Alright Creative Entertainment</t>
  </si>
  <si>
    <t>Na Praça Pública</t>
  </si>
  <si>
    <t>Asako I &amp; II</t>
  </si>
  <si>
    <t>Filmes estreados a 17 de outubro</t>
  </si>
  <si>
    <t>RANKING FIM-DE-SEMANA: 17 A 20 OUTUBRO | WEEKEND RANKING: 17 TO 20 OCTOBER</t>
  </si>
  <si>
    <t>RANKING DA 44ª SEMANA 17-10-2019 a 23-10-2019 | WEEKLY RANKING 17-10-2019 to 23-10-2019</t>
  </si>
  <si>
    <t>O Gato Culto</t>
  </si>
  <si>
    <t>17-10-2019 a 23-10-2019</t>
  </si>
  <si>
    <t>Um Dia de Chuva em Nova Iorque</t>
  </si>
  <si>
    <t>A Rainy Day in New York</t>
  </si>
  <si>
    <t>Woody Allen</t>
  </si>
  <si>
    <t>Zombieland: Tiro Duplo</t>
  </si>
  <si>
    <t>Ruben Fleischer</t>
  </si>
  <si>
    <t>O Traidor</t>
  </si>
  <si>
    <t>Marco Bellocchio</t>
  </si>
  <si>
    <t>França, Itália, Alemanha, Brasil</t>
  </si>
  <si>
    <t>FR, IT, DE, BR</t>
  </si>
  <si>
    <t>Anjo Perdido</t>
  </si>
  <si>
    <t>Kim Farrant</t>
  </si>
  <si>
    <t>Fahim</t>
  </si>
  <si>
    <t>Branca Como Neve</t>
  </si>
  <si>
    <t>Housefull 4</t>
  </si>
  <si>
    <t>Aquarela: A Força da Natureza</t>
  </si>
  <si>
    <t>EUA, Alemanha, Dinamarca, Reino Unido</t>
  </si>
  <si>
    <t>Vitalina Varela</t>
  </si>
  <si>
    <t>Pedro Costa</t>
  </si>
  <si>
    <t>Desculpa!</t>
  </si>
  <si>
    <t>Holanda</t>
  </si>
  <si>
    <t>Filmes estreados a 24 de outubro</t>
  </si>
  <si>
    <t>RANKING FIM-DE-SEMANA: 24 A 27 OUTUBRO | WEEKEND RANKING: 24 TO 27 OCTOBER</t>
  </si>
  <si>
    <t>RANKING DA 45ª SEMANA 24-10-2019 a 30-10-2019 | WEEKLY RANKING 24-10-2019 to 30-10-2019</t>
  </si>
  <si>
    <t>24-10-2019 a 30-10-2019</t>
  </si>
  <si>
    <t>Exterminador Implacável - Destino Sombrio</t>
  </si>
  <si>
    <t>Tim Miller</t>
  </si>
  <si>
    <t>A Família Addams</t>
  </si>
  <si>
    <t>The Addams Family</t>
  </si>
  <si>
    <t>Greg Tiernan</t>
  </si>
  <si>
    <t>Doutor Sono</t>
  </si>
  <si>
    <t>Mike Flanagan</t>
  </si>
  <si>
    <t>A Minha Vida com John F. Donovan</t>
  </si>
  <si>
    <t>Xavier Dolan</t>
  </si>
  <si>
    <t>Canadá, Reino Unido</t>
  </si>
  <si>
    <t>CA, GB</t>
  </si>
  <si>
    <t>Daaka</t>
  </si>
  <si>
    <t>Divino Amor</t>
  </si>
  <si>
    <t>Brasil, Suécia, Dinamarca, Uruguai, Noruega, Chile</t>
  </si>
  <si>
    <t>Van Gogh: Entre o Trigo e o Céu</t>
  </si>
  <si>
    <t>Filmes estreados a 31 de outubro</t>
  </si>
  <si>
    <t>RANKING FIM-DE-SEMANA: 31 DE OUTUBRO A 3 NOVEMBRO | WEEKEND RANKING: 31 OCTOBER TO 3 NOVEMBER</t>
  </si>
  <si>
    <t>RANKING DA 46ª SEMANA 31-10-2019 a 06-11-2019 | WEEKLY RANKING 31-10-2019 to 06-11-2019</t>
  </si>
  <si>
    <t>Optec</t>
  </si>
  <si>
    <t>Novembro</t>
  </si>
  <si>
    <t>31-10-2019 a 06-11-2019</t>
  </si>
  <si>
    <t>Midway</t>
  </si>
  <si>
    <t>Quem Brinca com o Fogo...</t>
  </si>
  <si>
    <t>Andy Fickman</t>
  </si>
  <si>
    <t>Countdown</t>
  </si>
  <si>
    <t>Justin Dec</t>
  </si>
  <si>
    <t>Raparigas Rebeldes de Paradise Hills</t>
  </si>
  <si>
    <t>Alice Waddington</t>
  </si>
  <si>
    <t>Luz da Minha Vida</t>
  </si>
  <si>
    <t>Casey Affleck</t>
  </si>
  <si>
    <t>Technoboss</t>
  </si>
  <si>
    <t>João Nicolau</t>
  </si>
  <si>
    <t>Os Camarões Brilhantes</t>
  </si>
  <si>
    <t>Bostofrio</t>
  </si>
  <si>
    <t>Paulo Carneiro</t>
  </si>
  <si>
    <t>Papaveronoir</t>
  </si>
  <si>
    <t>Adeus, Lenine!</t>
  </si>
  <si>
    <t>Alice e o Presidente</t>
  </si>
  <si>
    <t>Filmes estreados a 7 Novembro</t>
  </si>
  <si>
    <t>RANKING FIM-DE-SEMANA: 7 A 10 NOVEMBRO | WEEKEND RANKING: 7 TO 10 NOVEMBER</t>
  </si>
  <si>
    <t>RANKING DA 47º SEMANA 07-11-2019 a 13-11-2019 | WEEKLY RANKING 07-11-2019 to 13-11-2019</t>
  </si>
  <si>
    <t>Ramón de Los Santos</t>
  </si>
  <si>
    <t>João Salaviza, Renée Nader Messora</t>
  </si>
  <si>
    <t>O Som e a Fúria</t>
  </si>
  <si>
    <t>07-11-2019 a 13-11-2019</t>
  </si>
  <si>
    <t>Le Mans '66: O Duelo</t>
  </si>
  <si>
    <t>Ford v Ferrari</t>
  </si>
  <si>
    <t>James Mangold</t>
  </si>
  <si>
    <t>Os Órfãos de Brooklyn</t>
  </si>
  <si>
    <t>Motherless Brooklyn</t>
  </si>
  <si>
    <t>Edward Norton</t>
  </si>
  <si>
    <t>Missão YETI: Em Busca do Homem das Neves</t>
  </si>
  <si>
    <t>Pierre Greco, Nancy Florence Savard</t>
  </si>
  <si>
    <t>O Imperador de Paris</t>
  </si>
  <si>
    <t>Jean-François Richet</t>
  </si>
  <si>
    <t>As Filhas do Sol</t>
  </si>
  <si>
    <t>França, Suíça, Bélgica, Geórgia</t>
  </si>
  <si>
    <t>Alpha: Nos Bastidores da Corrupção</t>
  </si>
  <si>
    <t>Filipinas</t>
  </si>
  <si>
    <t>É Só Querer</t>
  </si>
  <si>
    <t>Tintoretto: Um Rebelde em Veneza</t>
  </si>
  <si>
    <t>Filmes estreados a 14 Novembro</t>
  </si>
  <si>
    <t>RANKING FIM-DE-SEMANA: 14 A 17 NOVEMBRO | WEEKEND RANKING: 14 TO 17 NOVEMBER</t>
  </si>
  <si>
    <t>RANKING DA 48ª SEMANA 14-11-2019 a 20-11-2019 | WEEKLY RANKING 14-11-2019 to 20-11-2019</t>
  </si>
  <si>
    <t>14-11-2019 a 20-11-2019</t>
  </si>
  <si>
    <t>Frozen II - O Reino do Gelo</t>
  </si>
  <si>
    <t>Frozen II</t>
  </si>
  <si>
    <t>Perigo Iminente</t>
  </si>
  <si>
    <t>Kriv Stenders</t>
  </si>
  <si>
    <t>Austrália</t>
  </si>
  <si>
    <t>AU</t>
  </si>
  <si>
    <t>Passámos Por Cá</t>
  </si>
  <si>
    <t>Ken Loach</t>
  </si>
  <si>
    <t>França, Bélgica, Reino Unido</t>
  </si>
  <si>
    <t>FR, BE, GB</t>
  </si>
  <si>
    <t>Os Caloiros da Medicina</t>
  </si>
  <si>
    <t>Thomas Lilti</t>
  </si>
  <si>
    <t>Tristeza e Alegria na Vida das Girafas</t>
  </si>
  <si>
    <t>Depeche Mode: Spirits in the Forest</t>
  </si>
  <si>
    <t>Até à Morte</t>
  </si>
  <si>
    <t>França, Bélgica, Luxemburgo, Irlanda, Reino Unido</t>
  </si>
  <si>
    <t>Turno do Dia</t>
  </si>
  <si>
    <t>Pedro Florêncio</t>
  </si>
  <si>
    <t>Zêzere</t>
  </si>
  <si>
    <t>Filmes estreados a 21 Novembro</t>
  </si>
  <si>
    <t>RANKING FIM-DE-SEMANA: 21 A 24 NOVEMBRO | WEEKEND RANKING: 21 TO 24 NOVEMBER</t>
  </si>
  <si>
    <t>RANKING DA 49ª SEMANA 21-11-2019 a 27-11-2019 | WEEKLY RANKING 21-11-2019 to 27-11-2019</t>
  </si>
  <si>
    <t>André Badalo</t>
  </si>
  <si>
    <t>Take It Easy</t>
  </si>
  <si>
    <t>Deriva Litoral - o impacto da erosão costeira em Portugal</t>
  </si>
  <si>
    <t>Sofia Barata</t>
  </si>
  <si>
    <t>Filmógrafo, Universidade de Aveiro, Fábrica Centro Ciência Viva de Aveiro</t>
  </si>
  <si>
    <t>21-11-2019 a 27-11-2019</t>
  </si>
  <si>
    <t>Knives Out: Todos São Suspeitos</t>
  </si>
  <si>
    <t>Knives Out</t>
  </si>
  <si>
    <t>Rian Johnson</t>
  </si>
  <si>
    <t>Os Anjos de Charlie</t>
  </si>
  <si>
    <t>Charlie's Angels</t>
  </si>
  <si>
    <t>Elizabeth Banks</t>
  </si>
  <si>
    <t>Onde Estás, Bernadette?</t>
  </si>
  <si>
    <t>Richard Linklater</t>
  </si>
  <si>
    <t>One Piece: Stampede - O Filme</t>
  </si>
  <si>
    <t>Enquanto a Guerra Durar</t>
  </si>
  <si>
    <t>Alejandro Amenábar</t>
  </si>
  <si>
    <t>Comportem-se Como Adultos</t>
  </si>
  <si>
    <t>Costa-Gavras</t>
  </si>
  <si>
    <t>França, Grécia</t>
  </si>
  <si>
    <t>FR, GR</t>
  </si>
  <si>
    <t>Mulher em Guerra</t>
  </si>
  <si>
    <t>França, Islândia, Ucrânia</t>
  </si>
  <si>
    <t>Il Sogno Mio d'Amore</t>
  </si>
  <si>
    <t>Nathalie Mansoux, Miguel Moraes Cabral</t>
  </si>
  <si>
    <t>Aldina Duarte: Princesa Prometida</t>
  </si>
  <si>
    <t>Hálito Azul</t>
  </si>
  <si>
    <t>Rodrigo Areias</t>
  </si>
  <si>
    <t>Portugal, França, Finlândia</t>
  </si>
  <si>
    <t>Sibyl</t>
  </si>
  <si>
    <t>Gaza</t>
  </si>
  <si>
    <t>Irlanda, Palestina</t>
  </si>
  <si>
    <t>Infância, Adolescência, Juventude</t>
  </si>
  <si>
    <t>Rúben Gonçalves</t>
  </si>
  <si>
    <t>Made in Bangladesh</t>
  </si>
  <si>
    <t>Rubaiyat Hossain</t>
  </si>
  <si>
    <t>Portugal, França, Dinamarca, Bangladesh</t>
  </si>
  <si>
    <t>Filmes estreados a 28 Novembro</t>
  </si>
  <si>
    <t>RANKING FIM-DE-SEMANA: 28 DE NOVEMBRO A 1 DEZEMBRO | WEEKEND RANKING: 28 NOVEMBER TO 1 DECEMBER</t>
  </si>
  <si>
    <t>RANKING DA 50ª SEMANA 28-11-2019 a 04-12-2019 | WEEKLY RANKING 28-11-2019 to 04-12-2019</t>
  </si>
  <si>
    <t>Takashi Otsuka</t>
  </si>
  <si>
    <t>NOS Lusomundo Audiovisuais; Ukbar Filmes</t>
  </si>
  <si>
    <t>Dezembro</t>
  </si>
  <si>
    <t>28-11-2019 a 04-12-2019</t>
  </si>
  <si>
    <t>RANKING FIM-DE-SEMANA: 05 DEZEMBRO 2019 / 08 DEZEMBRO 2019</t>
  </si>
  <si>
    <t>Que Mal Fiz Eu a Deus Agora?</t>
  </si>
  <si>
    <t>Qu'est-ce qu'on a encore fait au bon Dieu?</t>
  </si>
  <si>
    <t>Philippe de Chauveron</t>
  </si>
  <si>
    <t>Os Aeronautas</t>
  </si>
  <si>
    <t>The Aeronauts</t>
  </si>
  <si>
    <t>Tom Harper</t>
  </si>
  <si>
    <t>Last Christmas</t>
  </si>
  <si>
    <t>Paul Feig</t>
  </si>
  <si>
    <t>Bikes</t>
  </si>
  <si>
    <t>Manuel J. García</t>
  </si>
  <si>
    <t>Klimt &amp; Schiele - Eros and Psyche</t>
  </si>
  <si>
    <t>Tommaso</t>
  </si>
  <si>
    <t>EUA, Itália, Reino Unido, Grécia</t>
  </si>
  <si>
    <t>Tempo Comum</t>
  </si>
  <si>
    <t>Susana Nobre</t>
  </si>
  <si>
    <t>Um Homem Fiel</t>
  </si>
  <si>
    <t>Filmes estreados a 05 Dezembro</t>
  </si>
  <si>
    <t>RANKING FIM-DE-SEMANA: 5 A 8 DEZEMBRO | WEEKEND RANKING: 5 TO 8 DECEMBER</t>
  </si>
  <si>
    <t>RANKING DA 51ª SEMANA 05-12-2019 a 11-12-2019 | WEEKLY RANKING 05-12-2019 to 11-12-2019</t>
  </si>
  <si>
    <t>05-12-2019 a 11-12-2019</t>
  </si>
  <si>
    <t>Jumanji: O Nível Seguinte</t>
  </si>
  <si>
    <t>Jumanji: The Next Level</t>
  </si>
  <si>
    <t>Jake Kasdan</t>
  </si>
  <si>
    <t>A Ovelha Choné: A Quinta Contra-Ataca</t>
  </si>
  <si>
    <t>A Shaun the Sheep Movie: Farmageddon</t>
  </si>
  <si>
    <t>Will Becher</t>
  </si>
  <si>
    <t>EUA, França, Reino Unido</t>
  </si>
  <si>
    <t>US, FR, GB</t>
  </si>
  <si>
    <t>21 Pontes</t>
  </si>
  <si>
    <t>21 Bridges</t>
  </si>
  <si>
    <t>Brian Kirk</t>
  </si>
  <si>
    <t>Frankie</t>
  </si>
  <si>
    <t>Ira Sachs</t>
  </si>
  <si>
    <t>PT, FR</t>
  </si>
  <si>
    <t>Graças a Deus</t>
  </si>
  <si>
    <t>François Ozon</t>
  </si>
  <si>
    <t>De Olhos Bem Fechados</t>
  </si>
  <si>
    <t>Estradas da Vida</t>
  </si>
  <si>
    <t>Panipat</t>
  </si>
  <si>
    <t>Coração Negro</t>
  </si>
  <si>
    <t>Rosa Coutinho Cabral</t>
  </si>
  <si>
    <t>Filmes estreados a 12 Dezembro</t>
  </si>
  <si>
    <t>RANKING FIM-DE-SEMANA: 12 A 15 DEZEMBRO | WEEKEND RANKING: 12 TO 15 DECEMBER</t>
  </si>
  <si>
    <t>Star Wars: Episódio IX - A Ascensão de Skywalker</t>
  </si>
  <si>
    <t>RANKING DA 52ª SEMANA 12-12-2019 a 18-12-2019 | WEEKLY RANKING 12-12-2019 to 18-12-2019</t>
  </si>
  <si>
    <t>Projetos Paralelos</t>
  </si>
  <si>
    <t>12-12-2019 a 18-12-2019</t>
  </si>
  <si>
    <t>Star Wars: Episode IX - The Rise of Skywalker</t>
  </si>
  <si>
    <t>És Capaz de Guardar Um Segredo?</t>
  </si>
  <si>
    <t>Can You Keep a Secret?</t>
  </si>
  <si>
    <t>Elise Duran</t>
  </si>
  <si>
    <t>A Belle Époque</t>
  </si>
  <si>
    <t>La belle époque</t>
  </si>
  <si>
    <t>Nicolas Bedos</t>
  </si>
  <si>
    <t>Alice et le maire</t>
  </si>
  <si>
    <t>Nicolas Pariser</t>
  </si>
  <si>
    <t>Bacurau</t>
  </si>
  <si>
    <t>Kleber Mendonça Filho, Juliano Dornelles</t>
  </si>
  <si>
    <t>FR, BR</t>
  </si>
  <si>
    <t>Apocalypse Now: Final Cut</t>
  </si>
  <si>
    <t>Apocalypse Now</t>
  </si>
  <si>
    <t>Francis Ford Coppola</t>
  </si>
  <si>
    <t>Teia de Corrupção</t>
  </si>
  <si>
    <t>The Corrupted</t>
  </si>
  <si>
    <t>Ron Scalpello</t>
  </si>
  <si>
    <t>Paris,Texas</t>
  </si>
  <si>
    <t>Wim Wenders</t>
  </si>
  <si>
    <t>França, Reino Unido, República Federal da Alemanha</t>
  </si>
  <si>
    <t>Clara e Claire</t>
  </si>
  <si>
    <t>Celle que vous croyez</t>
  </si>
  <si>
    <t>Safy Nebbou</t>
  </si>
  <si>
    <t>Filmes estreados a 19 Dezembro</t>
  </si>
  <si>
    <t>RANKING FIM-DE-SEMANA: 19 A 22 DEZEMBRO | WEEKEND RANKING: 19 TO 22 DECEMBER</t>
  </si>
  <si>
    <t>Armados em Espiões</t>
  </si>
  <si>
    <t>Nick Bruno, Troy Quane</t>
  </si>
  <si>
    <t>RANKING DA 53ª SEMANA 19-12-2019 a 25-12-2019 | WEEKLY RANKING 19-12-2019 to 25-12-2019</t>
  </si>
  <si>
    <t>19-12-2019 a 25-12-2019</t>
  </si>
  <si>
    <t>Spies in Disguise</t>
  </si>
  <si>
    <t>Jexi</t>
  </si>
  <si>
    <t>Jon Lucas, Scott Moore</t>
  </si>
  <si>
    <t>Cats</t>
  </si>
  <si>
    <t>Tom Hooper</t>
  </si>
  <si>
    <t>Line of Duty: O Resgate</t>
  </si>
  <si>
    <t>Line of Duty</t>
  </si>
  <si>
    <t>Steven C. Miller</t>
  </si>
  <si>
    <t>Correio de Alto Risco</t>
  </si>
  <si>
    <t>The Courier</t>
  </si>
  <si>
    <t>Zackary Adler</t>
  </si>
  <si>
    <t>Uma Rapariga Fácil</t>
  </si>
  <si>
    <t>Une fille facile</t>
  </si>
  <si>
    <t>Rebecca Zlotowski</t>
  </si>
  <si>
    <t>Violeta</t>
  </si>
  <si>
    <t>Dylda</t>
  </si>
  <si>
    <t>Kantemir Balagov</t>
  </si>
  <si>
    <t>Ana Pinhão Moura</t>
  </si>
  <si>
    <t>Viagem a Lisboa</t>
  </si>
  <si>
    <t>Lisbon Story</t>
  </si>
  <si>
    <t>Atalanta Filmes</t>
  </si>
  <si>
    <t>Portugal, Alemanha</t>
  </si>
  <si>
    <t>PT, DE</t>
  </si>
  <si>
    <t>The Angry Birds Movie 2</t>
  </si>
  <si>
    <t>Meu Bebé</t>
  </si>
  <si>
    <t>Mon bébé</t>
  </si>
  <si>
    <t>Lisa Azuelos</t>
  </si>
  <si>
    <t>Dolor y gloria</t>
  </si>
  <si>
    <t>Tokyo-Ga</t>
  </si>
  <si>
    <t>EUA, Alemanha</t>
  </si>
  <si>
    <t>US, DE</t>
  </si>
  <si>
    <t>RANKING FIM-DE-SEMANA: 26 DEZEMBRO 2019 / 29 DEZEMBRO 2019</t>
  </si>
  <si>
    <t>Filmes estreados a 26 Dezembro</t>
  </si>
  <si>
    <t>RANKING FIM-DE-SEMANA: 26 A 29 DEZEMBRO | WEEKEND RANKING: 26 TO 29 DECEMBER</t>
  </si>
  <si>
    <t>The Grudge: Maldição</t>
  </si>
  <si>
    <t>Nicolas Pesce</t>
  </si>
  <si>
    <t>RANKING DA SEMANA 26-12-2019 a 01-01-2020 | WEEKLY RANKING 26-12-2019 to 01-01-2020</t>
  </si>
  <si>
    <t>RANKING DA 54ª SEMANA 26-12-2019 a 01-01-2020 | WEEKLY RANKING 26-12-2019 to 01-01-2020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</si>
</sst>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4">
    <numFmt numFmtId="164" formatCode="#,###,###,###,##0"/>
    <numFmt numFmtId="165" formatCode="#,###,###,##0.00"/>
    <numFmt numFmtId="166" formatCode="###,##0"/>
    <numFmt numFmtId="167" formatCode="###,##0.00"/>
    <numFmt numFmtId="168" formatCode="[$€-2]\ #,##0.00"/>
    <numFmt numFmtId="169" formatCode="dd\-mm\-yyyy"/>
    <numFmt numFmtId="170" formatCode="&quot;€&quot;\ #,##0.00"/>
    <numFmt numFmtId="171" formatCode="\€\ ###,##0.00"/>
    <numFmt numFmtId="172" formatCode="#,###,###,###,##0.0\ &quot;%&quot;"/>
    <numFmt numFmtId="173" formatCode="dd/mmm\ \(dddd\)"/>
    <numFmt numFmtId="174" formatCode="##,###,##0"/>
    <numFmt numFmtId="175" formatCode="\€\ ##,###,##0.00"/>
    <numFmt numFmtId="176" formatCode="##,###,##0.0"/>
    <numFmt numFmtId="177" formatCode="##,###,##0.00"/>
  </numFmts>
  <fonts count="46" x14ac:knownFonts="1">
    <font>
      <sz val="10"/>
      <name val="Arial"/>
    </font>
    <font>
      <sz val="10"/>
      <name val="Arial"/>
      <family val="2"/>
    </font>
    <font>
      <sz val="8.5"/>
      <color indexed="0"/>
      <name val="Arial Narrow"/>
      <family val="2"/>
    </font>
    <font>
      <sz val="8.5"/>
      <name val="Arial Narrow"/>
      <family val="2"/>
    </font>
    <font>
      <b/>
      <sz val="12"/>
      <color indexed="0"/>
      <name val="Arial Narrow"/>
      <family val="2"/>
    </font>
    <font>
      <b/>
      <sz val="10"/>
      <color indexed="1"/>
      <name val="Arial Narrow"/>
      <family val="2"/>
    </font>
    <font>
      <b/>
      <sz val="9"/>
      <color indexed="8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sz val="10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10"/>
      <name val="Calibri"/>
      <family val="2"/>
      <scheme val="minor"/>
    </font>
    <font>
      <b/>
      <sz val="8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</font>
    <font>
      <b/>
      <sz val="12"/>
      <color rgb="FFFFFFFF"/>
      <name val="Calibri"/>
      <family val="2"/>
    </font>
    <font>
      <sz val="8.5"/>
      <name val="Calibri"/>
      <family val="2"/>
    </font>
    <font>
      <b/>
      <sz val="8.5"/>
      <color rgb="FFFFFFFF"/>
      <name val="Calibri"/>
      <family val="2"/>
    </font>
    <font>
      <b/>
      <sz val="9"/>
      <color theme="0" tint="-0.499984740745262"/>
      <name val="Calibri"/>
      <family val="2"/>
      <scheme val="minor"/>
    </font>
    <font>
      <sz val="18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vertAlign val="superscript"/>
      <sz val="11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8"/>
      <color indexed="8"/>
      <name val="Calibri"/>
      <family val="2"/>
      <scheme val="minor"/>
    </font>
    <font>
      <sz val="11"/>
      <name val="Calibri"/>
      <family val="2"/>
    </font>
    <font>
      <sz val="36"/>
      <name val="Calibri"/>
      <family val="2"/>
      <scheme val="minor"/>
    </font>
    <font>
      <sz val="36"/>
      <name val="Calibri"/>
      <family val="2"/>
    </font>
    <font>
      <sz val="36"/>
      <name val="Arial"/>
      <family val="2"/>
    </font>
    <font>
      <sz val="11"/>
      <name val="Calibri"/>
      <family val="2"/>
    </font>
    <font>
      <sz val="9"/>
      <name val="Arial"/>
      <family val="2"/>
    </font>
    <font>
      <sz val="20"/>
      <name val="Calibri"/>
      <family val="2"/>
      <scheme val="minor"/>
    </font>
    <font>
      <b/>
      <sz val="20"/>
      <color indexed="8"/>
      <name val="Calibri"/>
      <family val="2"/>
      <scheme val="minor"/>
    </font>
    <font>
      <sz val="24"/>
      <name val="Calibri"/>
      <family val="2"/>
      <scheme val="minor"/>
    </font>
    <font>
      <sz val="10"/>
      <color theme="1" tint="0.499984740745262"/>
      <name val="Arial"/>
      <family val="2"/>
    </font>
    <font>
      <b/>
      <sz val="12"/>
      <color rgb="FFFFFFFF"/>
      <name val="Calibri"/>
      <family val="2"/>
    </font>
    <font>
      <sz val="11"/>
      <name val="Calibri"/>
      <family val="2"/>
    </font>
    <font>
      <sz val="8.5"/>
      <name val="Calibri"/>
      <family val="2"/>
    </font>
    <font>
      <b/>
      <sz val="8.5"/>
      <color rgb="FFFFFFFF"/>
      <name val="Calibri"/>
      <family val="2"/>
    </font>
    <font>
      <b/>
      <sz val="8.5"/>
      <color rgb="FFFFFFFF"/>
      <name val="Calibri"/>
    </font>
    <font>
      <sz val="8.5"/>
      <name val="Calibri"/>
    </font>
    <font>
      <b/>
      <sz val="12"/>
      <color rgb="FFFFFFFF"/>
      <name val="Calibri"/>
    </font>
  </fonts>
  <fills count="1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48118533890809E-2"/>
        <bgColor indexed="64"/>
      </patternFill>
    </fill>
    <fill>
      <patternFill patternType="solid">
        <fgColor rgb="FFA0A0A0"/>
      </patternFill>
    </fill>
    <fill>
      <patternFill patternType="solid">
        <fgColor rgb="FFF0F0F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theme="2" tint="-0.749961851863155"/>
      </top>
      <bottom style="hair">
        <color theme="2" tint="-0.749961851863155"/>
      </bottom>
      <diagonal/>
    </border>
    <border>
      <left/>
      <right/>
      <top style="hair">
        <color theme="2" tint="-0.749961851863155"/>
      </top>
      <bottom/>
      <diagonal/>
    </border>
    <border>
      <left/>
      <right/>
      <top style="hair">
        <color theme="1" tint="0.499984740745262"/>
      </top>
      <bottom style="hair">
        <color theme="1" tint="0.499984740745262"/>
      </bottom>
      <diagonal/>
    </border>
    <border>
      <left/>
      <right/>
      <top style="hair">
        <color theme="1" tint="0.499984740745262"/>
      </top>
      <bottom/>
      <diagonal/>
    </border>
    <border>
      <left style="hair">
        <color indexed="64"/>
      </left>
      <right/>
      <top style="hair">
        <color theme="2" tint="-0.749961851863155"/>
      </top>
      <bottom style="hair">
        <color theme="2" tint="-0.749961851863155"/>
      </bottom>
      <diagonal/>
    </border>
    <border>
      <left style="hair">
        <color indexed="64"/>
      </left>
      <right/>
      <top style="hair">
        <color theme="2" tint="-0.749961851863155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6">
    <xf numFmtId="0" fontId="0" fillId="0" borderId="0"/>
    <xf numFmtId="0" fontId="3" fillId="0" borderId="1">
      <alignment vertical="center"/>
    </xf>
    <xf numFmtId="0" fontId="2" fillId="2" borderId="1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3" borderId="1">
      <alignment vertical="center"/>
    </xf>
    <xf numFmtId="0" fontId="4" fillId="0" borderId="0">
      <alignment vertical="center"/>
    </xf>
    <xf numFmtId="0" fontId="19" fillId="0" borderId="0"/>
    <xf numFmtId="0" fontId="20" fillId="9" borderId="0">
      <alignment horizontal="center" vertical="center"/>
    </xf>
    <xf numFmtId="0" fontId="22" fillId="9" borderId="1">
      <alignment horizontal="center" vertical="center"/>
    </xf>
    <xf numFmtId="0" fontId="21" fillId="10" borderId="1">
      <alignment horizontal="left" vertical="center"/>
    </xf>
    <xf numFmtId="0" fontId="22" fillId="9" borderId="1">
      <alignment horizontal="right" vertical="center"/>
    </xf>
    <xf numFmtId="0" fontId="29" fillId="0" borderId="0"/>
    <xf numFmtId="0" fontId="22" fillId="9" borderId="14">
      <alignment horizontal="right" vertical="center"/>
    </xf>
    <xf numFmtId="0" fontId="21" fillId="0" borderId="0">
      <alignment vertical="center"/>
    </xf>
    <xf numFmtId="0" fontId="22" fillId="9" borderId="14">
      <alignment horizontal="center" vertical="center"/>
    </xf>
    <xf numFmtId="0" fontId="21" fillId="10" borderId="14">
      <alignment horizontal="left" vertical="center"/>
    </xf>
    <xf numFmtId="0" fontId="33" fillId="0" borderId="0"/>
    <xf numFmtId="0" fontId="39" fillId="9" borderId="0">
      <alignment horizontal="center" vertical="center"/>
    </xf>
    <xf numFmtId="0" fontId="40" fillId="0" borderId="0"/>
    <xf numFmtId="0" fontId="42" fillId="9" borderId="14">
      <alignment horizontal="center" vertical="center"/>
    </xf>
    <xf numFmtId="0" fontId="41" fillId="10" borderId="14">
      <alignment horizontal="left" vertical="center"/>
    </xf>
  </cellStyleXfs>
  <cellXfs count="470">
    <xf numFmtId="0" fontId="0" fillId="0" borderId="0" xfId="0"/>
    <xf numFmtId="0" fontId="9" fillId="0" borderId="0" xfId="0" applyFont="1" applyAlignment="1">
      <alignment horizontal="center" vertical="center"/>
    </xf>
    <xf numFmtId="0" fontId="6" fillId="4" borderId="10" xfId="0" applyFont="1" applyFill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6" fillId="4" borderId="11" xfId="0" applyFont="1" applyFill="1" applyBorder="1" applyAlignment="1">
      <alignment horizontal="left" vertical="center"/>
    </xf>
    <xf numFmtId="0" fontId="6" fillId="4" borderId="11" xfId="0" applyFont="1" applyFill="1" applyBorder="1" applyAlignment="1">
      <alignment horizontal="center" vertical="center"/>
    </xf>
    <xf numFmtId="0" fontId="10" fillId="0" borderId="0" xfId="0" applyFont="1" applyAlignment="1">
      <alignment vertical="center" wrapText="1"/>
    </xf>
    <xf numFmtId="0" fontId="10" fillId="0" borderId="0" xfId="0" applyFont="1" applyAlignment="1">
      <alignment horizontal="center" vertical="center" wrapText="1"/>
    </xf>
    <xf numFmtId="0" fontId="6" fillId="0" borderId="0" xfId="6" applyFont="1" applyAlignment="1">
      <alignment vertical="center"/>
    </xf>
    <xf numFmtId="0" fontId="8" fillId="0" borderId="0" xfId="6" applyFont="1" applyAlignment="1">
      <alignment vertical="center"/>
    </xf>
    <xf numFmtId="3" fontId="9" fillId="0" borderId="0" xfId="0" applyNumberFormat="1" applyFont="1" applyAlignment="1">
      <alignment horizontal="center" vertical="center"/>
    </xf>
    <xf numFmtId="3" fontId="8" fillId="0" borderId="0" xfId="0" applyNumberFormat="1" applyFont="1" applyAlignment="1">
      <alignment vertical="center"/>
    </xf>
    <xf numFmtId="3" fontId="6" fillId="4" borderId="11" xfId="0" applyNumberFormat="1" applyFont="1" applyFill="1" applyBorder="1" applyAlignment="1">
      <alignment horizontal="right" vertical="center"/>
    </xf>
    <xf numFmtId="0" fontId="6" fillId="4" borderId="11" xfId="0" applyFont="1" applyFill="1" applyBorder="1" applyAlignment="1">
      <alignment horizontal="right" vertical="center"/>
    </xf>
    <xf numFmtId="0" fontId="8" fillId="0" borderId="0" xfId="3" applyFont="1" applyAlignment="1">
      <alignment vertical="center"/>
    </xf>
    <xf numFmtId="166" fontId="7" fillId="0" borderId="8" xfId="3" applyNumberFormat="1" applyFont="1" applyBorder="1" applyAlignment="1">
      <alignment horizontal="center" vertical="center"/>
    </xf>
    <xf numFmtId="0" fontId="7" fillId="0" borderId="8" xfId="3" applyFont="1" applyBorder="1" applyAlignment="1">
      <alignment horizontal="left" vertical="center"/>
    </xf>
    <xf numFmtId="0" fontId="15" fillId="0" borderId="0" xfId="0" applyFont="1" applyAlignment="1">
      <alignment horizontal="center" vertical="center" wrapText="1"/>
    </xf>
    <xf numFmtId="0" fontId="6" fillId="0" borderId="0" xfId="3" applyFont="1" applyAlignment="1">
      <alignment vertical="center"/>
    </xf>
    <xf numFmtId="0" fontId="8" fillId="0" borderId="0" xfId="3" applyFont="1" applyAlignment="1">
      <alignment horizontal="center" vertical="center"/>
    </xf>
    <xf numFmtId="0" fontId="8" fillId="0" borderId="0" xfId="3" applyFont="1" applyAlignment="1">
      <alignment horizontal="right" vertical="center"/>
    </xf>
    <xf numFmtId="0" fontId="6" fillId="0" borderId="0" xfId="3" applyFont="1" applyAlignment="1">
      <alignment horizontal="center" vertical="center"/>
    </xf>
    <xf numFmtId="166" fontId="7" fillId="0" borderId="8" xfId="3" applyNumberFormat="1" applyFont="1" applyBorder="1" applyAlignment="1">
      <alignment horizontal="left" vertical="center"/>
    </xf>
    <xf numFmtId="168" fontId="7" fillId="0" borderId="8" xfId="3" applyNumberFormat="1" applyFont="1" applyBorder="1" applyAlignment="1">
      <alignment horizontal="right" vertical="center"/>
    </xf>
    <xf numFmtId="166" fontId="7" fillId="0" borderId="0" xfId="3" applyNumberFormat="1" applyFont="1" applyAlignment="1">
      <alignment vertical="center"/>
    </xf>
    <xf numFmtId="0" fontId="8" fillId="0" borderId="0" xfId="3" applyFont="1" applyAlignment="1">
      <alignment horizontal="left" vertical="center"/>
    </xf>
    <xf numFmtId="164" fontId="8" fillId="0" borderId="0" xfId="3" applyNumberFormat="1" applyFont="1" applyAlignment="1">
      <alignment horizontal="center" vertical="center"/>
    </xf>
    <xf numFmtId="164" fontId="8" fillId="0" borderId="0" xfId="3" applyNumberFormat="1" applyFont="1" applyAlignment="1">
      <alignment horizontal="right" vertical="center"/>
    </xf>
    <xf numFmtId="165" fontId="8" fillId="0" borderId="0" xfId="3" applyNumberFormat="1" applyFont="1" applyAlignment="1">
      <alignment horizontal="right" vertical="center"/>
    </xf>
    <xf numFmtId="3" fontId="10" fillId="0" borderId="0" xfId="0" applyNumberFormat="1" applyFont="1" applyAlignment="1">
      <alignment vertical="center" wrapText="1"/>
    </xf>
    <xf numFmtId="4" fontId="15" fillId="0" borderId="0" xfId="0" applyNumberFormat="1" applyFont="1" applyAlignment="1">
      <alignment horizontal="center" vertical="center" wrapText="1"/>
    </xf>
    <xf numFmtId="4" fontId="10" fillId="0" borderId="0" xfId="0" applyNumberFormat="1" applyFont="1" applyAlignment="1">
      <alignment vertical="center" wrapText="1"/>
    </xf>
    <xf numFmtId="3" fontId="15" fillId="0" borderId="0" xfId="0" applyNumberFormat="1" applyFont="1" applyAlignment="1">
      <alignment horizontal="center" vertical="center" wrapText="1"/>
    </xf>
    <xf numFmtId="0" fontId="15" fillId="0" borderId="0" xfId="0" applyFont="1" applyAlignment="1">
      <alignment horizontal="left" vertical="center" wrapText="1"/>
    </xf>
    <xf numFmtId="0" fontId="10" fillId="0" borderId="0" xfId="0" applyFont="1" applyAlignment="1">
      <alignment horizontal="left" vertical="center" wrapText="1"/>
    </xf>
    <xf numFmtId="0" fontId="17" fillId="8" borderId="3" xfId="0" applyFont="1" applyFill="1" applyBorder="1" applyAlignment="1">
      <alignment horizontal="center" vertical="center" wrapText="1"/>
    </xf>
    <xf numFmtId="0" fontId="17" fillId="8" borderId="3" xfId="0" applyFont="1" applyFill="1" applyBorder="1" applyAlignment="1">
      <alignment horizontal="left" vertical="center" wrapText="1"/>
    </xf>
    <xf numFmtId="166" fontId="7" fillId="0" borderId="0" xfId="3" applyNumberFormat="1" applyFont="1" applyAlignment="1">
      <alignment horizontal="left" vertical="center"/>
    </xf>
    <xf numFmtId="0" fontId="6" fillId="4" borderId="2" xfId="3" applyFont="1" applyFill="1" applyBorder="1" applyAlignment="1">
      <alignment horizontal="right" vertical="center"/>
    </xf>
    <xf numFmtId="166" fontId="8" fillId="0" borderId="0" xfId="0" applyNumberFormat="1" applyFont="1" applyAlignment="1">
      <alignment vertical="center"/>
    </xf>
    <xf numFmtId="168" fontId="8" fillId="0" borderId="0" xfId="0" applyNumberFormat="1" applyFont="1" applyAlignment="1">
      <alignment vertical="center"/>
    </xf>
    <xf numFmtId="166" fontId="9" fillId="4" borderId="2" xfId="3" applyNumberFormat="1" applyFont="1" applyFill="1" applyBorder="1" applyAlignment="1">
      <alignment horizontal="center" vertical="center"/>
    </xf>
    <xf numFmtId="164" fontId="6" fillId="4" borderId="11" xfId="0" applyNumberFormat="1" applyFont="1" applyFill="1" applyBorder="1" applyAlignment="1">
      <alignment horizontal="right" vertical="center"/>
    </xf>
    <xf numFmtId="0" fontId="8" fillId="0" borderId="0" xfId="3" applyFont="1" applyAlignment="1">
      <alignment vertical="center" wrapText="1"/>
    </xf>
    <xf numFmtId="169" fontId="8" fillId="0" borderId="0" xfId="3" applyNumberFormat="1" applyFont="1" applyAlignment="1">
      <alignment horizontal="center" vertical="center"/>
    </xf>
    <xf numFmtId="166" fontId="8" fillId="0" borderId="0" xfId="3" applyNumberFormat="1" applyFont="1" applyAlignment="1">
      <alignment horizontal="right" vertical="center"/>
    </xf>
    <xf numFmtId="168" fontId="8" fillId="0" borderId="0" xfId="3" applyNumberFormat="1" applyFont="1" applyAlignment="1">
      <alignment horizontal="right" vertical="center"/>
    </xf>
    <xf numFmtId="3" fontId="8" fillId="0" borderId="0" xfId="3" applyNumberFormat="1" applyFont="1" applyAlignment="1">
      <alignment vertical="center"/>
    </xf>
    <xf numFmtId="0" fontId="9" fillId="0" borderId="0" xfId="0" applyFont="1" applyAlignment="1">
      <alignment horizontal="right" vertical="center"/>
    </xf>
    <xf numFmtId="0" fontId="8" fillId="0" borderId="0" xfId="0" applyFont="1" applyAlignment="1">
      <alignment horizontal="right" vertical="center"/>
    </xf>
    <xf numFmtId="166" fontId="7" fillId="0" borderId="9" xfId="3" applyNumberFormat="1" applyFont="1" applyBorder="1" applyAlignment="1">
      <alignment vertical="center" wrapText="1"/>
    </xf>
    <xf numFmtId="0" fontId="7" fillId="0" borderId="0" xfId="3" applyFont="1" applyAlignment="1">
      <alignment horizontal="left" vertical="center"/>
    </xf>
    <xf numFmtId="166" fontId="7" fillId="0" borderId="0" xfId="3" applyNumberFormat="1" applyFont="1" applyAlignment="1">
      <alignment horizontal="right" vertical="center"/>
    </xf>
    <xf numFmtId="168" fontId="7" fillId="0" borderId="0" xfId="3" applyNumberFormat="1" applyFont="1" applyAlignment="1">
      <alignment horizontal="right" vertical="center"/>
    </xf>
    <xf numFmtId="166" fontId="7" fillId="0" borderId="0" xfId="3" applyNumberFormat="1" applyFont="1" applyAlignment="1">
      <alignment horizontal="center" vertical="center"/>
    </xf>
    <xf numFmtId="3" fontId="7" fillId="0" borderId="8" xfId="3" applyNumberFormat="1" applyFont="1" applyBorder="1" applyAlignment="1">
      <alignment horizontal="right" vertical="center"/>
    </xf>
    <xf numFmtId="170" fontId="9" fillId="0" borderId="0" xfId="0" applyNumberFormat="1" applyFont="1" applyAlignment="1">
      <alignment horizontal="center" vertical="center"/>
    </xf>
    <xf numFmtId="170" fontId="8" fillId="0" borderId="0" xfId="0" applyNumberFormat="1" applyFont="1" applyAlignment="1">
      <alignment vertical="center"/>
    </xf>
    <xf numFmtId="0" fontId="8" fillId="0" borderId="5" xfId="6" applyFont="1" applyBorder="1" applyAlignment="1">
      <alignment horizontal="center" vertical="center"/>
    </xf>
    <xf numFmtId="170" fontId="8" fillId="0" borderId="5" xfId="6" applyNumberFormat="1" applyFont="1" applyBorder="1" applyAlignment="1">
      <alignment horizontal="center" vertical="center"/>
    </xf>
    <xf numFmtId="164" fontId="8" fillId="0" borderId="5" xfId="6" applyNumberFormat="1" applyFont="1" applyBorder="1" applyAlignment="1">
      <alignment horizontal="center" vertical="center"/>
    </xf>
    <xf numFmtId="0" fontId="6" fillId="4" borderId="2" xfId="3" applyFont="1" applyFill="1" applyBorder="1" applyAlignment="1">
      <alignment horizontal="center" vertical="center"/>
    </xf>
    <xf numFmtId="0" fontId="6" fillId="4" borderId="4" xfId="3" applyFont="1" applyFill="1" applyBorder="1" applyAlignment="1">
      <alignment horizontal="center" vertical="center"/>
    </xf>
    <xf numFmtId="14" fontId="15" fillId="0" borderId="0" xfId="0" applyNumberFormat="1" applyFont="1" applyAlignment="1">
      <alignment horizontal="center" vertical="center" wrapText="1"/>
    </xf>
    <xf numFmtId="14" fontId="10" fillId="0" borderId="0" xfId="0" applyNumberFormat="1" applyFont="1" applyAlignment="1">
      <alignment horizontal="center" vertical="center" wrapText="1"/>
    </xf>
    <xf numFmtId="14" fontId="17" fillId="8" borderId="3" xfId="0" applyNumberFormat="1" applyFont="1" applyFill="1" applyBorder="1" applyAlignment="1">
      <alignment horizontal="center" vertical="center" wrapText="1"/>
    </xf>
    <xf numFmtId="14" fontId="7" fillId="0" borderId="8" xfId="3" applyNumberFormat="1" applyFont="1" applyBorder="1" applyAlignment="1">
      <alignment horizontal="center" vertical="center"/>
    </xf>
    <xf numFmtId="166" fontId="7" fillId="0" borderId="8" xfId="3" quotePrefix="1" applyNumberFormat="1" applyFont="1" applyBorder="1" applyAlignment="1">
      <alignment horizontal="left" vertical="center"/>
    </xf>
    <xf numFmtId="166" fontId="9" fillId="0" borderId="2" xfId="3" applyNumberFormat="1" applyFont="1" applyBorder="1" applyAlignment="1">
      <alignment horizontal="center" vertical="center"/>
    </xf>
    <xf numFmtId="0" fontId="8" fillId="0" borderId="2" xfId="3" applyFont="1" applyBorder="1" applyAlignment="1">
      <alignment vertical="center" wrapText="1"/>
    </xf>
    <xf numFmtId="0" fontId="19" fillId="0" borderId="0" xfId="11"/>
    <xf numFmtId="166" fontId="19" fillId="0" borderId="0" xfId="11" applyNumberFormat="1"/>
    <xf numFmtId="171" fontId="19" fillId="0" borderId="0" xfId="11" applyNumberFormat="1"/>
    <xf numFmtId="0" fontId="8" fillId="0" borderId="0" xfId="6" applyFont="1" applyAlignment="1">
      <alignment horizontal="center" vertical="center"/>
    </xf>
    <xf numFmtId="14" fontId="9" fillId="0" borderId="0" xfId="0" applyNumberFormat="1" applyFont="1" applyAlignment="1">
      <alignment horizontal="center"/>
    </xf>
    <xf numFmtId="14" fontId="7" fillId="0" borderId="8" xfId="3" applyNumberFormat="1" applyFont="1" applyBorder="1" applyAlignment="1">
      <alignment horizontal="center"/>
    </xf>
    <xf numFmtId="14" fontId="8" fillId="0" borderId="0" xfId="0" applyNumberFormat="1" applyFont="1" applyAlignment="1">
      <alignment horizontal="center"/>
    </xf>
    <xf numFmtId="172" fontId="23" fillId="0" borderId="5" xfId="6" quotePrefix="1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4" fontId="0" fillId="0" borderId="0" xfId="0" applyNumberFormat="1" applyAlignment="1">
      <alignment vertical="center"/>
    </xf>
    <xf numFmtId="3" fontId="0" fillId="0" borderId="0" xfId="0" applyNumberFormat="1" applyAlignment="1">
      <alignment vertical="center"/>
    </xf>
    <xf numFmtId="0" fontId="8" fillId="0" borderId="2" xfId="3" applyFont="1" applyBorder="1" applyAlignment="1">
      <alignment horizontal="left" vertical="center" wrapText="1"/>
    </xf>
    <xf numFmtId="169" fontId="8" fillId="0" borderId="2" xfId="3" applyNumberFormat="1" applyFont="1" applyBorder="1" applyAlignment="1">
      <alignment horizontal="center" vertical="center" wrapText="1"/>
    </xf>
    <xf numFmtId="166" fontId="8" fillId="0" borderId="2" xfId="3" applyNumberFormat="1" applyFont="1" applyBorder="1" applyAlignment="1">
      <alignment horizontal="right" vertical="center" wrapText="1"/>
    </xf>
    <xf numFmtId="168" fontId="8" fillId="0" borderId="2" xfId="3" applyNumberFormat="1" applyFont="1" applyBorder="1" applyAlignment="1">
      <alignment horizontal="right" vertical="center" wrapText="1"/>
    </xf>
    <xf numFmtId="3" fontId="8" fillId="0" borderId="2" xfId="3" applyNumberFormat="1" applyFont="1" applyBorder="1" applyAlignment="1">
      <alignment vertical="center" wrapText="1"/>
    </xf>
    <xf numFmtId="166" fontId="9" fillId="0" borderId="0" xfId="3" applyNumberFormat="1" applyFont="1" applyAlignment="1">
      <alignment horizontal="left" vertical="center"/>
    </xf>
    <xf numFmtId="166" fontId="8" fillId="0" borderId="0" xfId="3" applyNumberFormat="1" applyFont="1" applyAlignment="1">
      <alignment horizontal="center" vertical="center"/>
    </xf>
    <xf numFmtId="169" fontId="8" fillId="0" borderId="0" xfId="3" applyNumberFormat="1" applyFont="1" applyAlignment="1">
      <alignment vertical="center"/>
    </xf>
    <xf numFmtId="166" fontId="8" fillId="0" borderId="0" xfId="3" applyNumberFormat="1" applyFont="1" applyAlignment="1">
      <alignment vertical="center"/>
    </xf>
    <xf numFmtId="167" fontId="8" fillId="0" borderId="0" xfId="3" applyNumberFormat="1" applyFont="1" applyAlignment="1">
      <alignment vertical="center"/>
    </xf>
    <xf numFmtId="0" fontId="24" fillId="0" borderId="0" xfId="3" applyFont="1" applyAlignment="1">
      <alignment vertical="center"/>
    </xf>
    <xf numFmtId="0" fontId="25" fillId="0" borderId="0" xfId="3" applyFont="1" applyAlignment="1">
      <alignment vertical="center"/>
    </xf>
    <xf numFmtId="0" fontId="13" fillId="0" borderId="0" xfId="3" applyFont="1" applyAlignment="1">
      <alignment vertical="center"/>
    </xf>
    <xf numFmtId="166" fontId="7" fillId="0" borderId="8" xfId="3" applyNumberFormat="1" applyFont="1" applyBorder="1" applyAlignment="1">
      <alignment horizontal="center" vertical="center" wrapText="1"/>
    </xf>
    <xf numFmtId="0" fontId="7" fillId="0" borderId="8" xfId="3" applyFont="1" applyBorder="1" applyAlignment="1">
      <alignment horizontal="left" vertical="center" wrapText="1"/>
    </xf>
    <xf numFmtId="166" fontId="7" fillId="0" borderId="8" xfId="3" applyNumberFormat="1" applyFont="1" applyBorder="1" applyAlignment="1">
      <alignment horizontal="left" vertical="center" wrapText="1"/>
    </xf>
    <xf numFmtId="168" fontId="7" fillId="0" borderId="8" xfId="3" applyNumberFormat="1" applyFont="1" applyBorder="1" applyAlignment="1">
      <alignment horizontal="right" vertical="center" wrapText="1"/>
    </xf>
    <xf numFmtId="166" fontId="7" fillId="0" borderId="8" xfId="3" applyNumberFormat="1" applyFont="1" applyBorder="1" applyAlignment="1">
      <alignment vertical="center" wrapText="1"/>
    </xf>
    <xf numFmtId="166" fontId="7" fillId="0" borderId="12" xfId="3" applyNumberFormat="1" applyFont="1" applyBorder="1" applyAlignment="1">
      <alignment horizontal="center" vertical="center" wrapText="1"/>
    </xf>
    <xf numFmtId="166" fontId="7" fillId="0" borderId="8" xfId="3" applyNumberFormat="1" applyFont="1" applyBorder="1" applyAlignment="1">
      <alignment horizontal="right" vertical="center" wrapText="1"/>
    </xf>
    <xf numFmtId="0" fontId="7" fillId="0" borderId="9" xfId="3" applyFont="1" applyBorder="1" applyAlignment="1">
      <alignment vertical="center" wrapText="1"/>
    </xf>
    <xf numFmtId="168" fontId="7" fillId="0" borderId="9" xfId="3" applyNumberFormat="1" applyFont="1" applyBorder="1" applyAlignment="1">
      <alignment horizontal="right" vertical="center" wrapText="1"/>
    </xf>
    <xf numFmtId="166" fontId="7" fillId="0" borderId="9" xfId="3" applyNumberFormat="1" applyFont="1" applyBorder="1" applyAlignment="1">
      <alignment horizontal="right" vertical="center" wrapText="1"/>
    </xf>
    <xf numFmtId="0" fontId="8" fillId="0" borderId="9" xfId="3" applyFont="1" applyBorder="1" applyAlignment="1">
      <alignment horizontal="center" vertical="center" wrapText="1"/>
    </xf>
    <xf numFmtId="168" fontId="8" fillId="0" borderId="8" xfId="3" applyNumberFormat="1" applyFont="1" applyBorder="1" applyAlignment="1">
      <alignment horizontal="right" vertical="center" wrapText="1"/>
    </xf>
    <xf numFmtId="3" fontId="8" fillId="0" borderId="9" xfId="3" applyNumberFormat="1" applyFont="1" applyBorder="1" applyAlignment="1">
      <alignment vertical="center" wrapText="1"/>
    </xf>
    <xf numFmtId="166" fontId="8" fillId="0" borderId="13" xfId="3" applyNumberFormat="1" applyFont="1" applyBorder="1" applyAlignment="1">
      <alignment horizontal="center" vertical="center" wrapText="1"/>
    </xf>
    <xf numFmtId="168" fontId="8" fillId="0" borderId="9" xfId="3" applyNumberFormat="1" applyFont="1" applyBorder="1" applyAlignment="1">
      <alignment vertical="center" wrapText="1"/>
    </xf>
    <xf numFmtId="166" fontId="8" fillId="0" borderId="9" xfId="3" applyNumberFormat="1" applyFont="1" applyBorder="1" applyAlignment="1">
      <alignment vertical="center" wrapText="1"/>
    </xf>
    <xf numFmtId="0" fontId="27" fillId="0" borderId="0" xfId="3" applyFont="1" applyAlignment="1">
      <alignment vertical="center"/>
    </xf>
    <xf numFmtId="0" fontId="28" fillId="0" borderId="0" xfId="3" applyFont="1" applyAlignment="1">
      <alignment vertical="center"/>
    </xf>
    <xf numFmtId="0" fontId="24" fillId="0" borderId="0" xfId="0" applyFont="1" applyAlignment="1">
      <alignment vertical="center"/>
    </xf>
    <xf numFmtId="0" fontId="9" fillId="5" borderId="0" xfId="6" applyFont="1" applyFill="1" applyAlignment="1">
      <alignment horizontal="center" vertical="center"/>
    </xf>
    <xf numFmtId="166" fontId="9" fillId="4" borderId="0" xfId="3" applyNumberFormat="1" applyFont="1" applyFill="1" applyAlignment="1">
      <alignment horizontal="center" vertical="center" wrapText="1"/>
    </xf>
    <xf numFmtId="0" fontId="9" fillId="4" borderId="0" xfId="3" applyFont="1" applyFill="1" applyAlignment="1">
      <alignment horizontal="left" vertical="center" wrapText="1"/>
    </xf>
    <xf numFmtId="169" fontId="9" fillId="4" borderId="0" xfId="3" applyNumberFormat="1" applyFont="1" applyFill="1" applyAlignment="1">
      <alignment horizontal="center" vertical="center" wrapText="1"/>
    </xf>
    <xf numFmtId="0" fontId="9" fillId="4" borderId="0" xfId="3" applyFont="1" applyFill="1" applyAlignment="1">
      <alignment horizontal="center" vertical="center" wrapText="1"/>
    </xf>
    <xf numFmtId="167" fontId="13" fillId="6" borderId="0" xfId="3" applyNumberFormat="1" applyFont="1" applyFill="1" applyAlignment="1">
      <alignment horizontal="right" vertical="center" wrapText="1"/>
    </xf>
    <xf numFmtId="166" fontId="13" fillId="6" borderId="0" xfId="3" applyNumberFormat="1" applyFont="1" applyFill="1" applyAlignment="1">
      <alignment horizontal="right" vertical="center" wrapText="1"/>
    </xf>
    <xf numFmtId="166" fontId="13" fillId="6" borderId="0" xfId="3" applyNumberFormat="1" applyFont="1" applyFill="1" applyAlignment="1">
      <alignment horizontal="center" vertical="center" wrapText="1"/>
    </xf>
    <xf numFmtId="3" fontId="13" fillId="6" borderId="0" xfId="3" applyNumberFormat="1" applyFont="1" applyFill="1" applyAlignment="1">
      <alignment horizontal="center" vertical="center" wrapText="1"/>
    </xf>
    <xf numFmtId="167" fontId="9" fillId="4" borderId="0" xfId="3" applyNumberFormat="1" applyFont="1" applyFill="1" applyAlignment="1">
      <alignment horizontal="center" vertical="center" wrapText="1"/>
    </xf>
    <xf numFmtId="0" fontId="30" fillId="0" borderId="0" xfId="3" applyFont="1" applyAlignment="1">
      <alignment vertical="center"/>
    </xf>
    <xf numFmtId="0" fontId="31" fillId="0" borderId="0" xfId="11" applyFont="1"/>
    <xf numFmtId="166" fontId="10" fillId="0" borderId="0" xfId="3" applyNumberFormat="1" applyFont="1" applyAlignment="1">
      <alignment vertical="center" wrapText="1"/>
    </xf>
    <xf numFmtId="0" fontId="10" fillId="0" borderId="0" xfId="3" applyFont="1" applyAlignment="1">
      <alignment vertical="center" wrapText="1"/>
    </xf>
    <xf numFmtId="169" fontId="10" fillId="0" borderId="0" xfId="3" applyNumberFormat="1" applyFont="1" applyAlignment="1">
      <alignment horizontal="center" vertical="center" wrapText="1"/>
    </xf>
    <xf numFmtId="167" fontId="10" fillId="0" borderId="0" xfId="3" applyNumberFormat="1" applyFont="1" applyAlignment="1">
      <alignment vertical="center" wrapText="1"/>
    </xf>
    <xf numFmtId="166" fontId="10" fillId="0" borderId="0" xfId="3" applyNumberFormat="1" applyFont="1" applyAlignment="1">
      <alignment horizontal="center" vertical="center" wrapText="1"/>
    </xf>
    <xf numFmtId="0" fontId="30" fillId="0" borderId="0" xfId="3" applyFont="1" applyAlignment="1">
      <alignment vertical="center" wrapText="1"/>
    </xf>
    <xf numFmtId="0" fontId="12" fillId="0" borderId="0" xfId="3" applyFont="1" applyAlignment="1">
      <alignment vertical="center" wrapText="1"/>
    </xf>
    <xf numFmtId="3" fontId="12" fillId="0" borderId="0" xfId="3" applyNumberFormat="1" applyFont="1" applyAlignment="1">
      <alignment vertical="center" wrapText="1"/>
    </xf>
    <xf numFmtId="168" fontId="14" fillId="7" borderId="2" xfId="3" applyNumberFormat="1" applyFont="1" applyFill="1" applyBorder="1" applyAlignment="1">
      <alignment vertical="center" wrapText="1"/>
    </xf>
    <xf numFmtId="166" fontId="14" fillId="7" borderId="2" xfId="3" applyNumberFormat="1" applyFont="1" applyFill="1" applyBorder="1" applyAlignment="1">
      <alignment vertical="center" wrapText="1"/>
    </xf>
    <xf numFmtId="166" fontId="14" fillId="7" borderId="2" xfId="3" applyNumberFormat="1" applyFont="1" applyFill="1" applyBorder="1" applyAlignment="1">
      <alignment horizontal="center" vertical="center" wrapText="1"/>
    </xf>
    <xf numFmtId="3" fontId="14" fillId="7" borderId="2" xfId="3" applyNumberFormat="1" applyFont="1" applyFill="1" applyBorder="1" applyAlignment="1">
      <alignment horizontal="center" vertical="center" wrapText="1"/>
    </xf>
    <xf numFmtId="166" fontId="14" fillId="0" borderId="0" xfId="0" applyNumberFormat="1" applyFont="1" applyAlignment="1">
      <alignment horizontal="left" vertical="center" wrapText="1"/>
    </xf>
    <xf numFmtId="169" fontId="10" fillId="0" borderId="0" xfId="0" applyNumberFormat="1" applyFont="1" applyAlignment="1">
      <alignment horizontal="center" vertical="center" wrapText="1"/>
    </xf>
    <xf numFmtId="167" fontId="10" fillId="0" borderId="0" xfId="0" applyNumberFormat="1" applyFont="1" applyAlignment="1">
      <alignment vertical="center" wrapText="1"/>
    </xf>
    <xf numFmtId="166" fontId="10" fillId="0" borderId="0" xfId="0" applyNumberFormat="1" applyFont="1" applyAlignment="1">
      <alignment vertical="center" wrapText="1"/>
    </xf>
    <xf numFmtId="166" fontId="10" fillId="0" borderId="0" xfId="0" applyNumberFormat="1" applyFont="1" applyAlignment="1">
      <alignment horizontal="center" vertical="center" wrapText="1"/>
    </xf>
    <xf numFmtId="0" fontId="8" fillId="0" borderId="0" xfId="0" applyFont="1" applyAlignment="1">
      <alignment vertical="center" wrapText="1"/>
    </xf>
    <xf numFmtId="0" fontId="8" fillId="0" borderId="0" xfId="0" applyFont="1" applyAlignment="1">
      <alignment horizontal="center" vertical="center" wrapText="1"/>
    </xf>
    <xf numFmtId="0" fontId="30" fillId="0" borderId="0" xfId="0" applyFont="1" applyAlignment="1">
      <alignment vertical="center" wrapText="1"/>
    </xf>
    <xf numFmtId="0" fontId="24" fillId="0" borderId="0" xfId="0" applyFont="1" applyAlignment="1">
      <alignment vertical="center" wrapText="1"/>
    </xf>
    <xf numFmtId="0" fontId="24" fillId="0" borderId="0" xfId="0" applyFont="1" applyAlignment="1">
      <alignment horizontal="center" vertical="center" wrapText="1"/>
    </xf>
    <xf numFmtId="166" fontId="10" fillId="11" borderId="2" xfId="3" applyNumberFormat="1" applyFont="1" applyFill="1" applyBorder="1" applyAlignment="1">
      <alignment horizontal="center" vertical="center" wrapText="1"/>
    </xf>
    <xf numFmtId="0" fontId="10" fillId="11" borderId="2" xfId="3" applyFont="1" applyFill="1" applyBorder="1" applyAlignment="1">
      <alignment vertical="center" wrapText="1"/>
    </xf>
    <xf numFmtId="169" fontId="10" fillId="11" borderId="2" xfId="3" applyNumberFormat="1" applyFont="1" applyFill="1" applyBorder="1" applyAlignment="1">
      <alignment horizontal="center" vertical="center" wrapText="1"/>
    </xf>
    <xf numFmtId="0" fontId="10" fillId="11" borderId="2" xfId="3" applyFont="1" applyFill="1" applyBorder="1" applyAlignment="1">
      <alignment horizontal="center" vertical="center" wrapText="1"/>
    </xf>
    <xf numFmtId="168" fontId="10" fillId="11" borderId="2" xfId="3" applyNumberFormat="1" applyFont="1" applyFill="1" applyBorder="1" applyAlignment="1">
      <alignment vertical="center" wrapText="1"/>
    </xf>
    <xf numFmtId="166" fontId="10" fillId="11" borderId="2" xfId="3" applyNumberFormat="1" applyFont="1" applyFill="1" applyBorder="1" applyAlignment="1">
      <alignment vertical="center" wrapText="1"/>
    </xf>
    <xf numFmtId="166" fontId="30" fillId="0" borderId="0" xfId="0" applyNumberFormat="1" applyFont="1" applyAlignment="1">
      <alignment vertical="center" wrapText="1"/>
    </xf>
    <xf numFmtId="169" fontId="30" fillId="0" borderId="0" xfId="0" applyNumberFormat="1" applyFont="1" applyAlignment="1">
      <alignment horizontal="center" vertical="center" wrapText="1"/>
    </xf>
    <xf numFmtId="167" fontId="30" fillId="0" borderId="0" xfId="0" applyNumberFormat="1" applyFont="1" applyAlignment="1">
      <alignment vertical="center" wrapText="1"/>
    </xf>
    <xf numFmtId="166" fontId="30" fillId="0" borderId="0" xfId="0" applyNumberFormat="1" applyFont="1" applyAlignment="1">
      <alignment horizontal="center" vertical="center" wrapText="1"/>
    </xf>
    <xf numFmtId="3" fontId="30" fillId="0" borderId="0" xfId="0" applyNumberFormat="1" applyFont="1" applyAlignment="1">
      <alignment vertical="center" wrapText="1"/>
    </xf>
    <xf numFmtId="166" fontId="30" fillId="0" borderId="0" xfId="3" applyNumberFormat="1" applyFont="1" applyAlignment="1">
      <alignment vertical="center" wrapText="1"/>
    </xf>
    <xf numFmtId="169" fontId="30" fillId="0" borderId="0" xfId="3" applyNumberFormat="1" applyFont="1" applyAlignment="1">
      <alignment horizontal="center" vertical="center" wrapText="1"/>
    </xf>
    <xf numFmtId="167" fontId="30" fillId="0" borderId="0" xfId="3" applyNumberFormat="1" applyFont="1" applyAlignment="1">
      <alignment vertical="center" wrapText="1"/>
    </xf>
    <xf numFmtId="166" fontId="30" fillId="0" borderId="0" xfId="3" applyNumberFormat="1" applyFont="1" applyAlignment="1">
      <alignment horizontal="center" vertical="center" wrapText="1"/>
    </xf>
    <xf numFmtId="0" fontId="30" fillId="0" borderId="0" xfId="3" applyFont="1" applyAlignment="1">
      <alignment horizontal="center" vertical="center"/>
    </xf>
    <xf numFmtId="0" fontId="30" fillId="0" borderId="0" xfId="3" applyFont="1" applyAlignment="1">
      <alignment horizontal="left" vertical="center"/>
    </xf>
    <xf numFmtId="164" fontId="30" fillId="0" borderId="0" xfId="3" applyNumberFormat="1" applyFont="1" applyAlignment="1">
      <alignment horizontal="center" vertical="center"/>
    </xf>
    <xf numFmtId="164" fontId="30" fillId="0" borderId="0" xfId="3" applyNumberFormat="1" applyFont="1" applyAlignment="1">
      <alignment horizontal="right" vertical="center"/>
    </xf>
    <xf numFmtId="165" fontId="30" fillId="0" borderId="0" xfId="3" applyNumberFormat="1" applyFont="1" applyAlignment="1">
      <alignment horizontal="right" vertical="center"/>
    </xf>
    <xf numFmtId="166" fontId="31" fillId="0" borderId="0" xfId="11" applyNumberFormat="1" applyFont="1"/>
    <xf numFmtId="171" fontId="31" fillId="0" borderId="0" xfId="11" applyNumberFormat="1" applyFont="1"/>
    <xf numFmtId="0" fontId="30" fillId="0" borderId="0" xfId="0" applyFont="1" applyAlignment="1">
      <alignment horizontal="center" vertical="center"/>
    </xf>
    <xf numFmtId="0" fontId="30" fillId="0" borderId="0" xfId="0" applyFont="1" applyAlignment="1">
      <alignment vertical="center"/>
    </xf>
    <xf numFmtId="0" fontId="30" fillId="0" borderId="0" xfId="0" applyFont="1" applyAlignment="1">
      <alignment horizontal="right" vertical="center"/>
    </xf>
    <xf numFmtId="3" fontId="30" fillId="0" borderId="0" xfId="0" applyNumberFormat="1" applyFont="1" applyAlignment="1">
      <alignment vertical="center"/>
    </xf>
    <xf numFmtId="0" fontId="30" fillId="0" borderId="0" xfId="0" applyFont="1" applyAlignment="1">
      <alignment horizontal="center" vertical="center" wrapText="1"/>
    </xf>
    <xf numFmtId="0" fontId="30" fillId="0" borderId="0" xfId="0" applyFont="1" applyAlignment="1">
      <alignment horizontal="left" vertical="center" wrapText="1"/>
    </xf>
    <xf numFmtId="14" fontId="30" fillId="0" borderId="0" xfId="0" applyNumberFormat="1" applyFont="1" applyAlignment="1">
      <alignment horizontal="center" vertical="center" wrapText="1"/>
    </xf>
    <xf numFmtId="4" fontId="30" fillId="0" borderId="0" xfId="0" applyNumberFormat="1" applyFont="1" applyAlignment="1">
      <alignment vertical="center" wrapText="1"/>
    </xf>
    <xf numFmtId="0" fontId="32" fillId="0" borderId="0" xfId="0" applyFont="1" applyAlignment="1">
      <alignment vertical="center"/>
    </xf>
    <xf numFmtId="166" fontId="30" fillId="0" borderId="0" xfId="3" applyNumberFormat="1" applyFont="1" applyAlignment="1">
      <alignment horizontal="center" vertical="center"/>
    </xf>
    <xf numFmtId="169" fontId="30" fillId="0" borderId="0" xfId="3" applyNumberFormat="1" applyFont="1" applyAlignment="1">
      <alignment vertical="center"/>
    </xf>
    <xf numFmtId="166" fontId="30" fillId="0" borderId="0" xfId="3" applyNumberFormat="1" applyFont="1" applyAlignment="1">
      <alignment vertical="center"/>
    </xf>
    <xf numFmtId="167" fontId="30" fillId="0" borderId="0" xfId="3" applyNumberFormat="1" applyFont="1" applyAlignment="1">
      <alignment vertical="center"/>
    </xf>
    <xf numFmtId="14" fontId="30" fillId="0" borderId="0" xfId="0" applyNumberFormat="1" applyFont="1" applyAlignment="1">
      <alignment horizontal="center"/>
    </xf>
    <xf numFmtId="170" fontId="30" fillId="0" borderId="0" xfId="0" applyNumberFormat="1" applyFont="1" applyAlignment="1">
      <alignment vertical="center"/>
    </xf>
    <xf numFmtId="0" fontId="30" fillId="0" borderId="0" xfId="6" applyFont="1" applyAlignment="1">
      <alignment horizontal="center" vertical="center"/>
    </xf>
    <xf numFmtId="166" fontId="10" fillId="12" borderId="2" xfId="3" applyNumberFormat="1" applyFont="1" applyFill="1" applyBorder="1" applyAlignment="1">
      <alignment horizontal="center" vertical="center" wrapText="1"/>
    </xf>
    <xf numFmtId="0" fontId="10" fillId="12" borderId="2" xfId="3" applyFont="1" applyFill="1" applyBorder="1" applyAlignment="1">
      <alignment vertical="center" wrapText="1"/>
    </xf>
    <xf numFmtId="169" fontId="10" fillId="12" borderId="2" xfId="3" applyNumberFormat="1" applyFont="1" applyFill="1" applyBorder="1" applyAlignment="1">
      <alignment horizontal="center" vertical="center" wrapText="1"/>
    </xf>
    <xf numFmtId="0" fontId="10" fillId="12" borderId="2" xfId="3" applyFont="1" applyFill="1" applyBorder="1" applyAlignment="1">
      <alignment horizontal="center" vertical="center" wrapText="1"/>
    </xf>
    <xf numFmtId="168" fontId="10" fillId="12" borderId="2" xfId="3" applyNumberFormat="1" applyFont="1" applyFill="1" applyBorder="1" applyAlignment="1">
      <alignment vertical="center" wrapText="1"/>
    </xf>
    <xf numFmtId="166" fontId="10" fillId="12" borderId="2" xfId="3" applyNumberFormat="1" applyFont="1" applyFill="1" applyBorder="1" applyAlignment="1">
      <alignment vertical="center" wrapText="1"/>
    </xf>
    <xf numFmtId="164" fontId="30" fillId="0" borderId="0" xfId="6" applyNumberFormat="1" applyFont="1" applyAlignment="1">
      <alignment horizontal="center" vertical="center"/>
    </xf>
    <xf numFmtId="165" fontId="30" fillId="0" borderId="0" xfId="6" applyNumberFormat="1" applyFont="1" applyAlignment="1">
      <alignment horizontal="center" vertical="center"/>
    </xf>
    <xf numFmtId="0" fontId="30" fillId="0" borderId="0" xfId="6" applyFont="1" applyAlignment="1">
      <alignment vertical="center"/>
    </xf>
    <xf numFmtId="0" fontId="11" fillId="0" borderId="0" xfId="6" applyFont="1" applyAlignment="1">
      <alignment vertical="center"/>
    </xf>
    <xf numFmtId="164" fontId="8" fillId="0" borderId="0" xfId="6" applyNumberFormat="1" applyFont="1" applyAlignment="1">
      <alignment vertical="center"/>
    </xf>
    <xf numFmtId="165" fontId="8" fillId="0" borderId="0" xfId="6" applyNumberFormat="1" applyFont="1" applyAlignment="1">
      <alignment vertical="center"/>
    </xf>
    <xf numFmtId="164" fontId="8" fillId="0" borderId="0" xfId="6" applyNumberFormat="1" applyFont="1" applyAlignment="1">
      <alignment horizontal="center" vertical="center"/>
    </xf>
    <xf numFmtId="165" fontId="8" fillId="0" borderId="0" xfId="6" applyNumberFormat="1" applyFont="1" applyAlignment="1">
      <alignment horizontal="center" vertical="center"/>
    </xf>
    <xf numFmtId="170" fontId="6" fillId="4" borderId="0" xfId="0" applyNumberFormat="1" applyFont="1" applyFill="1" applyAlignment="1">
      <alignment horizontal="center" vertical="center"/>
    </xf>
    <xf numFmtId="3" fontId="6" fillId="4" borderId="0" xfId="0" applyNumberFormat="1" applyFont="1" applyFill="1" applyAlignment="1">
      <alignment horizontal="center" vertical="center"/>
    </xf>
    <xf numFmtId="170" fontId="7" fillId="0" borderId="0" xfId="3" applyNumberFormat="1" applyFont="1" applyAlignment="1">
      <alignment horizontal="right" vertical="center"/>
    </xf>
    <xf numFmtId="3" fontId="7" fillId="0" borderId="0" xfId="3" applyNumberFormat="1" applyFont="1" applyAlignment="1">
      <alignment horizontal="right" vertical="center"/>
    </xf>
    <xf numFmtId="173" fontId="34" fillId="13" borderId="0" xfId="0" applyNumberFormat="1" applyFont="1" applyFill="1" applyAlignment="1">
      <alignment horizontal="center" vertical="center"/>
    </xf>
    <xf numFmtId="166" fontId="9" fillId="4" borderId="2" xfId="3" applyNumberFormat="1" applyFont="1" applyFill="1" applyBorder="1" applyAlignment="1">
      <alignment horizontal="center" vertical="center" wrapText="1"/>
    </xf>
    <xf numFmtId="167" fontId="9" fillId="4" borderId="2" xfId="3" applyNumberFormat="1" applyFont="1" applyFill="1" applyBorder="1" applyAlignment="1">
      <alignment horizontal="center" vertical="center" wrapText="1"/>
    </xf>
    <xf numFmtId="169" fontId="9" fillId="4" borderId="2" xfId="3" applyNumberFormat="1" applyFont="1" applyFill="1" applyBorder="1" applyAlignment="1">
      <alignment horizontal="center" vertical="center" wrapText="1"/>
    </xf>
    <xf numFmtId="0" fontId="9" fillId="4" borderId="2" xfId="3" applyFont="1" applyFill="1" applyBorder="1" applyAlignment="1">
      <alignment horizontal="left" vertical="center" wrapText="1"/>
    </xf>
    <xf numFmtId="0" fontId="6" fillId="4" borderId="10" xfId="0" applyFont="1" applyFill="1" applyBorder="1" applyAlignment="1">
      <alignment horizontal="left" vertical="center" wrapText="1"/>
    </xf>
    <xf numFmtId="14" fontId="6" fillId="4" borderId="10" xfId="0" applyNumberFormat="1" applyFont="1" applyFill="1" applyBorder="1" applyAlignment="1">
      <alignment horizontal="center" wrapText="1"/>
    </xf>
    <xf numFmtId="3" fontId="6" fillId="4" borderId="10" xfId="0" applyNumberFormat="1" applyFont="1" applyFill="1" applyBorder="1" applyAlignment="1">
      <alignment horizontal="center" vertical="center" wrapText="1"/>
    </xf>
    <xf numFmtId="170" fontId="6" fillId="4" borderId="10" xfId="0" applyNumberFormat="1" applyFont="1" applyFill="1" applyBorder="1" applyAlignment="1">
      <alignment horizontal="center" vertical="center" wrapText="1"/>
    </xf>
    <xf numFmtId="0" fontId="35" fillId="0" borderId="0" xfId="0" applyFont="1" applyAlignment="1">
      <alignment vertical="center" wrapText="1"/>
    </xf>
    <xf numFmtId="0" fontId="9" fillId="5" borderId="0" xfId="6" applyFont="1" applyFill="1" applyAlignment="1">
      <alignment horizontal="center" vertical="center" wrapText="1"/>
    </xf>
    <xf numFmtId="0" fontId="36" fillId="0" borderId="0" xfId="6" applyFont="1" applyAlignment="1">
      <alignment vertical="center"/>
    </xf>
    <xf numFmtId="0" fontId="37" fillId="0" borderId="0" xfId="6" applyFont="1" applyAlignment="1">
      <alignment vertical="center"/>
    </xf>
    <xf numFmtId="173" fontId="34" fillId="12" borderId="0" xfId="0" applyNumberFormat="1" applyFont="1" applyFill="1" applyAlignment="1">
      <alignment horizontal="center" vertical="center"/>
    </xf>
    <xf numFmtId="0" fontId="38" fillId="0" borderId="0" xfId="0" applyFont="1" applyAlignment="1">
      <alignment horizontal="center" vertical="center"/>
    </xf>
    <xf numFmtId="0" fontId="6" fillId="4" borderId="4" xfId="3" applyFont="1" applyFill="1" applyBorder="1" applyAlignment="1">
      <alignment horizontal="center" vertical="center"/>
    </xf>
    <xf numFmtId="0" fontId="6" fillId="4" borderId="2" xfId="3" applyFont="1" applyFill="1" applyBorder="1" applyAlignment="1">
      <alignment horizontal="center" vertical="center"/>
    </xf>
    <xf numFmtId="166" fontId="9" fillId="4" borderId="0" xfId="3" applyNumberFormat="1" applyFont="1" applyFill="1" applyAlignment="1">
      <alignment horizontal="center" vertical="center" wrapText="1"/>
    </xf>
    <xf numFmtId="0" fontId="9" fillId="4" borderId="0" xfId="3" applyFont="1" applyFill="1" applyAlignment="1">
      <alignment horizontal="center" vertical="center" wrapText="1"/>
    </xf>
    <xf numFmtId="167" fontId="9" fillId="4" borderId="0" xfId="3" applyNumberFormat="1" applyFont="1" applyFill="1" applyAlignment="1">
      <alignment horizontal="center" vertical="center" wrapText="1"/>
    </xf>
    <xf numFmtId="0" fontId="6" fillId="4" borderId="4" xfId="3" applyFont="1" applyFill="1" applyBorder="1" applyAlignment="1">
      <alignment horizontal="center" vertical="center"/>
    </xf>
    <xf numFmtId="0" fontId="6" fillId="4" borderId="2" xfId="3" applyFont="1" applyFill="1" applyBorder="1" applyAlignment="1">
      <alignment horizontal="center" vertical="center"/>
    </xf>
    <xf numFmtId="166" fontId="9" fillId="4" borderId="0" xfId="3" applyNumberFormat="1" applyFont="1" applyFill="1" applyAlignment="1">
      <alignment horizontal="center" vertical="center" wrapText="1"/>
    </xf>
    <xf numFmtId="0" fontId="9" fillId="4" borderId="0" xfId="3" applyFont="1" applyFill="1" applyAlignment="1">
      <alignment horizontal="center" vertical="center" wrapText="1"/>
    </xf>
    <xf numFmtId="167" fontId="9" fillId="4" borderId="0" xfId="3" applyNumberFormat="1" applyFont="1" applyFill="1" applyAlignment="1">
      <alignment horizontal="center" vertical="center" wrapText="1"/>
    </xf>
    <xf numFmtId="0" fontId="6" fillId="4" borderId="4" xfId="3" applyFont="1" applyFill="1" applyBorder="1" applyAlignment="1">
      <alignment horizontal="center" vertical="center"/>
    </xf>
    <xf numFmtId="0" fontId="6" fillId="4" borderId="2" xfId="3" applyFont="1" applyFill="1" applyBorder="1" applyAlignment="1">
      <alignment horizontal="center" vertical="center"/>
    </xf>
    <xf numFmtId="166" fontId="9" fillId="4" borderId="0" xfId="3" applyNumberFormat="1" applyFont="1" applyFill="1" applyAlignment="1">
      <alignment horizontal="center" vertical="center" wrapText="1"/>
    </xf>
    <xf numFmtId="0" fontId="9" fillId="4" borderId="0" xfId="3" applyFont="1" applyFill="1" applyAlignment="1">
      <alignment horizontal="center" vertical="center" wrapText="1"/>
    </xf>
    <xf numFmtId="167" fontId="9" fillId="4" borderId="0" xfId="3" applyNumberFormat="1" applyFont="1" applyFill="1" applyAlignment="1">
      <alignment horizontal="center" vertical="center" wrapText="1"/>
    </xf>
    <xf numFmtId="0" fontId="6" fillId="4" borderId="4" xfId="3" applyFont="1" applyFill="1" applyBorder="1" applyAlignment="1">
      <alignment horizontal="center" vertical="center"/>
    </xf>
    <xf numFmtId="0" fontId="6" fillId="4" borderId="2" xfId="3" applyFont="1" applyFill="1" applyBorder="1" applyAlignment="1">
      <alignment horizontal="center" vertical="center"/>
    </xf>
    <xf numFmtId="166" fontId="9" fillId="4" borderId="0" xfId="3" applyNumberFormat="1" applyFont="1" applyFill="1" applyAlignment="1">
      <alignment horizontal="center" vertical="center" wrapText="1"/>
    </xf>
    <xf numFmtId="0" fontId="9" fillId="4" borderId="0" xfId="3" applyFont="1" applyFill="1" applyAlignment="1">
      <alignment horizontal="center" vertical="center" wrapText="1"/>
    </xf>
    <xf numFmtId="167" fontId="9" fillId="4" borderId="0" xfId="3" applyNumberFormat="1" applyFont="1" applyFill="1" applyAlignment="1">
      <alignment horizontal="center" vertical="center" wrapText="1"/>
    </xf>
    <xf numFmtId="0" fontId="6" fillId="4" borderId="4" xfId="3" applyFont="1" applyFill="1" applyBorder="1" applyAlignment="1">
      <alignment horizontal="center" vertical="center"/>
    </xf>
    <xf numFmtId="0" fontId="6" fillId="4" borderId="2" xfId="3" applyFont="1" applyFill="1" applyBorder="1" applyAlignment="1">
      <alignment horizontal="center" vertical="center"/>
    </xf>
    <xf numFmtId="166" fontId="9" fillId="4" borderId="0" xfId="3" applyNumberFormat="1" applyFont="1" applyFill="1" applyAlignment="1">
      <alignment horizontal="center" vertical="center" wrapText="1"/>
    </xf>
    <xf numFmtId="0" fontId="9" fillId="4" borderId="0" xfId="3" applyFont="1" applyFill="1" applyAlignment="1">
      <alignment horizontal="center" vertical="center" wrapText="1"/>
    </xf>
    <xf numFmtId="167" fontId="9" fillId="4" borderId="0" xfId="3" applyNumberFormat="1" applyFont="1" applyFill="1" applyAlignment="1">
      <alignment horizontal="center" vertical="center" wrapText="1"/>
    </xf>
    <xf numFmtId="0" fontId="6" fillId="4" borderId="4" xfId="3" applyFont="1" applyFill="1" applyBorder="1" applyAlignment="1">
      <alignment horizontal="center" vertical="center"/>
    </xf>
    <xf numFmtId="0" fontId="6" fillId="4" borderId="2" xfId="3" applyFont="1" applyFill="1" applyBorder="1" applyAlignment="1">
      <alignment horizontal="center" vertical="center"/>
    </xf>
    <xf numFmtId="166" fontId="9" fillId="4" borderId="0" xfId="3" applyNumberFormat="1" applyFont="1" applyFill="1" applyAlignment="1">
      <alignment horizontal="center" vertical="center" wrapText="1"/>
    </xf>
    <xf numFmtId="0" fontId="9" fillId="4" borderId="0" xfId="3" applyFont="1" applyFill="1" applyAlignment="1">
      <alignment horizontal="center" vertical="center" wrapText="1"/>
    </xf>
    <xf numFmtId="167" fontId="9" fillId="4" borderId="0" xfId="3" applyNumberFormat="1" applyFont="1" applyFill="1" applyAlignment="1">
      <alignment horizontal="center" vertical="center" wrapText="1"/>
    </xf>
    <xf numFmtId="0" fontId="6" fillId="4" borderId="4" xfId="3" applyFont="1" applyFill="1" applyBorder="1" applyAlignment="1">
      <alignment horizontal="center" vertical="center"/>
    </xf>
    <xf numFmtId="0" fontId="6" fillId="4" borderId="2" xfId="3" applyFont="1" applyFill="1" applyBorder="1" applyAlignment="1">
      <alignment horizontal="center" vertical="center"/>
    </xf>
    <xf numFmtId="166" fontId="9" fillId="4" borderId="0" xfId="3" applyNumberFormat="1" applyFont="1" applyFill="1" applyAlignment="1">
      <alignment horizontal="center" vertical="center" wrapText="1"/>
    </xf>
    <xf numFmtId="0" fontId="9" fillId="4" borderId="0" xfId="3" applyFont="1" applyFill="1" applyAlignment="1">
      <alignment horizontal="center" vertical="center" wrapText="1"/>
    </xf>
    <xf numFmtId="167" fontId="9" fillId="4" borderId="0" xfId="3" applyNumberFormat="1" applyFont="1" applyFill="1" applyAlignment="1">
      <alignment horizontal="center" vertical="center" wrapText="1"/>
    </xf>
    <xf numFmtId="0" fontId="6" fillId="4" borderId="4" xfId="3" applyFont="1" applyFill="1" applyBorder="1" applyAlignment="1">
      <alignment horizontal="center" vertical="center"/>
    </xf>
    <xf numFmtId="0" fontId="6" fillId="4" borderId="2" xfId="3" applyFont="1" applyFill="1" applyBorder="1" applyAlignment="1">
      <alignment horizontal="center" vertical="center"/>
    </xf>
    <xf numFmtId="166" fontId="9" fillId="4" borderId="0" xfId="3" applyNumberFormat="1" applyFont="1" applyFill="1" applyAlignment="1">
      <alignment horizontal="center" vertical="center" wrapText="1"/>
    </xf>
    <xf numFmtId="0" fontId="9" fillId="4" borderId="0" xfId="3" applyFont="1" applyFill="1" applyAlignment="1">
      <alignment horizontal="center" vertical="center" wrapText="1"/>
    </xf>
    <xf numFmtId="167" fontId="9" fillId="4" borderId="0" xfId="3" applyNumberFormat="1" applyFont="1" applyFill="1" applyAlignment="1">
      <alignment horizontal="center" vertical="center" wrapText="1"/>
    </xf>
    <xf numFmtId="0" fontId="6" fillId="4" borderId="4" xfId="3" applyFont="1" applyFill="1" applyBorder="1" applyAlignment="1">
      <alignment horizontal="center" vertical="center"/>
    </xf>
    <xf numFmtId="0" fontId="6" fillId="4" borderId="2" xfId="3" applyFont="1" applyFill="1" applyBorder="1" applyAlignment="1">
      <alignment horizontal="center" vertical="center"/>
    </xf>
    <xf numFmtId="166" fontId="9" fillId="4" borderId="0" xfId="3" applyNumberFormat="1" applyFont="1" applyFill="1" applyAlignment="1">
      <alignment horizontal="center" vertical="center" wrapText="1"/>
    </xf>
    <xf numFmtId="0" fontId="9" fillId="4" borderId="0" xfId="3" applyFont="1" applyFill="1" applyAlignment="1">
      <alignment horizontal="center" vertical="center" wrapText="1"/>
    </xf>
    <xf numFmtId="167" fontId="9" fillId="4" borderId="0" xfId="3" applyNumberFormat="1" applyFont="1" applyFill="1" applyAlignment="1">
      <alignment horizontal="center" vertical="center" wrapText="1"/>
    </xf>
    <xf numFmtId="0" fontId="6" fillId="4" borderId="4" xfId="3" applyFont="1" applyFill="1" applyBorder="1" applyAlignment="1">
      <alignment horizontal="center" vertical="center"/>
    </xf>
    <xf numFmtId="0" fontId="6" fillId="4" borderId="2" xfId="3" applyFont="1" applyFill="1" applyBorder="1" applyAlignment="1">
      <alignment horizontal="center" vertical="center"/>
    </xf>
    <xf numFmtId="166" fontId="9" fillId="4" borderId="0" xfId="3" applyNumberFormat="1" applyFont="1" applyFill="1" applyAlignment="1">
      <alignment horizontal="center" vertical="center" wrapText="1"/>
    </xf>
    <xf numFmtId="0" fontId="9" fillId="4" borderId="0" xfId="3" applyFont="1" applyFill="1" applyAlignment="1">
      <alignment horizontal="center" vertical="center" wrapText="1"/>
    </xf>
    <xf numFmtId="167" fontId="9" fillId="4" borderId="0" xfId="3" applyNumberFormat="1" applyFont="1" applyFill="1" applyAlignment="1">
      <alignment horizontal="center" vertical="center" wrapText="1"/>
    </xf>
    <xf numFmtId="0" fontId="6" fillId="4" borderId="4" xfId="3" applyFont="1" applyFill="1" applyBorder="1" applyAlignment="1">
      <alignment horizontal="center" vertical="center"/>
    </xf>
    <xf numFmtId="0" fontId="6" fillId="4" borderId="2" xfId="3" applyFont="1" applyFill="1" applyBorder="1" applyAlignment="1">
      <alignment horizontal="center" vertical="center"/>
    </xf>
    <xf numFmtId="166" fontId="9" fillId="4" borderId="0" xfId="3" applyNumberFormat="1" applyFont="1" applyFill="1" applyAlignment="1">
      <alignment horizontal="center" vertical="center" wrapText="1"/>
    </xf>
    <xf numFmtId="0" fontId="9" fillId="4" borderId="0" xfId="3" applyFont="1" applyFill="1" applyAlignment="1">
      <alignment horizontal="center" vertical="center" wrapText="1"/>
    </xf>
    <xf numFmtId="167" fontId="9" fillId="4" borderId="0" xfId="3" applyNumberFormat="1" applyFont="1" applyFill="1" applyAlignment="1">
      <alignment horizontal="center" vertical="center" wrapText="1"/>
    </xf>
    <xf numFmtId="0" fontId="6" fillId="4" borderId="4" xfId="3" applyFont="1" applyFill="1" applyBorder="1" applyAlignment="1">
      <alignment horizontal="center" vertical="center"/>
    </xf>
    <xf numFmtId="0" fontId="6" fillId="4" borderId="2" xfId="3" applyFont="1" applyFill="1" applyBorder="1" applyAlignment="1">
      <alignment horizontal="center" vertical="center"/>
    </xf>
    <xf numFmtId="166" fontId="9" fillId="4" borderId="0" xfId="3" applyNumberFormat="1" applyFont="1" applyFill="1" applyAlignment="1">
      <alignment horizontal="center" vertical="center" wrapText="1"/>
    </xf>
    <xf numFmtId="0" fontId="9" fillId="4" borderId="0" xfId="3" applyFont="1" applyFill="1" applyAlignment="1">
      <alignment horizontal="center" vertical="center" wrapText="1"/>
    </xf>
    <xf numFmtId="167" fontId="9" fillId="4" borderId="0" xfId="3" applyNumberFormat="1" applyFont="1" applyFill="1" applyAlignment="1">
      <alignment horizontal="center" vertical="center" wrapText="1"/>
    </xf>
    <xf numFmtId="0" fontId="6" fillId="4" borderId="4" xfId="3" applyFont="1" applyFill="1" applyBorder="1" applyAlignment="1">
      <alignment horizontal="center" vertical="center"/>
    </xf>
    <xf numFmtId="0" fontId="6" fillId="4" borderId="2" xfId="3" applyFont="1" applyFill="1" applyBorder="1" applyAlignment="1">
      <alignment horizontal="center" vertical="center"/>
    </xf>
    <xf numFmtId="166" fontId="9" fillId="4" borderId="0" xfId="3" applyNumberFormat="1" applyFont="1" applyFill="1" applyAlignment="1">
      <alignment horizontal="center" vertical="center" wrapText="1"/>
    </xf>
    <xf numFmtId="0" fontId="9" fillId="4" borderId="0" xfId="3" applyFont="1" applyFill="1" applyAlignment="1">
      <alignment horizontal="center" vertical="center" wrapText="1"/>
    </xf>
    <xf numFmtId="167" fontId="9" fillId="4" borderId="0" xfId="3" applyNumberFormat="1" applyFont="1" applyFill="1" applyAlignment="1">
      <alignment horizontal="center" vertical="center" wrapText="1"/>
    </xf>
    <xf numFmtId="0" fontId="6" fillId="4" borderId="4" xfId="3" applyFont="1" applyFill="1" applyBorder="1" applyAlignment="1">
      <alignment horizontal="center" vertical="center"/>
    </xf>
    <xf numFmtId="0" fontId="6" fillId="4" borderId="2" xfId="3" applyFont="1" applyFill="1" applyBorder="1" applyAlignment="1">
      <alignment horizontal="center" vertical="center"/>
    </xf>
    <xf numFmtId="166" fontId="9" fillId="4" borderId="0" xfId="3" applyNumberFormat="1" applyFont="1" applyFill="1" applyAlignment="1">
      <alignment horizontal="center" vertical="center" wrapText="1"/>
    </xf>
    <xf numFmtId="0" fontId="9" fillId="4" borderId="0" xfId="3" applyFont="1" applyFill="1" applyAlignment="1">
      <alignment horizontal="center" vertical="center" wrapText="1"/>
    </xf>
    <xf numFmtId="167" fontId="9" fillId="4" borderId="0" xfId="3" applyNumberFormat="1" applyFont="1" applyFill="1" applyAlignment="1">
      <alignment horizontal="center" vertical="center" wrapText="1"/>
    </xf>
    <xf numFmtId="0" fontId="6" fillId="4" borderId="4" xfId="3" applyFont="1" applyFill="1" applyBorder="1" applyAlignment="1">
      <alignment horizontal="center" vertical="center"/>
    </xf>
    <xf numFmtId="0" fontId="6" fillId="4" borderId="2" xfId="3" applyFont="1" applyFill="1" applyBorder="1" applyAlignment="1">
      <alignment horizontal="center" vertical="center"/>
    </xf>
    <xf numFmtId="166" fontId="9" fillId="4" borderId="0" xfId="3" applyNumberFormat="1" applyFont="1" applyFill="1" applyAlignment="1">
      <alignment horizontal="center" vertical="center" wrapText="1"/>
    </xf>
    <xf numFmtId="0" fontId="9" fillId="4" borderId="0" xfId="3" applyFont="1" applyFill="1" applyAlignment="1">
      <alignment horizontal="center" vertical="center" wrapText="1"/>
    </xf>
    <xf numFmtId="167" fontId="9" fillId="4" borderId="0" xfId="3" applyNumberFormat="1" applyFont="1" applyFill="1" applyAlignment="1">
      <alignment horizontal="center" vertical="center" wrapText="1"/>
    </xf>
    <xf numFmtId="0" fontId="6" fillId="4" borderId="4" xfId="3" applyFont="1" applyFill="1" applyBorder="1" applyAlignment="1">
      <alignment horizontal="center" vertical="center"/>
    </xf>
    <xf numFmtId="0" fontId="6" fillId="4" borderId="2" xfId="3" applyFont="1" applyFill="1" applyBorder="1" applyAlignment="1">
      <alignment horizontal="center" vertical="center"/>
    </xf>
    <xf numFmtId="166" fontId="9" fillId="4" borderId="0" xfId="3" applyNumberFormat="1" applyFont="1" applyFill="1" applyAlignment="1">
      <alignment horizontal="center" vertical="center" wrapText="1"/>
    </xf>
    <xf numFmtId="0" fontId="9" fillId="4" borderId="0" xfId="3" applyFont="1" applyFill="1" applyAlignment="1">
      <alignment horizontal="center" vertical="center" wrapText="1"/>
    </xf>
    <xf numFmtId="167" fontId="9" fillId="4" borderId="0" xfId="3" applyNumberFormat="1" applyFont="1" applyFill="1" applyAlignment="1">
      <alignment horizontal="center" vertical="center" wrapText="1"/>
    </xf>
    <xf numFmtId="0" fontId="6" fillId="4" borderId="4" xfId="3" applyFont="1" applyFill="1" applyBorder="1" applyAlignment="1">
      <alignment horizontal="center" vertical="center"/>
    </xf>
    <xf numFmtId="0" fontId="6" fillId="4" borderId="2" xfId="3" applyFont="1" applyFill="1" applyBorder="1" applyAlignment="1">
      <alignment horizontal="center" vertical="center"/>
    </xf>
    <xf numFmtId="166" fontId="9" fillId="4" borderId="0" xfId="3" applyNumberFormat="1" applyFont="1" applyFill="1" applyAlignment="1">
      <alignment horizontal="center" vertical="center" wrapText="1"/>
    </xf>
    <xf numFmtId="0" fontId="9" fillId="4" borderId="0" xfId="3" applyFont="1" applyFill="1" applyAlignment="1">
      <alignment horizontal="center" vertical="center" wrapText="1"/>
    </xf>
    <xf numFmtId="167" fontId="9" fillId="4" borderId="0" xfId="3" applyNumberFormat="1" applyFont="1" applyFill="1" applyAlignment="1">
      <alignment horizontal="center" vertical="center" wrapText="1"/>
    </xf>
    <xf numFmtId="0" fontId="6" fillId="4" borderId="4" xfId="3" applyFont="1" applyFill="1" applyBorder="1" applyAlignment="1">
      <alignment horizontal="center" vertical="center"/>
    </xf>
    <xf numFmtId="0" fontId="6" fillId="4" borderId="2" xfId="3" applyFont="1" applyFill="1" applyBorder="1" applyAlignment="1">
      <alignment horizontal="center" vertical="center"/>
    </xf>
    <xf numFmtId="166" fontId="9" fillId="4" borderId="0" xfId="3" applyNumberFormat="1" applyFont="1" applyFill="1" applyAlignment="1">
      <alignment horizontal="center" vertical="center" wrapText="1"/>
    </xf>
    <xf numFmtId="0" fontId="9" fillId="4" borderId="0" xfId="3" applyFont="1" applyFill="1" applyAlignment="1">
      <alignment horizontal="center" vertical="center" wrapText="1"/>
    </xf>
    <xf numFmtId="167" fontId="9" fillId="4" borderId="0" xfId="3" applyNumberFormat="1" applyFont="1" applyFill="1" applyAlignment="1">
      <alignment horizontal="center" vertical="center" wrapText="1"/>
    </xf>
    <xf numFmtId="0" fontId="41" fillId="0" borderId="8" xfId="25" applyFill="1" applyBorder="1">
      <alignment horizontal="left" vertical="center"/>
    </xf>
    <xf numFmtId="166" fontId="41" fillId="0" borderId="8" xfId="25" applyNumberFormat="1" applyFill="1" applyBorder="1" applyAlignment="1">
      <alignment horizontal="right" vertical="center"/>
    </xf>
    <xf numFmtId="171" fontId="41" fillId="0" borderId="8" xfId="25" applyNumberFormat="1" applyFill="1" applyBorder="1" applyAlignment="1">
      <alignment horizontal="right" vertical="center"/>
    </xf>
    <xf numFmtId="166" fontId="41" fillId="0" borderId="12" xfId="25" applyNumberFormat="1" applyFill="1" applyBorder="1" applyAlignment="1">
      <alignment horizontal="right" vertical="center"/>
    </xf>
    <xf numFmtId="174" fontId="41" fillId="0" borderId="8" xfId="25" applyNumberFormat="1" applyFill="1" applyBorder="1" applyAlignment="1">
      <alignment horizontal="right" vertical="center"/>
    </xf>
    <xf numFmtId="0" fontId="41" fillId="0" borderId="9" xfId="25" applyFill="1" applyBorder="1">
      <alignment horizontal="left" vertical="center"/>
    </xf>
    <xf numFmtId="171" fontId="41" fillId="0" borderId="9" xfId="25" applyNumberFormat="1" applyFill="1" applyBorder="1" applyAlignment="1">
      <alignment horizontal="right" vertical="center"/>
    </xf>
    <xf numFmtId="166" fontId="41" fillId="0" borderId="9" xfId="25" applyNumberFormat="1" applyFill="1" applyBorder="1" applyAlignment="1">
      <alignment horizontal="right" vertical="center"/>
    </xf>
    <xf numFmtId="166" fontId="41" fillId="0" borderId="13" xfId="25" applyNumberFormat="1" applyFill="1" applyBorder="1" applyAlignment="1">
      <alignment horizontal="right" vertical="center"/>
    </xf>
    <xf numFmtId="174" fontId="41" fillId="0" borderId="9" xfId="25" applyNumberFormat="1" applyFill="1" applyBorder="1" applyAlignment="1">
      <alignment horizontal="right" vertical="center"/>
    </xf>
    <xf numFmtId="166" fontId="9" fillId="4" borderId="0" xfId="3" applyNumberFormat="1" applyFont="1" applyFill="1" applyAlignment="1">
      <alignment horizontal="center" vertical="center" wrapText="1"/>
    </xf>
    <xf numFmtId="0" fontId="9" fillId="4" borderId="0" xfId="3" applyFont="1" applyFill="1" applyAlignment="1">
      <alignment horizontal="center" vertical="center" wrapText="1"/>
    </xf>
    <xf numFmtId="167" fontId="9" fillId="4" borderId="0" xfId="3" applyNumberFormat="1" applyFont="1" applyFill="1" applyAlignment="1">
      <alignment horizontal="center" vertical="center" wrapText="1"/>
    </xf>
    <xf numFmtId="0" fontId="21" fillId="0" borderId="0" xfId="11" applyFont="1"/>
    <xf numFmtId="0" fontId="6" fillId="4" borderId="4" xfId="3" applyFont="1" applyFill="1" applyBorder="1" applyAlignment="1">
      <alignment horizontal="center" vertical="center"/>
    </xf>
    <xf numFmtId="0" fontId="6" fillId="4" borderId="2" xfId="3" applyFont="1" applyFill="1" applyBorder="1" applyAlignment="1">
      <alignment horizontal="center" vertical="center"/>
    </xf>
    <xf numFmtId="0" fontId="6" fillId="4" borderId="4" xfId="3" applyFont="1" applyFill="1" applyBorder="1" applyAlignment="1">
      <alignment horizontal="center" vertical="center"/>
    </xf>
    <xf numFmtId="0" fontId="6" fillId="4" borderId="2" xfId="3" applyFont="1" applyFill="1" applyBorder="1" applyAlignment="1">
      <alignment horizontal="center" vertical="center"/>
    </xf>
    <xf numFmtId="166" fontId="9" fillId="4" borderId="0" xfId="3" applyNumberFormat="1" applyFont="1" applyFill="1" applyAlignment="1">
      <alignment horizontal="center" vertical="center" wrapText="1"/>
    </xf>
    <xf numFmtId="0" fontId="9" fillId="4" borderId="0" xfId="3" applyFont="1" applyFill="1" applyAlignment="1">
      <alignment horizontal="center" vertical="center" wrapText="1"/>
    </xf>
    <xf numFmtId="167" fontId="9" fillId="4" borderId="0" xfId="3" applyNumberFormat="1" applyFont="1" applyFill="1" applyAlignment="1">
      <alignment horizontal="center" vertical="center" wrapText="1"/>
    </xf>
    <xf numFmtId="0" fontId="6" fillId="4" borderId="4" xfId="3" applyFont="1" applyFill="1" applyBorder="1" applyAlignment="1">
      <alignment horizontal="center" vertical="center"/>
    </xf>
    <xf numFmtId="0" fontId="6" fillId="4" borderId="2" xfId="3" applyFont="1" applyFill="1" applyBorder="1" applyAlignment="1">
      <alignment horizontal="center" vertical="center"/>
    </xf>
    <xf numFmtId="166" fontId="9" fillId="4" borderId="0" xfId="3" applyNumberFormat="1" applyFont="1" applyFill="1" applyAlignment="1">
      <alignment horizontal="center" vertical="center" wrapText="1"/>
    </xf>
    <xf numFmtId="0" fontId="9" fillId="4" borderId="0" xfId="3" applyFont="1" applyFill="1" applyAlignment="1">
      <alignment horizontal="center" vertical="center" wrapText="1"/>
    </xf>
    <xf numFmtId="167" fontId="9" fillId="4" borderId="0" xfId="3" applyNumberFormat="1" applyFont="1" applyFill="1" applyAlignment="1">
      <alignment horizontal="center" vertical="center" wrapText="1"/>
    </xf>
    <xf numFmtId="0" fontId="6" fillId="4" borderId="4" xfId="3" applyFont="1" applyFill="1" applyBorder="1" applyAlignment="1">
      <alignment horizontal="center" vertical="center"/>
    </xf>
    <xf numFmtId="0" fontId="6" fillId="4" borderId="2" xfId="3" applyFont="1" applyFill="1" applyBorder="1" applyAlignment="1">
      <alignment horizontal="center" vertical="center"/>
    </xf>
    <xf numFmtId="166" fontId="9" fillId="4" borderId="0" xfId="3" applyNumberFormat="1" applyFont="1" applyFill="1" applyAlignment="1">
      <alignment horizontal="center" vertical="center" wrapText="1"/>
    </xf>
    <xf numFmtId="0" fontId="9" fillId="4" borderId="0" xfId="3" applyFont="1" applyFill="1" applyAlignment="1">
      <alignment horizontal="center" vertical="center" wrapText="1"/>
    </xf>
    <xf numFmtId="167" fontId="9" fillId="4" borderId="0" xfId="3" applyNumberFormat="1" applyFont="1" applyFill="1" applyAlignment="1">
      <alignment horizontal="center" vertical="center" wrapText="1"/>
    </xf>
    <xf numFmtId="0" fontId="6" fillId="4" borderId="4" xfId="3" applyFont="1" applyFill="1" applyBorder="1" applyAlignment="1">
      <alignment horizontal="center" vertical="center"/>
    </xf>
    <xf numFmtId="0" fontId="6" fillId="4" borderId="2" xfId="3" applyFont="1" applyFill="1" applyBorder="1" applyAlignment="1">
      <alignment horizontal="center" vertical="center"/>
    </xf>
    <xf numFmtId="174" fontId="43" fillId="9" borderId="14" xfId="9" applyNumberFormat="1" applyFont="1" applyFill="1" applyBorder="1" applyAlignment="1">
      <alignment horizontal="left" vertical="center"/>
    </xf>
    <xf numFmtId="169" fontId="43" fillId="9" borderId="14" xfId="9" applyNumberFormat="1" applyFont="1" applyFill="1" applyBorder="1" applyAlignment="1">
      <alignment horizontal="left" vertical="center"/>
    </xf>
    <xf numFmtId="175" fontId="43" fillId="9" borderId="14" xfId="9" applyNumberFormat="1" applyFont="1" applyFill="1" applyBorder="1" applyAlignment="1">
      <alignment horizontal="left" vertical="center"/>
    </xf>
    <xf numFmtId="176" fontId="43" fillId="9" borderId="14" xfId="9" applyNumberFormat="1" applyFont="1" applyFill="1" applyBorder="1" applyAlignment="1">
      <alignment horizontal="left" vertical="center"/>
    </xf>
    <xf numFmtId="177" fontId="43" fillId="9" borderId="14" xfId="9" applyNumberFormat="1" applyFont="1" applyFill="1" applyBorder="1" applyAlignment="1">
      <alignment horizontal="left" vertical="center"/>
    </xf>
    <xf numFmtId="0" fontId="43" fillId="9" borderId="14" xfId="9" applyFont="1" applyFill="1" applyBorder="1" applyAlignment="1">
      <alignment horizontal="left" vertical="center"/>
    </xf>
    <xf numFmtId="166" fontId="9" fillId="4" borderId="0" xfId="3" applyNumberFormat="1" applyFont="1" applyFill="1" applyAlignment="1">
      <alignment horizontal="center" vertical="center" wrapText="1"/>
    </xf>
    <xf numFmtId="0" fontId="9" fillId="4" borderId="0" xfId="3" applyFont="1" applyFill="1" applyAlignment="1">
      <alignment horizontal="center" vertical="center" wrapText="1"/>
    </xf>
    <xf numFmtId="167" fontId="9" fillId="4" borderId="0" xfId="3" applyNumberFormat="1" applyFont="1" applyFill="1" applyAlignment="1">
      <alignment horizontal="center" vertical="center" wrapText="1"/>
    </xf>
    <xf numFmtId="0" fontId="6" fillId="4" borderId="4" xfId="3" applyFont="1" applyFill="1" applyBorder="1" applyAlignment="1">
      <alignment horizontal="center" vertical="center"/>
    </xf>
    <xf numFmtId="0" fontId="6" fillId="4" borderId="2" xfId="3" applyFont="1" applyFill="1" applyBorder="1" applyAlignment="1">
      <alignment horizontal="center" vertical="center"/>
    </xf>
    <xf numFmtId="0" fontId="44" fillId="0" borderId="0" xfId="0" applyFont="1"/>
    <xf numFmtId="0" fontId="44" fillId="0" borderId="0" xfId="23" applyFont="1"/>
    <xf numFmtId="166" fontId="9" fillId="4" borderId="0" xfId="3" applyNumberFormat="1" applyFont="1" applyFill="1" applyAlignment="1">
      <alignment horizontal="center" vertical="center" wrapText="1"/>
    </xf>
    <xf numFmtId="0" fontId="9" fillId="4" borderId="0" xfId="3" applyFont="1" applyFill="1" applyAlignment="1">
      <alignment horizontal="center" vertical="center" wrapText="1"/>
    </xf>
    <xf numFmtId="167" fontId="9" fillId="4" borderId="0" xfId="3" applyNumberFormat="1" applyFont="1" applyFill="1" applyAlignment="1">
      <alignment horizontal="center" vertical="center" wrapText="1"/>
    </xf>
    <xf numFmtId="0" fontId="6" fillId="4" borderId="4" xfId="3" applyFont="1" applyFill="1" applyBorder="1" applyAlignment="1">
      <alignment horizontal="center" vertical="center"/>
    </xf>
    <xf numFmtId="0" fontId="6" fillId="4" borderId="2" xfId="3" applyFont="1" applyFill="1" applyBorder="1" applyAlignment="1">
      <alignment horizontal="center" vertical="center"/>
    </xf>
    <xf numFmtId="166" fontId="9" fillId="4" borderId="0" xfId="3" applyNumberFormat="1" applyFont="1" applyFill="1" applyAlignment="1">
      <alignment horizontal="center" vertical="center" wrapText="1"/>
    </xf>
    <xf numFmtId="0" fontId="9" fillId="4" borderId="0" xfId="3" applyFont="1" applyFill="1" applyAlignment="1">
      <alignment horizontal="center" vertical="center" wrapText="1"/>
    </xf>
    <xf numFmtId="167" fontId="9" fillId="4" borderId="0" xfId="3" applyNumberFormat="1" applyFont="1" applyFill="1" applyAlignment="1">
      <alignment horizontal="center" vertical="center" wrapText="1"/>
    </xf>
    <xf numFmtId="0" fontId="6" fillId="4" borderId="4" xfId="3" applyFont="1" applyFill="1" applyBorder="1" applyAlignment="1">
      <alignment horizontal="center" vertical="center"/>
    </xf>
    <xf numFmtId="0" fontId="6" fillId="4" borderId="2" xfId="3" applyFont="1" applyFill="1" applyBorder="1" applyAlignment="1">
      <alignment horizontal="center" vertical="center"/>
    </xf>
    <xf numFmtId="174" fontId="44" fillId="14" borderId="14" xfId="2" applyNumberFormat="1" applyFont="1" applyFill="1" applyBorder="1">
      <alignment vertical="center"/>
    </xf>
    <xf numFmtId="0" fontId="44" fillId="14" borderId="14" xfId="2" applyFont="1" applyFill="1" applyBorder="1" applyAlignment="1">
      <alignment horizontal="left" vertical="center"/>
    </xf>
    <xf numFmtId="169" fontId="44" fillId="14" borderId="14" xfId="2" applyNumberFormat="1" applyFont="1" applyFill="1" applyBorder="1" applyAlignment="1">
      <alignment horizontal="center" vertical="center"/>
    </xf>
    <xf numFmtId="174" fontId="44" fillId="14" borderId="14" xfId="2" applyNumberFormat="1" applyFont="1" applyFill="1" applyBorder="1" applyAlignment="1">
      <alignment horizontal="right" vertical="center"/>
    </xf>
    <xf numFmtId="175" fontId="44" fillId="14" borderId="14" xfId="2" applyNumberFormat="1" applyFont="1" applyFill="1" applyBorder="1" applyAlignment="1">
      <alignment horizontal="right" vertical="center"/>
    </xf>
    <xf numFmtId="176" fontId="44" fillId="14" borderId="14" xfId="2" applyNumberFormat="1" applyFont="1" applyFill="1" applyBorder="1" applyAlignment="1">
      <alignment horizontal="right" vertical="center"/>
    </xf>
    <xf numFmtId="177" fontId="44" fillId="14" borderId="14" xfId="2" applyNumberFormat="1" applyFont="1" applyFill="1" applyBorder="1" applyAlignment="1">
      <alignment horizontal="right" vertical="center"/>
    </xf>
    <xf numFmtId="174" fontId="44" fillId="10" borderId="14" xfId="2" applyNumberFormat="1" applyFont="1" applyFill="1" applyBorder="1">
      <alignment vertical="center"/>
    </xf>
    <xf numFmtId="0" fontId="44" fillId="10" borderId="14" xfId="2" applyFont="1" applyFill="1" applyBorder="1" applyAlignment="1">
      <alignment horizontal="left" vertical="center"/>
    </xf>
    <xf numFmtId="169" fontId="44" fillId="10" borderId="14" xfId="2" applyNumberFormat="1" applyFont="1" applyFill="1" applyBorder="1" applyAlignment="1">
      <alignment horizontal="center" vertical="center"/>
    </xf>
    <xf numFmtId="174" fontId="44" fillId="10" borderId="14" xfId="2" applyNumberFormat="1" applyFont="1" applyFill="1" applyBorder="1" applyAlignment="1">
      <alignment horizontal="right" vertical="center"/>
    </xf>
    <xf numFmtId="175" fontId="44" fillId="10" borderId="14" xfId="2" applyNumberFormat="1" applyFont="1" applyFill="1" applyBorder="1" applyAlignment="1">
      <alignment horizontal="right" vertical="center"/>
    </xf>
    <xf numFmtId="176" fontId="44" fillId="10" borderId="14" xfId="2" applyNumberFormat="1" applyFont="1" applyFill="1" applyBorder="1" applyAlignment="1">
      <alignment horizontal="right" vertical="center"/>
    </xf>
    <xf numFmtId="177" fontId="44" fillId="10" borderId="14" xfId="2" applyNumberFormat="1" applyFont="1" applyFill="1" applyBorder="1" applyAlignment="1">
      <alignment horizontal="right" vertical="center"/>
    </xf>
    <xf numFmtId="166" fontId="9" fillId="4" borderId="0" xfId="3" applyNumberFormat="1" applyFont="1" applyFill="1" applyAlignment="1">
      <alignment horizontal="center" vertical="center" wrapText="1"/>
    </xf>
    <xf numFmtId="0" fontId="9" fillId="4" borderId="0" xfId="3" applyFont="1" applyFill="1" applyAlignment="1">
      <alignment horizontal="center" vertical="center" wrapText="1"/>
    </xf>
    <xf numFmtId="167" fontId="9" fillId="4" borderId="0" xfId="3" applyNumberFormat="1" applyFont="1" applyFill="1" applyAlignment="1">
      <alignment horizontal="center" vertical="center" wrapText="1"/>
    </xf>
    <xf numFmtId="0" fontId="6" fillId="4" borderId="4" xfId="3" applyFont="1" applyFill="1" applyBorder="1" applyAlignment="1">
      <alignment horizontal="center" vertical="center"/>
    </xf>
    <xf numFmtId="0" fontId="6" fillId="4" borderId="2" xfId="3" applyFont="1" applyFill="1" applyBorder="1" applyAlignment="1">
      <alignment horizontal="center" vertical="center"/>
    </xf>
    <xf numFmtId="166" fontId="9" fillId="4" borderId="0" xfId="3" applyNumberFormat="1" applyFont="1" applyFill="1" applyAlignment="1">
      <alignment horizontal="center" vertical="center" wrapText="1"/>
    </xf>
    <xf numFmtId="0" fontId="9" fillId="4" borderId="0" xfId="3" applyFont="1" applyFill="1" applyAlignment="1">
      <alignment horizontal="center" vertical="center" wrapText="1"/>
    </xf>
    <xf numFmtId="167" fontId="9" fillId="4" borderId="0" xfId="3" applyNumberFormat="1" applyFont="1" applyFill="1" applyAlignment="1">
      <alignment horizontal="center" vertical="center" wrapText="1"/>
    </xf>
    <xf numFmtId="0" fontId="6" fillId="4" borderId="4" xfId="3" applyFont="1" applyFill="1" applyBorder="1" applyAlignment="1">
      <alignment horizontal="center" vertical="center"/>
    </xf>
    <xf numFmtId="0" fontId="6" fillId="4" borderId="2" xfId="3" applyFont="1" applyFill="1" applyBorder="1" applyAlignment="1">
      <alignment horizontal="center" vertical="center"/>
    </xf>
    <xf numFmtId="166" fontId="9" fillId="4" borderId="0" xfId="3" applyNumberFormat="1" applyFont="1" applyFill="1" applyAlignment="1">
      <alignment horizontal="center" vertical="center" wrapText="1"/>
    </xf>
    <xf numFmtId="0" fontId="9" fillId="4" borderId="0" xfId="3" applyFont="1" applyFill="1" applyAlignment="1">
      <alignment horizontal="center" vertical="center" wrapText="1"/>
    </xf>
    <xf numFmtId="167" fontId="9" fillId="4" borderId="0" xfId="3" applyNumberFormat="1" applyFont="1" applyFill="1" applyAlignment="1">
      <alignment horizontal="center" vertical="center" wrapText="1"/>
    </xf>
    <xf numFmtId="0" fontId="6" fillId="4" borderId="4" xfId="3" applyFont="1" applyFill="1" applyBorder="1" applyAlignment="1">
      <alignment horizontal="center" vertical="center"/>
    </xf>
    <xf numFmtId="0" fontId="6" fillId="4" borderId="2" xfId="3" applyFont="1" applyFill="1" applyBorder="1" applyAlignment="1">
      <alignment horizontal="center" vertical="center"/>
    </xf>
    <xf numFmtId="166" fontId="9" fillId="4" borderId="0" xfId="3" applyNumberFormat="1" applyFont="1" applyFill="1" applyAlignment="1">
      <alignment horizontal="center" vertical="center" wrapText="1"/>
    </xf>
    <xf numFmtId="0" fontId="9" fillId="4" borderId="0" xfId="3" applyFont="1" applyFill="1" applyAlignment="1">
      <alignment horizontal="center" vertical="center" wrapText="1"/>
    </xf>
    <xf numFmtId="167" fontId="9" fillId="4" borderId="0" xfId="3" applyNumberFormat="1" applyFont="1" applyFill="1" applyAlignment="1">
      <alignment horizontal="center" vertical="center" wrapText="1"/>
    </xf>
    <xf numFmtId="0" fontId="6" fillId="4" borderId="4" xfId="3" applyFont="1" applyFill="1" applyBorder="1" applyAlignment="1">
      <alignment horizontal="center" vertical="center"/>
    </xf>
    <xf numFmtId="0" fontId="6" fillId="4" borderId="2" xfId="3" applyFont="1" applyFill="1" applyBorder="1" applyAlignment="1">
      <alignment horizontal="center" vertical="center"/>
    </xf>
    <xf numFmtId="166" fontId="9" fillId="4" borderId="0" xfId="3" applyNumberFormat="1" applyFont="1" applyFill="1" applyAlignment="1">
      <alignment horizontal="center" vertical="center" wrapText="1"/>
    </xf>
    <xf numFmtId="0" fontId="9" fillId="4" borderId="0" xfId="3" applyFont="1" applyFill="1" applyAlignment="1">
      <alignment horizontal="center" vertical="center" wrapText="1"/>
    </xf>
    <xf numFmtId="167" fontId="9" fillId="4" borderId="0" xfId="3" applyNumberFormat="1" applyFont="1" applyFill="1" applyAlignment="1">
      <alignment horizontal="center" vertical="center" wrapText="1"/>
    </xf>
    <xf numFmtId="0" fontId="6" fillId="4" borderId="4" xfId="3" applyFont="1" applyFill="1" applyBorder="1" applyAlignment="1">
      <alignment horizontal="center" vertical="center"/>
    </xf>
    <xf numFmtId="0" fontId="6" fillId="4" borderId="2" xfId="3" applyFont="1" applyFill="1" applyBorder="1" applyAlignment="1">
      <alignment horizontal="center" vertical="center"/>
    </xf>
    <xf numFmtId="166" fontId="9" fillId="4" borderId="0" xfId="3" applyNumberFormat="1" applyFont="1" applyFill="1" applyAlignment="1">
      <alignment horizontal="center" vertical="center" wrapText="1"/>
    </xf>
    <xf numFmtId="0" fontId="9" fillId="4" borderId="0" xfId="3" applyFont="1" applyFill="1" applyAlignment="1">
      <alignment horizontal="center" vertical="center" wrapText="1"/>
    </xf>
    <xf numFmtId="167" fontId="9" fillId="4" borderId="0" xfId="3" applyNumberFormat="1" applyFont="1" applyFill="1" applyAlignment="1">
      <alignment horizontal="center" vertical="center" wrapText="1"/>
    </xf>
    <xf numFmtId="0" fontId="6" fillId="4" borderId="4" xfId="3" applyFont="1" applyFill="1" applyBorder="1" applyAlignment="1">
      <alignment horizontal="center" vertical="center"/>
    </xf>
    <xf numFmtId="0" fontId="6" fillId="4" borderId="2" xfId="3" applyFont="1" applyFill="1" applyBorder="1" applyAlignment="1">
      <alignment horizontal="center" vertical="center"/>
    </xf>
    <xf numFmtId="166" fontId="9" fillId="4" borderId="0" xfId="3" applyNumberFormat="1" applyFont="1" applyFill="1" applyAlignment="1">
      <alignment horizontal="center" vertical="center" wrapText="1"/>
    </xf>
    <xf numFmtId="0" fontId="9" fillId="4" borderId="0" xfId="3" applyFont="1" applyFill="1" applyAlignment="1">
      <alignment horizontal="center" vertical="center" wrapText="1"/>
    </xf>
    <xf numFmtId="167" fontId="9" fillId="4" borderId="0" xfId="3" applyNumberFormat="1" applyFont="1" applyFill="1" applyAlignment="1">
      <alignment horizontal="center" vertical="center" wrapText="1"/>
    </xf>
    <xf numFmtId="0" fontId="6" fillId="4" borderId="4" xfId="3" applyFont="1" applyFill="1" applyBorder="1" applyAlignment="1">
      <alignment horizontal="center" vertical="center"/>
    </xf>
    <xf numFmtId="0" fontId="6" fillId="4" borderId="2" xfId="3" applyFont="1" applyFill="1" applyBorder="1" applyAlignment="1">
      <alignment horizontal="center" vertical="center"/>
    </xf>
    <xf numFmtId="166" fontId="9" fillId="4" borderId="0" xfId="3" applyNumberFormat="1" applyFont="1" applyFill="1" applyAlignment="1">
      <alignment horizontal="center" vertical="center" wrapText="1"/>
    </xf>
    <xf numFmtId="0" fontId="9" fillId="4" borderId="0" xfId="3" applyFont="1" applyFill="1" applyAlignment="1">
      <alignment horizontal="center" vertical="center" wrapText="1"/>
    </xf>
    <xf numFmtId="167" fontId="9" fillId="4" borderId="0" xfId="3" applyNumberFormat="1" applyFont="1" applyFill="1" applyAlignment="1">
      <alignment horizontal="center" vertical="center" wrapText="1"/>
    </xf>
    <xf numFmtId="0" fontId="6" fillId="4" borderId="4" xfId="3" applyFont="1" applyFill="1" applyBorder="1" applyAlignment="1">
      <alignment horizontal="center" vertical="center"/>
    </xf>
    <xf numFmtId="0" fontId="6" fillId="4" borderId="2" xfId="3" applyFont="1" applyFill="1" applyBorder="1" applyAlignment="1">
      <alignment horizontal="center" vertical="center"/>
    </xf>
    <xf numFmtId="166" fontId="9" fillId="4" borderId="0" xfId="3" applyNumberFormat="1" applyFont="1" applyFill="1" applyAlignment="1">
      <alignment horizontal="center" vertical="center" wrapText="1"/>
    </xf>
    <xf numFmtId="0" fontId="9" fillId="4" borderId="0" xfId="3" applyFont="1" applyFill="1" applyAlignment="1">
      <alignment horizontal="center" vertical="center" wrapText="1"/>
    </xf>
    <xf numFmtId="167" fontId="9" fillId="4" borderId="0" xfId="3" applyNumberFormat="1" applyFont="1" applyFill="1" applyAlignment="1">
      <alignment horizontal="center" vertical="center" wrapText="1"/>
    </xf>
    <xf numFmtId="0" fontId="6" fillId="4" borderId="4" xfId="3" applyFont="1" applyFill="1" applyBorder="1" applyAlignment="1">
      <alignment horizontal="center" vertical="center"/>
    </xf>
    <xf numFmtId="0" fontId="6" fillId="4" borderId="2" xfId="3" applyFont="1" applyFill="1" applyBorder="1" applyAlignment="1">
      <alignment horizontal="center" vertical="center"/>
    </xf>
    <xf numFmtId="166" fontId="9" fillId="4" borderId="0" xfId="3" applyNumberFormat="1" applyFont="1" applyFill="1" applyAlignment="1">
      <alignment horizontal="center" vertical="center" wrapText="1"/>
    </xf>
    <xf numFmtId="0" fontId="9" fillId="4" borderId="0" xfId="3" applyFont="1" applyFill="1" applyAlignment="1">
      <alignment horizontal="center" vertical="center" wrapText="1"/>
    </xf>
    <xf numFmtId="167" fontId="9" fillId="4" borderId="0" xfId="3" applyNumberFormat="1" applyFont="1" applyFill="1" applyAlignment="1">
      <alignment horizontal="center" vertical="center" wrapText="1"/>
    </xf>
    <xf numFmtId="0" fontId="6" fillId="4" borderId="4" xfId="3" applyFont="1" applyFill="1" applyBorder="1" applyAlignment="1">
      <alignment horizontal="center" vertical="center"/>
    </xf>
    <xf numFmtId="0" fontId="6" fillId="4" borderId="2" xfId="3" applyFont="1" applyFill="1" applyBorder="1" applyAlignment="1">
      <alignment horizontal="center" vertical="center"/>
    </xf>
    <xf numFmtId="166" fontId="9" fillId="4" borderId="0" xfId="3" applyNumberFormat="1" applyFont="1" applyFill="1" applyAlignment="1">
      <alignment horizontal="center" vertical="center" wrapText="1"/>
    </xf>
    <xf numFmtId="0" fontId="9" fillId="4" borderId="0" xfId="3" applyFont="1" applyFill="1" applyAlignment="1">
      <alignment horizontal="center" vertical="center" wrapText="1"/>
    </xf>
    <xf numFmtId="167" fontId="9" fillId="4" borderId="0" xfId="3" applyNumberFormat="1" applyFont="1" applyFill="1" applyAlignment="1">
      <alignment horizontal="center" vertical="center" wrapText="1"/>
    </xf>
    <xf numFmtId="0" fontId="6" fillId="4" borderId="4" xfId="3" applyFont="1" applyFill="1" applyBorder="1" applyAlignment="1">
      <alignment horizontal="center" vertical="center"/>
    </xf>
    <xf numFmtId="0" fontId="6" fillId="4" borderId="2" xfId="3" applyFont="1" applyFill="1" applyBorder="1" applyAlignment="1">
      <alignment horizontal="center" vertical="center"/>
    </xf>
    <xf numFmtId="166" fontId="9" fillId="4" borderId="0" xfId="3" applyNumberFormat="1" applyFont="1" applyFill="1" applyAlignment="1">
      <alignment horizontal="center" vertical="center" wrapText="1"/>
    </xf>
    <xf numFmtId="0" fontId="9" fillId="4" borderId="0" xfId="3" applyFont="1" applyFill="1" applyAlignment="1">
      <alignment horizontal="center" vertical="center" wrapText="1"/>
    </xf>
    <xf numFmtId="167" fontId="9" fillId="4" borderId="0" xfId="3" applyNumberFormat="1" applyFont="1" applyFill="1" applyAlignment="1">
      <alignment horizontal="center" vertical="center" wrapText="1"/>
    </xf>
    <xf numFmtId="0" fontId="6" fillId="4" borderId="4" xfId="3" applyFont="1" applyFill="1" applyBorder="1" applyAlignment="1">
      <alignment horizontal="center" vertical="center"/>
    </xf>
    <xf numFmtId="0" fontId="6" fillId="4" borderId="2" xfId="3" applyFont="1" applyFill="1" applyBorder="1" applyAlignment="1">
      <alignment horizontal="center" vertical="center"/>
    </xf>
    <xf numFmtId="166" fontId="9" fillId="4" borderId="0" xfId="3" applyNumberFormat="1" applyFont="1" applyFill="1" applyAlignment="1">
      <alignment horizontal="center" vertical="center" wrapText="1"/>
    </xf>
    <xf numFmtId="0" fontId="9" fillId="4" borderId="0" xfId="3" applyFont="1" applyFill="1" applyAlignment="1">
      <alignment horizontal="center" vertical="center" wrapText="1"/>
    </xf>
    <xf numFmtId="167" fontId="9" fillId="4" borderId="0" xfId="3" applyNumberFormat="1" applyFont="1" applyFill="1" applyAlignment="1">
      <alignment horizontal="center" vertical="center" wrapText="1"/>
    </xf>
    <xf numFmtId="0" fontId="6" fillId="4" borderId="4" xfId="3" applyFont="1" applyFill="1" applyBorder="1" applyAlignment="1">
      <alignment horizontal="center" vertical="center"/>
    </xf>
    <xf numFmtId="0" fontId="6" fillId="4" borderId="2" xfId="3" applyFont="1" applyFill="1" applyBorder="1" applyAlignment="1">
      <alignment horizontal="center" vertical="center"/>
    </xf>
    <xf numFmtId="0" fontId="45" fillId="9" borderId="0" xfId="10" applyFont="1" applyFill="1" applyAlignment="1">
      <alignment horizontal="center" vertical="center"/>
    </xf>
    <xf numFmtId="0" fontId="21" fillId="10" borderId="14" xfId="20" applyAlignment="1">
      <alignment horizontal="left" vertical="center" shrinkToFit="1"/>
    </xf>
    <xf numFmtId="0" fontId="43" fillId="9" borderId="14" xfId="9" applyFont="1" applyFill="1" applyBorder="1" applyAlignment="1">
      <alignment horizontal="center" vertical="center"/>
    </xf>
    <xf numFmtId="166" fontId="18" fillId="0" borderId="0" xfId="10" applyNumberFormat="1" applyFont="1" applyAlignment="1">
      <alignment horizontal="center" vertical="center" wrapText="1"/>
    </xf>
    <xf numFmtId="166" fontId="10" fillId="11" borderId="2" xfId="3" applyNumberFormat="1" applyFont="1" applyFill="1" applyBorder="1" applyAlignment="1">
      <alignment horizontal="left" vertical="center" wrapText="1"/>
    </xf>
    <xf numFmtId="166" fontId="9" fillId="4" borderId="0" xfId="3" applyNumberFormat="1" applyFont="1" applyFill="1" applyAlignment="1">
      <alignment horizontal="center" vertical="center" wrapText="1"/>
    </xf>
    <xf numFmtId="0" fontId="9" fillId="4" borderId="0" xfId="3" applyFont="1" applyFill="1" applyAlignment="1">
      <alignment horizontal="center" vertical="center" wrapText="1"/>
    </xf>
    <xf numFmtId="167" fontId="13" fillId="6" borderId="0" xfId="3" applyNumberFormat="1" applyFont="1" applyFill="1" applyAlignment="1">
      <alignment horizontal="center" vertical="center" wrapText="1"/>
    </xf>
    <xf numFmtId="167" fontId="9" fillId="4" borderId="0" xfId="3" applyNumberFormat="1" applyFont="1" applyFill="1" applyAlignment="1">
      <alignment horizontal="center" vertical="center" wrapText="1"/>
    </xf>
    <xf numFmtId="0" fontId="10" fillId="0" borderId="0" xfId="3" applyFont="1" applyAlignment="1">
      <alignment horizontal="center" vertical="center" wrapText="1"/>
    </xf>
    <xf numFmtId="0" fontId="6" fillId="4" borderId="4" xfId="3" applyFont="1" applyFill="1" applyBorder="1" applyAlignment="1">
      <alignment horizontal="center" vertical="center"/>
    </xf>
    <xf numFmtId="0" fontId="6" fillId="4" borderId="2" xfId="3" applyFont="1" applyFill="1" applyBorder="1" applyAlignment="1">
      <alignment horizontal="center" vertical="center"/>
    </xf>
    <xf numFmtId="0" fontId="16" fillId="0" borderId="0" xfId="3" applyFont="1" applyAlignment="1">
      <alignment horizontal="center" vertical="center"/>
    </xf>
    <xf numFmtId="0" fontId="6" fillId="4" borderId="6" xfId="3" applyFont="1" applyFill="1" applyBorder="1" applyAlignment="1">
      <alignment horizontal="left" vertical="center"/>
    </xf>
    <xf numFmtId="0" fontId="6" fillId="4" borderId="5" xfId="3" applyFont="1" applyFill="1" applyBorder="1" applyAlignment="1">
      <alignment horizontal="left" vertical="center"/>
    </xf>
    <xf numFmtId="0" fontId="6" fillId="4" borderId="7" xfId="3" applyFont="1" applyFill="1" applyBorder="1" applyAlignment="1">
      <alignment horizontal="center" vertical="center"/>
    </xf>
    <xf numFmtId="166" fontId="16" fillId="0" borderId="0" xfId="3" applyNumberFormat="1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8" fillId="5" borderId="0" xfId="6" applyFont="1" applyFill="1" applyAlignment="1">
      <alignment horizontal="center" vertical="center" wrapText="1"/>
    </xf>
    <xf numFmtId="0" fontId="18" fillId="5" borderId="0" xfId="6" applyFont="1" applyFill="1" applyAlignment="1">
      <alignment horizontal="center" vertical="center"/>
    </xf>
  </cellXfs>
  <cellStyles count="26">
    <cellStyle name="DetalheA" xfId="1" xr:uid="{00000000-0005-0000-0000-000000000000}"/>
    <cellStyle name="DetalheA 2" xfId="18" xr:uid="{00000000-0005-0000-0000-000001000000}"/>
    <cellStyle name="DetalheB" xfId="2" xr:uid="{00000000-0005-0000-0000-000002000000}"/>
    <cellStyle name="DetalheB 2" xfId="14" xr:uid="{00000000-0005-0000-0000-000003000000}"/>
    <cellStyle name="DetalheB 3" xfId="20" xr:uid="{00000000-0005-0000-0000-000004000000}"/>
    <cellStyle name="DetalheB 4" xfId="25" xr:uid="{00000000-0005-0000-0000-000005000000}"/>
    <cellStyle name="Normal" xfId="0" builtinId="0"/>
    <cellStyle name="Normal 10" xfId="23" xr:uid="{00000000-0005-0000-0000-000007000000}"/>
    <cellStyle name="Normal 2" xfId="3" xr:uid="{00000000-0005-0000-0000-000008000000}"/>
    <cellStyle name="Normal 2 2" xfId="4" xr:uid="{00000000-0005-0000-0000-000009000000}"/>
    <cellStyle name="Normal 3" xfId="5" xr:uid="{00000000-0005-0000-0000-00000A000000}"/>
    <cellStyle name="Normal 4" xfId="6" xr:uid="{00000000-0005-0000-0000-00000B000000}"/>
    <cellStyle name="Normal 5" xfId="7" xr:uid="{00000000-0005-0000-0000-00000C000000}"/>
    <cellStyle name="Normal 6" xfId="11" xr:uid="{00000000-0005-0000-0000-00000D000000}"/>
    <cellStyle name="Normal 7" xfId="16" xr:uid="{00000000-0005-0000-0000-00000E000000}"/>
    <cellStyle name="Normal 8" xfId="8" xr:uid="{00000000-0005-0000-0000-00000F000000}"/>
    <cellStyle name="Normal 9" xfId="21" xr:uid="{00000000-0005-0000-0000-000010000000}"/>
    <cellStyle name="TituloA" xfId="15" xr:uid="{00000000-0005-0000-0000-000011000000}"/>
    <cellStyle name="TituloA 2" xfId="17" xr:uid="{00000000-0005-0000-0000-000012000000}"/>
    <cellStyle name="TituloB" xfId="9" xr:uid="{00000000-0005-0000-0000-000013000000}"/>
    <cellStyle name="TituloB 2" xfId="13" xr:uid="{00000000-0005-0000-0000-000014000000}"/>
    <cellStyle name="TituloB 3" xfId="19" xr:uid="{00000000-0005-0000-0000-000015000000}"/>
    <cellStyle name="TituloB 4" xfId="24" xr:uid="{00000000-0005-0000-0000-000016000000}"/>
    <cellStyle name="TituloPrincipal" xfId="10" xr:uid="{00000000-0005-0000-0000-000017000000}"/>
    <cellStyle name="TituloPrincipal 2" xfId="12" xr:uid="{00000000-0005-0000-0000-000018000000}"/>
    <cellStyle name="TituloPrincipal 3" xfId="22" xr:uid="{00000000-0005-0000-0000-000019000000}"/>
  </cellStyles>
  <dxfs count="14">
    <dxf>
      <font>
        <strike val="0"/>
        <outline val="0"/>
        <shadow val="0"/>
        <u val="none"/>
        <vertAlign val="baseline"/>
        <sz val="10"/>
        <color theme="1" tint="0.499984740745262"/>
        <name val="Arial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 tint="0.499984740745262"/>
        <name val="Arial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 tint="0.499984740745262"/>
        <name val="Arial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 tint="0.499984740745262"/>
        <name val="Arial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 tint="0.499984740745262"/>
        <name val="Arial"/>
        <scheme val="none"/>
      </font>
      <alignment horizontal="center" vertical="center" textRotation="0" wrapText="0" indent="0" justifyLastLine="0" shrinkToFit="0" readingOrder="0"/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ont>
        <b/>
        <i val="0"/>
      </font>
      <border>
        <top style="thin">
          <color theme="1" tint="0.499984740745262"/>
        </top>
        <bottom style="thin">
          <color theme="1" tint="0.499984740745262"/>
        </bottom>
      </border>
    </dxf>
    <dxf>
      <fill>
        <patternFill patternType="solid">
          <fgColor theme="0" tint="-0.14999847407452621"/>
          <bgColor theme="0" tint="-0.14999847407452621"/>
        </patternFill>
      </fill>
      <border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ill>
        <patternFill patternType="solid">
          <fgColor theme="0" tint="-0.14999847407452621"/>
          <bgColor theme="0" tint="-0.14999847407452621"/>
        </patternFill>
      </fill>
      <border>
        <top style="thin">
          <color theme="0" tint="-0.34998626667073579"/>
        </top>
        <bottom style="thin">
          <color theme="0" tint="-0.34998626667073579"/>
        </bottom>
      </border>
    </dxf>
    <dxf>
      <font>
        <b val="0"/>
        <i val="0"/>
      </font>
    </dxf>
    <dxf>
      <font>
        <b/>
        <i val="0"/>
        <color theme="1"/>
      </font>
      <fill>
        <patternFill>
          <bgColor theme="2" tint="-9.9948118533890809E-2"/>
        </patternFill>
      </fill>
      <border diagonalUp="0" diagonalDown="0">
        <left/>
        <right/>
        <top/>
        <bottom/>
        <vertical/>
        <horizontal/>
      </border>
    </dxf>
    <dxf>
      <font>
        <b val="0"/>
        <i val="0"/>
        <color theme="1"/>
      </font>
      <border diagonalUp="0" diagonalDown="0">
        <left/>
        <right/>
        <top/>
        <bottom style="hair">
          <color theme="1" tint="0.24994659260841701"/>
        </bottom>
        <vertical/>
        <horizontal style="hair">
          <color theme="1" tint="0.24994659260841701"/>
        </horizontal>
      </border>
    </dxf>
  </dxfs>
  <tableStyles count="1" defaultTableStyle="TableStyleMedium9" defaultPivotStyle="PivotStyleLight16">
    <tableStyle name="ICA" table="0" count="6" xr9:uid="{00000000-0011-0000-FFFF-FFFF00000000}">
      <tableStyleElement type="wholeTable" dxfId="13"/>
      <tableStyleElement type="headerRow" dxfId="12"/>
      <tableStyleElement type="firstColumn" dxfId="11"/>
      <tableStyleElement type="firstRowStripe" dxfId="10"/>
      <tableStyleElement type="firstColumnStripe" dxfId="9"/>
      <tableStyleElement type="pageFieldLabels" dxfId="8"/>
    </tableStyle>
  </tableStyles>
  <colors>
    <mruColors>
      <color rgb="FFFFFF00"/>
      <color rgb="FF8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NACIONAIS!A2"/><Relationship Id="rId3" Type="http://schemas.openxmlformats.org/officeDocument/2006/relationships/hyperlink" Target="#RANKING_SEMANAL!A2"/><Relationship Id="rId7" Type="http://schemas.openxmlformats.org/officeDocument/2006/relationships/hyperlink" Target="#ESTREIAS_NACIONAIS!A2"/><Relationship Id="rId2" Type="http://schemas.openxmlformats.org/officeDocument/2006/relationships/hyperlink" Target="#FIM_DE_SEMANA_ACUMULADOS!A2"/><Relationship Id="rId1" Type="http://schemas.openxmlformats.org/officeDocument/2006/relationships/hyperlink" Target="#FDS!A2"/><Relationship Id="rId6" Type="http://schemas.openxmlformats.org/officeDocument/2006/relationships/hyperlink" Target="#MAIS_VISTOS_DESDE_2004!A2"/><Relationship Id="rId5" Type="http://schemas.openxmlformats.org/officeDocument/2006/relationships/hyperlink" Target="#'RANK GERAL DE FILMES'!A2"/><Relationship Id="rId10" Type="http://schemas.openxmlformats.org/officeDocument/2006/relationships/image" Target="../media/image1.png"/><Relationship Id="rId4" Type="http://schemas.openxmlformats.org/officeDocument/2006/relationships/hyperlink" Target="#ACUMULADOS!A1"/><Relationship Id="rId9" Type="http://schemas.openxmlformats.org/officeDocument/2006/relationships/hyperlink" Target="#'EVOLUCAO SEMANAL'!A1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hyperlink" Target="#NACIONAIS!A2"/><Relationship Id="rId3" Type="http://schemas.openxmlformats.org/officeDocument/2006/relationships/hyperlink" Target="#RANKING_SEMANAL!A2"/><Relationship Id="rId7" Type="http://schemas.openxmlformats.org/officeDocument/2006/relationships/hyperlink" Target="#ESTREIAS_NACIONAIS!A2"/><Relationship Id="rId2" Type="http://schemas.openxmlformats.org/officeDocument/2006/relationships/hyperlink" Target="#FIM_DE_SEMANA_ACUMULADOS!A2"/><Relationship Id="rId1" Type="http://schemas.openxmlformats.org/officeDocument/2006/relationships/hyperlink" Target="#FDS!A2"/><Relationship Id="rId6" Type="http://schemas.openxmlformats.org/officeDocument/2006/relationships/hyperlink" Target="#MAIS_VISTOS_DESDE_2004!A2"/><Relationship Id="rId5" Type="http://schemas.openxmlformats.org/officeDocument/2006/relationships/hyperlink" Target="#'RANK GERAL DE FILMES'!A2"/><Relationship Id="rId4" Type="http://schemas.openxmlformats.org/officeDocument/2006/relationships/hyperlink" Target="#ACUMULADOS!A1"/><Relationship Id="rId9" Type="http://schemas.openxmlformats.org/officeDocument/2006/relationships/hyperlink" Target="#'EVOLUCAO SEMANAL'!A1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hyperlink" Target="#NACIONAIS!A2"/><Relationship Id="rId3" Type="http://schemas.openxmlformats.org/officeDocument/2006/relationships/hyperlink" Target="#RANKING_SEMANAL!A2"/><Relationship Id="rId7" Type="http://schemas.openxmlformats.org/officeDocument/2006/relationships/hyperlink" Target="#ESTREIAS_NACIONAIS!A2"/><Relationship Id="rId2" Type="http://schemas.openxmlformats.org/officeDocument/2006/relationships/hyperlink" Target="#FIM_DE_SEMANA_ACUMULADOS!A2"/><Relationship Id="rId1" Type="http://schemas.openxmlformats.org/officeDocument/2006/relationships/hyperlink" Target="#FDS!A2"/><Relationship Id="rId6" Type="http://schemas.openxmlformats.org/officeDocument/2006/relationships/hyperlink" Target="#MAIS_VISTOS_DESDE_2004!A2"/><Relationship Id="rId5" Type="http://schemas.openxmlformats.org/officeDocument/2006/relationships/hyperlink" Target="#'RANK GERAL DE FILMES'!A2"/><Relationship Id="rId4" Type="http://schemas.openxmlformats.org/officeDocument/2006/relationships/hyperlink" Target="#ACUMULADOS!A1"/><Relationship Id="rId9" Type="http://schemas.openxmlformats.org/officeDocument/2006/relationships/hyperlink" Target="#'EVOLUCAO SEMANAL'!A1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hyperlink" Target="#NACIONAIS!A2"/><Relationship Id="rId3" Type="http://schemas.openxmlformats.org/officeDocument/2006/relationships/hyperlink" Target="#RANKING_SEMANAL!A2"/><Relationship Id="rId7" Type="http://schemas.openxmlformats.org/officeDocument/2006/relationships/hyperlink" Target="#ESTREIAS_NACIONAIS!A2"/><Relationship Id="rId2" Type="http://schemas.openxmlformats.org/officeDocument/2006/relationships/hyperlink" Target="#FIM_DE_SEMANA_ACUMULADOS!A2"/><Relationship Id="rId1" Type="http://schemas.openxmlformats.org/officeDocument/2006/relationships/hyperlink" Target="#FDS!A2"/><Relationship Id="rId6" Type="http://schemas.openxmlformats.org/officeDocument/2006/relationships/hyperlink" Target="#MAIS_VISTOS_DESDE_2004!A2"/><Relationship Id="rId5" Type="http://schemas.openxmlformats.org/officeDocument/2006/relationships/hyperlink" Target="#'RANK GERAL DE FILMES'!A2"/><Relationship Id="rId4" Type="http://schemas.openxmlformats.org/officeDocument/2006/relationships/hyperlink" Target="#ACUMULADOS!A1"/><Relationship Id="rId9" Type="http://schemas.openxmlformats.org/officeDocument/2006/relationships/hyperlink" Target="#'EVOLUCAO SEMANAL'!A1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hyperlink" Target="#NACIONAIS!A2"/><Relationship Id="rId3" Type="http://schemas.openxmlformats.org/officeDocument/2006/relationships/hyperlink" Target="#RANKING_SEMANAL!A2"/><Relationship Id="rId7" Type="http://schemas.openxmlformats.org/officeDocument/2006/relationships/hyperlink" Target="#ESTREIAS_NACIONAIS!A2"/><Relationship Id="rId2" Type="http://schemas.openxmlformats.org/officeDocument/2006/relationships/hyperlink" Target="#FIM_DE_SEMANA_ACUMULADOS!A2"/><Relationship Id="rId1" Type="http://schemas.openxmlformats.org/officeDocument/2006/relationships/hyperlink" Target="#FDS!A2"/><Relationship Id="rId6" Type="http://schemas.openxmlformats.org/officeDocument/2006/relationships/hyperlink" Target="#MAIS_VISTOS_DESDE_2004!A2"/><Relationship Id="rId5" Type="http://schemas.openxmlformats.org/officeDocument/2006/relationships/hyperlink" Target="#'RANK GERAL DE FILMES'!A2"/><Relationship Id="rId4" Type="http://schemas.openxmlformats.org/officeDocument/2006/relationships/hyperlink" Target="#ACUMULADOS!A1"/><Relationship Id="rId9" Type="http://schemas.openxmlformats.org/officeDocument/2006/relationships/hyperlink" Target="#'EVOLUCAO SEMANAL'!A1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hyperlink" Target="#NACIONAIS!A2"/><Relationship Id="rId3" Type="http://schemas.openxmlformats.org/officeDocument/2006/relationships/hyperlink" Target="#RANKING_SEMANAL!A2"/><Relationship Id="rId7" Type="http://schemas.openxmlformats.org/officeDocument/2006/relationships/hyperlink" Target="#ESTREIAS_NACIONAIS!A2"/><Relationship Id="rId2" Type="http://schemas.openxmlformats.org/officeDocument/2006/relationships/hyperlink" Target="#FIM_DE_SEMANA_ACUMULADOS!A2"/><Relationship Id="rId1" Type="http://schemas.openxmlformats.org/officeDocument/2006/relationships/hyperlink" Target="#FDS!A2"/><Relationship Id="rId6" Type="http://schemas.openxmlformats.org/officeDocument/2006/relationships/hyperlink" Target="#MAIS_VISTOS_DESDE_2004!A2"/><Relationship Id="rId5" Type="http://schemas.openxmlformats.org/officeDocument/2006/relationships/hyperlink" Target="#'RANK GERAL DE FILMES'!A2"/><Relationship Id="rId4" Type="http://schemas.openxmlformats.org/officeDocument/2006/relationships/hyperlink" Target="#ACUMULADOS!A1"/><Relationship Id="rId9" Type="http://schemas.openxmlformats.org/officeDocument/2006/relationships/hyperlink" Target="#'EVOLUCAO SEMANAL'!A1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hyperlink" Target="#NACIONAIS!A2"/><Relationship Id="rId3" Type="http://schemas.openxmlformats.org/officeDocument/2006/relationships/hyperlink" Target="#RANKING_SEMANAL!A2"/><Relationship Id="rId7" Type="http://schemas.openxmlformats.org/officeDocument/2006/relationships/hyperlink" Target="#ESTREIAS_NACIONAIS!A2"/><Relationship Id="rId2" Type="http://schemas.openxmlformats.org/officeDocument/2006/relationships/hyperlink" Target="#FIM_DE_SEMANA_ACUMULADOS!A2"/><Relationship Id="rId1" Type="http://schemas.openxmlformats.org/officeDocument/2006/relationships/hyperlink" Target="#FDS!A2"/><Relationship Id="rId6" Type="http://schemas.openxmlformats.org/officeDocument/2006/relationships/hyperlink" Target="#MAIS_VISTOS_DESDE_2004!A2"/><Relationship Id="rId5" Type="http://schemas.openxmlformats.org/officeDocument/2006/relationships/hyperlink" Target="#'RANK GERAL DE FILMES'!A2"/><Relationship Id="rId4" Type="http://schemas.openxmlformats.org/officeDocument/2006/relationships/hyperlink" Target="#ACUMULADOS!A1"/><Relationship Id="rId9" Type="http://schemas.openxmlformats.org/officeDocument/2006/relationships/hyperlink" Target="#'EVOLUCAO SEMANAL'!A1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hyperlink" Target="#NACIONAIS!A2"/><Relationship Id="rId3" Type="http://schemas.openxmlformats.org/officeDocument/2006/relationships/hyperlink" Target="#RANKING_SEMANAL!A2"/><Relationship Id="rId7" Type="http://schemas.openxmlformats.org/officeDocument/2006/relationships/hyperlink" Target="#ESTREIAS_NACIONAIS!A2"/><Relationship Id="rId2" Type="http://schemas.openxmlformats.org/officeDocument/2006/relationships/hyperlink" Target="#FIM_DE_SEMANA_ACUMULADOS!A2"/><Relationship Id="rId1" Type="http://schemas.openxmlformats.org/officeDocument/2006/relationships/hyperlink" Target="#FDS!A2"/><Relationship Id="rId6" Type="http://schemas.openxmlformats.org/officeDocument/2006/relationships/hyperlink" Target="#MAIS_VISTOS_DESDE_2004!A2"/><Relationship Id="rId5" Type="http://schemas.openxmlformats.org/officeDocument/2006/relationships/hyperlink" Target="#'RANK GERAL DE FILMES'!A2"/><Relationship Id="rId4" Type="http://schemas.openxmlformats.org/officeDocument/2006/relationships/hyperlink" Target="#ACUMULADOS!A1"/><Relationship Id="rId9" Type="http://schemas.openxmlformats.org/officeDocument/2006/relationships/hyperlink" Target="#'EVOLUCAO SEMANAL'!A1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hyperlink" Target="#NACIONAIS!A2"/><Relationship Id="rId3" Type="http://schemas.openxmlformats.org/officeDocument/2006/relationships/hyperlink" Target="#RANKING_SEMANAL!A2"/><Relationship Id="rId7" Type="http://schemas.openxmlformats.org/officeDocument/2006/relationships/hyperlink" Target="#ESTREIAS_NACIONAIS!A2"/><Relationship Id="rId2" Type="http://schemas.openxmlformats.org/officeDocument/2006/relationships/hyperlink" Target="#FIM_DE_SEMANA_ACUMULADOS!A2"/><Relationship Id="rId1" Type="http://schemas.openxmlformats.org/officeDocument/2006/relationships/hyperlink" Target="#FDS!A2"/><Relationship Id="rId6" Type="http://schemas.openxmlformats.org/officeDocument/2006/relationships/hyperlink" Target="#MAIS_VISTOS_DESDE_2004!A2"/><Relationship Id="rId5" Type="http://schemas.openxmlformats.org/officeDocument/2006/relationships/hyperlink" Target="#'RANK GERAL DE FILMES'!A2"/><Relationship Id="rId4" Type="http://schemas.openxmlformats.org/officeDocument/2006/relationships/hyperlink" Target="#ACUMULADOS!A1"/><Relationship Id="rId9" Type="http://schemas.openxmlformats.org/officeDocument/2006/relationships/hyperlink" Target="#'EVOLUCAO SEMANAL'!A1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hyperlink" Target="#NACIONAIS!A2"/><Relationship Id="rId3" Type="http://schemas.openxmlformats.org/officeDocument/2006/relationships/hyperlink" Target="#RANKING_SEMANAL!A2"/><Relationship Id="rId7" Type="http://schemas.openxmlformats.org/officeDocument/2006/relationships/hyperlink" Target="#ESTREIAS_NACIONAIS!A2"/><Relationship Id="rId2" Type="http://schemas.openxmlformats.org/officeDocument/2006/relationships/hyperlink" Target="#FIM_DE_SEMANA_ACUMULADOS!A2"/><Relationship Id="rId1" Type="http://schemas.openxmlformats.org/officeDocument/2006/relationships/hyperlink" Target="#FDS!A2"/><Relationship Id="rId6" Type="http://schemas.openxmlformats.org/officeDocument/2006/relationships/hyperlink" Target="#MAIS_VISTOS_DESDE_2004!A2"/><Relationship Id="rId5" Type="http://schemas.openxmlformats.org/officeDocument/2006/relationships/hyperlink" Target="#'RANK GERAL DE FILMES'!A2"/><Relationship Id="rId4" Type="http://schemas.openxmlformats.org/officeDocument/2006/relationships/hyperlink" Target="#ACUMULADOS!A1"/><Relationship Id="rId9" Type="http://schemas.openxmlformats.org/officeDocument/2006/relationships/hyperlink" Target="#'EVOLUCAO SEMANAL'!A1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tif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261690</xdr:colOff>
      <xdr:row>0</xdr:row>
      <xdr:rowOff>86783</xdr:rowOff>
    </xdr:from>
    <xdr:to>
      <xdr:col>6</xdr:col>
      <xdr:colOff>187812</xdr:colOff>
      <xdr:row>2</xdr:row>
      <xdr:rowOff>118335</xdr:rowOff>
    </xdr:to>
    <xdr:sp macro="" textlink="">
      <xdr:nvSpPr>
        <xdr:cNvPr id="17" name="Forma livre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/>
      </xdr:nvSpPr>
      <xdr:spPr>
        <a:xfrm>
          <a:off x="261690" y="86783"/>
          <a:ext cx="3603600" cy="362856"/>
        </a:xfrm>
        <a:custGeom>
          <a:avLst/>
          <a:gdLst>
            <a:gd name="connsiteX0" fmla="*/ 0 w 1598594"/>
            <a:gd name="connsiteY0" fmla="*/ 0 h 799297"/>
            <a:gd name="connsiteX1" fmla="*/ 1598594 w 1598594"/>
            <a:gd name="connsiteY1" fmla="*/ 0 h 799297"/>
            <a:gd name="connsiteX2" fmla="*/ 1598594 w 1598594"/>
            <a:gd name="connsiteY2" fmla="*/ 799297 h 799297"/>
            <a:gd name="connsiteX3" fmla="*/ 0 w 1598594"/>
            <a:gd name="connsiteY3" fmla="*/ 799297 h 799297"/>
            <a:gd name="connsiteX4" fmla="*/ 0 w 1598594"/>
            <a:gd name="connsiteY4" fmla="*/ 0 h 79929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598594" h="799297">
              <a:moveTo>
                <a:pt x="0" y="0"/>
              </a:moveTo>
              <a:lnTo>
                <a:pt x="1598594" y="0"/>
              </a:lnTo>
              <a:lnTo>
                <a:pt x="1598594" y="799297"/>
              </a:lnTo>
              <a:lnTo>
                <a:pt x="0" y="799297"/>
              </a:lnTo>
              <a:lnTo>
                <a:pt x="0" y="0"/>
              </a:lnTo>
              <a:close/>
            </a:path>
          </a:pathLst>
        </a:custGeom>
        <a:solidFill>
          <a:srgbClr val="FFFF00"/>
        </a:solidFill>
      </xdr:spPr>
      <xdr:style>
        <a:lnRef idx="0">
          <a:schemeClr val="lt1">
            <a:hueOff val="0"/>
            <a:satOff val="0"/>
            <a:lumOff val="0"/>
            <a:alphaOff val="0"/>
          </a:schemeClr>
        </a:lnRef>
        <a:fillRef idx="3">
          <a:scrgbClr r="0" g="0" b="0"/>
        </a:fillRef>
        <a:effectRef idx="2">
          <a:schemeClr val="accent1">
            <a:hueOff val="0"/>
            <a:satOff val="0"/>
            <a:lumOff val="0"/>
            <a:alphaOff val="0"/>
          </a:schemeClr>
        </a:effectRef>
        <a:fontRef idx="minor">
          <a:schemeClr val="lt1"/>
        </a:fontRef>
      </xdr:style>
      <xdr:txBody>
        <a:bodyPr spcFirstLastPara="0" vert="horz" wrap="square" lIns="11430" tIns="11430" rIns="11430" bIns="11430" numCol="1" spcCol="1270" anchor="ctr" anchorCtr="0">
          <a:noAutofit/>
        </a:bodyPr>
        <a:lstStyle/>
        <a:p>
          <a:pPr lvl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pt-PT" sz="1800" b="1" kern="1200" cap="none" spc="50">
              <a:ln w="13500">
                <a:solidFill>
                  <a:schemeClr val="accent1">
                    <a:shade val="2500"/>
                    <a:alpha val="6500"/>
                  </a:schemeClr>
                </a:solidFill>
                <a:prstDash val="solid"/>
              </a:ln>
              <a:solidFill>
                <a:schemeClr val="tx1">
                  <a:alpha val="95000"/>
                </a:schemeClr>
              </a:solidFill>
              <a:effectLst>
                <a:innerShdw blurRad="50900" dist="38500" dir="13500000">
                  <a:srgbClr val="000000">
                    <a:alpha val="60000"/>
                  </a:srgbClr>
                </a:innerShdw>
              </a:effectLst>
            </a:rPr>
            <a:t>BOX OFFICE 2019</a:t>
          </a:r>
        </a:p>
      </xdr:txBody>
    </xdr:sp>
    <xdr:clientData/>
  </xdr:twoCellAnchor>
  <xdr:twoCellAnchor>
    <xdr:from>
      <xdr:col>0</xdr:col>
      <xdr:colOff>261690</xdr:colOff>
      <xdr:row>2</xdr:row>
      <xdr:rowOff>143555</xdr:rowOff>
    </xdr:from>
    <xdr:to>
      <xdr:col>6</xdr:col>
      <xdr:colOff>187762</xdr:colOff>
      <xdr:row>5</xdr:row>
      <xdr:rowOff>11332</xdr:rowOff>
    </xdr:to>
    <xdr:sp macro="" textlink="">
      <xdr:nvSpPr>
        <xdr:cNvPr id="18" name="Forma livre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/>
      </xdr:nvSpPr>
      <xdr:spPr>
        <a:xfrm>
          <a:off x="261690" y="467405"/>
          <a:ext cx="3583672" cy="353552"/>
        </a:xfrm>
        <a:custGeom>
          <a:avLst/>
          <a:gdLst>
            <a:gd name="connsiteX0" fmla="*/ 0 w 1598594"/>
            <a:gd name="connsiteY0" fmla="*/ 0 h 799297"/>
            <a:gd name="connsiteX1" fmla="*/ 1598594 w 1598594"/>
            <a:gd name="connsiteY1" fmla="*/ 0 h 799297"/>
            <a:gd name="connsiteX2" fmla="*/ 1598594 w 1598594"/>
            <a:gd name="connsiteY2" fmla="*/ 799297 h 799297"/>
            <a:gd name="connsiteX3" fmla="*/ 0 w 1598594"/>
            <a:gd name="connsiteY3" fmla="*/ 799297 h 799297"/>
            <a:gd name="connsiteX4" fmla="*/ 0 w 1598594"/>
            <a:gd name="connsiteY4" fmla="*/ 0 h 79929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598594" h="799297">
              <a:moveTo>
                <a:pt x="0" y="0"/>
              </a:moveTo>
              <a:lnTo>
                <a:pt x="1598594" y="0"/>
              </a:lnTo>
              <a:lnTo>
                <a:pt x="1598594" y="799297"/>
              </a:lnTo>
              <a:lnTo>
                <a:pt x="0" y="799297"/>
              </a:lnTo>
              <a:lnTo>
                <a:pt x="0" y="0"/>
              </a:lnTo>
              <a:close/>
            </a:path>
          </a:pathLst>
        </a:custGeom>
        <a:solidFill>
          <a:schemeClr val="tx1"/>
        </a:solidFill>
      </xdr:spPr>
      <xdr:style>
        <a:lnRef idx="0">
          <a:schemeClr val="lt1">
            <a:hueOff val="0"/>
            <a:satOff val="0"/>
            <a:lumOff val="0"/>
            <a:alphaOff val="0"/>
          </a:schemeClr>
        </a:lnRef>
        <a:fillRef idx="3">
          <a:scrgbClr r="0" g="0" b="0"/>
        </a:fillRef>
        <a:effectRef idx="2">
          <a:schemeClr val="accent1">
            <a:hueOff val="0"/>
            <a:satOff val="0"/>
            <a:lumOff val="0"/>
            <a:alphaOff val="0"/>
          </a:schemeClr>
        </a:effectRef>
        <a:fontRef idx="minor">
          <a:schemeClr val="lt1"/>
        </a:fontRef>
      </xdr:style>
      <xdr:txBody>
        <a:bodyPr spcFirstLastPara="0" vert="horz" wrap="square" lIns="8890" tIns="8890" rIns="8890" bIns="8890" numCol="1" spcCol="1270" anchor="ctr" anchorCtr="0">
          <a:noAutofit/>
        </a:bodyPr>
        <a:lstStyle/>
        <a:p>
          <a:pPr marL="0" lvl="0" indent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pt-PT" sz="1100" b="0" kern="1200" cap="none" spc="50">
              <a:ln w="13500">
                <a:solidFill>
                  <a:schemeClr val="accent1">
                    <a:shade val="2500"/>
                    <a:alpha val="6500"/>
                  </a:schemeClr>
                </a:solidFill>
                <a:prstDash val="solid"/>
              </a:ln>
              <a:solidFill>
                <a:schemeClr val="bg1">
                  <a:alpha val="95000"/>
                </a:schemeClr>
              </a:solidFill>
              <a:effectLst>
                <a:innerShdw blurRad="50900" dist="38500" dir="13500000">
                  <a:srgbClr val="000000">
                    <a:alpha val="60000"/>
                  </a:srgbClr>
                </a:innerShdw>
              </a:effectLst>
              <a:latin typeface="+mn-lt"/>
              <a:ea typeface="+mn-ea"/>
              <a:cs typeface="+mn-cs"/>
            </a:rPr>
            <a:t>PUBLICAÇÃO DE FIM-DE-SEMANA</a:t>
          </a:r>
        </a:p>
      </xdr:txBody>
    </xdr:sp>
    <xdr:clientData/>
  </xdr:twoCellAnchor>
  <xdr:twoCellAnchor>
    <xdr:from>
      <xdr:col>0</xdr:col>
      <xdr:colOff>261690</xdr:colOff>
      <xdr:row>5</xdr:row>
      <xdr:rowOff>36552</xdr:rowOff>
    </xdr:from>
    <xdr:to>
      <xdr:col>6</xdr:col>
      <xdr:colOff>187761</xdr:colOff>
      <xdr:row>7</xdr:row>
      <xdr:rowOff>69982</xdr:rowOff>
    </xdr:to>
    <xdr:sp macro="" textlink="">
      <xdr:nvSpPr>
        <xdr:cNvPr id="19" name="Forma livre 18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/>
      </xdr:nvSpPr>
      <xdr:spPr>
        <a:xfrm>
          <a:off x="261690" y="846177"/>
          <a:ext cx="3583671" cy="357280"/>
        </a:xfrm>
        <a:custGeom>
          <a:avLst/>
          <a:gdLst>
            <a:gd name="connsiteX0" fmla="*/ 0 w 1598594"/>
            <a:gd name="connsiteY0" fmla="*/ 0 h 799297"/>
            <a:gd name="connsiteX1" fmla="*/ 1598594 w 1598594"/>
            <a:gd name="connsiteY1" fmla="*/ 0 h 799297"/>
            <a:gd name="connsiteX2" fmla="*/ 1598594 w 1598594"/>
            <a:gd name="connsiteY2" fmla="*/ 799297 h 799297"/>
            <a:gd name="connsiteX3" fmla="*/ 0 w 1598594"/>
            <a:gd name="connsiteY3" fmla="*/ 799297 h 799297"/>
            <a:gd name="connsiteX4" fmla="*/ 0 w 1598594"/>
            <a:gd name="connsiteY4" fmla="*/ 0 h 79929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598594" h="799297">
              <a:moveTo>
                <a:pt x="0" y="0"/>
              </a:moveTo>
              <a:lnTo>
                <a:pt x="1598594" y="0"/>
              </a:lnTo>
              <a:lnTo>
                <a:pt x="1598594" y="799297"/>
              </a:lnTo>
              <a:lnTo>
                <a:pt x="0" y="799297"/>
              </a:lnTo>
              <a:lnTo>
                <a:pt x="0" y="0"/>
              </a:lnTo>
              <a:close/>
            </a:path>
          </a:pathLst>
        </a:custGeom>
        <a:solidFill>
          <a:srgbClr val="FFFF00"/>
        </a:solidFill>
      </xdr:spPr>
      <xdr:style>
        <a:lnRef idx="0">
          <a:schemeClr val="lt1">
            <a:hueOff val="0"/>
            <a:satOff val="0"/>
            <a:lumOff val="0"/>
            <a:alphaOff val="0"/>
          </a:schemeClr>
        </a:lnRef>
        <a:fillRef idx="3">
          <a:scrgbClr r="0" g="0" b="0"/>
        </a:fillRef>
        <a:effectRef idx="2">
          <a:schemeClr val="accent1">
            <a:hueOff val="0"/>
            <a:satOff val="0"/>
            <a:lumOff val="0"/>
            <a:alphaOff val="0"/>
          </a:schemeClr>
        </a:effectRef>
        <a:fontRef idx="minor">
          <a:schemeClr val="lt1"/>
        </a:fontRef>
      </xdr:style>
      <xdr:txBody>
        <a:bodyPr spcFirstLastPara="0" vert="horz" wrap="square" lIns="8890" tIns="8890" rIns="8890" bIns="8890" numCol="1" spcCol="1270" anchor="ctr" anchorCtr="0">
          <a:noAutofit/>
        </a:bodyPr>
        <a:lstStyle/>
        <a:p>
          <a:pPr lvl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pt-PT" sz="1100" b="0" kern="1200" cap="none" spc="50">
              <a:ln w="13500">
                <a:solidFill>
                  <a:schemeClr val="accent1">
                    <a:shade val="2500"/>
                    <a:alpha val="6500"/>
                  </a:schemeClr>
                </a:solidFill>
                <a:prstDash val="solid"/>
              </a:ln>
              <a:solidFill>
                <a:schemeClr val="tx1">
                  <a:alpha val="95000"/>
                </a:schemeClr>
              </a:solidFill>
              <a:effectLst>
                <a:innerShdw blurRad="50900" dist="38500" dir="13500000">
                  <a:srgbClr val="000000">
                    <a:alpha val="60000"/>
                  </a:srgbClr>
                </a:innerShdw>
              </a:effectLst>
            </a:rPr>
            <a:t>RANKING FDS</a:t>
          </a:r>
        </a:p>
      </xdr:txBody>
    </xdr:sp>
    <xdr:clientData/>
  </xdr:twoCellAnchor>
  <xdr:twoCellAnchor>
    <xdr:from>
      <xdr:col>0</xdr:col>
      <xdr:colOff>261690</xdr:colOff>
      <xdr:row>7</xdr:row>
      <xdr:rowOff>95202</xdr:rowOff>
    </xdr:from>
    <xdr:to>
      <xdr:col>6</xdr:col>
      <xdr:colOff>187762</xdr:colOff>
      <xdr:row>9</xdr:row>
      <xdr:rowOff>128631</xdr:rowOff>
    </xdr:to>
    <xdr:sp macro="" textlink="">
      <xdr:nvSpPr>
        <xdr:cNvPr id="20" name="Forma livre 19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/>
      </xdr:nvSpPr>
      <xdr:spPr>
        <a:xfrm>
          <a:off x="261690" y="1228677"/>
          <a:ext cx="3583672" cy="357279"/>
        </a:xfrm>
        <a:custGeom>
          <a:avLst/>
          <a:gdLst>
            <a:gd name="connsiteX0" fmla="*/ 0 w 1598594"/>
            <a:gd name="connsiteY0" fmla="*/ 0 h 799297"/>
            <a:gd name="connsiteX1" fmla="*/ 1598594 w 1598594"/>
            <a:gd name="connsiteY1" fmla="*/ 0 h 799297"/>
            <a:gd name="connsiteX2" fmla="*/ 1598594 w 1598594"/>
            <a:gd name="connsiteY2" fmla="*/ 799297 h 799297"/>
            <a:gd name="connsiteX3" fmla="*/ 0 w 1598594"/>
            <a:gd name="connsiteY3" fmla="*/ 799297 h 799297"/>
            <a:gd name="connsiteX4" fmla="*/ 0 w 1598594"/>
            <a:gd name="connsiteY4" fmla="*/ 0 h 79929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598594" h="799297">
              <a:moveTo>
                <a:pt x="0" y="0"/>
              </a:moveTo>
              <a:lnTo>
                <a:pt x="1598594" y="0"/>
              </a:lnTo>
              <a:lnTo>
                <a:pt x="1598594" y="799297"/>
              </a:lnTo>
              <a:lnTo>
                <a:pt x="0" y="799297"/>
              </a:lnTo>
              <a:lnTo>
                <a:pt x="0" y="0"/>
              </a:lnTo>
              <a:close/>
            </a:path>
          </a:pathLst>
        </a:custGeom>
        <a:solidFill>
          <a:srgbClr val="FFFF00"/>
        </a:solidFill>
      </xdr:spPr>
      <xdr:style>
        <a:lnRef idx="0">
          <a:schemeClr val="lt1">
            <a:hueOff val="0"/>
            <a:satOff val="0"/>
            <a:lumOff val="0"/>
            <a:alphaOff val="0"/>
          </a:schemeClr>
        </a:lnRef>
        <a:fillRef idx="3">
          <a:scrgbClr r="0" g="0" b="0"/>
        </a:fillRef>
        <a:effectRef idx="2">
          <a:schemeClr val="accent1">
            <a:hueOff val="0"/>
            <a:satOff val="0"/>
            <a:lumOff val="0"/>
            <a:alphaOff val="0"/>
          </a:schemeClr>
        </a:effectRef>
        <a:fontRef idx="minor">
          <a:schemeClr val="lt1"/>
        </a:fontRef>
      </xdr:style>
      <xdr:txBody>
        <a:bodyPr spcFirstLastPara="0" vert="horz" wrap="square" lIns="8890" tIns="8890" rIns="8890" bIns="8890" numCol="1" spcCol="1270" anchor="ctr" anchorCtr="0">
          <a:noAutofit/>
        </a:bodyPr>
        <a:lstStyle/>
        <a:p>
          <a:pPr lvl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pt-PT" sz="1100" b="0" kern="1200" cap="none" spc="50">
              <a:ln w="13500">
                <a:solidFill>
                  <a:schemeClr val="accent1">
                    <a:shade val="2500"/>
                    <a:alpha val="6500"/>
                  </a:schemeClr>
                </a:solidFill>
                <a:prstDash val="solid"/>
              </a:ln>
              <a:solidFill>
                <a:schemeClr val="tx1">
                  <a:alpha val="95000"/>
                </a:schemeClr>
              </a:solidFill>
              <a:effectLst>
                <a:innerShdw blurRad="50900" dist="38500" dir="13500000">
                  <a:srgbClr val="000000">
                    <a:alpha val="60000"/>
                  </a:srgbClr>
                </a:innerShdw>
              </a:effectLst>
            </a:rPr>
            <a:t>ACUMULADOS FDS</a:t>
          </a:r>
        </a:p>
      </xdr:txBody>
    </xdr:sp>
    <xdr:clientData/>
  </xdr:twoCellAnchor>
  <xdr:twoCellAnchor>
    <xdr:from>
      <xdr:col>0</xdr:col>
      <xdr:colOff>261690</xdr:colOff>
      <xdr:row>9</xdr:row>
      <xdr:rowOff>153851</xdr:rowOff>
    </xdr:from>
    <xdr:to>
      <xdr:col>6</xdr:col>
      <xdr:colOff>187761</xdr:colOff>
      <xdr:row>12</xdr:row>
      <xdr:rowOff>25356</xdr:rowOff>
    </xdr:to>
    <xdr:sp macro="" textlink="">
      <xdr:nvSpPr>
        <xdr:cNvPr id="22" name="Forma livre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/>
      </xdr:nvSpPr>
      <xdr:spPr>
        <a:xfrm>
          <a:off x="261690" y="1611176"/>
          <a:ext cx="3583671" cy="357280"/>
        </a:xfrm>
        <a:custGeom>
          <a:avLst/>
          <a:gdLst>
            <a:gd name="connsiteX0" fmla="*/ 0 w 1598594"/>
            <a:gd name="connsiteY0" fmla="*/ 0 h 799297"/>
            <a:gd name="connsiteX1" fmla="*/ 1598594 w 1598594"/>
            <a:gd name="connsiteY1" fmla="*/ 0 h 799297"/>
            <a:gd name="connsiteX2" fmla="*/ 1598594 w 1598594"/>
            <a:gd name="connsiteY2" fmla="*/ 799297 h 799297"/>
            <a:gd name="connsiteX3" fmla="*/ 0 w 1598594"/>
            <a:gd name="connsiteY3" fmla="*/ 799297 h 799297"/>
            <a:gd name="connsiteX4" fmla="*/ 0 w 1598594"/>
            <a:gd name="connsiteY4" fmla="*/ 0 h 79929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598594" h="799297">
              <a:moveTo>
                <a:pt x="0" y="0"/>
              </a:moveTo>
              <a:lnTo>
                <a:pt x="1598594" y="0"/>
              </a:lnTo>
              <a:lnTo>
                <a:pt x="1598594" y="799297"/>
              </a:lnTo>
              <a:lnTo>
                <a:pt x="0" y="799297"/>
              </a:lnTo>
              <a:lnTo>
                <a:pt x="0" y="0"/>
              </a:lnTo>
              <a:close/>
            </a:path>
          </a:pathLst>
        </a:custGeom>
        <a:solidFill>
          <a:schemeClr val="tx1"/>
        </a:solidFill>
      </xdr:spPr>
      <xdr:style>
        <a:lnRef idx="0">
          <a:schemeClr val="lt1">
            <a:hueOff val="0"/>
            <a:satOff val="0"/>
            <a:lumOff val="0"/>
            <a:alphaOff val="0"/>
          </a:schemeClr>
        </a:lnRef>
        <a:fillRef idx="3">
          <a:scrgbClr r="0" g="0" b="0"/>
        </a:fillRef>
        <a:effectRef idx="2">
          <a:schemeClr val="accent1">
            <a:hueOff val="0"/>
            <a:satOff val="0"/>
            <a:lumOff val="0"/>
            <a:alphaOff val="0"/>
          </a:schemeClr>
        </a:effectRef>
        <a:fontRef idx="minor">
          <a:schemeClr val="lt1"/>
        </a:fontRef>
      </xdr:style>
      <xdr:txBody>
        <a:bodyPr spcFirstLastPara="0" vert="horz" wrap="square" lIns="8890" tIns="8890" rIns="8890" bIns="8890" numCol="1" spcCol="1270" anchor="ctr" anchorCtr="0">
          <a:noAutofit/>
        </a:bodyPr>
        <a:lstStyle/>
        <a:p>
          <a:pPr marL="0" lvl="0" indent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pt-PT" sz="1100" b="0" kern="1200" cap="none" spc="50">
              <a:ln w="13500">
                <a:solidFill>
                  <a:schemeClr val="accent1">
                    <a:shade val="2500"/>
                    <a:alpha val="6500"/>
                  </a:schemeClr>
                </a:solidFill>
                <a:prstDash val="solid"/>
              </a:ln>
              <a:solidFill>
                <a:schemeClr val="bg1">
                  <a:alpha val="95000"/>
                </a:schemeClr>
              </a:solidFill>
              <a:effectLst>
                <a:innerShdw blurRad="50900" dist="38500" dir="13500000">
                  <a:srgbClr val="000000">
                    <a:alpha val="60000"/>
                  </a:srgbClr>
                </a:innerShdw>
              </a:effectLst>
              <a:latin typeface="+mn-lt"/>
              <a:ea typeface="+mn-ea"/>
              <a:cs typeface="+mn-cs"/>
            </a:rPr>
            <a:t> PUBLICAÇÃO  SEMANAL</a:t>
          </a:r>
        </a:p>
      </xdr:txBody>
    </xdr:sp>
    <xdr:clientData/>
  </xdr:twoCellAnchor>
  <xdr:twoCellAnchor>
    <xdr:from>
      <xdr:col>0</xdr:col>
      <xdr:colOff>261690</xdr:colOff>
      <xdr:row>12</xdr:row>
      <xdr:rowOff>50576</xdr:rowOff>
    </xdr:from>
    <xdr:to>
      <xdr:col>6</xdr:col>
      <xdr:colOff>187762</xdr:colOff>
      <xdr:row>14</xdr:row>
      <xdr:rowOff>84006</xdr:rowOff>
    </xdr:to>
    <xdr:sp macro="" textlink="">
      <xdr:nvSpPr>
        <xdr:cNvPr id="23" name="Forma livre 2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/>
      </xdr:nvSpPr>
      <xdr:spPr>
        <a:xfrm>
          <a:off x="261690" y="1993676"/>
          <a:ext cx="3583672" cy="357280"/>
        </a:xfrm>
        <a:custGeom>
          <a:avLst/>
          <a:gdLst>
            <a:gd name="connsiteX0" fmla="*/ 0 w 1598594"/>
            <a:gd name="connsiteY0" fmla="*/ 0 h 799297"/>
            <a:gd name="connsiteX1" fmla="*/ 1598594 w 1598594"/>
            <a:gd name="connsiteY1" fmla="*/ 0 h 799297"/>
            <a:gd name="connsiteX2" fmla="*/ 1598594 w 1598594"/>
            <a:gd name="connsiteY2" fmla="*/ 799297 h 799297"/>
            <a:gd name="connsiteX3" fmla="*/ 0 w 1598594"/>
            <a:gd name="connsiteY3" fmla="*/ 799297 h 799297"/>
            <a:gd name="connsiteX4" fmla="*/ 0 w 1598594"/>
            <a:gd name="connsiteY4" fmla="*/ 0 h 79929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598594" h="799297">
              <a:moveTo>
                <a:pt x="0" y="0"/>
              </a:moveTo>
              <a:lnTo>
                <a:pt x="1598594" y="0"/>
              </a:lnTo>
              <a:lnTo>
                <a:pt x="1598594" y="799297"/>
              </a:lnTo>
              <a:lnTo>
                <a:pt x="0" y="799297"/>
              </a:lnTo>
              <a:lnTo>
                <a:pt x="0" y="0"/>
              </a:lnTo>
              <a:close/>
            </a:path>
          </a:pathLst>
        </a:custGeom>
        <a:solidFill>
          <a:srgbClr val="FFC000"/>
        </a:solidFill>
      </xdr:spPr>
      <xdr:style>
        <a:lnRef idx="0">
          <a:schemeClr val="lt1">
            <a:hueOff val="0"/>
            <a:satOff val="0"/>
            <a:lumOff val="0"/>
            <a:alphaOff val="0"/>
          </a:schemeClr>
        </a:lnRef>
        <a:fillRef idx="3">
          <a:scrgbClr r="0" g="0" b="0"/>
        </a:fillRef>
        <a:effectRef idx="2">
          <a:schemeClr val="accent1">
            <a:hueOff val="0"/>
            <a:satOff val="0"/>
            <a:lumOff val="0"/>
            <a:alphaOff val="0"/>
          </a:schemeClr>
        </a:effectRef>
        <a:fontRef idx="minor">
          <a:schemeClr val="lt1"/>
        </a:fontRef>
      </xdr:style>
      <xdr:txBody>
        <a:bodyPr spcFirstLastPara="0" vert="horz" wrap="square" lIns="8890" tIns="8890" rIns="8890" bIns="8890" numCol="1" spcCol="1270" anchor="ctr" anchorCtr="0">
          <a:noAutofit/>
        </a:bodyPr>
        <a:lstStyle/>
        <a:p>
          <a:pPr lvl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pt-PT" sz="1100" b="0" kern="1200" cap="none" spc="50">
              <a:ln w="13500">
                <a:solidFill>
                  <a:schemeClr val="accent1">
                    <a:shade val="2500"/>
                    <a:alpha val="6500"/>
                  </a:schemeClr>
                </a:solidFill>
                <a:prstDash val="solid"/>
              </a:ln>
              <a:solidFill>
                <a:schemeClr val="tx1">
                  <a:alpha val="95000"/>
                </a:schemeClr>
              </a:solidFill>
              <a:effectLst>
                <a:innerShdw blurRad="50900" dist="38500" dir="13500000">
                  <a:srgbClr val="000000">
                    <a:alpha val="60000"/>
                  </a:srgbClr>
                </a:innerShdw>
              </a:effectLst>
            </a:rPr>
            <a:t>RANKING SEMANAL</a:t>
          </a:r>
        </a:p>
      </xdr:txBody>
    </xdr:sp>
    <xdr:clientData/>
  </xdr:twoCellAnchor>
  <xdr:twoCellAnchor>
    <xdr:from>
      <xdr:col>0</xdr:col>
      <xdr:colOff>261690</xdr:colOff>
      <xdr:row>14</xdr:row>
      <xdr:rowOff>109226</xdr:rowOff>
    </xdr:from>
    <xdr:to>
      <xdr:col>6</xdr:col>
      <xdr:colOff>187170</xdr:colOff>
      <xdr:row>16</xdr:row>
      <xdr:rowOff>142655</xdr:rowOff>
    </xdr:to>
    <xdr:sp macro="" textlink="">
      <xdr:nvSpPr>
        <xdr:cNvPr id="24" name="Forma livre 23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/>
      </xdr:nvSpPr>
      <xdr:spPr>
        <a:xfrm>
          <a:off x="261690" y="2376176"/>
          <a:ext cx="3583080" cy="357279"/>
        </a:xfrm>
        <a:custGeom>
          <a:avLst/>
          <a:gdLst>
            <a:gd name="connsiteX0" fmla="*/ 0 w 1598594"/>
            <a:gd name="connsiteY0" fmla="*/ 0 h 799297"/>
            <a:gd name="connsiteX1" fmla="*/ 1598594 w 1598594"/>
            <a:gd name="connsiteY1" fmla="*/ 0 h 799297"/>
            <a:gd name="connsiteX2" fmla="*/ 1598594 w 1598594"/>
            <a:gd name="connsiteY2" fmla="*/ 799297 h 799297"/>
            <a:gd name="connsiteX3" fmla="*/ 0 w 1598594"/>
            <a:gd name="connsiteY3" fmla="*/ 799297 h 799297"/>
            <a:gd name="connsiteX4" fmla="*/ 0 w 1598594"/>
            <a:gd name="connsiteY4" fmla="*/ 0 h 79929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598594" h="799297">
              <a:moveTo>
                <a:pt x="0" y="0"/>
              </a:moveTo>
              <a:lnTo>
                <a:pt x="1598594" y="0"/>
              </a:lnTo>
              <a:lnTo>
                <a:pt x="1598594" y="799297"/>
              </a:lnTo>
              <a:lnTo>
                <a:pt x="0" y="799297"/>
              </a:lnTo>
              <a:lnTo>
                <a:pt x="0" y="0"/>
              </a:lnTo>
              <a:close/>
            </a:path>
          </a:pathLst>
        </a:custGeom>
        <a:solidFill>
          <a:srgbClr val="FFC000"/>
        </a:solidFill>
      </xdr:spPr>
      <xdr:style>
        <a:lnRef idx="0">
          <a:schemeClr val="lt1">
            <a:hueOff val="0"/>
            <a:satOff val="0"/>
            <a:lumOff val="0"/>
            <a:alphaOff val="0"/>
          </a:schemeClr>
        </a:lnRef>
        <a:fillRef idx="3">
          <a:scrgbClr r="0" g="0" b="0"/>
        </a:fillRef>
        <a:effectRef idx="2">
          <a:schemeClr val="accent1">
            <a:hueOff val="0"/>
            <a:satOff val="0"/>
            <a:lumOff val="0"/>
            <a:alphaOff val="0"/>
          </a:schemeClr>
        </a:effectRef>
        <a:fontRef idx="minor">
          <a:schemeClr val="lt1"/>
        </a:fontRef>
      </xdr:style>
      <xdr:txBody>
        <a:bodyPr spcFirstLastPara="0" vert="horz" wrap="square" lIns="8890" tIns="8890" rIns="8890" bIns="8890" numCol="1" spcCol="1270" anchor="ctr" anchorCtr="0">
          <a:noAutofit/>
        </a:bodyPr>
        <a:lstStyle/>
        <a:p>
          <a:pPr lvl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pt-PT" sz="1100" b="0" kern="1200" cap="none" spc="50">
              <a:ln w="13500">
                <a:solidFill>
                  <a:schemeClr val="accent1">
                    <a:shade val="2500"/>
                    <a:alpha val="6500"/>
                  </a:schemeClr>
                </a:solidFill>
                <a:prstDash val="solid"/>
              </a:ln>
              <a:solidFill>
                <a:schemeClr val="tx1">
                  <a:alpha val="95000"/>
                </a:schemeClr>
              </a:solidFill>
              <a:effectLst>
                <a:innerShdw blurRad="50900" dist="38500" dir="13500000">
                  <a:srgbClr val="000000">
                    <a:alpha val="60000"/>
                  </a:srgbClr>
                </a:innerShdw>
              </a:effectLst>
            </a:rPr>
            <a:t>ACUMULADO SEMANAL</a:t>
          </a:r>
        </a:p>
      </xdr:txBody>
    </xdr:sp>
    <xdr:clientData/>
  </xdr:twoCellAnchor>
  <xdr:twoCellAnchor>
    <xdr:from>
      <xdr:col>0</xdr:col>
      <xdr:colOff>261690</xdr:colOff>
      <xdr:row>19</xdr:row>
      <xdr:rowOff>66965</xdr:rowOff>
    </xdr:from>
    <xdr:to>
      <xdr:col>6</xdr:col>
      <xdr:colOff>187762</xdr:colOff>
      <xdr:row>21</xdr:row>
      <xdr:rowOff>100394</xdr:rowOff>
    </xdr:to>
    <xdr:sp macro="" textlink="">
      <xdr:nvSpPr>
        <xdr:cNvPr id="25" name="Forma livre 24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/>
      </xdr:nvSpPr>
      <xdr:spPr>
        <a:xfrm>
          <a:off x="261690" y="3143540"/>
          <a:ext cx="3583672" cy="357279"/>
        </a:xfrm>
        <a:custGeom>
          <a:avLst/>
          <a:gdLst>
            <a:gd name="connsiteX0" fmla="*/ 0 w 1598594"/>
            <a:gd name="connsiteY0" fmla="*/ 0 h 799297"/>
            <a:gd name="connsiteX1" fmla="*/ 1598594 w 1598594"/>
            <a:gd name="connsiteY1" fmla="*/ 0 h 799297"/>
            <a:gd name="connsiteX2" fmla="*/ 1598594 w 1598594"/>
            <a:gd name="connsiteY2" fmla="*/ 799297 h 799297"/>
            <a:gd name="connsiteX3" fmla="*/ 0 w 1598594"/>
            <a:gd name="connsiteY3" fmla="*/ 799297 h 799297"/>
            <a:gd name="connsiteX4" fmla="*/ 0 w 1598594"/>
            <a:gd name="connsiteY4" fmla="*/ 0 h 79929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598594" h="799297">
              <a:moveTo>
                <a:pt x="0" y="0"/>
              </a:moveTo>
              <a:lnTo>
                <a:pt x="1598594" y="0"/>
              </a:lnTo>
              <a:lnTo>
                <a:pt x="1598594" y="799297"/>
              </a:lnTo>
              <a:lnTo>
                <a:pt x="0" y="799297"/>
              </a:lnTo>
              <a:lnTo>
                <a:pt x="0" y="0"/>
              </a:lnTo>
              <a:close/>
            </a:path>
          </a:pathLst>
        </a:custGeom>
        <a:solidFill>
          <a:srgbClr val="FFC000"/>
        </a:solidFill>
      </xdr:spPr>
      <xdr:style>
        <a:lnRef idx="0">
          <a:schemeClr val="lt1">
            <a:hueOff val="0"/>
            <a:satOff val="0"/>
            <a:lumOff val="0"/>
            <a:alphaOff val="0"/>
          </a:schemeClr>
        </a:lnRef>
        <a:fillRef idx="3">
          <a:scrgbClr r="0" g="0" b="0"/>
        </a:fillRef>
        <a:effectRef idx="2">
          <a:schemeClr val="accent1">
            <a:hueOff val="0"/>
            <a:satOff val="0"/>
            <a:lumOff val="0"/>
            <a:alphaOff val="0"/>
          </a:schemeClr>
        </a:effectRef>
        <a:fontRef idx="minor">
          <a:schemeClr val="lt1"/>
        </a:fontRef>
      </xdr:style>
      <xdr:txBody>
        <a:bodyPr spcFirstLastPara="0" vert="horz" wrap="square" lIns="8890" tIns="8890" rIns="8890" bIns="8890" numCol="1" spcCol="1270" anchor="ctr" anchorCtr="0">
          <a:noAutofit/>
        </a:bodyPr>
        <a:lstStyle/>
        <a:p>
          <a:pPr lvl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pt-PT" sz="1100" b="0" kern="1200" cap="none" spc="50">
              <a:ln w="13500">
                <a:solidFill>
                  <a:schemeClr val="accent1">
                    <a:shade val="2500"/>
                    <a:alpha val="6500"/>
                  </a:schemeClr>
                </a:solidFill>
                <a:prstDash val="solid"/>
              </a:ln>
              <a:solidFill>
                <a:schemeClr val="tx1">
                  <a:alpha val="95000"/>
                </a:schemeClr>
              </a:solidFill>
              <a:effectLst>
                <a:innerShdw blurRad="50900" dist="38500" dir="13500000">
                  <a:srgbClr val="000000">
                    <a:alpha val="60000"/>
                  </a:srgbClr>
                </a:innerShdw>
              </a:effectLst>
            </a:rPr>
            <a:t>RANKING GERAL DE FILMES</a:t>
          </a:r>
        </a:p>
      </xdr:txBody>
    </xdr:sp>
    <xdr:clientData/>
  </xdr:twoCellAnchor>
  <xdr:twoCellAnchor>
    <xdr:from>
      <xdr:col>0</xdr:col>
      <xdr:colOff>261690</xdr:colOff>
      <xdr:row>24</xdr:row>
      <xdr:rowOff>20977</xdr:rowOff>
    </xdr:from>
    <xdr:to>
      <xdr:col>6</xdr:col>
      <xdr:colOff>187170</xdr:colOff>
      <xdr:row>26</xdr:row>
      <xdr:rowOff>54405</xdr:rowOff>
    </xdr:to>
    <xdr:sp macro="" textlink="">
      <xdr:nvSpPr>
        <xdr:cNvPr id="26" name="Forma livre 25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/>
      </xdr:nvSpPr>
      <xdr:spPr>
        <a:xfrm>
          <a:off x="261690" y="3907177"/>
          <a:ext cx="3583080" cy="357278"/>
        </a:xfrm>
        <a:custGeom>
          <a:avLst/>
          <a:gdLst>
            <a:gd name="connsiteX0" fmla="*/ 0 w 1598594"/>
            <a:gd name="connsiteY0" fmla="*/ 0 h 799297"/>
            <a:gd name="connsiteX1" fmla="*/ 1598594 w 1598594"/>
            <a:gd name="connsiteY1" fmla="*/ 0 h 799297"/>
            <a:gd name="connsiteX2" fmla="*/ 1598594 w 1598594"/>
            <a:gd name="connsiteY2" fmla="*/ 799297 h 799297"/>
            <a:gd name="connsiteX3" fmla="*/ 0 w 1598594"/>
            <a:gd name="connsiteY3" fmla="*/ 799297 h 799297"/>
            <a:gd name="connsiteX4" fmla="*/ 0 w 1598594"/>
            <a:gd name="connsiteY4" fmla="*/ 0 h 79929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598594" h="799297">
              <a:moveTo>
                <a:pt x="0" y="0"/>
              </a:moveTo>
              <a:lnTo>
                <a:pt x="1598594" y="0"/>
              </a:lnTo>
              <a:lnTo>
                <a:pt x="1598594" y="799297"/>
              </a:lnTo>
              <a:lnTo>
                <a:pt x="0" y="799297"/>
              </a:lnTo>
              <a:lnTo>
                <a:pt x="0" y="0"/>
              </a:lnTo>
              <a:close/>
            </a:path>
          </a:pathLst>
        </a:custGeom>
        <a:solidFill>
          <a:srgbClr val="FFC000"/>
        </a:solidFill>
      </xdr:spPr>
      <xdr:style>
        <a:lnRef idx="0">
          <a:schemeClr val="lt1">
            <a:hueOff val="0"/>
            <a:satOff val="0"/>
            <a:lumOff val="0"/>
            <a:alphaOff val="0"/>
          </a:schemeClr>
        </a:lnRef>
        <a:fillRef idx="3">
          <a:scrgbClr r="0" g="0" b="0"/>
        </a:fillRef>
        <a:effectRef idx="2">
          <a:schemeClr val="accent1">
            <a:hueOff val="0"/>
            <a:satOff val="0"/>
            <a:lumOff val="0"/>
            <a:alphaOff val="0"/>
          </a:schemeClr>
        </a:effectRef>
        <a:fontRef idx="minor">
          <a:schemeClr val="lt1"/>
        </a:fontRef>
      </xdr:style>
      <xdr:txBody>
        <a:bodyPr spcFirstLastPara="0" vert="horz" wrap="square" lIns="8890" tIns="8890" rIns="8890" bIns="8890" numCol="1" spcCol="1270" anchor="ctr" anchorCtr="0">
          <a:noAutofit/>
        </a:bodyPr>
        <a:lstStyle/>
        <a:p>
          <a:pPr lvl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pt-PT" sz="1100" b="0" kern="1200" cap="none" spc="50">
              <a:ln w="13500">
                <a:solidFill>
                  <a:schemeClr val="accent1">
                    <a:shade val="2500"/>
                    <a:alpha val="6500"/>
                  </a:schemeClr>
                </a:solidFill>
                <a:prstDash val="solid"/>
              </a:ln>
              <a:solidFill>
                <a:schemeClr val="tx1">
                  <a:alpha val="95000"/>
                </a:schemeClr>
              </a:solidFill>
              <a:effectLst>
                <a:innerShdw blurRad="50900" dist="38500" dir="13500000">
                  <a:srgbClr val="000000">
                    <a:alpha val="60000"/>
                  </a:srgbClr>
                </a:innerShdw>
              </a:effectLst>
            </a:rPr>
            <a:t>RANKING FILMES MAIS VISTOS</a:t>
          </a:r>
        </a:p>
      </xdr:txBody>
    </xdr:sp>
    <xdr:clientData/>
  </xdr:twoCellAnchor>
  <xdr:twoCellAnchor>
    <xdr:from>
      <xdr:col>0</xdr:col>
      <xdr:colOff>261690</xdr:colOff>
      <xdr:row>17</xdr:row>
      <xdr:rowOff>5950</xdr:rowOff>
    </xdr:from>
    <xdr:to>
      <xdr:col>6</xdr:col>
      <xdr:colOff>187762</xdr:colOff>
      <xdr:row>19</xdr:row>
      <xdr:rowOff>41745</xdr:rowOff>
    </xdr:to>
    <xdr:sp macro="" textlink="">
      <xdr:nvSpPr>
        <xdr:cNvPr id="27" name="Forma livre 26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/>
      </xdr:nvSpPr>
      <xdr:spPr>
        <a:xfrm>
          <a:off x="261690" y="2758675"/>
          <a:ext cx="3583672" cy="359645"/>
        </a:xfrm>
        <a:custGeom>
          <a:avLst/>
          <a:gdLst>
            <a:gd name="connsiteX0" fmla="*/ 0 w 1598594"/>
            <a:gd name="connsiteY0" fmla="*/ 0 h 799297"/>
            <a:gd name="connsiteX1" fmla="*/ 1598594 w 1598594"/>
            <a:gd name="connsiteY1" fmla="*/ 0 h 799297"/>
            <a:gd name="connsiteX2" fmla="*/ 1598594 w 1598594"/>
            <a:gd name="connsiteY2" fmla="*/ 799297 h 799297"/>
            <a:gd name="connsiteX3" fmla="*/ 0 w 1598594"/>
            <a:gd name="connsiteY3" fmla="*/ 799297 h 799297"/>
            <a:gd name="connsiteX4" fmla="*/ 0 w 1598594"/>
            <a:gd name="connsiteY4" fmla="*/ 0 h 79929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598594" h="799297">
              <a:moveTo>
                <a:pt x="0" y="0"/>
              </a:moveTo>
              <a:lnTo>
                <a:pt x="1598594" y="0"/>
              </a:lnTo>
              <a:lnTo>
                <a:pt x="1598594" y="799297"/>
              </a:lnTo>
              <a:lnTo>
                <a:pt x="0" y="799297"/>
              </a:lnTo>
              <a:lnTo>
                <a:pt x="0" y="0"/>
              </a:lnTo>
              <a:close/>
            </a:path>
          </a:pathLst>
        </a:custGeom>
        <a:solidFill>
          <a:srgbClr val="FFC000"/>
        </a:solidFill>
      </xdr:spPr>
      <xdr:style>
        <a:lnRef idx="0">
          <a:schemeClr val="lt1">
            <a:hueOff val="0"/>
            <a:satOff val="0"/>
            <a:lumOff val="0"/>
            <a:alphaOff val="0"/>
          </a:schemeClr>
        </a:lnRef>
        <a:fillRef idx="3">
          <a:scrgbClr r="0" g="0" b="0"/>
        </a:fillRef>
        <a:effectRef idx="2">
          <a:schemeClr val="accent1">
            <a:hueOff val="0"/>
            <a:satOff val="0"/>
            <a:lumOff val="0"/>
            <a:alphaOff val="0"/>
          </a:schemeClr>
        </a:effectRef>
        <a:fontRef idx="minor">
          <a:schemeClr val="lt1"/>
        </a:fontRef>
      </xdr:style>
      <xdr:txBody>
        <a:bodyPr spcFirstLastPara="0" vert="horz" wrap="square" lIns="8890" tIns="8890" rIns="8890" bIns="8890" numCol="1" spcCol="1270" anchor="ctr" anchorCtr="0">
          <a:noAutofit/>
        </a:bodyPr>
        <a:lstStyle/>
        <a:p>
          <a:pPr lvl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pt-PT" sz="1100" b="0" kern="1200" cap="none" spc="50">
              <a:ln w="13500">
                <a:solidFill>
                  <a:schemeClr val="accent1">
                    <a:shade val="2500"/>
                    <a:alpha val="6500"/>
                  </a:schemeClr>
                </a:solidFill>
                <a:prstDash val="solid"/>
              </a:ln>
              <a:solidFill>
                <a:schemeClr val="tx1">
                  <a:alpha val="95000"/>
                </a:schemeClr>
              </a:solidFill>
              <a:effectLst>
                <a:innerShdw blurRad="50900" dist="38500" dir="13500000">
                  <a:srgbClr val="000000">
                    <a:alpha val="60000"/>
                  </a:srgbClr>
                </a:innerShdw>
              </a:effectLst>
            </a:rPr>
            <a:t>RANKING FILMES NACIONAIS ESTREADOS</a:t>
          </a:r>
        </a:p>
      </xdr:txBody>
    </xdr:sp>
    <xdr:clientData/>
  </xdr:twoCellAnchor>
  <xdr:twoCellAnchor>
    <xdr:from>
      <xdr:col>0</xdr:col>
      <xdr:colOff>261690</xdr:colOff>
      <xdr:row>21</xdr:row>
      <xdr:rowOff>125614</xdr:rowOff>
    </xdr:from>
    <xdr:to>
      <xdr:col>6</xdr:col>
      <xdr:colOff>187170</xdr:colOff>
      <xdr:row>23</xdr:row>
      <xdr:rowOff>157682</xdr:rowOff>
    </xdr:to>
    <xdr:sp macro="" textlink="">
      <xdr:nvSpPr>
        <xdr:cNvPr id="28" name="Forma livre 27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/>
      </xdr:nvSpPr>
      <xdr:spPr>
        <a:xfrm>
          <a:off x="261690" y="3526039"/>
          <a:ext cx="3583080" cy="355918"/>
        </a:xfrm>
        <a:custGeom>
          <a:avLst/>
          <a:gdLst>
            <a:gd name="connsiteX0" fmla="*/ 0 w 1598594"/>
            <a:gd name="connsiteY0" fmla="*/ 0 h 799297"/>
            <a:gd name="connsiteX1" fmla="*/ 1598594 w 1598594"/>
            <a:gd name="connsiteY1" fmla="*/ 0 h 799297"/>
            <a:gd name="connsiteX2" fmla="*/ 1598594 w 1598594"/>
            <a:gd name="connsiteY2" fmla="*/ 799297 h 799297"/>
            <a:gd name="connsiteX3" fmla="*/ 0 w 1598594"/>
            <a:gd name="connsiteY3" fmla="*/ 799297 h 799297"/>
            <a:gd name="connsiteX4" fmla="*/ 0 w 1598594"/>
            <a:gd name="connsiteY4" fmla="*/ 0 h 79929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598594" h="799297">
              <a:moveTo>
                <a:pt x="0" y="0"/>
              </a:moveTo>
              <a:lnTo>
                <a:pt x="1598594" y="0"/>
              </a:lnTo>
              <a:lnTo>
                <a:pt x="1598594" y="799297"/>
              </a:lnTo>
              <a:lnTo>
                <a:pt x="0" y="799297"/>
              </a:lnTo>
              <a:lnTo>
                <a:pt x="0" y="0"/>
              </a:lnTo>
              <a:close/>
            </a:path>
          </a:pathLst>
        </a:custGeom>
        <a:solidFill>
          <a:srgbClr val="FFC000"/>
        </a:solidFill>
      </xdr:spPr>
      <xdr:style>
        <a:lnRef idx="0">
          <a:schemeClr val="lt1">
            <a:hueOff val="0"/>
            <a:satOff val="0"/>
            <a:lumOff val="0"/>
            <a:alphaOff val="0"/>
          </a:schemeClr>
        </a:lnRef>
        <a:fillRef idx="3">
          <a:scrgbClr r="0" g="0" b="0"/>
        </a:fillRef>
        <a:effectRef idx="2">
          <a:schemeClr val="accent1">
            <a:hueOff val="0"/>
            <a:satOff val="0"/>
            <a:lumOff val="0"/>
            <a:alphaOff val="0"/>
          </a:schemeClr>
        </a:effectRef>
        <a:fontRef idx="minor">
          <a:schemeClr val="lt1"/>
        </a:fontRef>
      </xdr:style>
      <xdr:txBody>
        <a:bodyPr spcFirstLastPara="0" vert="horz" wrap="square" lIns="8890" tIns="8890" rIns="8890" bIns="8890" numCol="1" spcCol="1270" anchor="ctr" anchorCtr="0">
          <a:noAutofit/>
        </a:bodyPr>
        <a:lstStyle/>
        <a:p>
          <a:pPr lvl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pt-PT" sz="1100" b="0" kern="1200" cap="none" spc="50">
              <a:ln w="13500">
                <a:solidFill>
                  <a:schemeClr val="accent1">
                    <a:shade val="2500"/>
                    <a:alpha val="6500"/>
                  </a:schemeClr>
                </a:solidFill>
                <a:prstDash val="solid"/>
              </a:ln>
              <a:solidFill>
                <a:schemeClr val="tx1">
                  <a:alpha val="95000"/>
                </a:schemeClr>
              </a:solidFill>
              <a:effectLst>
                <a:innerShdw blurRad="50900" dist="38500" dir="13500000">
                  <a:srgbClr val="000000">
                    <a:alpha val="60000"/>
                  </a:srgbClr>
                </a:innerShdw>
              </a:effectLst>
            </a:rPr>
            <a:t>RANKING FILMES NACIONAIS MAIS VISTOS</a:t>
          </a:r>
        </a:p>
      </xdr:txBody>
    </xdr:sp>
    <xdr:clientData/>
  </xdr:twoCellAnchor>
  <xdr:twoCellAnchor>
    <xdr:from>
      <xdr:col>0</xdr:col>
      <xdr:colOff>261690</xdr:colOff>
      <xdr:row>26</xdr:row>
      <xdr:rowOff>79621</xdr:rowOff>
    </xdr:from>
    <xdr:to>
      <xdr:col>6</xdr:col>
      <xdr:colOff>187762</xdr:colOff>
      <xdr:row>28</xdr:row>
      <xdr:rowOff>113050</xdr:rowOff>
    </xdr:to>
    <xdr:sp macro="" textlink="">
      <xdr:nvSpPr>
        <xdr:cNvPr id="29" name="Forma livre 28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/>
      </xdr:nvSpPr>
      <xdr:spPr>
        <a:xfrm>
          <a:off x="261690" y="4289671"/>
          <a:ext cx="3583672" cy="357279"/>
        </a:xfrm>
        <a:custGeom>
          <a:avLst/>
          <a:gdLst>
            <a:gd name="connsiteX0" fmla="*/ 0 w 1598594"/>
            <a:gd name="connsiteY0" fmla="*/ 0 h 799297"/>
            <a:gd name="connsiteX1" fmla="*/ 1598594 w 1598594"/>
            <a:gd name="connsiteY1" fmla="*/ 0 h 799297"/>
            <a:gd name="connsiteX2" fmla="*/ 1598594 w 1598594"/>
            <a:gd name="connsiteY2" fmla="*/ 799297 h 799297"/>
            <a:gd name="connsiteX3" fmla="*/ 0 w 1598594"/>
            <a:gd name="connsiteY3" fmla="*/ 799297 h 799297"/>
            <a:gd name="connsiteX4" fmla="*/ 0 w 1598594"/>
            <a:gd name="connsiteY4" fmla="*/ 0 h 79929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598594" h="799297">
              <a:moveTo>
                <a:pt x="0" y="0"/>
              </a:moveTo>
              <a:lnTo>
                <a:pt x="1598594" y="0"/>
              </a:lnTo>
              <a:lnTo>
                <a:pt x="1598594" y="799297"/>
              </a:lnTo>
              <a:lnTo>
                <a:pt x="0" y="799297"/>
              </a:lnTo>
              <a:lnTo>
                <a:pt x="0" y="0"/>
              </a:lnTo>
              <a:close/>
            </a:path>
          </a:pathLst>
        </a:custGeom>
        <a:solidFill>
          <a:srgbClr val="FFC000"/>
        </a:solidFill>
      </xdr:spPr>
      <xdr:style>
        <a:lnRef idx="0">
          <a:schemeClr val="lt1">
            <a:hueOff val="0"/>
            <a:satOff val="0"/>
            <a:lumOff val="0"/>
            <a:alphaOff val="0"/>
          </a:schemeClr>
        </a:lnRef>
        <a:fillRef idx="3">
          <a:scrgbClr r="0" g="0" b="0"/>
        </a:fillRef>
        <a:effectRef idx="2">
          <a:schemeClr val="accent1">
            <a:hueOff val="0"/>
            <a:satOff val="0"/>
            <a:lumOff val="0"/>
            <a:alphaOff val="0"/>
          </a:schemeClr>
        </a:effectRef>
        <a:fontRef idx="minor">
          <a:schemeClr val="lt1"/>
        </a:fontRef>
      </xdr:style>
      <xdr:txBody>
        <a:bodyPr spcFirstLastPara="0" vert="horz" wrap="square" lIns="8890" tIns="8890" rIns="8890" bIns="8890" numCol="1" spcCol="1270" anchor="ctr" anchorCtr="0">
          <a:noAutofit/>
        </a:bodyPr>
        <a:lstStyle/>
        <a:p>
          <a:pPr lvl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pt-PT" sz="1100" b="0" kern="1200" cap="none" spc="50">
              <a:ln w="13500">
                <a:solidFill>
                  <a:schemeClr val="accent1">
                    <a:shade val="2500"/>
                    <a:alpha val="6500"/>
                  </a:schemeClr>
                </a:solidFill>
                <a:prstDash val="solid"/>
              </a:ln>
              <a:solidFill>
                <a:schemeClr val="tx1">
                  <a:alpha val="95000"/>
                </a:schemeClr>
              </a:solidFill>
              <a:effectLst>
                <a:innerShdw blurRad="50900" dist="38500" dir="13500000">
                  <a:srgbClr val="000000">
                    <a:alpha val="60000"/>
                  </a:srgbClr>
                </a:innerShdw>
              </a:effectLst>
            </a:rPr>
            <a:t>EVOLUÇÃO SEMANAL</a:t>
          </a:r>
        </a:p>
      </xdr:txBody>
    </xdr:sp>
    <xdr:clientData/>
  </xdr:twoCellAnchor>
  <xdr:twoCellAnchor editAs="oneCell">
    <xdr:from>
      <xdr:col>1</xdr:col>
      <xdr:colOff>579368</xdr:colOff>
      <xdr:row>29</xdr:row>
      <xdr:rowOff>151317</xdr:rowOff>
    </xdr:from>
    <xdr:to>
      <xdr:col>4</xdr:col>
      <xdr:colOff>80755</xdr:colOff>
      <xdr:row>35</xdr:row>
      <xdr:rowOff>132522</xdr:rowOff>
    </xdr:to>
    <xdr:pic>
      <xdr:nvPicPr>
        <xdr:cNvPr id="56" name="Imagem 55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2281" y="4955230"/>
          <a:ext cx="1340126" cy="975118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47625</xdr:colOff>
      <xdr:row>0</xdr:row>
      <xdr:rowOff>66675</xdr:rowOff>
    </xdr:from>
    <xdr:to>
      <xdr:col>1</xdr:col>
      <xdr:colOff>351900</xdr:colOff>
      <xdr:row>0</xdr:row>
      <xdr:rowOff>499408</xdr:rowOff>
    </xdr:to>
    <xdr:sp macro="" textlink="">
      <xdr:nvSpPr>
        <xdr:cNvPr id="11" name="Forma livre 10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A00-00000B000000}"/>
            </a:ext>
          </a:extLst>
        </xdr:cNvPr>
        <xdr:cNvSpPr/>
      </xdr:nvSpPr>
      <xdr:spPr>
        <a:xfrm>
          <a:off x="47625" y="66675"/>
          <a:ext cx="1152000" cy="432733"/>
        </a:xfrm>
        <a:custGeom>
          <a:avLst/>
          <a:gdLst>
            <a:gd name="connsiteX0" fmla="*/ 0 w 1598594"/>
            <a:gd name="connsiteY0" fmla="*/ 0 h 799297"/>
            <a:gd name="connsiteX1" fmla="*/ 1598594 w 1598594"/>
            <a:gd name="connsiteY1" fmla="*/ 0 h 799297"/>
            <a:gd name="connsiteX2" fmla="*/ 1598594 w 1598594"/>
            <a:gd name="connsiteY2" fmla="*/ 799297 h 799297"/>
            <a:gd name="connsiteX3" fmla="*/ 0 w 1598594"/>
            <a:gd name="connsiteY3" fmla="*/ 799297 h 799297"/>
            <a:gd name="connsiteX4" fmla="*/ 0 w 1598594"/>
            <a:gd name="connsiteY4" fmla="*/ 0 h 79929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598594" h="799297">
              <a:moveTo>
                <a:pt x="0" y="0"/>
              </a:moveTo>
              <a:lnTo>
                <a:pt x="1598594" y="0"/>
              </a:lnTo>
              <a:lnTo>
                <a:pt x="1598594" y="799297"/>
              </a:lnTo>
              <a:lnTo>
                <a:pt x="0" y="799297"/>
              </a:lnTo>
              <a:lnTo>
                <a:pt x="0" y="0"/>
              </a:lnTo>
              <a:close/>
            </a:path>
          </a:pathLst>
        </a:custGeom>
        <a:solidFill>
          <a:srgbClr val="FFFF00"/>
        </a:soli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xdr:spPr>
      <xdr:txBody>
        <a:bodyPr spcFirstLastPara="0" vert="horz" wrap="square" lIns="8890" tIns="8890" rIns="8890" bIns="8890" numCol="1" spcCol="1270" anchor="ctr" anchorCtr="0">
          <a:noAutofit/>
        </a:bodyPr>
        <a:lstStyle/>
        <a:p>
          <a:pPr marL="0" marR="0" lvl="0" indent="0" algn="ctr" defTabSz="622300" eaLnBrk="1" fontAlgn="auto" latinLnBrk="0" hangingPunct="1">
            <a:lnSpc>
              <a:spcPct val="90000"/>
            </a:lnSpc>
            <a:spcBef>
              <a:spcPct val="0"/>
            </a:spcBef>
            <a:spcAft>
              <a:spcPct val="35000"/>
            </a:spcAft>
            <a:buClrTx/>
            <a:buSzTx/>
            <a:buFontTx/>
            <a:buNone/>
            <a:tabLst/>
            <a:defRPr/>
          </a:pPr>
          <a:r>
            <a:rPr kumimoji="0" lang="pt-PT" sz="900" b="0" i="0" u="none" strike="noStrike" kern="1200" cap="none" spc="50" normalizeH="0" baseline="0" noProof="0">
              <a:ln w="13500">
                <a:solidFill>
                  <a:srgbClr val="4F81BD">
                    <a:shade val="2500"/>
                    <a:alpha val="6500"/>
                  </a:srgbClr>
                </a:solidFill>
                <a:prstDash val="solid"/>
              </a:ln>
              <a:solidFill>
                <a:sysClr val="windowText" lastClr="000000">
                  <a:alpha val="95000"/>
                </a:sysClr>
              </a:solidFill>
              <a:effectLst>
                <a:innerShdw blurRad="50900" dist="38500" dir="13500000">
                  <a:srgbClr val="000000">
                    <a:alpha val="60000"/>
                  </a:srgbClr>
                </a:innerShdw>
              </a:effectLst>
              <a:uLnTx/>
              <a:uFillTx/>
              <a:latin typeface="Calibri"/>
              <a:ea typeface="+mn-ea"/>
              <a:cs typeface="+mn-cs"/>
            </a:rPr>
            <a:t>RANKING FDS</a:t>
          </a:r>
        </a:p>
      </xdr:txBody>
    </xdr:sp>
    <xdr:clientData fPrintsWithSheet="0"/>
  </xdr:twoCellAnchor>
  <xdr:twoCellAnchor editAs="absolute">
    <xdr:from>
      <xdr:col>1</xdr:col>
      <xdr:colOff>391743</xdr:colOff>
      <xdr:row>0</xdr:row>
      <xdr:rowOff>66675</xdr:rowOff>
    </xdr:from>
    <xdr:to>
      <xdr:col>2</xdr:col>
      <xdr:colOff>696018</xdr:colOff>
      <xdr:row>0</xdr:row>
      <xdr:rowOff>499408</xdr:rowOff>
    </xdr:to>
    <xdr:sp macro="" textlink="">
      <xdr:nvSpPr>
        <xdr:cNvPr id="12" name="Forma livre 11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A00-00000C000000}"/>
            </a:ext>
          </a:extLst>
        </xdr:cNvPr>
        <xdr:cNvSpPr/>
      </xdr:nvSpPr>
      <xdr:spPr>
        <a:xfrm>
          <a:off x="1239468" y="66675"/>
          <a:ext cx="1152000" cy="432733"/>
        </a:xfrm>
        <a:custGeom>
          <a:avLst/>
          <a:gdLst>
            <a:gd name="connsiteX0" fmla="*/ 0 w 1598594"/>
            <a:gd name="connsiteY0" fmla="*/ 0 h 799297"/>
            <a:gd name="connsiteX1" fmla="*/ 1598594 w 1598594"/>
            <a:gd name="connsiteY1" fmla="*/ 0 h 799297"/>
            <a:gd name="connsiteX2" fmla="*/ 1598594 w 1598594"/>
            <a:gd name="connsiteY2" fmla="*/ 799297 h 799297"/>
            <a:gd name="connsiteX3" fmla="*/ 0 w 1598594"/>
            <a:gd name="connsiteY3" fmla="*/ 799297 h 799297"/>
            <a:gd name="connsiteX4" fmla="*/ 0 w 1598594"/>
            <a:gd name="connsiteY4" fmla="*/ 0 h 79929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598594" h="799297">
              <a:moveTo>
                <a:pt x="0" y="0"/>
              </a:moveTo>
              <a:lnTo>
                <a:pt x="1598594" y="0"/>
              </a:lnTo>
              <a:lnTo>
                <a:pt x="1598594" y="799297"/>
              </a:lnTo>
              <a:lnTo>
                <a:pt x="0" y="799297"/>
              </a:lnTo>
              <a:lnTo>
                <a:pt x="0" y="0"/>
              </a:lnTo>
              <a:close/>
            </a:path>
          </a:pathLst>
        </a:custGeom>
        <a:solidFill>
          <a:srgbClr val="FFFF00"/>
        </a:soli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xdr:spPr>
      <xdr:txBody>
        <a:bodyPr spcFirstLastPara="0" vert="horz" wrap="square" lIns="8890" tIns="8890" rIns="8890" bIns="8890" numCol="1" spcCol="1270" anchor="ctr" anchorCtr="0">
          <a:noAutofit/>
        </a:bodyPr>
        <a:lstStyle/>
        <a:p>
          <a:pPr marL="0" marR="0" lvl="0" indent="0" algn="ctr" defTabSz="622300" eaLnBrk="1" fontAlgn="auto" latinLnBrk="0" hangingPunct="1">
            <a:lnSpc>
              <a:spcPct val="90000"/>
            </a:lnSpc>
            <a:spcBef>
              <a:spcPct val="0"/>
            </a:spcBef>
            <a:spcAft>
              <a:spcPct val="35000"/>
            </a:spcAft>
            <a:buClrTx/>
            <a:buSzTx/>
            <a:buFontTx/>
            <a:buNone/>
            <a:tabLst/>
            <a:defRPr/>
          </a:pPr>
          <a:r>
            <a:rPr kumimoji="0" lang="pt-PT" sz="900" b="0" i="0" u="none" strike="noStrike" kern="1200" cap="none" spc="50" normalizeH="0" baseline="0" noProof="0">
              <a:ln w="13500">
                <a:solidFill>
                  <a:srgbClr val="4F81BD">
                    <a:shade val="2500"/>
                    <a:alpha val="6500"/>
                  </a:srgbClr>
                </a:solidFill>
                <a:prstDash val="solid"/>
              </a:ln>
              <a:solidFill>
                <a:sysClr val="windowText" lastClr="000000">
                  <a:alpha val="95000"/>
                </a:sysClr>
              </a:solidFill>
              <a:effectLst>
                <a:innerShdw blurRad="50900" dist="38500" dir="13500000">
                  <a:srgbClr val="000000">
                    <a:alpha val="60000"/>
                  </a:srgbClr>
                </a:innerShdw>
              </a:effectLst>
              <a:uLnTx/>
              <a:uFillTx/>
              <a:latin typeface="Calibri"/>
              <a:ea typeface="+mn-ea"/>
              <a:cs typeface="+mn-cs"/>
            </a:rPr>
            <a:t>ACUMULADO FDS</a:t>
          </a:r>
        </a:p>
      </xdr:txBody>
    </xdr:sp>
    <xdr:clientData fLocksWithSheet="0" fPrintsWithSheet="0"/>
  </xdr:twoCellAnchor>
  <xdr:twoCellAnchor editAs="absolute">
    <xdr:from>
      <xdr:col>2</xdr:col>
      <xdr:colOff>735861</xdr:colOff>
      <xdr:row>0</xdr:row>
      <xdr:rowOff>66675</xdr:rowOff>
    </xdr:from>
    <xdr:to>
      <xdr:col>3</xdr:col>
      <xdr:colOff>449586</xdr:colOff>
      <xdr:row>0</xdr:row>
      <xdr:rowOff>499408</xdr:rowOff>
    </xdr:to>
    <xdr:sp macro="" textlink="">
      <xdr:nvSpPr>
        <xdr:cNvPr id="13" name="Forma livre 1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A00-00000D000000}"/>
            </a:ext>
          </a:extLst>
        </xdr:cNvPr>
        <xdr:cNvSpPr/>
      </xdr:nvSpPr>
      <xdr:spPr>
        <a:xfrm>
          <a:off x="2431311" y="66675"/>
          <a:ext cx="1152000" cy="432733"/>
        </a:xfrm>
        <a:custGeom>
          <a:avLst/>
          <a:gdLst>
            <a:gd name="connsiteX0" fmla="*/ 0 w 1598594"/>
            <a:gd name="connsiteY0" fmla="*/ 0 h 799297"/>
            <a:gd name="connsiteX1" fmla="*/ 1598594 w 1598594"/>
            <a:gd name="connsiteY1" fmla="*/ 0 h 799297"/>
            <a:gd name="connsiteX2" fmla="*/ 1598594 w 1598594"/>
            <a:gd name="connsiteY2" fmla="*/ 799297 h 799297"/>
            <a:gd name="connsiteX3" fmla="*/ 0 w 1598594"/>
            <a:gd name="connsiteY3" fmla="*/ 799297 h 799297"/>
            <a:gd name="connsiteX4" fmla="*/ 0 w 1598594"/>
            <a:gd name="connsiteY4" fmla="*/ 0 h 79929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598594" h="799297">
              <a:moveTo>
                <a:pt x="0" y="0"/>
              </a:moveTo>
              <a:lnTo>
                <a:pt x="1598594" y="0"/>
              </a:lnTo>
              <a:lnTo>
                <a:pt x="1598594" y="799297"/>
              </a:lnTo>
              <a:lnTo>
                <a:pt x="0" y="799297"/>
              </a:lnTo>
              <a:lnTo>
                <a:pt x="0" y="0"/>
              </a:lnTo>
              <a:close/>
            </a:path>
          </a:pathLst>
        </a:custGeom>
        <a:solidFill>
          <a:srgbClr val="FFC000"/>
        </a:soli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xdr:spPr>
      <xdr:txBody>
        <a:bodyPr spcFirstLastPara="0" vert="horz" wrap="square" lIns="8890" tIns="8890" rIns="8890" bIns="8890" numCol="1" spcCol="1270" anchor="ctr" anchorCtr="0">
          <a:noAutofit/>
        </a:bodyPr>
        <a:lstStyle/>
        <a:p>
          <a:pPr marL="0" marR="0" lvl="0" indent="0" algn="ctr" defTabSz="622300" eaLnBrk="1" fontAlgn="auto" latinLnBrk="0" hangingPunct="1">
            <a:lnSpc>
              <a:spcPct val="90000"/>
            </a:lnSpc>
            <a:spcBef>
              <a:spcPct val="0"/>
            </a:spcBef>
            <a:spcAft>
              <a:spcPct val="35000"/>
            </a:spcAft>
            <a:buClrTx/>
            <a:buSzTx/>
            <a:buFontTx/>
            <a:buNone/>
            <a:tabLst/>
            <a:defRPr/>
          </a:pPr>
          <a:r>
            <a:rPr kumimoji="0" lang="pt-PT" sz="900" b="0" i="0" u="none" strike="noStrike" kern="1200" cap="none" spc="50" normalizeH="0" baseline="0" noProof="0">
              <a:ln w="13500">
                <a:solidFill>
                  <a:srgbClr val="4F81BD">
                    <a:shade val="2500"/>
                    <a:alpha val="6500"/>
                  </a:srgbClr>
                </a:solidFill>
                <a:prstDash val="solid"/>
              </a:ln>
              <a:solidFill>
                <a:sysClr val="windowText" lastClr="000000">
                  <a:alpha val="95000"/>
                </a:sysClr>
              </a:solidFill>
              <a:effectLst>
                <a:innerShdw blurRad="50900" dist="38500" dir="13500000">
                  <a:srgbClr val="000000">
                    <a:alpha val="60000"/>
                  </a:srgbClr>
                </a:innerShdw>
              </a:effectLst>
              <a:uLnTx/>
              <a:uFillTx/>
              <a:latin typeface="Calibri"/>
              <a:ea typeface="+mn-ea"/>
              <a:cs typeface="+mn-cs"/>
            </a:rPr>
            <a:t>RANKING SEMANAL</a:t>
          </a:r>
        </a:p>
      </xdr:txBody>
    </xdr:sp>
    <xdr:clientData fLocksWithSheet="0" fPrintsWithSheet="0"/>
  </xdr:twoCellAnchor>
  <xdr:twoCellAnchor editAs="absolute">
    <xdr:from>
      <xdr:col>3</xdr:col>
      <xdr:colOff>489429</xdr:colOff>
      <xdr:row>0</xdr:row>
      <xdr:rowOff>66675</xdr:rowOff>
    </xdr:from>
    <xdr:to>
      <xdr:col>5</xdr:col>
      <xdr:colOff>86706</xdr:colOff>
      <xdr:row>0</xdr:row>
      <xdr:rowOff>499408</xdr:rowOff>
    </xdr:to>
    <xdr:sp macro="" textlink="">
      <xdr:nvSpPr>
        <xdr:cNvPr id="14" name="Forma livre 13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A00-00000E000000}"/>
            </a:ext>
          </a:extLst>
        </xdr:cNvPr>
        <xdr:cNvSpPr/>
      </xdr:nvSpPr>
      <xdr:spPr>
        <a:xfrm>
          <a:off x="3623154" y="66675"/>
          <a:ext cx="1159377" cy="432733"/>
        </a:xfrm>
        <a:custGeom>
          <a:avLst/>
          <a:gdLst>
            <a:gd name="connsiteX0" fmla="*/ 0 w 1598594"/>
            <a:gd name="connsiteY0" fmla="*/ 0 h 799297"/>
            <a:gd name="connsiteX1" fmla="*/ 1598594 w 1598594"/>
            <a:gd name="connsiteY1" fmla="*/ 0 h 799297"/>
            <a:gd name="connsiteX2" fmla="*/ 1598594 w 1598594"/>
            <a:gd name="connsiteY2" fmla="*/ 799297 h 799297"/>
            <a:gd name="connsiteX3" fmla="*/ 0 w 1598594"/>
            <a:gd name="connsiteY3" fmla="*/ 799297 h 799297"/>
            <a:gd name="connsiteX4" fmla="*/ 0 w 1598594"/>
            <a:gd name="connsiteY4" fmla="*/ 0 h 79929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598594" h="799297">
              <a:moveTo>
                <a:pt x="0" y="0"/>
              </a:moveTo>
              <a:lnTo>
                <a:pt x="1598594" y="0"/>
              </a:lnTo>
              <a:lnTo>
                <a:pt x="1598594" y="799297"/>
              </a:lnTo>
              <a:lnTo>
                <a:pt x="0" y="799297"/>
              </a:lnTo>
              <a:lnTo>
                <a:pt x="0" y="0"/>
              </a:lnTo>
              <a:close/>
            </a:path>
          </a:pathLst>
        </a:custGeom>
        <a:solidFill>
          <a:srgbClr val="FFC000"/>
        </a:soli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xdr:spPr>
      <xdr:txBody>
        <a:bodyPr spcFirstLastPara="0" vert="horz" wrap="square" lIns="8890" tIns="8890" rIns="8890" bIns="8890" numCol="1" spcCol="1270" anchor="ctr" anchorCtr="0">
          <a:noAutofit/>
        </a:bodyPr>
        <a:lstStyle/>
        <a:p>
          <a:pPr marL="0" marR="0" lvl="0" indent="0" algn="ctr" defTabSz="622300" eaLnBrk="1" fontAlgn="auto" latinLnBrk="0" hangingPunct="1">
            <a:lnSpc>
              <a:spcPct val="90000"/>
            </a:lnSpc>
            <a:spcBef>
              <a:spcPct val="0"/>
            </a:spcBef>
            <a:spcAft>
              <a:spcPct val="35000"/>
            </a:spcAft>
            <a:buClrTx/>
            <a:buSzTx/>
            <a:buFontTx/>
            <a:buNone/>
            <a:tabLst/>
            <a:defRPr/>
          </a:pPr>
          <a:r>
            <a:rPr kumimoji="0" lang="pt-PT" sz="900" b="0" i="0" u="none" strike="noStrike" kern="1200" cap="none" spc="50" normalizeH="0" baseline="0" noProof="0">
              <a:ln w="13500">
                <a:solidFill>
                  <a:srgbClr val="4F81BD">
                    <a:shade val="2500"/>
                    <a:alpha val="6500"/>
                  </a:srgbClr>
                </a:solidFill>
                <a:prstDash val="solid"/>
              </a:ln>
              <a:solidFill>
                <a:sysClr val="windowText" lastClr="000000">
                  <a:alpha val="95000"/>
                </a:sysClr>
              </a:solidFill>
              <a:effectLst>
                <a:innerShdw blurRad="50900" dist="38500" dir="13500000">
                  <a:srgbClr val="000000">
                    <a:alpha val="60000"/>
                  </a:srgbClr>
                </a:innerShdw>
              </a:effectLst>
              <a:uLnTx/>
              <a:uFillTx/>
              <a:latin typeface="Calibri"/>
              <a:ea typeface="+mn-ea"/>
              <a:cs typeface="+mn-cs"/>
            </a:rPr>
            <a:t>ACUMULADO SEMANAL</a:t>
          </a:r>
        </a:p>
      </xdr:txBody>
    </xdr:sp>
    <xdr:clientData fLocksWithSheet="0" fPrintsWithSheet="0"/>
  </xdr:twoCellAnchor>
  <xdr:twoCellAnchor editAs="absolute">
    <xdr:from>
      <xdr:col>5</xdr:col>
      <xdr:colOff>126549</xdr:colOff>
      <xdr:row>0</xdr:row>
      <xdr:rowOff>66675</xdr:rowOff>
    </xdr:from>
    <xdr:to>
      <xdr:col>6</xdr:col>
      <xdr:colOff>473266</xdr:colOff>
      <xdr:row>0</xdr:row>
      <xdr:rowOff>499408</xdr:rowOff>
    </xdr:to>
    <xdr:sp macro="" textlink="">
      <xdr:nvSpPr>
        <xdr:cNvPr id="15" name="Forma livre 14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A00-00000F000000}"/>
            </a:ext>
          </a:extLst>
        </xdr:cNvPr>
        <xdr:cNvSpPr/>
      </xdr:nvSpPr>
      <xdr:spPr>
        <a:xfrm>
          <a:off x="4822374" y="66675"/>
          <a:ext cx="1156342" cy="432733"/>
        </a:xfrm>
        <a:custGeom>
          <a:avLst/>
          <a:gdLst>
            <a:gd name="connsiteX0" fmla="*/ 0 w 1598594"/>
            <a:gd name="connsiteY0" fmla="*/ 0 h 799297"/>
            <a:gd name="connsiteX1" fmla="*/ 1598594 w 1598594"/>
            <a:gd name="connsiteY1" fmla="*/ 0 h 799297"/>
            <a:gd name="connsiteX2" fmla="*/ 1598594 w 1598594"/>
            <a:gd name="connsiteY2" fmla="*/ 799297 h 799297"/>
            <a:gd name="connsiteX3" fmla="*/ 0 w 1598594"/>
            <a:gd name="connsiteY3" fmla="*/ 799297 h 799297"/>
            <a:gd name="connsiteX4" fmla="*/ 0 w 1598594"/>
            <a:gd name="connsiteY4" fmla="*/ 0 h 79929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598594" h="799297">
              <a:moveTo>
                <a:pt x="0" y="0"/>
              </a:moveTo>
              <a:lnTo>
                <a:pt x="1598594" y="0"/>
              </a:lnTo>
              <a:lnTo>
                <a:pt x="1598594" y="799297"/>
              </a:lnTo>
              <a:lnTo>
                <a:pt x="0" y="799297"/>
              </a:lnTo>
              <a:lnTo>
                <a:pt x="0" y="0"/>
              </a:lnTo>
              <a:close/>
            </a:path>
          </a:pathLst>
        </a:custGeom>
        <a:solidFill>
          <a:srgbClr val="FFC000"/>
        </a:soli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xdr:spPr>
      <xdr:txBody>
        <a:bodyPr spcFirstLastPara="0" vert="horz" wrap="square" lIns="8890" tIns="8890" rIns="8890" bIns="8890" numCol="1" spcCol="1270" anchor="ctr" anchorCtr="0">
          <a:noAutofit/>
        </a:bodyPr>
        <a:lstStyle/>
        <a:p>
          <a:pPr marL="0" marR="0" lvl="0" indent="0" algn="ctr" defTabSz="622300" eaLnBrk="1" fontAlgn="auto" latinLnBrk="0" hangingPunct="1">
            <a:lnSpc>
              <a:spcPct val="90000"/>
            </a:lnSpc>
            <a:spcBef>
              <a:spcPct val="0"/>
            </a:spcBef>
            <a:spcAft>
              <a:spcPct val="35000"/>
            </a:spcAft>
            <a:buClrTx/>
            <a:buSzTx/>
            <a:buFontTx/>
            <a:buNone/>
            <a:tabLst/>
            <a:defRPr/>
          </a:pPr>
          <a:r>
            <a:rPr kumimoji="0" lang="pt-PT" sz="900" b="0" i="0" u="none" strike="noStrike" kern="1200" cap="none" spc="50" normalizeH="0" baseline="0" noProof="0">
              <a:ln w="13500">
                <a:solidFill>
                  <a:srgbClr val="4F81BD">
                    <a:shade val="2500"/>
                    <a:alpha val="6500"/>
                  </a:srgbClr>
                </a:solidFill>
                <a:prstDash val="solid"/>
              </a:ln>
              <a:solidFill>
                <a:sysClr val="windowText" lastClr="000000">
                  <a:alpha val="95000"/>
                </a:sysClr>
              </a:solidFill>
              <a:effectLst>
                <a:innerShdw blurRad="50900" dist="38500" dir="13500000">
                  <a:srgbClr val="000000">
                    <a:alpha val="60000"/>
                  </a:srgbClr>
                </a:innerShdw>
              </a:effectLst>
              <a:uLnTx/>
              <a:uFillTx/>
              <a:latin typeface="Calibri"/>
              <a:ea typeface="+mn-ea"/>
              <a:cs typeface="+mn-cs"/>
            </a:rPr>
            <a:t>RANKING GERAL DE FILMES</a:t>
          </a:r>
        </a:p>
      </xdr:txBody>
    </xdr:sp>
    <xdr:clientData fLocksWithSheet="0" fPrintsWithSheet="0"/>
  </xdr:twoCellAnchor>
  <xdr:twoCellAnchor editAs="absolute">
    <xdr:from>
      <xdr:col>6</xdr:col>
      <xdr:colOff>513109</xdr:colOff>
      <xdr:row>0</xdr:row>
      <xdr:rowOff>66675</xdr:rowOff>
    </xdr:from>
    <xdr:to>
      <xdr:col>8</xdr:col>
      <xdr:colOff>232483</xdr:colOff>
      <xdr:row>0</xdr:row>
      <xdr:rowOff>499408</xdr:rowOff>
    </xdr:to>
    <xdr:sp macro="" textlink="">
      <xdr:nvSpPr>
        <xdr:cNvPr id="16" name="Forma livre 15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A00-000010000000}"/>
            </a:ext>
          </a:extLst>
        </xdr:cNvPr>
        <xdr:cNvSpPr/>
      </xdr:nvSpPr>
      <xdr:spPr>
        <a:xfrm>
          <a:off x="6018559" y="66675"/>
          <a:ext cx="1157649" cy="432733"/>
        </a:xfrm>
        <a:custGeom>
          <a:avLst/>
          <a:gdLst>
            <a:gd name="connsiteX0" fmla="*/ 0 w 1598594"/>
            <a:gd name="connsiteY0" fmla="*/ 0 h 799297"/>
            <a:gd name="connsiteX1" fmla="*/ 1598594 w 1598594"/>
            <a:gd name="connsiteY1" fmla="*/ 0 h 799297"/>
            <a:gd name="connsiteX2" fmla="*/ 1598594 w 1598594"/>
            <a:gd name="connsiteY2" fmla="*/ 799297 h 799297"/>
            <a:gd name="connsiteX3" fmla="*/ 0 w 1598594"/>
            <a:gd name="connsiteY3" fmla="*/ 799297 h 799297"/>
            <a:gd name="connsiteX4" fmla="*/ 0 w 1598594"/>
            <a:gd name="connsiteY4" fmla="*/ 0 h 79929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598594" h="799297">
              <a:moveTo>
                <a:pt x="0" y="0"/>
              </a:moveTo>
              <a:lnTo>
                <a:pt x="1598594" y="0"/>
              </a:lnTo>
              <a:lnTo>
                <a:pt x="1598594" y="799297"/>
              </a:lnTo>
              <a:lnTo>
                <a:pt x="0" y="799297"/>
              </a:lnTo>
              <a:lnTo>
                <a:pt x="0" y="0"/>
              </a:lnTo>
              <a:close/>
            </a:path>
          </a:pathLst>
        </a:custGeom>
        <a:solidFill>
          <a:srgbClr val="FFC000"/>
        </a:soli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xdr:spPr>
      <xdr:txBody>
        <a:bodyPr spcFirstLastPara="0" vert="horz" wrap="square" lIns="8890" tIns="8890" rIns="8890" bIns="8890" numCol="1" spcCol="1270" anchor="ctr" anchorCtr="0">
          <a:noAutofit/>
        </a:bodyPr>
        <a:lstStyle/>
        <a:p>
          <a:pPr marL="0" marR="0" lvl="0" indent="0" algn="ctr" defTabSz="622300" eaLnBrk="1" fontAlgn="auto" latinLnBrk="0" hangingPunct="1">
            <a:lnSpc>
              <a:spcPct val="90000"/>
            </a:lnSpc>
            <a:spcBef>
              <a:spcPct val="0"/>
            </a:spcBef>
            <a:spcAft>
              <a:spcPct val="35000"/>
            </a:spcAft>
            <a:buClrTx/>
            <a:buSzTx/>
            <a:buFontTx/>
            <a:buNone/>
            <a:tabLst/>
            <a:defRPr/>
          </a:pPr>
          <a:r>
            <a:rPr kumimoji="0" lang="pt-PT" sz="900" b="0" i="0" u="none" strike="noStrike" kern="1200" cap="none" spc="50" normalizeH="0" baseline="0" noProof="0">
              <a:ln w="13500">
                <a:solidFill>
                  <a:srgbClr val="4F81BD">
                    <a:shade val="2500"/>
                    <a:alpha val="6500"/>
                  </a:srgbClr>
                </a:solidFill>
                <a:prstDash val="solid"/>
              </a:ln>
              <a:solidFill>
                <a:sysClr val="windowText" lastClr="000000">
                  <a:alpha val="95000"/>
                </a:sysClr>
              </a:solidFill>
              <a:effectLst>
                <a:innerShdw blurRad="50900" dist="38500" dir="13500000">
                  <a:srgbClr val="000000">
                    <a:alpha val="60000"/>
                  </a:srgbClr>
                </a:innerShdw>
              </a:effectLst>
              <a:uLnTx/>
              <a:uFillTx/>
              <a:latin typeface="Calibri"/>
              <a:ea typeface="+mn-ea"/>
              <a:cs typeface="+mn-cs"/>
            </a:rPr>
            <a:t>RANKING FILMES MAIS VISTOS</a:t>
          </a:r>
        </a:p>
      </xdr:txBody>
    </xdr:sp>
    <xdr:clientData fLocksWithSheet="0" fPrintsWithSheet="0"/>
  </xdr:twoCellAnchor>
  <xdr:twoCellAnchor editAs="absolute">
    <xdr:from>
      <xdr:col>8</xdr:col>
      <xdr:colOff>272326</xdr:colOff>
      <xdr:row>0</xdr:row>
      <xdr:rowOff>66675</xdr:rowOff>
    </xdr:from>
    <xdr:to>
      <xdr:col>10</xdr:col>
      <xdr:colOff>210570</xdr:colOff>
      <xdr:row>0</xdr:row>
      <xdr:rowOff>499408</xdr:rowOff>
    </xdr:to>
    <xdr:sp macro="" textlink="">
      <xdr:nvSpPr>
        <xdr:cNvPr id="17" name="Forma livre 16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A00-000011000000}"/>
            </a:ext>
          </a:extLst>
        </xdr:cNvPr>
        <xdr:cNvSpPr/>
      </xdr:nvSpPr>
      <xdr:spPr>
        <a:xfrm>
          <a:off x="7216051" y="66675"/>
          <a:ext cx="1157444" cy="432733"/>
        </a:xfrm>
        <a:custGeom>
          <a:avLst/>
          <a:gdLst>
            <a:gd name="connsiteX0" fmla="*/ 0 w 1598594"/>
            <a:gd name="connsiteY0" fmla="*/ 0 h 799297"/>
            <a:gd name="connsiteX1" fmla="*/ 1598594 w 1598594"/>
            <a:gd name="connsiteY1" fmla="*/ 0 h 799297"/>
            <a:gd name="connsiteX2" fmla="*/ 1598594 w 1598594"/>
            <a:gd name="connsiteY2" fmla="*/ 799297 h 799297"/>
            <a:gd name="connsiteX3" fmla="*/ 0 w 1598594"/>
            <a:gd name="connsiteY3" fmla="*/ 799297 h 799297"/>
            <a:gd name="connsiteX4" fmla="*/ 0 w 1598594"/>
            <a:gd name="connsiteY4" fmla="*/ 0 h 79929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598594" h="799297">
              <a:moveTo>
                <a:pt x="0" y="0"/>
              </a:moveTo>
              <a:lnTo>
                <a:pt x="1598594" y="0"/>
              </a:lnTo>
              <a:lnTo>
                <a:pt x="1598594" y="799297"/>
              </a:lnTo>
              <a:lnTo>
                <a:pt x="0" y="799297"/>
              </a:lnTo>
              <a:lnTo>
                <a:pt x="0" y="0"/>
              </a:lnTo>
              <a:close/>
            </a:path>
          </a:pathLst>
        </a:custGeom>
        <a:solidFill>
          <a:srgbClr val="FFC000"/>
        </a:soli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xdr:spPr>
      <xdr:txBody>
        <a:bodyPr spcFirstLastPara="0" vert="horz" wrap="square" lIns="8890" tIns="8890" rIns="8890" bIns="8890" numCol="1" spcCol="1270" anchor="ctr" anchorCtr="0">
          <a:noAutofit/>
        </a:bodyPr>
        <a:lstStyle/>
        <a:p>
          <a:pPr marL="0" marR="0" lvl="0" indent="0" algn="ctr" defTabSz="622300" eaLnBrk="1" fontAlgn="auto" latinLnBrk="0" hangingPunct="1">
            <a:lnSpc>
              <a:spcPct val="90000"/>
            </a:lnSpc>
            <a:spcBef>
              <a:spcPct val="0"/>
            </a:spcBef>
            <a:spcAft>
              <a:spcPct val="35000"/>
            </a:spcAft>
            <a:buClrTx/>
            <a:buSzTx/>
            <a:buFontTx/>
            <a:buNone/>
            <a:tabLst/>
            <a:defRPr/>
          </a:pPr>
          <a:r>
            <a:rPr kumimoji="0" lang="pt-PT" sz="900" b="0" i="0" u="none" strike="noStrike" kern="1200" cap="none" spc="50" normalizeH="0" baseline="0" noProof="0">
              <a:ln w="13500">
                <a:solidFill>
                  <a:srgbClr val="4F81BD">
                    <a:shade val="2500"/>
                    <a:alpha val="6500"/>
                  </a:srgbClr>
                </a:solidFill>
                <a:prstDash val="solid"/>
              </a:ln>
              <a:solidFill>
                <a:sysClr val="windowText" lastClr="000000">
                  <a:alpha val="95000"/>
                </a:sysClr>
              </a:solidFill>
              <a:effectLst>
                <a:innerShdw blurRad="50900" dist="38500" dir="13500000">
                  <a:srgbClr val="000000">
                    <a:alpha val="60000"/>
                  </a:srgbClr>
                </a:innerShdw>
              </a:effectLst>
              <a:uLnTx/>
              <a:uFillTx/>
              <a:latin typeface="Calibri"/>
              <a:ea typeface="+mn-ea"/>
              <a:cs typeface="+mn-cs"/>
            </a:rPr>
            <a:t>RANKING FILMES NACIONAIS ESTREADOS</a:t>
          </a:r>
        </a:p>
      </xdr:txBody>
    </xdr:sp>
    <xdr:clientData fLocksWithSheet="0" fPrintsWithSheet="0"/>
  </xdr:twoCellAnchor>
  <xdr:twoCellAnchor editAs="absolute">
    <xdr:from>
      <xdr:col>10</xdr:col>
      <xdr:colOff>250413</xdr:colOff>
      <xdr:row>0</xdr:row>
      <xdr:rowOff>66675</xdr:rowOff>
    </xdr:from>
    <xdr:to>
      <xdr:col>12</xdr:col>
      <xdr:colOff>183082</xdr:colOff>
      <xdr:row>0</xdr:row>
      <xdr:rowOff>499408</xdr:rowOff>
    </xdr:to>
    <xdr:sp macro="" textlink="">
      <xdr:nvSpPr>
        <xdr:cNvPr id="18" name="Forma livre 17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A00-000012000000}"/>
            </a:ext>
          </a:extLst>
        </xdr:cNvPr>
        <xdr:cNvSpPr/>
      </xdr:nvSpPr>
      <xdr:spPr>
        <a:xfrm>
          <a:off x="8413338" y="66675"/>
          <a:ext cx="1151869" cy="432733"/>
        </a:xfrm>
        <a:custGeom>
          <a:avLst/>
          <a:gdLst>
            <a:gd name="connsiteX0" fmla="*/ 0 w 1598594"/>
            <a:gd name="connsiteY0" fmla="*/ 0 h 799297"/>
            <a:gd name="connsiteX1" fmla="*/ 1598594 w 1598594"/>
            <a:gd name="connsiteY1" fmla="*/ 0 h 799297"/>
            <a:gd name="connsiteX2" fmla="*/ 1598594 w 1598594"/>
            <a:gd name="connsiteY2" fmla="*/ 799297 h 799297"/>
            <a:gd name="connsiteX3" fmla="*/ 0 w 1598594"/>
            <a:gd name="connsiteY3" fmla="*/ 799297 h 799297"/>
            <a:gd name="connsiteX4" fmla="*/ 0 w 1598594"/>
            <a:gd name="connsiteY4" fmla="*/ 0 h 79929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598594" h="799297">
              <a:moveTo>
                <a:pt x="0" y="0"/>
              </a:moveTo>
              <a:lnTo>
                <a:pt x="1598594" y="0"/>
              </a:lnTo>
              <a:lnTo>
                <a:pt x="1598594" y="799297"/>
              </a:lnTo>
              <a:lnTo>
                <a:pt x="0" y="799297"/>
              </a:lnTo>
              <a:lnTo>
                <a:pt x="0" y="0"/>
              </a:lnTo>
              <a:close/>
            </a:path>
          </a:pathLst>
        </a:custGeom>
        <a:solidFill>
          <a:srgbClr val="FFC000"/>
        </a:soli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xdr:spPr>
      <xdr:txBody>
        <a:bodyPr spcFirstLastPara="0" vert="horz" wrap="square" lIns="8890" tIns="8890" rIns="8890" bIns="8890" numCol="1" spcCol="1270" anchor="ctr" anchorCtr="0">
          <a:noAutofit/>
        </a:bodyPr>
        <a:lstStyle/>
        <a:p>
          <a:pPr marL="0" marR="0" lvl="0" indent="0" algn="ctr" defTabSz="622300" eaLnBrk="1" fontAlgn="auto" latinLnBrk="0" hangingPunct="1">
            <a:lnSpc>
              <a:spcPct val="90000"/>
            </a:lnSpc>
            <a:spcBef>
              <a:spcPct val="0"/>
            </a:spcBef>
            <a:spcAft>
              <a:spcPct val="35000"/>
            </a:spcAft>
            <a:buClrTx/>
            <a:buSzTx/>
            <a:buFontTx/>
            <a:buNone/>
            <a:tabLst/>
            <a:defRPr/>
          </a:pPr>
          <a:r>
            <a:rPr kumimoji="0" lang="pt-PT" sz="900" b="0" i="0" u="none" strike="noStrike" kern="1200" cap="none" spc="50" normalizeH="0" baseline="0" noProof="0">
              <a:ln w="13500">
                <a:solidFill>
                  <a:srgbClr val="4F81BD">
                    <a:shade val="2500"/>
                    <a:alpha val="6500"/>
                  </a:srgbClr>
                </a:solidFill>
                <a:prstDash val="solid"/>
              </a:ln>
              <a:solidFill>
                <a:sysClr val="windowText" lastClr="000000">
                  <a:alpha val="95000"/>
                </a:sysClr>
              </a:solidFill>
              <a:effectLst>
                <a:innerShdw blurRad="50900" dist="38500" dir="13500000">
                  <a:srgbClr val="000000">
                    <a:alpha val="60000"/>
                  </a:srgbClr>
                </a:innerShdw>
              </a:effectLst>
              <a:uLnTx/>
              <a:uFillTx/>
              <a:latin typeface="Calibri"/>
              <a:ea typeface="+mn-ea"/>
              <a:cs typeface="+mn-cs"/>
            </a:rPr>
            <a:t>RANKING FILMES NACIONAIS MAIS VISTOS</a:t>
          </a:r>
        </a:p>
      </xdr:txBody>
    </xdr:sp>
    <xdr:clientData fLocksWithSheet="0" fPrintsWithSheet="0"/>
  </xdr:twoCellAnchor>
  <xdr:twoCellAnchor editAs="absolute">
    <xdr:from>
      <xdr:col>12</xdr:col>
      <xdr:colOff>222928</xdr:colOff>
      <xdr:row>0</xdr:row>
      <xdr:rowOff>66675</xdr:rowOff>
    </xdr:from>
    <xdr:to>
      <xdr:col>14</xdr:col>
      <xdr:colOff>154429</xdr:colOff>
      <xdr:row>0</xdr:row>
      <xdr:rowOff>499408</xdr:rowOff>
    </xdr:to>
    <xdr:sp macro="" textlink="">
      <xdr:nvSpPr>
        <xdr:cNvPr id="19" name="Forma livre 18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A00-000013000000}"/>
            </a:ext>
          </a:extLst>
        </xdr:cNvPr>
        <xdr:cNvSpPr/>
      </xdr:nvSpPr>
      <xdr:spPr>
        <a:xfrm>
          <a:off x="9605053" y="66675"/>
          <a:ext cx="1150701" cy="432733"/>
        </a:xfrm>
        <a:custGeom>
          <a:avLst/>
          <a:gdLst>
            <a:gd name="connsiteX0" fmla="*/ 0 w 1598594"/>
            <a:gd name="connsiteY0" fmla="*/ 0 h 799297"/>
            <a:gd name="connsiteX1" fmla="*/ 1598594 w 1598594"/>
            <a:gd name="connsiteY1" fmla="*/ 0 h 799297"/>
            <a:gd name="connsiteX2" fmla="*/ 1598594 w 1598594"/>
            <a:gd name="connsiteY2" fmla="*/ 799297 h 799297"/>
            <a:gd name="connsiteX3" fmla="*/ 0 w 1598594"/>
            <a:gd name="connsiteY3" fmla="*/ 799297 h 799297"/>
            <a:gd name="connsiteX4" fmla="*/ 0 w 1598594"/>
            <a:gd name="connsiteY4" fmla="*/ 0 h 79929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598594" h="799297">
              <a:moveTo>
                <a:pt x="0" y="0"/>
              </a:moveTo>
              <a:lnTo>
                <a:pt x="1598594" y="0"/>
              </a:lnTo>
              <a:lnTo>
                <a:pt x="1598594" y="799297"/>
              </a:lnTo>
              <a:lnTo>
                <a:pt x="0" y="799297"/>
              </a:lnTo>
              <a:lnTo>
                <a:pt x="0" y="0"/>
              </a:lnTo>
              <a:close/>
            </a:path>
          </a:pathLst>
        </a:custGeom>
        <a:solidFill>
          <a:schemeClr val="tx1"/>
        </a:soli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xdr:spPr>
      <xdr:txBody>
        <a:bodyPr spcFirstLastPara="0" vert="horz" wrap="square" lIns="8890" tIns="8890" rIns="8890" bIns="8890" numCol="1" spcCol="1270" anchor="ctr" anchorCtr="0">
          <a:noAutofit/>
        </a:bodyPr>
        <a:lstStyle/>
        <a:p>
          <a:pPr marL="0" marR="0" lvl="0" indent="0" algn="ctr" defTabSz="622300" eaLnBrk="1" fontAlgn="auto" latinLnBrk="0" hangingPunct="1">
            <a:lnSpc>
              <a:spcPct val="90000"/>
            </a:lnSpc>
            <a:spcBef>
              <a:spcPct val="0"/>
            </a:spcBef>
            <a:spcAft>
              <a:spcPct val="35000"/>
            </a:spcAft>
            <a:buClrTx/>
            <a:buSzTx/>
            <a:buFontTx/>
            <a:buNone/>
            <a:tabLst/>
            <a:defRPr/>
          </a:pPr>
          <a:r>
            <a:rPr kumimoji="0" lang="pt-PT" sz="900" b="1" i="0" u="none" strike="noStrike" kern="1200" cap="none" spc="50" normalizeH="0" baseline="0" noProof="0">
              <a:ln w="13500">
                <a:solidFill>
                  <a:srgbClr val="4F81BD">
                    <a:shade val="2500"/>
                    <a:alpha val="6500"/>
                  </a:srgbClr>
                </a:solidFill>
                <a:prstDash val="solid"/>
              </a:ln>
              <a:solidFill>
                <a:schemeClr val="bg1">
                  <a:alpha val="95000"/>
                </a:schemeClr>
              </a:solidFill>
              <a:effectLst>
                <a:innerShdw blurRad="50900" dist="38500" dir="13500000">
                  <a:srgbClr val="000000">
                    <a:alpha val="60000"/>
                  </a:srgbClr>
                </a:innerShdw>
              </a:effectLst>
              <a:uLnTx/>
              <a:uFillTx/>
              <a:latin typeface="Calibri"/>
              <a:ea typeface="+mn-ea"/>
              <a:cs typeface="+mn-cs"/>
            </a:rPr>
            <a:t>EVOLUÇÃO SEMANAL</a:t>
          </a:r>
        </a:p>
      </xdr:txBody>
    </xdr:sp>
    <xdr:clientData fLocksWithSheet="0"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30464</xdr:colOff>
      <xdr:row>0</xdr:row>
      <xdr:rowOff>55536</xdr:rowOff>
    </xdr:from>
    <xdr:to>
      <xdr:col>1</xdr:col>
      <xdr:colOff>601439</xdr:colOff>
      <xdr:row>0</xdr:row>
      <xdr:rowOff>488269</xdr:rowOff>
    </xdr:to>
    <xdr:sp macro="" textlink="">
      <xdr:nvSpPr>
        <xdr:cNvPr id="87" name="Forma livre 86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57000000}"/>
            </a:ext>
          </a:extLst>
        </xdr:cNvPr>
        <xdr:cNvSpPr/>
      </xdr:nvSpPr>
      <xdr:spPr>
        <a:xfrm>
          <a:off x="30464" y="55536"/>
          <a:ext cx="1152000" cy="432733"/>
        </a:xfrm>
        <a:custGeom>
          <a:avLst/>
          <a:gdLst>
            <a:gd name="connsiteX0" fmla="*/ 0 w 1598594"/>
            <a:gd name="connsiteY0" fmla="*/ 0 h 799297"/>
            <a:gd name="connsiteX1" fmla="*/ 1598594 w 1598594"/>
            <a:gd name="connsiteY1" fmla="*/ 0 h 799297"/>
            <a:gd name="connsiteX2" fmla="*/ 1598594 w 1598594"/>
            <a:gd name="connsiteY2" fmla="*/ 799297 h 799297"/>
            <a:gd name="connsiteX3" fmla="*/ 0 w 1598594"/>
            <a:gd name="connsiteY3" fmla="*/ 799297 h 799297"/>
            <a:gd name="connsiteX4" fmla="*/ 0 w 1598594"/>
            <a:gd name="connsiteY4" fmla="*/ 0 h 79929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598594" h="799297">
              <a:moveTo>
                <a:pt x="0" y="0"/>
              </a:moveTo>
              <a:lnTo>
                <a:pt x="1598594" y="0"/>
              </a:lnTo>
              <a:lnTo>
                <a:pt x="1598594" y="799297"/>
              </a:lnTo>
              <a:lnTo>
                <a:pt x="0" y="799297"/>
              </a:lnTo>
              <a:lnTo>
                <a:pt x="0" y="0"/>
              </a:lnTo>
              <a:close/>
            </a:path>
          </a:pathLst>
        </a:custGeom>
        <a:solidFill>
          <a:schemeClr val="tx1"/>
        </a:soli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xdr:spPr>
      <xdr:txBody>
        <a:bodyPr spcFirstLastPara="0" vert="horz" wrap="square" lIns="8890" tIns="8890" rIns="8890" bIns="8890" numCol="1" spcCol="1270" anchor="ctr" anchorCtr="0">
          <a:noAutofit/>
        </a:bodyPr>
        <a:lstStyle/>
        <a:p>
          <a:pPr marL="0" marR="0" lvl="0" indent="0" algn="ctr" defTabSz="622300" eaLnBrk="1" fontAlgn="auto" latinLnBrk="0" hangingPunct="1">
            <a:lnSpc>
              <a:spcPct val="90000"/>
            </a:lnSpc>
            <a:spcBef>
              <a:spcPct val="0"/>
            </a:spcBef>
            <a:spcAft>
              <a:spcPct val="35000"/>
            </a:spcAft>
            <a:buClrTx/>
            <a:buSzTx/>
            <a:buFontTx/>
            <a:buNone/>
            <a:tabLst/>
            <a:defRPr/>
          </a:pPr>
          <a:r>
            <a:rPr kumimoji="0" lang="pt-PT" sz="900" b="1" i="0" u="none" strike="noStrike" kern="1200" cap="none" spc="50" normalizeH="0" baseline="0" noProof="0">
              <a:ln w="13500">
                <a:solidFill>
                  <a:srgbClr val="4F81BD">
                    <a:shade val="2500"/>
                    <a:alpha val="6500"/>
                  </a:srgbClr>
                </a:solidFill>
                <a:prstDash val="solid"/>
              </a:ln>
              <a:solidFill>
                <a:schemeClr val="bg1">
                  <a:alpha val="95000"/>
                </a:schemeClr>
              </a:solidFill>
              <a:effectLst>
                <a:innerShdw blurRad="50900" dist="38500" dir="13500000">
                  <a:srgbClr val="000000">
                    <a:alpha val="60000"/>
                  </a:srgbClr>
                </a:innerShdw>
              </a:effectLst>
              <a:uLnTx/>
              <a:uFillTx/>
              <a:latin typeface="Calibri"/>
              <a:ea typeface="+mn-ea"/>
              <a:cs typeface="+mn-cs"/>
            </a:rPr>
            <a:t>RANKING</a:t>
          </a:r>
          <a:r>
            <a:rPr kumimoji="0" lang="pt-PT" sz="900" b="0" i="0" u="none" strike="noStrike" kern="1200" cap="none" spc="50" normalizeH="0" baseline="0" noProof="0">
              <a:ln w="13500">
                <a:solidFill>
                  <a:srgbClr val="4F81BD">
                    <a:shade val="2500"/>
                    <a:alpha val="6500"/>
                  </a:srgbClr>
                </a:solidFill>
                <a:prstDash val="solid"/>
              </a:ln>
              <a:solidFill>
                <a:schemeClr val="bg1">
                  <a:alpha val="95000"/>
                </a:schemeClr>
              </a:solidFill>
              <a:effectLst>
                <a:innerShdw blurRad="50900" dist="38500" dir="13500000">
                  <a:srgbClr val="000000">
                    <a:alpha val="60000"/>
                  </a:srgbClr>
                </a:innerShdw>
              </a:effectLst>
              <a:uLnTx/>
              <a:uFillTx/>
              <a:latin typeface="Calibri"/>
              <a:ea typeface="+mn-ea"/>
              <a:cs typeface="+mn-cs"/>
            </a:rPr>
            <a:t> </a:t>
          </a:r>
          <a:r>
            <a:rPr kumimoji="0" lang="pt-PT" sz="900" b="1" i="0" u="none" strike="noStrike" kern="1200" cap="none" spc="50" normalizeH="0" baseline="0" noProof="0">
              <a:ln w="13500">
                <a:solidFill>
                  <a:srgbClr val="4F81BD">
                    <a:shade val="2500"/>
                    <a:alpha val="6500"/>
                  </a:srgbClr>
                </a:solidFill>
                <a:prstDash val="solid"/>
              </a:ln>
              <a:solidFill>
                <a:schemeClr val="bg1">
                  <a:alpha val="95000"/>
                </a:schemeClr>
              </a:solidFill>
              <a:effectLst>
                <a:innerShdw blurRad="50900" dist="38500" dir="13500000">
                  <a:srgbClr val="000000">
                    <a:alpha val="60000"/>
                  </a:srgbClr>
                </a:innerShdw>
              </a:effectLst>
              <a:uLnTx/>
              <a:uFillTx/>
              <a:latin typeface="Calibri"/>
              <a:ea typeface="+mn-ea"/>
              <a:cs typeface="+mn-cs"/>
            </a:rPr>
            <a:t>FDS</a:t>
          </a:r>
        </a:p>
      </xdr:txBody>
    </xdr:sp>
    <xdr:clientData fPrintsWithSheet="0"/>
  </xdr:twoCellAnchor>
  <xdr:twoCellAnchor editAs="absolute">
    <xdr:from>
      <xdr:col>1</xdr:col>
      <xdr:colOff>641282</xdr:colOff>
      <xdr:row>0</xdr:row>
      <xdr:rowOff>55536</xdr:rowOff>
    </xdr:from>
    <xdr:to>
      <xdr:col>1</xdr:col>
      <xdr:colOff>1793282</xdr:colOff>
      <xdr:row>0</xdr:row>
      <xdr:rowOff>488269</xdr:rowOff>
    </xdr:to>
    <xdr:sp macro="" textlink="">
      <xdr:nvSpPr>
        <xdr:cNvPr id="88" name="Forma livre 87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100-000058000000}"/>
            </a:ext>
          </a:extLst>
        </xdr:cNvPr>
        <xdr:cNvSpPr/>
      </xdr:nvSpPr>
      <xdr:spPr>
        <a:xfrm>
          <a:off x="1222307" y="55536"/>
          <a:ext cx="1152000" cy="432733"/>
        </a:xfrm>
        <a:custGeom>
          <a:avLst/>
          <a:gdLst>
            <a:gd name="connsiteX0" fmla="*/ 0 w 1598594"/>
            <a:gd name="connsiteY0" fmla="*/ 0 h 799297"/>
            <a:gd name="connsiteX1" fmla="*/ 1598594 w 1598594"/>
            <a:gd name="connsiteY1" fmla="*/ 0 h 799297"/>
            <a:gd name="connsiteX2" fmla="*/ 1598594 w 1598594"/>
            <a:gd name="connsiteY2" fmla="*/ 799297 h 799297"/>
            <a:gd name="connsiteX3" fmla="*/ 0 w 1598594"/>
            <a:gd name="connsiteY3" fmla="*/ 799297 h 799297"/>
            <a:gd name="connsiteX4" fmla="*/ 0 w 1598594"/>
            <a:gd name="connsiteY4" fmla="*/ 0 h 79929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598594" h="799297">
              <a:moveTo>
                <a:pt x="0" y="0"/>
              </a:moveTo>
              <a:lnTo>
                <a:pt x="1598594" y="0"/>
              </a:lnTo>
              <a:lnTo>
                <a:pt x="1598594" y="799297"/>
              </a:lnTo>
              <a:lnTo>
                <a:pt x="0" y="799297"/>
              </a:lnTo>
              <a:lnTo>
                <a:pt x="0" y="0"/>
              </a:lnTo>
              <a:close/>
            </a:path>
          </a:pathLst>
        </a:custGeom>
        <a:solidFill>
          <a:srgbClr val="FFFF00"/>
        </a:soli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xdr:spPr>
      <xdr:txBody>
        <a:bodyPr spcFirstLastPara="0" vert="horz" wrap="square" lIns="8890" tIns="8890" rIns="8890" bIns="8890" numCol="1" spcCol="1270" anchor="ctr" anchorCtr="0">
          <a:noAutofit/>
        </a:bodyPr>
        <a:lstStyle/>
        <a:p>
          <a:pPr marL="0" marR="0" lvl="0" indent="0" algn="ctr" defTabSz="622300" eaLnBrk="1" fontAlgn="auto" latinLnBrk="0" hangingPunct="1">
            <a:lnSpc>
              <a:spcPct val="90000"/>
            </a:lnSpc>
            <a:spcBef>
              <a:spcPct val="0"/>
            </a:spcBef>
            <a:spcAft>
              <a:spcPct val="35000"/>
            </a:spcAft>
            <a:buClrTx/>
            <a:buSzTx/>
            <a:buFontTx/>
            <a:buNone/>
            <a:tabLst/>
            <a:defRPr/>
          </a:pPr>
          <a:r>
            <a:rPr kumimoji="0" lang="pt-PT" sz="900" b="0" i="0" u="none" strike="noStrike" kern="1200" cap="none" spc="50" normalizeH="0" baseline="0" noProof="0">
              <a:ln w="13500">
                <a:solidFill>
                  <a:srgbClr val="4F81BD">
                    <a:shade val="2500"/>
                    <a:alpha val="6500"/>
                  </a:srgbClr>
                </a:solidFill>
                <a:prstDash val="solid"/>
              </a:ln>
              <a:solidFill>
                <a:sysClr val="windowText" lastClr="000000">
                  <a:alpha val="95000"/>
                </a:sysClr>
              </a:solidFill>
              <a:effectLst>
                <a:innerShdw blurRad="50900" dist="38500" dir="13500000">
                  <a:srgbClr val="000000">
                    <a:alpha val="60000"/>
                  </a:srgbClr>
                </a:innerShdw>
              </a:effectLst>
              <a:uLnTx/>
              <a:uFillTx/>
              <a:latin typeface="Calibri"/>
              <a:ea typeface="+mn-ea"/>
              <a:cs typeface="+mn-cs"/>
            </a:rPr>
            <a:t>ACUMULADO FDS</a:t>
          </a:r>
        </a:p>
      </xdr:txBody>
    </xdr:sp>
    <xdr:clientData fLocksWithSheet="0" fPrintsWithSheet="0"/>
  </xdr:twoCellAnchor>
  <xdr:twoCellAnchor editAs="absolute">
    <xdr:from>
      <xdr:col>1</xdr:col>
      <xdr:colOff>1833125</xdr:colOff>
      <xdr:row>0</xdr:row>
      <xdr:rowOff>55536</xdr:rowOff>
    </xdr:from>
    <xdr:to>
      <xdr:col>2</xdr:col>
      <xdr:colOff>613400</xdr:colOff>
      <xdr:row>0</xdr:row>
      <xdr:rowOff>488269</xdr:rowOff>
    </xdr:to>
    <xdr:sp macro="" textlink="">
      <xdr:nvSpPr>
        <xdr:cNvPr id="90" name="Forma livre 89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5A000000}"/>
            </a:ext>
          </a:extLst>
        </xdr:cNvPr>
        <xdr:cNvSpPr/>
      </xdr:nvSpPr>
      <xdr:spPr>
        <a:xfrm>
          <a:off x="2414150" y="55536"/>
          <a:ext cx="1152000" cy="432733"/>
        </a:xfrm>
        <a:custGeom>
          <a:avLst/>
          <a:gdLst>
            <a:gd name="connsiteX0" fmla="*/ 0 w 1598594"/>
            <a:gd name="connsiteY0" fmla="*/ 0 h 799297"/>
            <a:gd name="connsiteX1" fmla="*/ 1598594 w 1598594"/>
            <a:gd name="connsiteY1" fmla="*/ 0 h 799297"/>
            <a:gd name="connsiteX2" fmla="*/ 1598594 w 1598594"/>
            <a:gd name="connsiteY2" fmla="*/ 799297 h 799297"/>
            <a:gd name="connsiteX3" fmla="*/ 0 w 1598594"/>
            <a:gd name="connsiteY3" fmla="*/ 799297 h 799297"/>
            <a:gd name="connsiteX4" fmla="*/ 0 w 1598594"/>
            <a:gd name="connsiteY4" fmla="*/ 0 h 79929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598594" h="799297">
              <a:moveTo>
                <a:pt x="0" y="0"/>
              </a:moveTo>
              <a:lnTo>
                <a:pt x="1598594" y="0"/>
              </a:lnTo>
              <a:lnTo>
                <a:pt x="1598594" y="799297"/>
              </a:lnTo>
              <a:lnTo>
                <a:pt x="0" y="799297"/>
              </a:lnTo>
              <a:lnTo>
                <a:pt x="0" y="0"/>
              </a:lnTo>
              <a:close/>
            </a:path>
          </a:pathLst>
        </a:custGeom>
        <a:solidFill>
          <a:srgbClr val="FFC000"/>
        </a:soli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xdr:spPr>
      <xdr:txBody>
        <a:bodyPr spcFirstLastPara="0" vert="horz" wrap="square" lIns="8890" tIns="8890" rIns="8890" bIns="8890" numCol="1" spcCol="1270" anchor="ctr" anchorCtr="0">
          <a:noAutofit/>
        </a:bodyPr>
        <a:lstStyle/>
        <a:p>
          <a:pPr marL="0" marR="0" lvl="0" indent="0" algn="ctr" defTabSz="622300" eaLnBrk="1" fontAlgn="auto" latinLnBrk="0" hangingPunct="1">
            <a:lnSpc>
              <a:spcPct val="90000"/>
            </a:lnSpc>
            <a:spcBef>
              <a:spcPct val="0"/>
            </a:spcBef>
            <a:spcAft>
              <a:spcPct val="35000"/>
            </a:spcAft>
            <a:buClrTx/>
            <a:buSzTx/>
            <a:buFontTx/>
            <a:buNone/>
            <a:tabLst/>
            <a:defRPr/>
          </a:pPr>
          <a:r>
            <a:rPr kumimoji="0" lang="pt-PT" sz="900" b="0" i="0" u="none" strike="noStrike" kern="1200" cap="none" spc="50" normalizeH="0" baseline="0" noProof="0">
              <a:ln w="13500">
                <a:solidFill>
                  <a:srgbClr val="4F81BD">
                    <a:shade val="2500"/>
                    <a:alpha val="6500"/>
                  </a:srgbClr>
                </a:solidFill>
                <a:prstDash val="solid"/>
              </a:ln>
              <a:solidFill>
                <a:sysClr val="windowText" lastClr="000000">
                  <a:alpha val="95000"/>
                </a:sysClr>
              </a:solidFill>
              <a:effectLst>
                <a:innerShdw blurRad="50900" dist="38500" dir="13500000">
                  <a:srgbClr val="000000">
                    <a:alpha val="60000"/>
                  </a:srgbClr>
                </a:innerShdw>
              </a:effectLst>
              <a:uLnTx/>
              <a:uFillTx/>
              <a:latin typeface="Calibri"/>
              <a:ea typeface="+mn-ea"/>
              <a:cs typeface="+mn-cs"/>
            </a:rPr>
            <a:t>RANKING SEMANAL</a:t>
          </a:r>
        </a:p>
      </xdr:txBody>
    </xdr:sp>
    <xdr:clientData fLocksWithSheet="0" fPrintsWithSheet="0"/>
  </xdr:twoCellAnchor>
  <xdr:twoCellAnchor editAs="absolute">
    <xdr:from>
      <xdr:col>2</xdr:col>
      <xdr:colOff>653243</xdr:colOff>
      <xdr:row>0</xdr:row>
      <xdr:rowOff>55536</xdr:rowOff>
    </xdr:from>
    <xdr:to>
      <xdr:col>3</xdr:col>
      <xdr:colOff>326720</xdr:colOff>
      <xdr:row>0</xdr:row>
      <xdr:rowOff>488269</xdr:rowOff>
    </xdr:to>
    <xdr:sp macro="" textlink="">
      <xdr:nvSpPr>
        <xdr:cNvPr id="91" name="Forma livre 90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100-00005B000000}"/>
            </a:ext>
          </a:extLst>
        </xdr:cNvPr>
        <xdr:cNvSpPr/>
      </xdr:nvSpPr>
      <xdr:spPr>
        <a:xfrm>
          <a:off x="3605993" y="55536"/>
          <a:ext cx="1159377" cy="432733"/>
        </a:xfrm>
        <a:custGeom>
          <a:avLst/>
          <a:gdLst>
            <a:gd name="connsiteX0" fmla="*/ 0 w 1598594"/>
            <a:gd name="connsiteY0" fmla="*/ 0 h 799297"/>
            <a:gd name="connsiteX1" fmla="*/ 1598594 w 1598594"/>
            <a:gd name="connsiteY1" fmla="*/ 0 h 799297"/>
            <a:gd name="connsiteX2" fmla="*/ 1598594 w 1598594"/>
            <a:gd name="connsiteY2" fmla="*/ 799297 h 799297"/>
            <a:gd name="connsiteX3" fmla="*/ 0 w 1598594"/>
            <a:gd name="connsiteY3" fmla="*/ 799297 h 799297"/>
            <a:gd name="connsiteX4" fmla="*/ 0 w 1598594"/>
            <a:gd name="connsiteY4" fmla="*/ 0 h 79929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598594" h="799297">
              <a:moveTo>
                <a:pt x="0" y="0"/>
              </a:moveTo>
              <a:lnTo>
                <a:pt x="1598594" y="0"/>
              </a:lnTo>
              <a:lnTo>
                <a:pt x="1598594" y="799297"/>
              </a:lnTo>
              <a:lnTo>
                <a:pt x="0" y="799297"/>
              </a:lnTo>
              <a:lnTo>
                <a:pt x="0" y="0"/>
              </a:lnTo>
              <a:close/>
            </a:path>
          </a:pathLst>
        </a:custGeom>
        <a:solidFill>
          <a:srgbClr val="FFC000"/>
        </a:soli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xdr:spPr>
      <xdr:txBody>
        <a:bodyPr spcFirstLastPara="0" vert="horz" wrap="square" lIns="8890" tIns="8890" rIns="8890" bIns="8890" numCol="1" spcCol="1270" anchor="ctr" anchorCtr="0">
          <a:noAutofit/>
        </a:bodyPr>
        <a:lstStyle/>
        <a:p>
          <a:pPr marL="0" marR="0" lvl="0" indent="0" algn="ctr" defTabSz="622300" eaLnBrk="1" fontAlgn="auto" latinLnBrk="0" hangingPunct="1">
            <a:lnSpc>
              <a:spcPct val="90000"/>
            </a:lnSpc>
            <a:spcBef>
              <a:spcPct val="0"/>
            </a:spcBef>
            <a:spcAft>
              <a:spcPct val="35000"/>
            </a:spcAft>
            <a:buClrTx/>
            <a:buSzTx/>
            <a:buFontTx/>
            <a:buNone/>
            <a:tabLst/>
            <a:defRPr/>
          </a:pPr>
          <a:r>
            <a:rPr kumimoji="0" lang="pt-PT" sz="900" b="0" i="0" u="none" strike="noStrike" kern="1200" cap="none" spc="50" normalizeH="0" baseline="0" noProof="0">
              <a:ln w="13500">
                <a:solidFill>
                  <a:srgbClr val="4F81BD">
                    <a:shade val="2500"/>
                    <a:alpha val="6500"/>
                  </a:srgbClr>
                </a:solidFill>
                <a:prstDash val="solid"/>
              </a:ln>
              <a:solidFill>
                <a:sysClr val="windowText" lastClr="000000">
                  <a:alpha val="95000"/>
                </a:sysClr>
              </a:solidFill>
              <a:effectLst>
                <a:innerShdw blurRad="50900" dist="38500" dir="13500000">
                  <a:srgbClr val="000000">
                    <a:alpha val="60000"/>
                  </a:srgbClr>
                </a:innerShdw>
              </a:effectLst>
              <a:uLnTx/>
              <a:uFillTx/>
              <a:latin typeface="Calibri"/>
              <a:ea typeface="+mn-ea"/>
              <a:cs typeface="+mn-cs"/>
            </a:rPr>
            <a:t>ACUMULADO SEMANAL</a:t>
          </a:r>
        </a:p>
      </xdr:txBody>
    </xdr:sp>
    <xdr:clientData fLocksWithSheet="0" fPrintsWithSheet="0"/>
  </xdr:twoCellAnchor>
  <xdr:twoCellAnchor editAs="absolute">
    <xdr:from>
      <xdr:col>3</xdr:col>
      <xdr:colOff>366563</xdr:colOff>
      <xdr:row>0</xdr:row>
      <xdr:rowOff>55536</xdr:rowOff>
    </xdr:from>
    <xdr:to>
      <xdr:col>5</xdr:col>
      <xdr:colOff>208455</xdr:colOff>
      <xdr:row>0</xdr:row>
      <xdr:rowOff>488269</xdr:rowOff>
    </xdr:to>
    <xdr:sp macro="" textlink="">
      <xdr:nvSpPr>
        <xdr:cNvPr id="92" name="Forma livre 91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100-00005C000000}"/>
            </a:ext>
          </a:extLst>
        </xdr:cNvPr>
        <xdr:cNvSpPr/>
      </xdr:nvSpPr>
      <xdr:spPr>
        <a:xfrm>
          <a:off x="4805213" y="55536"/>
          <a:ext cx="1156342" cy="432733"/>
        </a:xfrm>
        <a:custGeom>
          <a:avLst/>
          <a:gdLst>
            <a:gd name="connsiteX0" fmla="*/ 0 w 1598594"/>
            <a:gd name="connsiteY0" fmla="*/ 0 h 799297"/>
            <a:gd name="connsiteX1" fmla="*/ 1598594 w 1598594"/>
            <a:gd name="connsiteY1" fmla="*/ 0 h 799297"/>
            <a:gd name="connsiteX2" fmla="*/ 1598594 w 1598594"/>
            <a:gd name="connsiteY2" fmla="*/ 799297 h 799297"/>
            <a:gd name="connsiteX3" fmla="*/ 0 w 1598594"/>
            <a:gd name="connsiteY3" fmla="*/ 799297 h 799297"/>
            <a:gd name="connsiteX4" fmla="*/ 0 w 1598594"/>
            <a:gd name="connsiteY4" fmla="*/ 0 h 79929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598594" h="799297">
              <a:moveTo>
                <a:pt x="0" y="0"/>
              </a:moveTo>
              <a:lnTo>
                <a:pt x="1598594" y="0"/>
              </a:lnTo>
              <a:lnTo>
                <a:pt x="1598594" y="799297"/>
              </a:lnTo>
              <a:lnTo>
                <a:pt x="0" y="799297"/>
              </a:lnTo>
              <a:lnTo>
                <a:pt x="0" y="0"/>
              </a:lnTo>
              <a:close/>
            </a:path>
          </a:pathLst>
        </a:custGeom>
        <a:solidFill>
          <a:srgbClr val="FFC000"/>
        </a:soli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xdr:spPr>
      <xdr:txBody>
        <a:bodyPr spcFirstLastPara="0" vert="horz" wrap="square" lIns="8890" tIns="8890" rIns="8890" bIns="8890" numCol="1" spcCol="1270" anchor="ctr" anchorCtr="0">
          <a:noAutofit/>
        </a:bodyPr>
        <a:lstStyle/>
        <a:p>
          <a:pPr marL="0" marR="0" lvl="0" indent="0" algn="ctr" defTabSz="622300" eaLnBrk="1" fontAlgn="auto" latinLnBrk="0" hangingPunct="1">
            <a:lnSpc>
              <a:spcPct val="90000"/>
            </a:lnSpc>
            <a:spcBef>
              <a:spcPct val="0"/>
            </a:spcBef>
            <a:spcAft>
              <a:spcPct val="35000"/>
            </a:spcAft>
            <a:buClrTx/>
            <a:buSzTx/>
            <a:buFontTx/>
            <a:buNone/>
            <a:tabLst/>
            <a:defRPr/>
          </a:pPr>
          <a:r>
            <a:rPr kumimoji="0" lang="pt-PT" sz="900" b="0" i="0" u="none" strike="noStrike" kern="1200" cap="none" spc="50" normalizeH="0" baseline="0" noProof="0">
              <a:ln w="13500">
                <a:solidFill>
                  <a:srgbClr val="4F81BD">
                    <a:shade val="2500"/>
                    <a:alpha val="6500"/>
                  </a:srgbClr>
                </a:solidFill>
                <a:prstDash val="solid"/>
              </a:ln>
              <a:solidFill>
                <a:sysClr val="windowText" lastClr="000000">
                  <a:alpha val="95000"/>
                </a:sysClr>
              </a:solidFill>
              <a:effectLst>
                <a:innerShdw blurRad="50900" dist="38500" dir="13500000">
                  <a:srgbClr val="000000">
                    <a:alpha val="60000"/>
                  </a:srgbClr>
                </a:innerShdw>
              </a:effectLst>
              <a:uLnTx/>
              <a:uFillTx/>
              <a:latin typeface="Calibri"/>
              <a:ea typeface="+mn-ea"/>
              <a:cs typeface="+mn-cs"/>
            </a:rPr>
            <a:t>RANKING GERAL DE FILMES</a:t>
          </a:r>
        </a:p>
      </xdr:txBody>
    </xdr:sp>
    <xdr:clientData fLocksWithSheet="0" fPrintsWithSheet="0"/>
  </xdr:twoCellAnchor>
  <xdr:twoCellAnchor editAs="absolute">
    <xdr:from>
      <xdr:col>5</xdr:col>
      <xdr:colOff>248298</xdr:colOff>
      <xdr:row>0</xdr:row>
      <xdr:rowOff>55536</xdr:rowOff>
    </xdr:from>
    <xdr:to>
      <xdr:col>6</xdr:col>
      <xdr:colOff>1039915</xdr:colOff>
      <xdr:row>0</xdr:row>
      <xdr:rowOff>488269</xdr:rowOff>
    </xdr:to>
    <xdr:sp macro="" textlink="">
      <xdr:nvSpPr>
        <xdr:cNvPr id="93" name="Forma livre 92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100-00005D000000}"/>
            </a:ext>
          </a:extLst>
        </xdr:cNvPr>
        <xdr:cNvSpPr/>
      </xdr:nvSpPr>
      <xdr:spPr>
        <a:xfrm>
          <a:off x="6001398" y="55536"/>
          <a:ext cx="1157649" cy="432733"/>
        </a:xfrm>
        <a:custGeom>
          <a:avLst/>
          <a:gdLst>
            <a:gd name="connsiteX0" fmla="*/ 0 w 1598594"/>
            <a:gd name="connsiteY0" fmla="*/ 0 h 799297"/>
            <a:gd name="connsiteX1" fmla="*/ 1598594 w 1598594"/>
            <a:gd name="connsiteY1" fmla="*/ 0 h 799297"/>
            <a:gd name="connsiteX2" fmla="*/ 1598594 w 1598594"/>
            <a:gd name="connsiteY2" fmla="*/ 799297 h 799297"/>
            <a:gd name="connsiteX3" fmla="*/ 0 w 1598594"/>
            <a:gd name="connsiteY3" fmla="*/ 799297 h 799297"/>
            <a:gd name="connsiteX4" fmla="*/ 0 w 1598594"/>
            <a:gd name="connsiteY4" fmla="*/ 0 h 79929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598594" h="799297">
              <a:moveTo>
                <a:pt x="0" y="0"/>
              </a:moveTo>
              <a:lnTo>
                <a:pt x="1598594" y="0"/>
              </a:lnTo>
              <a:lnTo>
                <a:pt x="1598594" y="799297"/>
              </a:lnTo>
              <a:lnTo>
                <a:pt x="0" y="799297"/>
              </a:lnTo>
              <a:lnTo>
                <a:pt x="0" y="0"/>
              </a:lnTo>
              <a:close/>
            </a:path>
          </a:pathLst>
        </a:custGeom>
        <a:solidFill>
          <a:srgbClr val="FFC000"/>
        </a:soli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xdr:spPr>
      <xdr:txBody>
        <a:bodyPr spcFirstLastPara="0" vert="horz" wrap="square" lIns="8890" tIns="8890" rIns="8890" bIns="8890" numCol="1" spcCol="1270" anchor="ctr" anchorCtr="0">
          <a:noAutofit/>
        </a:bodyPr>
        <a:lstStyle/>
        <a:p>
          <a:pPr marL="0" marR="0" lvl="0" indent="0" algn="ctr" defTabSz="622300" eaLnBrk="1" fontAlgn="auto" latinLnBrk="0" hangingPunct="1">
            <a:lnSpc>
              <a:spcPct val="90000"/>
            </a:lnSpc>
            <a:spcBef>
              <a:spcPct val="0"/>
            </a:spcBef>
            <a:spcAft>
              <a:spcPct val="35000"/>
            </a:spcAft>
            <a:buClrTx/>
            <a:buSzTx/>
            <a:buFontTx/>
            <a:buNone/>
            <a:tabLst/>
            <a:defRPr/>
          </a:pPr>
          <a:r>
            <a:rPr kumimoji="0" lang="pt-PT" sz="900" b="0" i="0" u="none" strike="noStrike" kern="1200" cap="none" spc="50" normalizeH="0" baseline="0" noProof="0">
              <a:ln w="13500">
                <a:solidFill>
                  <a:srgbClr val="4F81BD">
                    <a:shade val="2500"/>
                    <a:alpha val="6500"/>
                  </a:srgbClr>
                </a:solidFill>
                <a:prstDash val="solid"/>
              </a:ln>
              <a:solidFill>
                <a:sysClr val="windowText" lastClr="000000">
                  <a:alpha val="95000"/>
                </a:sysClr>
              </a:solidFill>
              <a:effectLst>
                <a:innerShdw blurRad="50900" dist="38500" dir="13500000">
                  <a:srgbClr val="000000">
                    <a:alpha val="60000"/>
                  </a:srgbClr>
                </a:innerShdw>
              </a:effectLst>
              <a:uLnTx/>
              <a:uFillTx/>
              <a:latin typeface="Calibri"/>
              <a:ea typeface="+mn-ea"/>
              <a:cs typeface="+mn-cs"/>
            </a:rPr>
            <a:t>RANKING FILMES MAIS VISTOS</a:t>
          </a:r>
        </a:p>
      </xdr:txBody>
    </xdr:sp>
    <xdr:clientData fLocksWithSheet="0" fPrintsWithSheet="0"/>
  </xdr:twoCellAnchor>
  <xdr:twoCellAnchor editAs="absolute">
    <xdr:from>
      <xdr:col>6</xdr:col>
      <xdr:colOff>1079758</xdr:colOff>
      <xdr:row>0</xdr:row>
      <xdr:rowOff>55536</xdr:rowOff>
    </xdr:from>
    <xdr:to>
      <xdr:col>8</xdr:col>
      <xdr:colOff>204294</xdr:colOff>
      <xdr:row>0</xdr:row>
      <xdr:rowOff>488269</xdr:rowOff>
    </xdr:to>
    <xdr:sp macro="" textlink="">
      <xdr:nvSpPr>
        <xdr:cNvPr id="94" name="Forma livre 93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5E000000}"/>
            </a:ext>
          </a:extLst>
        </xdr:cNvPr>
        <xdr:cNvSpPr/>
      </xdr:nvSpPr>
      <xdr:spPr>
        <a:xfrm>
          <a:off x="7198890" y="55536"/>
          <a:ext cx="1157444" cy="432733"/>
        </a:xfrm>
        <a:custGeom>
          <a:avLst/>
          <a:gdLst>
            <a:gd name="connsiteX0" fmla="*/ 0 w 1598594"/>
            <a:gd name="connsiteY0" fmla="*/ 0 h 799297"/>
            <a:gd name="connsiteX1" fmla="*/ 1598594 w 1598594"/>
            <a:gd name="connsiteY1" fmla="*/ 0 h 799297"/>
            <a:gd name="connsiteX2" fmla="*/ 1598594 w 1598594"/>
            <a:gd name="connsiteY2" fmla="*/ 799297 h 799297"/>
            <a:gd name="connsiteX3" fmla="*/ 0 w 1598594"/>
            <a:gd name="connsiteY3" fmla="*/ 799297 h 799297"/>
            <a:gd name="connsiteX4" fmla="*/ 0 w 1598594"/>
            <a:gd name="connsiteY4" fmla="*/ 0 h 79929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598594" h="799297">
              <a:moveTo>
                <a:pt x="0" y="0"/>
              </a:moveTo>
              <a:lnTo>
                <a:pt x="1598594" y="0"/>
              </a:lnTo>
              <a:lnTo>
                <a:pt x="1598594" y="799297"/>
              </a:lnTo>
              <a:lnTo>
                <a:pt x="0" y="799297"/>
              </a:lnTo>
              <a:lnTo>
                <a:pt x="0" y="0"/>
              </a:lnTo>
              <a:close/>
            </a:path>
          </a:pathLst>
        </a:custGeom>
        <a:solidFill>
          <a:srgbClr val="FFC000"/>
        </a:soli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xdr:spPr>
      <xdr:txBody>
        <a:bodyPr spcFirstLastPara="0" vert="horz" wrap="square" lIns="8890" tIns="8890" rIns="8890" bIns="8890" numCol="1" spcCol="1270" anchor="ctr" anchorCtr="0">
          <a:noAutofit/>
        </a:bodyPr>
        <a:lstStyle/>
        <a:p>
          <a:pPr marL="0" marR="0" lvl="0" indent="0" algn="ctr" defTabSz="622300" eaLnBrk="1" fontAlgn="auto" latinLnBrk="0" hangingPunct="1">
            <a:lnSpc>
              <a:spcPct val="90000"/>
            </a:lnSpc>
            <a:spcBef>
              <a:spcPct val="0"/>
            </a:spcBef>
            <a:spcAft>
              <a:spcPct val="35000"/>
            </a:spcAft>
            <a:buClrTx/>
            <a:buSzTx/>
            <a:buFontTx/>
            <a:buNone/>
            <a:tabLst/>
            <a:defRPr/>
          </a:pPr>
          <a:r>
            <a:rPr kumimoji="0" lang="pt-PT" sz="900" b="0" i="0" u="none" strike="noStrike" kern="1200" cap="none" spc="50" normalizeH="0" baseline="0" noProof="0">
              <a:ln w="13500">
                <a:solidFill>
                  <a:srgbClr val="4F81BD">
                    <a:shade val="2500"/>
                    <a:alpha val="6500"/>
                  </a:srgbClr>
                </a:solidFill>
                <a:prstDash val="solid"/>
              </a:ln>
              <a:solidFill>
                <a:sysClr val="windowText" lastClr="000000">
                  <a:alpha val="95000"/>
                </a:sysClr>
              </a:solidFill>
              <a:effectLst>
                <a:innerShdw blurRad="50900" dist="38500" dir="13500000">
                  <a:srgbClr val="000000">
                    <a:alpha val="60000"/>
                  </a:srgbClr>
                </a:innerShdw>
              </a:effectLst>
              <a:uLnTx/>
              <a:uFillTx/>
              <a:latin typeface="Calibri"/>
              <a:ea typeface="+mn-ea"/>
              <a:cs typeface="+mn-cs"/>
            </a:rPr>
            <a:t>RANKING FILMES NACIONAIS ESTREADOS</a:t>
          </a:r>
        </a:p>
      </xdr:txBody>
    </xdr:sp>
    <xdr:clientData fLocksWithSheet="0" fPrintsWithSheet="0"/>
  </xdr:twoCellAnchor>
  <xdr:twoCellAnchor editAs="absolute">
    <xdr:from>
      <xdr:col>8</xdr:col>
      <xdr:colOff>244137</xdr:colOff>
      <xdr:row>0</xdr:row>
      <xdr:rowOff>55536</xdr:rowOff>
    </xdr:from>
    <xdr:to>
      <xdr:col>10</xdr:col>
      <xdr:colOff>413571</xdr:colOff>
      <xdr:row>0</xdr:row>
      <xdr:rowOff>488269</xdr:rowOff>
    </xdr:to>
    <xdr:sp macro="" textlink="">
      <xdr:nvSpPr>
        <xdr:cNvPr id="95" name="Forma livre 94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100-00005F000000}"/>
            </a:ext>
          </a:extLst>
        </xdr:cNvPr>
        <xdr:cNvSpPr/>
      </xdr:nvSpPr>
      <xdr:spPr>
        <a:xfrm>
          <a:off x="8396177" y="55536"/>
          <a:ext cx="1151869" cy="432733"/>
        </a:xfrm>
        <a:custGeom>
          <a:avLst/>
          <a:gdLst>
            <a:gd name="connsiteX0" fmla="*/ 0 w 1598594"/>
            <a:gd name="connsiteY0" fmla="*/ 0 h 799297"/>
            <a:gd name="connsiteX1" fmla="*/ 1598594 w 1598594"/>
            <a:gd name="connsiteY1" fmla="*/ 0 h 799297"/>
            <a:gd name="connsiteX2" fmla="*/ 1598594 w 1598594"/>
            <a:gd name="connsiteY2" fmla="*/ 799297 h 799297"/>
            <a:gd name="connsiteX3" fmla="*/ 0 w 1598594"/>
            <a:gd name="connsiteY3" fmla="*/ 799297 h 799297"/>
            <a:gd name="connsiteX4" fmla="*/ 0 w 1598594"/>
            <a:gd name="connsiteY4" fmla="*/ 0 h 79929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598594" h="799297">
              <a:moveTo>
                <a:pt x="0" y="0"/>
              </a:moveTo>
              <a:lnTo>
                <a:pt x="1598594" y="0"/>
              </a:lnTo>
              <a:lnTo>
                <a:pt x="1598594" y="799297"/>
              </a:lnTo>
              <a:lnTo>
                <a:pt x="0" y="799297"/>
              </a:lnTo>
              <a:lnTo>
                <a:pt x="0" y="0"/>
              </a:lnTo>
              <a:close/>
            </a:path>
          </a:pathLst>
        </a:custGeom>
        <a:solidFill>
          <a:srgbClr val="FFC000"/>
        </a:soli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xdr:spPr>
      <xdr:txBody>
        <a:bodyPr spcFirstLastPara="0" vert="horz" wrap="square" lIns="8890" tIns="8890" rIns="8890" bIns="8890" numCol="1" spcCol="1270" anchor="ctr" anchorCtr="0">
          <a:noAutofit/>
        </a:bodyPr>
        <a:lstStyle/>
        <a:p>
          <a:pPr marL="0" marR="0" lvl="0" indent="0" algn="ctr" defTabSz="622300" eaLnBrk="1" fontAlgn="auto" latinLnBrk="0" hangingPunct="1">
            <a:lnSpc>
              <a:spcPct val="90000"/>
            </a:lnSpc>
            <a:spcBef>
              <a:spcPct val="0"/>
            </a:spcBef>
            <a:spcAft>
              <a:spcPct val="35000"/>
            </a:spcAft>
            <a:buClrTx/>
            <a:buSzTx/>
            <a:buFontTx/>
            <a:buNone/>
            <a:tabLst/>
            <a:defRPr/>
          </a:pPr>
          <a:r>
            <a:rPr kumimoji="0" lang="pt-PT" sz="900" b="0" i="0" u="none" strike="noStrike" kern="1200" cap="none" spc="50" normalizeH="0" baseline="0" noProof="0">
              <a:ln w="13500">
                <a:solidFill>
                  <a:srgbClr val="4F81BD">
                    <a:shade val="2500"/>
                    <a:alpha val="6500"/>
                  </a:srgbClr>
                </a:solidFill>
                <a:prstDash val="solid"/>
              </a:ln>
              <a:solidFill>
                <a:sysClr val="windowText" lastClr="000000">
                  <a:alpha val="95000"/>
                </a:sysClr>
              </a:solidFill>
              <a:effectLst>
                <a:innerShdw blurRad="50900" dist="38500" dir="13500000">
                  <a:srgbClr val="000000">
                    <a:alpha val="60000"/>
                  </a:srgbClr>
                </a:innerShdw>
              </a:effectLst>
              <a:uLnTx/>
              <a:uFillTx/>
              <a:latin typeface="Calibri"/>
              <a:ea typeface="+mn-ea"/>
              <a:cs typeface="+mn-cs"/>
            </a:rPr>
            <a:t>RANKING FILMES NACIONAIS MAIS VISTOS</a:t>
          </a:r>
        </a:p>
      </xdr:txBody>
    </xdr:sp>
    <xdr:clientData fLocksWithSheet="0" fPrintsWithSheet="0"/>
  </xdr:twoCellAnchor>
  <xdr:twoCellAnchor editAs="absolute">
    <xdr:from>
      <xdr:col>10</xdr:col>
      <xdr:colOff>453417</xdr:colOff>
      <xdr:row>0</xdr:row>
      <xdr:rowOff>55536</xdr:rowOff>
    </xdr:from>
    <xdr:to>
      <xdr:col>11</xdr:col>
      <xdr:colOff>760475</xdr:colOff>
      <xdr:row>0</xdr:row>
      <xdr:rowOff>488269</xdr:rowOff>
    </xdr:to>
    <xdr:sp macro="" textlink="">
      <xdr:nvSpPr>
        <xdr:cNvPr id="96" name="Forma livre 95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100-000060000000}"/>
            </a:ext>
          </a:extLst>
        </xdr:cNvPr>
        <xdr:cNvSpPr/>
      </xdr:nvSpPr>
      <xdr:spPr>
        <a:xfrm>
          <a:off x="9587892" y="55536"/>
          <a:ext cx="1150701" cy="432733"/>
        </a:xfrm>
        <a:custGeom>
          <a:avLst/>
          <a:gdLst>
            <a:gd name="connsiteX0" fmla="*/ 0 w 1598594"/>
            <a:gd name="connsiteY0" fmla="*/ 0 h 799297"/>
            <a:gd name="connsiteX1" fmla="*/ 1598594 w 1598594"/>
            <a:gd name="connsiteY1" fmla="*/ 0 h 799297"/>
            <a:gd name="connsiteX2" fmla="*/ 1598594 w 1598594"/>
            <a:gd name="connsiteY2" fmla="*/ 799297 h 799297"/>
            <a:gd name="connsiteX3" fmla="*/ 0 w 1598594"/>
            <a:gd name="connsiteY3" fmla="*/ 799297 h 799297"/>
            <a:gd name="connsiteX4" fmla="*/ 0 w 1598594"/>
            <a:gd name="connsiteY4" fmla="*/ 0 h 79929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598594" h="799297">
              <a:moveTo>
                <a:pt x="0" y="0"/>
              </a:moveTo>
              <a:lnTo>
                <a:pt x="1598594" y="0"/>
              </a:lnTo>
              <a:lnTo>
                <a:pt x="1598594" y="799297"/>
              </a:lnTo>
              <a:lnTo>
                <a:pt x="0" y="799297"/>
              </a:lnTo>
              <a:lnTo>
                <a:pt x="0" y="0"/>
              </a:lnTo>
              <a:close/>
            </a:path>
          </a:pathLst>
        </a:custGeom>
        <a:solidFill>
          <a:srgbClr val="FFC000"/>
        </a:soli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xdr:spPr>
      <xdr:txBody>
        <a:bodyPr spcFirstLastPara="0" vert="horz" wrap="square" lIns="8890" tIns="8890" rIns="8890" bIns="8890" numCol="1" spcCol="1270" anchor="ctr" anchorCtr="0">
          <a:noAutofit/>
        </a:bodyPr>
        <a:lstStyle/>
        <a:p>
          <a:pPr marL="0" marR="0" lvl="0" indent="0" algn="ctr" defTabSz="622300" eaLnBrk="1" fontAlgn="auto" latinLnBrk="0" hangingPunct="1">
            <a:lnSpc>
              <a:spcPct val="90000"/>
            </a:lnSpc>
            <a:spcBef>
              <a:spcPct val="0"/>
            </a:spcBef>
            <a:spcAft>
              <a:spcPct val="35000"/>
            </a:spcAft>
            <a:buClrTx/>
            <a:buSzTx/>
            <a:buFontTx/>
            <a:buNone/>
            <a:tabLst/>
            <a:defRPr/>
          </a:pPr>
          <a:r>
            <a:rPr kumimoji="0" lang="pt-PT" sz="900" b="0" i="0" u="none" strike="noStrike" kern="1200" cap="none" spc="50" normalizeH="0" baseline="0" noProof="0">
              <a:ln w="13500">
                <a:solidFill>
                  <a:srgbClr val="4F81BD">
                    <a:shade val="2500"/>
                    <a:alpha val="6500"/>
                  </a:srgbClr>
                </a:solidFill>
                <a:prstDash val="solid"/>
              </a:ln>
              <a:solidFill>
                <a:sysClr val="windowText" lastClr="000000">
                  <a:alpha val="95000"/>
                </a:sysClr>
              </a:solidFill>
              <a:effectLst>
                <a:innerShdw blurRad="50900" dist="38500" dir="13500000">
                  <a:srgbClr val="000000">
                    <a:alpha val="60000"/>
                  </a:srgbClr>
                </a:innerShdw>
              </a:effectLst>
              <a:uLnTx/>
              <a:uFillTx/>
              <a:latin typeface="Calibri"/>
              <a:ea typeface="+mn-ea"/>
              <a:cs typeface="+mn-cs"/>
            </a:rPr>
            <a:t>EVOLUÇÃO SEMANAL</a:t>
          </a:r>
        </a:p>
      </xdr:txBody>
    </xdr:sp>
    <xdr:clientData fLocksWithSheet="0" fPrint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38100</xdr:colOff>
      <xdr:row>0</xdr:row>
      <xdr:rowOff>66675</xdr:rowOff>
    </xdr:from>
    <xdr:to>
      <xdr:col>1</xdr:col>
      <xdr:colOff>923400</xdr:colOff>
      <xdr:row>0</xdr:row>
      <xdr:rowOff>499408</xdr:rowOff>
    </xdr:to>
    <xdr:sp macro="" textlink="">
      <xdr:nvSpPr>
        <xdr:cNvPr id="20" name="Forma livre 19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SpPr/>
      </xdr:nvSpPr>
      <xdr:spPr>
        <a:xfrm>
          <a:off x="38100" y="66675"/>
          <a:ext cx="1152000" cy="432733"/>
        </a:xfrm>
        <a:custGeom>
          <a:avLst/>
          <a:gdLst>
            <a:gd name="connsiteX0" fmla="*/ 0 w 1598594"/>
            <a:gd name="connsiteY0" fmla="*/ 0 h 799297"/>
            <a:gd name="connsiteX1" fmla="*/ 1598594 w 1598594"/>
            <a:gd name="connsiteY1" fmla="*/ 0 h 799297"/>
            <a:gd name="connsiteX2" fmla="*/ 1598594 w 1598594"/>
            <a:gd name="connsiteY2" fmla="*/ 799297 h 799297"/>
            <a:gd name="connsiteX3" fmla="*/ 0 w 1598594"/>
            <a:gd name="connsiteY3" fmla="*/ 799297 h 799297"/>
            <a:gd name="connsiteX4" fmla="*/ 0 w 1598594"/>
            <a:gd name="connsiteY4" fmla="*/ 0 h 79929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598594" h="799297">
              <a:moveTo>
                <a:pt x="0" y="0"/>
              </a:moveTo>
              <a:lnTo>
                <a:pt x="1598594" y="0"/>
              </a:lnTo>
              <a:lnTo>
                <a:pt x="1598594" y="799297"/>
              </a:lnTo>
              <a:lnTo>
                <a:pt x="0" y="799297"/>
              </a:lnTo>
              <a:lnTo>
                <a:pt x="0" y="0"/>
              </a:lnTo>
              <a:close/>
            </a:path>
          </a:pathLst>
        </a:custGeom>
        <a:solidFill>
          <a:srgbClr val="FFFF00"/>
        </a:soli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xdr:spPr>
      <xdr:txBody>
        <a:bodyPr spcFirstLastPara="0" vert="horz" wrap="square" lIns="8890" tIns="8890" rIns="8890" bIns="8890" numCol="1" spcCol="1270" anchor="ctr" anchorCtr="0">
          <a:noAutofit/>
        </a:bodyPr>
        <a:lstStyle/>
        <a:p>
          <a:pPr marL="0" marR="0" lvl="0" indent="0" algn="ctr" defTabSz="622300" eaLnBrk="1" fontAlgn="auto" latinLnBrk="0" hangingPunct="1">
            <a:lnSpc>
              <a:spcPct val="90000"/>
            </a:lnSpc>
            <a:spcBef>
              <a:spcPct val="0"/>
            </a:spcBef>
            <a:spcAft>
              <a:spcPct val="35000"/>
            </a:spcAft>
            <a:buClrTx/>
            <a:buSzTx/>
            <a:buFontTx/>
            <a:buNone/>
            <a:tabLst/>
            <a:defRPr/>
          </a:pPr>
          <a:r>
            <a:rPr kumimoji="0" lang="pt-PT" sz="900" b="0" i="0" u="none" strike="noStrike" kern="1200" cap="none" spc="50" normalizeH="0" baseline="0" noProof="0">
              <a:ln w="13500">
                <a:solidFill>
                  <a:srgbClr val="4F81BD">
                    <a:shade val="2500"/>
                    <a:alpha val="6500"/>
                  </a:srgbClr>
                </a:solidFill>
                <a:prstDash val="solid"/>
              </a:ln>
              <a:solidFill>
                <a:sysClr val="windowText" lastClr="000000">
                  <a:alpha val="95000"/>
                </a:sysClr>
              </a:solidFill>
              <a:effectLst>
                <a:innerShdw blurRad="50900" dist="38500" dir="13500000">
                  <a:srgbClr val="000000">
                    <a:alpha val="60000"/>
                  </a:srgbClr>
                </a:innerShdw>
              </a:effectLst>
              <a:uLnTx/>
              <a:uFillTx/>
              <a:latin typeface="Calibri"/>
              <a:ea typeface="+mn-ea"/>
              <a:cs typeface="+mn-cs"/>
            </a:rPr>
            <a:t>RANKING FDS</a:t>
          </a:r>
        </a:p>
      </xdr:txBody>
    </xdr:sp>
    <xdr:clientData fPrintsWithSheet="0"/>
  </xdr:twoCellAnchor>
  <xdr:twoCellAnchor editAs="absolute">
    <xdr:from>
      <xdr:col>1</xdr:col>
      <xdr:colOff>963243</xdr:colOff>
      <xdr:row>0</xdr:row>
      <xdr:rowOff>66675</xdr:rowOff>
    </xdr:from>
    <xdr:to>
      <xdr:col>1</xdr:col>
      <xdr:colOff>2115243</xdr:colOff>
      <xdr:row>0</xdr:row>
      <xdr:rowOff>499408</xdr:rowOff>
    </xdr:to>
    <xdr:sp macro="" textlink="">
      <xdr:nvSpPr>
        <xdr:cNvPr id="21" name="Forma livre 20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SpPr/>
      </xdr:nvSpPr>
      <xdr:spPr>
        <a:xfrm>
          <a:off x="1229943" y="66675"/>
          <a:ext cx="1152000" cy="432733"/>
        </a:xfrm>
        <a:custGeom>
          <a:avLst/>
          <a:gdLst>
            <a:gd name="connsiteX0" fmla="*/ 0 w 1598594"/>
            <a:gd name="connsiteY0" fmla="*/ 0 h 799297"/>
            <a:gd name="connsiteX1" fmla="*/ 1598594 w 1598594"/>
            <a:gd name="connsiteY1" fmla="*/ 0 h 799297"/>
            <a:gd name="connsiteX2" fmla="*/ 1598594 w 1598594"/>
            <a:gd name="connsiteY2" fmla="*/ 799297 h 799297"/>
            <a:gd name="connsiteX3" fmla="*/ 0 w 1598594"/>
            <a:gd name="connsiteY3" fmla="*/ 799297 h 799297"/>
            <a:gd name="connsiteX4" fmla="*/ 0 w 1598594"/>
            <a:gd name="connsiteY4" fmla="*/ 0 h 79929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598594" h="799297">
              <a:moveTo>
                <a:pt x="0" y="0"/>
              </a:moveTo>
              <a:lnTo>
                <a:pt x="1598594" y="0"/>
              </a:lnTo>
              <a:lnTo>
                <a:pt x="1598594" y="799297"/>
              </a:lnTo>
              <a:lnTo>
                <a:pt x="0" y="799297"/>
              </a:lnTo>
              <a:lnTo>
                <a:pt x="0" y="0"/>
              </a:lnTo>
              <a:close/>
            </a:path>
          </a:pathLst>
        </a:custGeom>
        <a:solidFill>
          <a:schemeClr val="tx1"/>
        </a:soli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xdr:spPr>
      <xdr:txBody>
        <a:bodyPr spcFirstLastPara="0" vert="horz" wrap="square" lIns="8890" tIns="8890" rIns="8890" bIns="8890" numCol="1" spcCol="1270" anchor="ctr" anchorCtr="0">
          <a:noAutofit/>
        </a:bodyPr>
        <a:lstStyle/>
        <a:p>
          <a:pPr marL="0" marR="0" lvl="0" indent="0" algn="ctr" defTabSz="622300" eaLnBrk="1" fontAlgn="auto" latinLnBrk="0" hangingPunct="1">
            <a:lnSpc>
              <a:spcPct val="90000"/>
            </a:lnSpc>
            <a:spcBef>
              <a:spcPct val="0"/>
            </a:spcBef>
            <a:spcAft>
              <a:spcPct val="35000"/>
            </a:spcAft>
            <a:buClrTx/>
            <a:buSzTx/>
            <a:buFontTx/>
            <a:buNone/>
            <a:tabLst/>
            <a:defRPr/>
          </a:pPr>
          <a:r>
            <a:rPr kumimoji="0" lang="pt-PT" sz="900" b="1" i="0" u="none" strike="noStrike" kern="1200" cap="none" spc="50" normalizeH="0" baseline="0" noProof="0">
              <a:ln w="13500">
                <a:solidFill>
                  <a:srgbClr val="4F81BD">
                    <a:shade val="2500"/>
                    <a:alpha val="6500"/>
                  </a:srgbClr>
                </a:solidFill>
                <a:prstDash val="solid"/>
              </a:ln>
              <a:solidFill>
                <a:schemeClr val="bg1">
                  <a:alpha val="95000"/>
                </a:schemeClr>
              </a:solidFill>
              <a:effectLst>
                <a:innerShdw blurRad="50900" dist="38500" dir="13500000">
                  <a:srgbClr val="000000">
                    <a:alpha val="60000"/>
                  </a:srgbClr>
                </a:innerShdw>
              </a:effectLst>
              <a:uLnTx/>
              <a:uFillTx/>
              <a:latin typeface="Calibri"/>
              <a:ea typeface="+mn-ea"/>
              <a:cs typeface="+mn-cs"/>
            </a:rPr>
            <a:t>ACUMULADO FDS</a:t>
          </a:r>
        </a:p>
      </xdr:txBody>
    </xdr:sp>
    <xdr:clientData fLocksWithSheet="0" fPrintsWithSheet="0"/>
  </xdr:twoCellAnchor>
  <xdr:twoCellAnchor editAs="absolute">
    <xdr:from>
      <xdr:col>1</xdr:col>
      <xdr:colOff>2155086</xdr:colOff>
      <xdr:row>0</xdr:row>
      <xdr:rowOff>66675</xdr:rowOff>
    </xdr:from>
    <xdr:to>
      <xdr:col>2</xdr:col>
      <xdr:colOff>421011</xdr:colOff>
      <xdr:row>0</xdr:row>
      <xdr:rowOff>499408</xdr:rowOff>
    </xdr:to>
    <xdr:sp macro="" textlink="">
      <xdr:nvSpPr>
        <xdr:cNvPr id="22" name="Forma livre 21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SpPr/>
      </xdr:nvSpPr>
      <xdr:spPr>
        <a:xfrm>
          <a:off x="2421786" y="66675"/>
          <a:ext cx="1152000" cy="432733"/>
        </a:xfrm>
        <a:custGeom>
          <a:avLst/>
          <a:gdLst>
            <a:gd name="connsiteX0" fmla="*/ 0 w 1598594"/>
            <a:gd name="connsiteY0" fmla="*/ 0 h 799297"/>
            <a:gd name="connsiteX1" fmla="*/ 1598594 w 1598594"/>
            <a:gd name="connsiteY1" fmla="*/ 0 h 799297"/>
            <a:gd name="connsiteX2" fmla="*/ 1598594 w 1598594"/>
            <a:gd name="connsiteY2" fmla="*/ 799297 h 799297"/>
            <a:gd name="connsiteX3" fmla="*/ 0 w 1598594"/>
            <a:gd name="connsiteY3" fmla="*/ 799297 h 799297"/>
            <a:gd name="connsiteX4" fmla="*/ 0 w 1598594"/>
            <a:gd name="connsiteY4" fmla="*/ 0 h 79929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598594" h="799297">
              <a:moveTo>
                <a:pt x="0" y="0"/>
              </a:moveTo>
              <a:lnTo>
                <a:pt x="1598594" y="0"/>
              </a:lnTo>
              <a:lnTo>
                <a:pt x="1598594" y="799297"/>
              </a:lnTo>
              <a:lnTo>
                <a:pt x="0" y="799297"/>
              </a:lnTo>
              <a:lnTo>
                <a:pt x="0" y="0"/>
              </a:lnTo>
              <a:close/>
            </a:path>
          </a:pathLst>
        </a:custGeom>
        <a:solidFill>
          <a:srgbClr val="FFC000"/>
        </a:soli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xdr:spPr>
      <xdr:txBody>
        <a:bodyPr spcFirstLastPara="0" vert="horz" wrap="square" lIns="8890" tIns="8890" rIns="8890" bIns="8890" numCol="1" spcCol="1270" anchor="ctr" anchorCtr="0">
          <a:noAutofit/>
        </a:bodyPr>
        <a:lstStyle/>
        <a:p>
          <a:pPr marL="0" marR="0" lvl="0" indent="0" algn="ctr" defTabSz="622300" eaLnBrk="1" fontAlgn="auto" latinLnBrk="0" hangingPunct="1">
            <a:lnSpc>
              <a:spcPct val="90000"/>
            </a:lnSpc>
            <a:spcBef>
              <a:spcPct val="0"/>
            </a:spcBef>
            <a:spcAft>
              <a:spcPct val="35000"/>
            </a:spcAft>
            <a:buClrTx/>
            <a:buSzTx/>
            <a:buFontTx/>
            <a:buNone/>
            <a:tabLst/>
            <a:defRPr/>
          </a:pPr>
          <a:r>
            <a:rPr kumimoji="0" lang="pt-PT" sz="900" b="0" i="0" u="none" strike="noStrike" kern="1200" cap="none" spc="50" normalizeH="0" baseline="0" noProof="0">
              <a:ln w="13500">
                <a:solidFill>
                  <a:srgbClr val="4F81BD">
                    <a:shade val="2500"/>
                    <a:alpha val="6500"/>
                  </a:srgbClr>
                </a:solidFill>
                <a:prstDash val="solid"/>
              </a:ln>
              <a:solidFill>
                <a:sysClr val="windowText" lastClr="000000">
                  <a:alpha val="95000"/>
                </a:sysClr>
              </a:solidFill>
              <a:effectLst>
                <a:innerShdw blurRad="50900" dist="38500" dir="13500000">
                  <a:srgbClr val="000000">
                    <a:alpha val="60000"/>
                  </a:srgbClr>
                </a:innerShdw>
              </a:effectLst>
              <a:uLnTx/>
              <a:uFillTx/>
              <a:latin typeface="Calibri"/>
              <a:ea typeface="+mn-ea"/>
              <a:cs typeface="+mn-cs"/>
            </a:rPr>
            <a:t>RANKING SEMANAL</a:t>
          </a:r>
        </a:p>
      </xdr:txBody>
    </xdr:sp>
    <xdr:clientData fLocksWithSheet="0" fPrintsWithSheet="0"/>
  </xdr:twoCellAnchor>
  <xdr:twoCellAnchor editAs="absolute">
    <xdr:from>
      <xdr:col>2</xdr:col>
      <xdr:colOff>460854</xdr:colOff>
      <xdr:row>0</xdr:row>
      <xdr:rowOff>66675</xdr:rowOff>
    </xdr:from>
    <xdr:to>
      <xdr:col>2</xdr:col>
      <xdr:colOff>1620231</xdr:colOff>
      <xdr:row>0</xdr:row>
      <xdr:rowOff>499408</xdr:rowOff>
    </xdr:to>
    <xdr:sp macro="" textlink="">
      <xdr:nvSpPr>
        <xdr:cNvPr id="23" name="Forma livre 22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300-000017000000}"/>
            </a:ext>
          </a:extLst>
        </xdr:cNvPr>
        <xdr:cNvSpPr/>
      </xdr:nvSpPr>
      <xdr:spPr>
        <a:xfrm>
          <a:off x="3613629" y="66675"/>
          <a:ext cx="1159377" cy="432733"/>
        </a:xfrm>
        <a:custGeom>
          <a:avLst/>
          <a:gdLst>
            <a:gd name="connsiteX0" fmla="*/ 0 w 1598594"/>
            <a:gd name="connsiteY0" fmla="*/ 0 h 799297"/>
            <a:gd name="connsiteX1" fmla="*/ 1598594 w 1598594"/>
            <a:gd name="connsiteY1" fmla="*/ 0 h 799297"/>
            <a:gd name="connsiteX2" fmla="*/ 1598594 w 1598594"/>
            <a:gd name="connsiteY2" fmla="*/ 799297 h 799297"/>
            <a:gd name="connsiteX3" fmla="*/ 0 w 1598594"/>
            <a:gd name="connsiteY3" fmla="*/ 799297 h 799297"/>
            <a:gd name="connsiteX4" fmla="*/ 0 w 1598594"/>
            <a:gd name="connsiteY4" fmla="*/ 0 h 79929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598594" h="799297">
              <a:moveTo>
                <a:pt x="0" y="0"/>
              </a:moveTo>
              <a:lnTo>
                <a:pt x="1598594" y="0"/>
              </a:lnTo>
              <a:lnTo>
                <a:pt x="1598594" y="799297"/>
              </a:lnTo>
              <a:lnTo>
                <a:pt x="0" y="799297"/>
              </a:lnTo>
              <a:lnTo>
                <a:pt x="0" y="0"/>
              </a:lnTo>
              <a:close/>
            </a:path>
          </a:pathLst>
        </a:custGeom>
        <a:solidFill>
          <a:srgbClr val="FFC000"/>
        </a:soli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xdr:spPr>
      <xdr:txBody>
        <a:bodyPr spcFirstLastPara="0" vert="horz" wrap="square" lIns="8890" tIns="8890" rIns="8890" bIns="8890" numCol="1" spcCol="1270" anchor="ctr" anchorCtr="0">
          <a:noAutofit/>
        </a:bodyPr>
        <a:lstStyle/>
        <a:p>
          <a:pPr marL="0" marR="0" lvl="0" indent="0" algn="ctr" defTabSz="622300" eaLnBrk="1" fontAlgn="auto" latinLnBrk="0" hangingPunct="1">
            <a:lnSpc>
              <a:spcPct val="90000"/>
            </a:lnSpc>
            <a:spcBef>
              <a:spcPct val="0"/>
            </a:spcBef>
            <a:spcAft>
              <a:spcPct val="35000"/>
            </a:spcAft>
            <a:buClrTx/>
            <a:buSzTx/>
            <a:buFontTx/>
            <a:buNone/>
            <a:tabLst/>
            <a:defRPr/>
          </a:pPr>
          <a:r>
            <a:rPr kumimoji="0" lang="pt-PT" sz="900" b="0" i="0" u="none" strike="noStrike" kern="1200" cap="none" spc="50" normalizeH="0" baseline="0" noProof="0">
              <a:ln w="13500">
                <a:solidFill>
                  <a:srgbClr val="4F81BD">
                    <a:shade val="2500"/>
                    <a:alpha val="6500"/>
                  </a:srgbClr>
                </a:solidFill>
                <a:prstDash val="solid"/>
              </a:ln>
              <a:solidFill>
                <a:sysClr val="windowText" lastClr="000000">
                  <a:alpha val="95000"/>
                </a:sysClr>
              </a:solidFill>
              <a:effectLst>
                <a:innerShdw blurRad="50900" dist="38500" dir="13500000">
                  <a:srgbClr val="000000">
                    <a:alpha val="60000"/>
                  </a:srgbClr>
                </a:innerShdw>
              </a:effectLst>
              <a:uLnTx/>
              <a:uFillTx/>
              <a:latin typeface="Calibri"/>
              <a:ea typeface="+mn-ea"/>
              <a:cs typeface="+mn-cs"/>
            </a:rPr>
            <a:t>ACUMULADO SEMANAL</a:t>
          </a:r>
        </a:p>
      </xdr:txBody>
    </xdr:sp>
    <xdr:clientData fLocksWithSheet="0" fPrintsWithSheet="0"/>
  </xdr:twoCellAnchor>
  <xdr:twoCellAnchor editAs="absolute">
    <xdr:from>
      <xdr:col>2</xdr:col>
      <xdr:colOff>1660074</xdr:colOff>
      <xdr:row>0</xdr:row>
      <xdr:rowOff>66675</xdr:rowOff>
    </xdr:from>
    <xdr:to>
      <xdr:col>3</xdr:col>
      <xdr:colOff>139891</xdr:colOff>
      <xdr:row>0</xdr:row>
      <xdr:rowOff>499408</xdr:rowOff>
    </xdr:to>
    <xdr:sp macro="" textlink="">
      <xdr:nvSpPr>
        <xdr:cNvPr id="24" name="Forma livre 23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SpPr/>
      </xdr:nvSpPr>
      <xdr:spPr>
        <a:xfrm>
          <a:off x="4812849" y="66675"/>
          <a:ext cx="1156342" cy="432733"/>
        </a:xfrm>
        <a:custGeom>
          <a:avLst/>
          <a:gdLst>
            <a:gd name="connsiteX0" fmla="*/ 0 w 1598594"/>
            <a:gd name="connsiteY0" fmla="*/ 0 h 799297"/>
            <a:gd name="connsiteX1" fmla="*/ 1598594 w 1598594"/>
            <a:gd name="connsiteY1" fmla="*/ 0 h 799297"/>
            <a:gd name="connsiteX2" fmla="*/ 1598594 w 1598594"/>
            <a:gd name="connsiteY2" fmla="*/ 799297 h 799297"/>
            <a:gd name="connsiteX3" fmla="*/ 0 w 1598594"/>
            <a:gd name="connsiteY3" fmla="*/ 799297 h 799297"/>
            <a:gd name="connsiteX4" fmla="*/ 0 w 1598594"/>
            <a:gd name="connsiteY4" fmla="*/ 0 h 79929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598594" h="799297">
              <a:moveTo>
                <a:pt x="0" y="0"/>
              </a:moveTo>
              <a:lnTo>
                <a:pt x="1598594" y="0"/>
              </a:lnTo>
              <a:lnTo>
                <a:pt x="1598594" y="799297"/>
              </a:lnTo>
              <a:lnTo>
                <a:pt x="0" y="799297"/>
              </a:lnTo>
              <a:lnTo>
                <a:pt x="0" y="0"/>
              </a:lnTo>
              <a:close/>
            </a:path>
          </a:pathLst>
        </a:custGeom>
        <a:solidFill>
          <a:srgbClr val="FFC000"/>
        </a:soli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xdr:spPr>
      <xdr:txBody>
        <a:bodyPr spcFirstLastPara="0" vert="horz" wrap="square" lIns="8890" tIns="8890" rIns="8890" bIns="8890" numCol="1" spcCol="1270" anchor="ctr" anchorCtr="0">
          <a:noAutofit/>
        </a:bodyPr>
        <a:lstStyle/>
        <a:p>
          <a:pPr marL="0" marR="0" lvl="0" indent="0" algn="ctr" defTabSz="622300" eaLnBrk="1" fontAlgn="auto" latinLnBrk="0" hangingPunct="1">
            <a:lnSpc>
              <a:spcPct val="90000"/>
            </a:lnSpc>
            <a:spcBef>
              <a:spcPct val="0"/>
            </a:spcBef>
            <a:spcAft>
              <a:spcPct val="35000"/>
            </a:spcAft>
            <a:buClrTx/>
            <a:buSzTx/>
            <a:buFontTx/>
            <a:buNone/>
            <a:tabLst/>
            <a:defRPr/>
          </a:pPr>
          <a:r>
            <a:rPr kumimoji="0" lang="pt-PT" sz="900" b="0" i="0" u="none" strike="noStrike" kern="1200" cap="none" spc="50" normalizeH="0" baseline="0" noProof="0">
              <a:ln w="13500">
                <a:solidFill>
                  <a:srgbClr val="4F81BD">
                    <a:shade val="2500"/>
                    <a:alpha val="6500"/>
                  </a:srgbClr>
                </a:solidFill>
                <a:prstDash val="solid"/>
              </a:ln>
              <a:solidFill>
                <a:sysClr val="windowText" lastClr="000000">
                  <a:alpha val="95000"/>
                </a:sysClr>
              </a:solidFill>
              <a:effectLst>
                <a:innerShdw blurRad="50900" dist="38500" dir="13500000">
                  <a:srgbClr val="000000">
                    <a:alpha val="60000"/>
                  </a:srgbClr>
                </a:innerShdw>
              </a:effectLst>
              <a:uLnTx/>
              <a:uFillTx/>
              <a:latin typeface="Calibri"/>
              <a:ea typeface="+mn-ea"/>
              <a:cs typeface="+mn-cs"/>
            </a:rPr>
            <a:t>RANKING GERAL DE FILMES</a:t>
          </a:r>
        </a:p>
      </xdr:txBody>
    </xdr:sp>
    <xdr:clientData fLocksWithSheet="0" fPrintsWithSheet="0"/>
  </xdr:twoCellAnchor>
  <xdr:twoCellAnchor editAs="absolute">
    <xdr:from>
      <xdr:col>3</xdr:col>
      <xdr:colOff>179734</xdr:colOff>
      <xdr:row>0</xdr:row>
      <xdr:rowOff>66675</xdr:rowOff>
    </xdr:from>
    <xdr:to>
      <xdr:col>5</xdr:col>
      <xdr:colOff>118183</xdr:colOff>
      <xdr:row>0</xdr:row>
      <xdr:rowOff>499408</xdr:rowOff>
    </xdr:to>
    <xdr:sp macro="" textlink="">
      <xdr:nvSpPr>
        <xdr:cNvPr id="25" name="Forma livre 24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300-000019000000}"/>
            </a:ext>
          </a:extLst>
        </xdr:cNvPr>
        <xdr:cNvSpPr/>
      </xdr:nvSpPr>
      <xdr:spPr>
        <a:xfrm>
          <a:off x="6009034" y="66675"/>
          <a:ext cx="1157649" cy="432733"/>
        </a:xfrm>
        <a:custGeom>
          <a:avLst/>
          <a:gdLst>
            <a:gd name="connsiteX0" fmla="*/ 0 w 1598594"/>
            <a:gd name="connsiteY0" fmla="*/ 0 h 799297"/>
            <a:gd name="connsiteX1" fmla="*/ 1598594 w 1598594"/>
            <a:gd name="connsiteY1" fmla="*/ 0 h 799297"/>
            <a:gd name="connsiteX2" fmla="*/ 1598594 w 1598594"/>
            <a:gd name="connsiteY2" fmla="*/ 799297 h 799297"/>
            <a:gd name="connsiteX3" fmla="*/ 0 w 1598594"/>
            <a:gd name="connsiteY3" fmla="*/ 799297 h 799297"/>
            <a:gd name="connsiteX4" fmla="*/ 0 w 1598594"/>
            <a:gd name="connsiteY4" fmla="*/ 0 h 79929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598594" h="799297">
              <a:moveTo>
                <a:pt x="0" y="0"/>
              </a:moveTo>
              <a:lnTo>
                <a:pt x="1598594" y="0"/>
              </a:lnTo>
              <a:lnTo>
                <a:pt x="1598594" y="799297"/>
              </a:lnTo>
              <a:lnTo>
                <a:pt x="0" y="799297"/>
              </a:lnTo>
              <a:lnTo>
                <a:pt x="0" y="0"/>
              </a:lnTo>
              <a:close/>
            </a:path>
          </a:pathLst>
        </a:custGeom>
        <a:solidFill>
          <a:srgbClr val="FFC000"/>
        </a:soli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xdr:spPr>
      <xdr:txBody>
        <a:bodyPr spcFirstLastPara="0" vert="horz" wrap="square" lIns="8890" tIns="8890" rIns="8890" bIns="8890" numCol="1" spcCol="1270" anchor="ctr" anchorCtr="0">
          <a:noAutofit/>
        </a:bodyPr>
        <a:lstStyle/>
        <a:p>
          <a:pPr marL="0" marR="0" lvl="0" indent="0" algn="ctr" defTabSz="622300" eaLnBrk="1" fontAlgn="auto" latinLnBrk="0" hangingPunct="1">
            <a:lnSpc>
              <a:spcPct val="90000"/>
            </a:lnSpc>
            <a:spcBef>
              <a:spcPct val="0"/>
            </a:spcBef>
            <a:spcAft>
              <a:spcPct val="35000"/>
            </a:spcAft>
            <a:buClrTx/>
            <a:buSzTx/>
            <a:buFontTx/>
            <a:buNone/>
            <a:tabLst/>
            <a:defRPr/>
          </a:pPr>
          <a:r>
            <a:rPr kumimoji="0" lang="pt-PT" sz="900" b="0" i="0" u="none" strike="noStrike" kern="1200" cap="none" spc="50" normalizeH="0" baseline="0" noProof="0">
              <a:ln w="13500">
                <a:solidFill>
                  <a:srgbClr val="4F81BD">
                    <a:shade val="2500"/>
                    <a:alpha val="6500"/>
                  </a:srgbClr>
                </a:solidFill>
                <a:prstDash val="solid"/>
              </a:ln>
              <a:solidFill>
                <a:sysClr val="windowText" lastClr="000000">
                  <a:alpha val="95000"/>
                </a:sysClr>
              </a:solidFill>
              <a:effectLst>
                <a:innerShdw blurRad="50900" dist="38500" dir="13500000">
                  <a:srgbClr val="000000">
                    <a:alpha val="60000"/>
                  </a:srgbClr>
                </a:innerShdw>
              </a:effectLst>
              <a:uLnTx/>
              <a:uFillTx/>
              <a:latin typeface="Calibri"/>
              <a:ea typeface="+mn-ea"/>
              <a:cs typeface="+mn-cs"/>
            </a:rPr>
            <a:t>RANKING FILMES MAIS VISTOS</a:t>
          </a:r>
        </a:p>
      </xdr:txBody>
    </xdr:sp>
    <xdr:clientData fLocksWithSheet="0" fPrintsWithSheet="0"/>
  </xdr:twoCellAnchor>
  <xdr:twoCellAnchor editAs="absolute">
    <xdr:from>
      <xdr:col>5</xdr:col>
      <xdr:colOff>158026</xdr:colOff>
      <xdr:row>0</xdr:row>
      <xdr:rowOff>66675</xdr:rowOff>
    </xdr:from>
    <xdr:to>
      <xdr:col>7</xdr:col>
      <xdr:colOff>20070</xdr:colOff>
      <xdr:row>0</xdr:row>
      <xdr:rowOff>499408</xdr:rowOff>
    </xdr:to>
    <xdr:sp macro="" textlink="">
      <xdr:nvSpPr>
        <xdr:cNvPr id="26" name="Forma livre 25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SpPr/>
      </xdr:nvSpPr>
      <xdr:spPr>
        <a:xfrm>
          <a:off x="7206526" y="66675"/>
          <a:ext cx="1157444" cy="432733"/>
        </a:xfrm>
        <a:custGeom>
          <a:avLst/>
          <a:gdLst>
            <a:gd name="connsiteX0" fmla="*/ 0 w 1598594"/>
            <a:gd name="connsiteY0" fmla="*/ 0 h 799297"/>
            <a:gd name="connsiteX1" fmla="*/ 1598594 w 1598594"/>
            <a:gd name="connsiteY1" fmla="*/ 0 h 799297"/>
            <a:gd name="connsiteX2" fmla="*/ 1598594 w 1598594"/>
            <a:gd name="connsiteY2" fmla="*/ 799297 h 799297"/>
            <a:gd name="connsiteX3" fmla="*/ 0 w 1598594"/>
            <a:gd name="connsiteY3" fmla="*/ 799297 h 799297"/>
            <a:gd name="connsiteX4" fmla="*/ 0 w 1598594"/>
            <a:gd name="connsiteY4" fmla="*/ 0 h 79929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598594" h="799297">
              <a:moveTo>
                <a:pt x="0" y="0"/>
              </a:moveTo>
              <a:lnTo>
                <a:pt x="1598594" y="0"/>
              </a:lnTo>
              <a:lnTo>
                <a:pt x="1598594" y="799297"/>
              </a:lnTo>
              <a:lnTo>
                <a:pt x="0" y="799297"/>
              </a:lnTo>
              <a:lnTo>
                <a:pt x="0" y="0"/>
              </a:lnTo>
              <a:close/>
            </a:path>
          </a:pathLst>
        </a:custGeom>
        <a:solidFill>
          <a:srgbClr val="FFC000"/>
        </a:soli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xdr:spPr>
      <xdr:txBody>
        <a:bodyPr spcFirstLastPara="0" vert="horz" wrap="square" lIns="8890" tIns="8890" rIns="8890" bIns="8890" numCol="1" spcCol="1270" anchor="ctr" anchorCtr="0">
          <a:noAutofit/>
        </a:bodyPr>
        <a:lstStyle/>
        <a:p>
          <a:pPr marL="0" marR="0" lvl="0" indent="0" algn="ctr" defTabSz="622300" eaLnBrk="1" fontAlgn="auto" latinLnBrk="0" hangingPunct="1">
            <a:lnSpc>
              <a:spcPct val="90000"/>
            </a:lnSpc>
            <a:spcBef>
              <a:spcPct val="0"/>
            </a:spcBef>
            <a:spcAft>
              <a:spcPct val="35000"/>
            </a:spcAft>
            <a:buClrTx/>
            <a:buSzTx/>
            <a:buFontTx/>
            <a:buNone/>
            <a:tabLst/>
            <a:defRPr/>
          </a:pPr>
          <a:r>
            <a:rPr kumimoji="0" lang="pt-PT" sz="900" b="0" i="0" u="none" strike="noStrike" kern="1200" cap="none" spc="50" normalizeH="0" baseline="0" noProof="0">
              <a:ln w="13500">
                <a:solidFill>
                  <a:srgbClr val="4F81BD">
                    <a:shade val="2500"/>
                    <a:alpha val="6500"/>
                  </a:srgbClr>
                </a:solidFill>
                <a:prstDash val="solid"/>
              </a:ln>
              <a:solidFill>
                <a:sysClr val="windowText" lastClr="000000">
                  <a:alpha val="95000"/>
                </a:sysClr>
              </a:solidFill>
              <a:effectLst>
                <a:innerShdw blurRad="50900" dist="38500" dir="13500000">
                  <a:srgbClr val="000000">
                    <a:alpha val="60000"/>
                  </a:srgbClr>
                </a:innerShdw>
              </a:effectLst>
              <a:uLnTx/>
              <a:uFillTx/>
              <a:latin typeface="Calibri"/>
              <a:ea typeface="+mn-ea"/>
              <a:cs typeface="+mn-cs"/>
            </a:rPr>
            <a:t>RANKING FILMES NACIONAIS ESTREADOS</a:t>
          </a:r>
        </a:p>
      </xdr:txBody>
    </xdr:sp>
    <xdr:clientData fLocksWithSheet="0" fPrintsWithSheet="0"/>
  </xdr:twoCellAnchor>
  <xdr:twoCellAnchor editAs="absolute">
    <xdr:from>
      <xdr:col>7</xdr:col>
      <xdr:colOff>59913</xdr:colOff>
      <xdr:row>0</xdr:row>
      <xdr:rowOff>66675</xdr:rowOff>
    </xdr:from>
    <xdr:to>
      <xdr:col>9</xdr:col>
      <xdr:colOff>30682</xdr:colOff>
      <xdr:row>0</xdr:row>
      <xdr:rowOff>499408</xdr:rowOff>
    </xdr:to>
    <xdr:sp macro="" textlink="">
      <xdr:nvSpPr>
        <xdr:cNvPr id="27" name="Forma livre 26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300-00001B000000}"/>
            </a:ext>
          </a:extLst>
        </xdr:cNvPr>
        <xdr:cNvSpPr/>
      </xdr:nvSpPr>
      <xdr:spPr>
        <a:xfrm>
          <a:off x="8403813" y="66675"/>
          <a:ext cx="1151869" cy="432733"/>
        </a:xfrm>
        <a:custGeom>
          <a:avLst/>
          <a:gdLst>
            <a:gd name="connsiteX0" fmla="*/ 0 w 1598594"/>
            <a:gd name="connsiteY0" fmla="*/ 0 h 799297"/>
            <a:gd name="connsiteX1" fmla="*/ 1598594 w 1598594"/>
            <a:gd name="connsiteY1" fmla="*/ 0 h 799297"/>
            <a:gd name="connsiteX2" fmla="*/ 1598594 w 1598594"/>
            <a:gd name="connsiteY2" fmla="*/ 799297 h 799297"/>
            <a:gd name="connsiteX3" fmla="*/ 0 w 1598594"/>
            <a:gd name="connsiteY3" fmla="*/ 799297 h 799297"/>
            <a:gd name="connsiteX4" fmla="*/ 0 w 1598594"/>
            <a:gd name="connsiteY4" fmla="*/ 0 h 79929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598594" h="799297">
              <a:moveTo>
                <a:pt x="0" y="0"/>
              </a:moveTo>
              <a:lnTo>
                <a:pt x="1598594" y="0"/>
              </a:lnTo>
              <a:lnTo>
                <a:pt x="1598594" y="799297"/>
              </a:lnTo>
              <a:lnTo>
                <a:pt x="0" y="799297"/>
              </a:lnTo>
              <a:lnTo>
                <a:pt x="0" y="0"/>
              </a:lnTo>
              <a:close/>
            </a:path>
          </a:pathLst>
        </a:custGeom>
        <a:solidFill>
          <a:srgbClr val="FFC000"/>
        </a:soli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xdr:spPr>
      <xdr:txBody>
        <a:bodyPr spcFirstLastPara="0" vert="horz" wrap="square" lIns="8890" tIns="8890" rIns="8890" bIns="8890" numCol="1" spcCol="1270" anchor="ctr" anchorCtr="0">
          <a:noAutofit/>
        </a:bodyPr>
        <a:lstStyle/>
        <a:p>
          <a:pPr marL="0" marR="0" lvl="0" indent="0" algn="ctr" defTabSz="622300" eaLnBrk="1" fontAlgn="auto" latinLnBrk="0" hangingPunct="1">
            <a:lnSpc>
              <a:spcPct val="90000"/>
            </a:lnSpc>
            <a:spcBef>
              <a:spcPct val="0"/>
            </a:spcBef>
            <a:spcAft>
              <a:spcPct val="35000"/>
            </a:spcAft>
            <a:buClrTx/>
            <a:buSzTx/>
            <a:buFontTx/>
            <a:buNone/>
            <a:tabLst/>
            <a:defRPr/>
          </a:pPr>
          <a:r>
            <a:rPr kumimoji="0" lang="pt-PT" sz="900" b="0" i="0" u="none" strike="noStrike" kern="1200" cap="none" spc="50" normalizeH="0" baseline="0" noProof="0">
              <a:ln w="13500">
                <a:solidFill>
                  <a:srgbClr val="4F81BD">
                    <a:shade val="2500"/>
                    <a:alpha val="6500"/>
                  </a:srgbClr>
                </a:solidFill>
                <a:prstDash val="solid"/>
              </a:ln>
              <a:solidFill>
                <a:sysClr val="windowText" lastClr="000000">
                  <a:alpha val="95000"/>
                </a:sysClr>
              </a:solidFill>
              <a:effectLst>
                <a:innerShdw blurRad="50900" dist="38500" dir="13500000">
                  <a:srgbClr val="000000">
                    <a:alpha val="60000"/>
                  </a:srgbClr>
                </a:innerShdw>
              </a:effectLst>
              <a:uLnTx/>
              <a:uFillTx/>
              <a:latin typeface="Calibri"/>
              <a:ea typeface="+mn-ea"/>
              <a:cs typeface="+mn-cs"/>
            </a:rPr>
            <a:t>RANKING FILMES NACIONAIS MAIS VISTOS</a:t>
          </a:r>
        </a:p>
      </xdr:txBody>
    </xdr:sp>
    <xdr:clientData fLocksWithSheet="0" fPrintsWithSheet="0"/>
  </xdr:twoCellAnchor>
  <xdr:twoCellAnchor editAs="absolute">
    <xdr:from>
      <xdr:col>9</xdr:col>
      <xdr:colOff>70528</xdr:colOff>
      <xdr:row>0</xdr:row>
      <xdr:rowOff>66675</xdr:rowOff>
    </xdr:from>
    <xdr:to>
      <xdr:col>10</xdr:col>
      <xdr:colOff>735454</xdr:colOff>
      <xdr:row>0</xdr:row>
      <xdr:rowOff>499408</xdr:rowOff>
    </xdr:to>
    <xdr:sp macro="" textlink="">
      <xdr:nvSpPr>
        <xdr:cNvPr id="28" name="Forma livre 27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300-00001C000000}"/>
            </a:ext>
          </a:extLst>
        </xdr:cNvPr>
        <xdr:cNvSpPr/>
      </xdr:nvSpPr>
      <xdr:spPr>
        <a:xfrm>
          <a:off x="9595528" y="66675"/>
          <a:ext cx="1150701" cy="432733"/>
        </a:xfrm>
        <a:custGeom>
          <a:avLst/>
          <a:gdLst>
            <a:gd name="connsiteX0" fmla="*/ 0 w 1598594"/>
            <a:gd name="connsiteY0" fmla="*/ 0 h 799297"/>
            <a:gd name="connsiteX1" fmla="*/ 1598594 w 1598594"/>
            <a:gd name="connsiteY1" fmla="*/ 0 h 799297"/>
            <a:gd name="connsiteX2" fmla="*/ 1598594 w 1598594"/>
            <a:gd name="connsiteY2" fmla="*/ 799297 h 799297"/>
            <a:gd name="connsiteX3" fmla="*/ 0 w 1598594"/>
            <a:gd name="connsiteY3" fmla="*/ 799297 h 799297"/>
            <a:gd name="connsiteX4" fmla="*/ 0 w 1598594"/>
            <a:gd name="connsiteY4" fmla="*/ 0 h 79929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598594" h="799297">
              <a:moveTo>
                <a:pt x="0" y="0"/>
              </a:moveTo>
              <a:lnTo>
                <a:pt x="1598594" y="0"/>
              </a:lnTo>
              <a:lnTo>
                <a:pt x="1598594" y="799297"/>
              </a:lnTo>
              <a:lnTo>
                <a:pt x="0" y="799297"/>
              </a:lnTo>
              <a:lnTo>
                <a:pt x="0" y="0"/>
              </a:lnTo>
              <a:close/>
            </a:path>
          </a:pathLst>
        </a:custGeom>
        <a:solidFill>
          <a:srgbClr val="FFC000"/>
        </a:soli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xdr:spPr>
      <xdr:txBody>
        <a:bodyPr spcFirstLastPara="0" vert="horz" wrap="square" lIns="8890" tIns="8890" rIns="8890" bIns="8890" numCol="1" spcCol="1270" anchor="ctr" anchorCtr="0">
          <a:noAutofit/>
        </a:bodyPr>
        <a:lstStyle/>
        <a:p>
          <a:pPr marL="0" marR="0" lvl="0" indent="0" algn="ctr" defTabSz="622300" eaLnBrk="1" fontAlgn="auto" latinLnBrk="0" hangingPunct="1">
            <a:lnSpc>
              <a:spcPct val="90000"/>
            </a:lnSpc>
            <a:spcBef>
              <a:spcPct val="0"/>
            </a:spcBef>
            <a:spcAft>
              <a:spcPct val="35000"/>
            </a:spcAft>
            <a:buClrTx/>
            <a:buSzTx/>
            <a:buFontTx/>
            <a:buNone/>
            <a:tabLst/>
            <a:defRPr/>
          </a:pPr>
          <a:r>
            <a:rPr kumimoji="0" lang="pt-PT" sz="900" b="0" i="0" u="none" strike="noStrike" kern="1200" cap="none" spc="50" normalizeH="0" baseline="0" noProof="0">
              <a:ln w="13500">
                <a:solidFill>
                  <a:srgbClr val="4F81BD">
                    <a:shade val="2500"/>
                    <a:alpha val="6500"/>
                  </a:srgbClr>
                </a:solidFill>
                <a:prstDash val="solid"/>
              </a:ln>
              <a:solidFill>
                <a:sysClr val="windowText" lastClr="000000">
                  <a:alpha val="95000"/>
                </a:sysClr>
              </a:solidFill>
              <a:effectLst>
                <a:innerShdw blurRad="50900" dist="38500" dir="13500000">
                  <a:srgbClr val="000000">
                    <a:alpha val="60000"/>
                  </a:srgbClr>
                </a:innerShdw>
              </a:effectLst>
              <a:uLnTx/>
              <a:uFillTx/>
              <a:latin typeface="Calibri"/>
              <a:ea typeface="+mn-ea"/>
              <a:cs typeface="+mn-cs"/>
            </a:rPr>
            <a:t>EVOLUÇÃO SEMANAL</a:t>
          </a:r>
        </a:p>
      </xdr:txBody>
    </xdr:sp>
    <xdr:clientData fLocksWithSheet="0" fPrint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66675</xdr:colOff>
      <xdr:row>0</xdr:row>
      <xdr:rowOff>66675</xdr:rowOff>
    </xdr:from>
    <xdr:to>
      <xdr:col>1</xdr:col>
      <xdr:colOff>942450</xdr:colOff>
      <xdr:row>0</xdr:row>
      <xdr:rowOff>499408</xdr:rowOff>
    </xdr:to>
    <xdr:sp macro="" textlink="">
      <xdr:nvSpPr>
        <xdr:cNvPr id="11" name="Forma livre 10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SpPr/>
      </xdr:nvSpPr>
      <xdr:spPr>
        <a:xfrm>
          <a:off x="66675" y="66675"/>
          <a:ext cx="1152000" cy="432733"/>
        </a:xfrm>
        <a:custGeom>
          <a:avLst/>
          <a:gdLst>
            <a:gd name="connsiteX0" fmla="*/ 0 w 1598594"/>
            <a:gd name="connsiteY0" fmla="*/ 0 h 799297"/>
            <a:gd name="connsiteX1" fmla="*/ 1598594 w 1598594"/>
            <a:gd name="connsiteY1" fmla="*/ 0 h 799297"/>
            <a:gd name="connsiteX2" fmla="*/ 1598594 w 1598594"/>
            <a:gd name="connsiteY2" fmla="*/ 799297 h 799297"/>
            <a:gd name="connsiteX3" fmla="*/ 0 w 1598594"/>
            <a:gd name="connsiteY3" fmla="*/ 799297 h 799297"/>
            <a:gd name="connsiteX4" fmla="*/ 0 w 1598594"/>
            <a:gd name="connsiteY4" fmla="*/ 0 h 79929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598594" h="799297">
              <a:moveTo>
                <a:pt x="0" y="0"/>
              </a:moveTo>
              <a:lnTo>
                <a:pt x="1598594" y="0"/>
              </a:lnTo>
              <a:lnTo>
                <a:pt x="1598594" y="799297"/>
              </a:lnTo>
              <a:lnTo>
                <a:pt x="0" y="799297"/>
              </a:lnTo>
              <a:lnTo>
                <a:pt x="0" y="0"/>
              </a:lnTo>
              <a:close/>
            </a:path>
          </a:pathLst>
        </a:custGeom>
        <a:solidFill>
          <a:srgbClr val="FFFF00"/>
        </a:soli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xdr:spPr>
      <xdr:txBody>
        <a:bodyPr spcFirstLastPara="0" vert="horz" wrap="square" lIns="8890" tIns="8890" rIns="8890" bIns="8890" numCol="1" spcCol="1270" anchor="ctr" anchorCtr="0">
          <a:noAutofit/>
        </a:bodyPr>
        <a:lstStyle/>
        <a:p>
          <a:pPr marL="0" marR="0" lvl="0" indent="0" algn="ctr" defTabSz="622300" eaLnBrk="1" fontAlgn="auto" latinLnBrk="0" hangingPunct="1">
            <a:lnSpc>
              <a:spcPct val="90000"/>
            </a:lnSpc>
            <a:spcBef>
              <a:spcPct val="0"/>
            </a:spcBef>
            <a:spcAft>
              <a:spcPct val="35000"/>
            </a:spcAft>
            <a:buClrTx/>
            <a:buSzTx/>
            <a:buFontTx/>
            <a:buNone/>
            <a:tabLst/>
            <a:defRPr/>
          </a:pPr>
          <a:r>
            <a:rPr kumimoji="0" lang="pt-PT" sz="900" b="0" i="0" u="none" strike="noStrike" kern="1200" cap="none" spc="50" normalizeH="0" baseline="0" noProof="0">
              <a:ln w="13500">
                <a:solidFill>
                  <a:srgbClr val="4F81BD">
                    <a:shade val="2500"/>
                    <a:alpha val="6500"/>
                  </a:srgbClr>
                </a:solidFill>
                <a:prstDash val="solid"/>
              </a:ln>
              <a:solidFill>
                <a:sysClr val="windowText" lastClr="000000">
                  <a:alpha val="95000"/>
                </a:sysClr>
              </a:solidFill>
              <a:effectLst>
                <a:innerShdw blurRad="50900" dist="38500" dir="13500000">
                  <a:srgbClr val="000000">
                    <a:alpha val="60000"/>
                  </a:srgbClr>
                </a:innerShdw>
              </a:effectLst>
              <a:uLnTx/>
              <a:uFillTx/>
              <a:latin typeface="Calibri"/>
              <a:ea typeface="+mn-ea"/>
              <a:cs typeface="+mn-cs"/>
            </a:rPr>
            <a:t>RANKING FDS</a:t>
          </a:r>
        </a:p>
      </xdr:txBody>
    </xdr:sp>
    <xdr:clientData fPrintsWithSheet="0"/>
  </xdr:twoCellAnchor>
  <xdr:twoCellAnchor editAs="absolute">
    <xdr:from>
      <xdr:col>1</xdr:col>
      <xdr:colOff>982293</xdr:colOff>
      <xdr:row>0</xdr:row>
      <xdr:rowOff>66675</xdr:rowOff>
    </xdr:from>
    <xdr:to>
      <xdr:col>1</xdr:col>
      <xdr:colOff>2134293</xdr:colOff>
      <xdr:row>0</xdr:row>
      <xdr:rowOff>499408</xdr:rowOff>
    </xdr:to>
    <xdr:sp macro="" textlink="">
      <xdr:nvSpPr>
        <xdr:cNvPr id="12" name="Forma livre 11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/>
      </xdr:nvSpPr>
      <xdr:spPr>
        <a:xfrm>
          <a:off x="1258518" y="66675"/>
          <a:ext cx="1152000" cy="432733"/>
        </a:xfrm>
        <a:custGeom>
          <a:avLst/>
          <a:gdLst>
            <a:gd name="connsiteX0" fmla="*/ 0 w 1598594"/>
            <a:gd name="connsiteY0" fmla="*/ 0 h 799297"/>
            <a:gd name="connsiteX1" fmla="*/ 1598594 w 1598594"/>
            <a:gd name="connsiteY1" fmla="*/ 0 h 799297"/>
            <a:gd name="connsiteX2" fmla="*/ 1598594 w 1598594"/>
            <a:gd name="connsiteY2" fmla="*/ 799297 h 799297"/>
            <a:gd name="connsiteX3" fmla="*/ 0 w 1598594"/>
            <a:gd name="connsiteY3" fmla="*/ 799297 h 799297"/>
            <a:gd name="connsiteX4" fmla="*/ 0 w 1598594"/>
            <a:gd name="connsiteY4" fmla="*/ 0 h 79929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598594" h="799297">
              <a:moveTo>
                <a:pt x="0" y="0"/>
              </a:moveTo>
              <a:lnTo>
                <a:pt x="1598594" y="0"/>
              </a:lnTo>
              <a:lnTo>
                <a:pt x="1598594" y="799297"/>
              </a:lnTo>
              <a:lnTo>
                <a:pt x="0" y="799297"/>
              </a:lnTo>
              <a:lnTo>
                <a:pt x="0" y="0"/>
              </a:lnTo>
              <a:close/>
            </a:path>
          </a:pathLst>
        </a:custGeom>
        <a:solidFill>
          <a:srgbClr val="FFFF00"/>
        </a:soli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xdr:spPr>
      <xdr:txBody>
        <a:bodyPr spcFirstLastPara="0" vert="horz" wrap="square" lIns="8890" tIns="8890" rIns="8890" bIns="8890" numCol="1" spcCol="1270" anchor="ctr" anchorCtr="0">
          <a:noAutofit/>
        </a:bodyPr>
        <a:lstStyle/>
        <a:p>
          <a:pPr marL="0" marR="0" lvl="0" indent="0" algn="ctr" defTabSz="622300" eaLnBrk="1" fontAlgn="auto" latinLnBrk="0" hangingPunct="1">
            <a:lnSpc>
              <a:spcPct val="90000"/>
            </a:lnSpc>
            <a:spcBef>
              <a:spcPct val="0"/>
            </a:spcBef>
            <a:spcAft>
              <a:spcPct val="35000"/>
            </a:spcAft>
            <a:buClrTx/>
            <a:buSzTx/>
            <a:buFontTx/>
            <a:buNone/>
            <a:tabLst/>
            <a:defRPr/>
          </a:pPr>
          <a:r>
            <a:rPr kumimoji="0" lang="pt-PT" sz="900" b="0" i="0" u="none" strike="noStrike" kern="1200" cap="none" spc="50" normalizeH="0" baseline="0" noProof="0">
              <a:ln w="13500">
                <a:solidFill>
                  <a:srgbClr val="4F81BD">
                    <a:shade val="2500"/>
                    <a:alpha val="6500"/>
                  </a:srgbClr>
                </a:solidFill>
                <a:prstDash val="solid"/>
              </a:ln>
              <a:solidFill>
                <a:sysClr val="windowText" lastClr="000000">
                  <a:alpha val="95000"/>
                </a:sysClr>
              </a:solidFill>
              <a:effectLst>
                <a:innerShdw blurRad="50900" dist="38500" dir="13500000">
                  <a:srgbClr val="000000">
                    <a:alpha val="60000"/>
                  </a:srgbClr>
                </a:innerShdw>
              </a:effectLst>
              <a:uLnTx/>
              <a:uFillTx/>
              <a:latin typeface="Calibri"/>
              <a:ea typeface="+mn-ea"/>
              <a:cs typeface="+mn-cs"/>
            </a:rPr>
            <a:t>ACUMULADO FDS</a:t>
          </a:r>
        </a:p>
      </xdr:txBody>
    </xdr:sp>
    <xdr:clientData fLocksWithSheet="0" fPrintsWithSheet="0"/>
  </xdr:twoCellAnchor>
  <xdr:twoCellAnchor editAs="absolute">
    <xdr:from>
      <xdr:col>1</xdr:col>
      <xdr:colOff>2174136</xdr:colOff>
      <xdr:row>0</xdr:row>
      <xdr:rowOff>66675</xdr:rowOff>
    </xdr:from>
    <xdr:to>
      <xdr:col>2</xdr:col>
      <xdr:colOff>640086</xdr:colOff>
      <xdr:row>0</xdr:row>
      <xdr:rowOff>499408</xdr:rowOff>
    </xdr:to>
    <xdr:sp macro="" textlink="">
      <xdr:nvSpPr>
        <xdr:cNvPr id="13" name="Forma livre 1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SpPr/>
      </xdr:nvSpPr>
      <xdr:spPr>
        <a:xfrm>
          <a:off x="2450361" y="66675"/>
          <a:ext cx="1152000" cy="432733"/>
        </a:xfrm>
        <a:custGeom>
          <a:avLst/>
          <a:gdLst>
            <a:gd name="connsiteX0" fmla="*/ 0 w 1598594"/>
            <a:gd name="connsiteY0" fmla="*/ 0 h 799297"/>
            <a:gd name="connsiteX1" fmla="*/ 1598594 w 1598594"/>
            <a:gd name="connsiteY1" fmla="*/ 0 h 799297"/>
            <a:gd name="connsiteX2" fmla="*/ 1598594 w 1598594"/>
            <a:gd name="connsiteY2" fmla="*/ 799297 h 799297"/>
            <a:gd name="connsiteX3" fmla="*/ 0 w 1598594"/>
            <a:gd name="connsiteY3" fmla="*/ 799297 h 799297"/>
            <a:gd name="connsiteX4" fmla="*/ 0 w 1598594"/>
            <a:gd name="connsiteY4" fmla="*/ 0 h 79929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598594" h="799297">
              <a:moveTo>
                <a:pt x="0" y="0"/>
              </a:moveTo>
              <a:lnTo>
                <a:pt x="1598594" y="0"/>
              </a:lnTo>
              <a:lnTo>
                <a:pt x="1598594" y="799297"/>
              </a:lnTo>
              <a:lnTo>
                <a:pt x="0" y="799297"/>
              </a:lnTo>
              <a:lnTo>
                <a:pt x="0" y="0"/>
              </a:lnTo>
              <a:close/>
            </a:path>
          </a:pathLst>
        </a:custGeom>
        <a:solidFill>
          <a:schemeClr val="tx1"/>
        </a:soli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xdr:spPr>
      <xdr:txBody>
        <a:bodyPr spcFirstLastPara="0" vert="horz" wrap="square" lIns="8890" tIns="8890" rIns="8890" bIns="8890" numCol="1" spcCol="1270" anchor="ctr" anchorCtr="0">
          <a:noAutofit/>
        </a:bodyPr>
        <a:lstStyle/>
        <a:p>
          <a:pPr marL="0" marR="0" lvl="0" indent="0" algn="ctr" defTabSz="622300" eaLnBrk="1" fontAlgn="auto" latinLnBrk="0" hangingPunct="1">
            <a:lnSpc>
              <a:spcPct val="90000"/>
            </a:lnSpc>
            <a:spcBef>
              <a:spcPct val="0"/>
            </a:spcBef>
            <a:spcAft>
              <a:spcPct val="35000"/>
            </a:spcAft>
            <a:buClrTx/>
            <a:buSzTx/>
            <a:buFontTx/>
            <a:buNone/>
            <a:tabLst/>
            <a:defRPr/>
          </a:pPr>
          <a:r>
            <a:rPr kumimoji="0" lang="pt-PT" sz="900" b="1" i="0" u="none" strike="noStrike" kern="1200" cap="none" spc="50" normalizeH="0" baseline="0" noProof="0">
              <a:ln w="13500">
                <a:solidFill>
                  <a:srgbClr val="4F81BD">
                    <a:shade val="2500"/>
                    <a:alpha val="6500"/>
                  </a:srgbClr>
                </a:solidFill>
                <a:prstDash val="solid"/>
              </a:ln>
              <a:solidFill>
                <a:schemeClr val="bg1">
                  <a:alpha val="95000"/>
                </a:schemeClr>
              </a:solidFill>
              <a:effectLst>
                <a:innerShdw blurRad="50900" dist="38500" dir="13500000">
                  <a:srgbClr val="000000">
                    <a:alpha val="60000"/>
                  </a:srgbClr>
                </a:innerShdw>
              </a:effectLst>
              <a:uLnTx/>
              <a:uFillTx/>
              <a:latin typeface="Calibri"/>
              <a:ea typeface="+mn-ea"/>
              <a:cs typeface="+mn-cs"/>
            </a:rPr>
            <a:t>RANKING SEMANAL</a:t>
          </a:r>
        </a:p>
      </xdr:txBody>
    </xdr:sp>
    <xdr:clientData fLocksWithSheet="0" fPrintsWithSheet="0"/>
  </xdr:twoCellAnchor>
  <xdr:twoCellAnchor editAs="absolute">
    <xdr:from>
      <xdr:col>2</xdr:col>
      <xdr:colOff>679929</xdr:colOff>
      <xdr:row>0</xdr:row>
      <xdr:rowOff>66675</xdr:rowOff>
    </xdr:from>
    <xdr:to>
      <xdr:col>3</xdr:col>
      <xdr:colOff>58131</xdr:colOff>
      <xdr:row>0</xdr:row>
      <xdr:rowOff>499408</xdr:rowOff>
    </xdr:to>
    <xdr:sp macro="" textlink="">
      <xdr:nvSpPr>
        <xdr:cNvPr id="14" name="Forma livre 13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SpPr/>
      </xdr:nvSpPr>
      <xdr:spPr>
        <a:xfrm>
          <a:off x="3642204" y="66675"/>
          <a:ext cx="1159377" cy="432733"/>
        </a:xfrm>
        <a:custGeom>
          <a:avLst/>
          <a:gdLst>
            <a:gd name="connsiteX0" fmla="*/ 0 w 1598594"/>
            <a:gd name="connsiteY0" fmla="*/ 0 h 799297"/>
            <a:gd name="connsiteX1" fmla="*/ 1598594 w 1598594"/>
            <a:gd name="connsiteY1" fmla="*/ 0 h 799297"/>
            <a:gd name="connsiteX2" fmla="*/ 1598594 w 1598594"/>
            <a:gd name="connsiteY2" fmla="*/ 799297 h 799297"/>
            <a:gd name="connsiteX3" fmla="*/ 0 w 1598594"/>
            <a:gd name="connsiteY3" fmla="*/ 799297 h 799297"/>
            <a:gd name="connsiteX4" fmla="*/ 0 w 1598594"/>
            <a:gd name="connsiteY4" fmla="*/ 0 h 79929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598594" h="799297">
              <a:moveTo>
                <a:pt x="0" y="0"/>
              </a:moveTo>
              <a:lnTo>
                <a:pt x="1598594" y="0"/>
              </a:lnTo>
              <a:lnTo>
                <a:pt x="1598594" y="799297"/>
              </a:lnTo>
              <a:lnTo>
                <a:pt x="0" y="799297"/>
              </a:lnTo>
              <a:lnTo>
                <a:pt x="0" y="0"/>
              </a:lnTo>
              <a:close/>
            </a:path>
          </a:pathLst>
        </a:custGeom>
        <a:solidFill>
          <a:srgbClr val="FFC000"/>
        </a:soli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xdr:spPr>
      <xdr:txBody>
        <a:bodyPr spcFirstLastPara="0" vert="horz" wrap="square" lIns="8890" tIns="8890" rIns="8890" bIns="8890" numCol="1" spcCol="1270" anchor="ctr" anchorCtr="0">
          <a:noAutofit/>
        </a:bodyPr>
        <a:lstStyle/>
        <a:p>
          <a:pPr marL="0" marR="0" lvl="0" indent="0" algn="ctr" defTabSz="622300" eaLnBrk="1" fontAlgn="auto" latinLnBrk="0" hangingPunct="1">
            <a:lnSpc>
              <a:spcPct val="90000"/>
            </a:lnSpc>
            <a:spcBef>
              <a:spcPct val="0"/>
            </a:spcBef>
            <a:spcAft>
              <a:spcPct val="35000"/>
            </a:spcAft>
            <a:buClrTx/>
            <a:buSzTx/>
            <a:buFontTx/>
            <a:buNone/>
            <a:tabLst/>
            <a:defRPr/>
          </a:pPr>
          <a:r>
            <a:rPr kumimoji="0" lang="pt-PT" sz="900" b="0" i="0" u="none" strike="noStrike" kern="1200" cap="none" spc="50" normalizeH="0" baseline="0" noProof="0">
              <a:ln w="13500">
                <a:solidFill>
                  <a:srgbClr val="4F81BD">
                    <a:shade val="2500"/>
                    <a:alpha val="6500"/>
                  </a:srgbClr>
                </a:solidFill>
                <a:prstDash val="solid"/>
              </a:ln>
              <a:solidFill>
                <a:sysClr val="windowText" lastClr="000000">
                  <a:alpha val="95000"/>
                </a:sysClr>
              </a:solidFill>
              <a:effectLst>
                <a:innerShdw blurRad="50900" dist="38500" dir="13500000">
                  <a:srgbClr val="000000">
                    <a:alpha val="60000"/>
                  </a:srgbClr>
                </a:innerShdw>
              </a:effectLst>
              <a:uLnTx/>
              <a:uFillTx/>
              <a:latin typeface="Calibri"/>
              <a:ea typeface="+mn-ea"/>
              <a:cs typeface="+mn-cs"/>
            </a:rPr>
            <a:t>ACUMULADO SEMANAL</a:t>
          </a:r>
        </a:p>
      </xdr:txBody>
    </xdr:sp>
    <xdr:clientData fLocksWithSheet="0" fPrintsWithSheet="0"/>
  </xdr:twoCellAnchor>
  <xdr:twoCellAnchor editAs="absolute">
    <xdr:from>
      <xdr:col>3</xdr:col>
      <xdr:colOff>97974</xdr:colOff>
      <xdr:row>0</xdr:row>
      <xdr:rowOff>66675</xdr:rowOff>
    </xdr:from>
    <xdr:to>
      <xdr:col>3</xdr:col>
      <xdr:colOff>1254316</xdr:colOff>
      <xdr:row>0</xdr:row>
      <xdr:rowOff>499408</xdr:rowOff>
    </xdr:to>
    <xdr:sp macro="" textlink="">
      <xdr:nvSpPr>
        <xdr:cNvPr id="15" name="Forma livre 14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SpPr/>
      </xdr:nvSpPr>
      <xdr:spPr>
        <a:xfrm>
          <a:off x="4841424" y="66675"/>
          <a:ext cx="1156342" cy="432733"/>
        </a:xfrm>
        <a:custGeom>
          <a:avLst/>
          <a:gdLst>
            <a:gd name="connsiteX0" fmla="*/ 0 w 1598594"/>
            <a:gd name="connsiteY0" fmla="*/ 0 h 799297"/>
            <a:gd name="connsiteX1" fmla="*/ 1598594 w 1598594"/>
            <a:gd name="connsiteY1" fmla="*/ 0 h 799297"/>
            <a:gd name="connsiteX2" fmla="*/ 1598594 w 1598594"/>
            <a:gd name="connsiteY2" fmla="*/ 799297 h 799297"/>
            <a:gd name="connsiteX3" fmla="*/ 0 w 1598594"/>
            <a:gd name="connsiteY3" fmla="*/ 799297 h 799297"/>
            <a:gd name="connsiteX4" fmla="*/ 0 w 1598594"/>
            <a:gd name="connsiteY4" fmla="*/ 0 h 79929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598594" h="799297">
              <a:moveTo>
                <a:pt x="0" y="0"/>
              </a:moveTo>
              <a:lnTo>
                <a:pt x="1598594" y="0"/>
              </a:lnTo>
              <a:lnTo>
                <a:pt x="1598594" y="799297"/>
              </a:lnTo>
              <a:lnTo>
                <a:pt x="0" y="799297"/>
              </a:lnTo>
              <a:lnTo>
                <a:pt x="0" y="0"/>
              </a:lnTo>
              <a:close/>
            </a:path>
          </a:pathLst>
        </a:custGeom>
        <a:solidFill>
          <a:srgbClr val="FFC000"/>
        </a:soli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xdr:spPr>
      <xdr:txBody>
        <a:bodyPr spcFirstLastPara="0" vert="horz" wrap="square" lIns="8890" tIns="8890" rIns="8890" bIns="8890" numCol="1" spcCol="1270" anchor="ctr" anchorCtr="0">
          <a:noAutofit/>
        </a:bodyPr>
        <a:lstStyle/>
        <a:p>
          <a:pPr marL="0" marR="0" lvl="0" indent="0" algn="ctr" defTabSz="622300" eaLnBrk="1" fontAlgn="auto" latinLnBrk="0" hangingPunct="1">
            <a:lnSpc>
              <a:spcPct val="90000"/>
            </a:lnSpc>
            <a:spcBef>
              <a:spcPct val="0"/>
            </a:spcBef>
            <a:spcAft>
              <a:spcPct val="35000"/>
            </a:spcAft>
            <a:buClrTx/>
            <a:buSzTx/>
            <a:buFontTx/>
            <a:buNone/>
            <a:tabLst/>
            <a:defRPr/>
          </a:pPr>
          <a:r>
            <a:rPr kumimoji="0" lang="pt-PT" sz="900" b="0" i="0" u="none" strike="noStrike" kern="1200" cap="none" spc="50" normalizeH="0" baseline="0" noProof="0">
              <a:ln w="13500">
                <a:solidFill>
                  <a:srgbClr val="4F81BD">
                    <a:shade val="2500"/>
                    <a:alpha val="6500"/>
                  </a:srgbClr>
                </a:solidFill>
                <a:prstDash val="solid"/>
              </a:ln>
              <a:solidFill>
                <a:sysClr val="windowText" lastClr="000000">
                  <a:alpha val="95000"/>
                </a:sysClr>
              </a:solidFill>
              <a:effectLst>
                <a:innerShdw blurRad="50900" dist="38500" dir="13500000">
                  <a:srgbClr val="000000">
                    <a:alpha val="60000"/>
                  </a:srgbClr>
                </a:innerShdw>
              </a:effectLst>
              <a:uLnTx/>
              <a:uFillTx/>
              <a:latin typeface="Calibri"/>
              <a:ea typeface="+mn-ea"/>
              <a:cs typeface="+mn-cs"/>
            </a:rPr>
            <a:t>RANKING GERAL DE FILMES</a:t>
          </a:r>
        </a:p>
      </xdr:txBody>
    </xdr:sp>
    <xdr:clientData fLocksWithSheet="0" fPrintsWithSheet="0"/>
  </xdr:twoCellAnchor>
  <xdr:twoCellAnchor editAs="absolute">
    <xdr:from>
      <xdr:col>3</xdr:col>
      <xdr:colOff>1294159</xdr:colOff>
      <xdr:row>0</xdr:row>
      <xdr:rowOff>66675</xdr:rowOff>
    </xdr:from>
    <xdr:to>
      <xdr:col>4</xdr:col>
      <xdr:colOff>565858</xdr:colOff>
      <xdr:row>0</xdr:row>
      <xdr:rowOff>499408</xdr:rowOff>
    </xdr:to>
    <xdr:sp macro="" textlink="">
      <xdr:nvSpPr>
        <xdr:cNvPr id="16" name="Forma livre 15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SpPr/>
      </xdr:nvSpPr>
      <xdr:spPr>
        <a:xfrm>
          <a:off x="6037609" y="66675"/>
          <a:ext cx="1157649" cy="432733"/>
        </a:xfrm>
        <a:custGeom>
          <a:avLst/>
          <a:gdLst>
            <a:gd name="connsiteX0" fmla="*/ 0 w 1598594"/>
            <a:gd name="connsiteY0" fmla="*/ 0 h 799297"/>
            <a:gd name="connsiteX1" fmla="*/ 1598594 w 1598594"/>
            <a:gd name="connsiteY1" fmla="*/ 0 h 799297"/>
            <a:gd name="connsiteX2" fmla="*/ 1598594 w 1598594"/>
            <a:gd name="connsiteY2" fmla="*/ 799297 h 799297"/>
            <a:gd name="connsiteX3" fmla="*/ 0 w 1598594"/>
            <a:gd name="connsiteY3" fmla="*/ 799297 h 799297"/>
            <a:gd name="connsiteX4" fmla="*/ 0 w 1598594"/>
            <a:gd name="connsiteY4" fmla="*/ 0 h 79929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598594" h="799297">
              <a:moveTo>
                <a:pt x="0" y="0"/>
              </a:moveTo>
              <a:lnTo>
                <a:pt x="1598594" y="0"/>
              </a:lnTo>
              <a:lnTo>
                <a:pt x="1598594" y="799297"/>
              </a:lnTo>
              <a:lnTo>
                <a:pt x="0" y="799297"/>
              </a:lnTo>
              <a:lnTo>
                <a:pt x="0" y="0"/>
              </a:lnTo>
              <a:close/>
            </a:path>
          </a:pathLst>
        </a:custGeom>
        <a:solidFill>
          <a:srgbClr val="FFC000"/>
        </a:soli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xdr:spPr>
      <xdr:txBody>
        <a:bodyPr spcFirstLastPara="0" vert="horz" wrap="square" lIns="8890" tIns="8890" rIns="8890" bIns="8890" numCol="1" spcCol="1270" anchor="ctr" anchorCtr="0">
          <a:noAutofit/>
        </a:bodyPr>
        <a:lstStyle/>
        <a:p>
          <a:pPr marL="0" marR="0" lvl="0" indent="0" algn="ctr" defTabSz="622300" eaLnBrk="1" fontAlgn="auto" latinLnBrk="0" hangingPunct="1">
            <a:lnSpc>
              <a:spcPct val="90000"/>
            </a:lnSpc>
            <a:spcBef>
              <a:spcPct val="0"/>
            </a:spcBef>
            <a:spcAft>
              <a:spcPct val="35000"/>
            </a:spcAft>
            <a:buClrTx/>
            <a:buSzTx/>
            <a:buFontTx/>
            <a:buNone/>
            <a:tabLst/>
            <a:defRPr/>
          </a:pPr>
          <a:r>
            <a:rPr kumimoji="0" lang="pt-PT" sz="900" b="0" i="0" u="none" strike="noStrike" kern="1200" cap="none" spc="50" normalizeH="0" baseline="0" noProof="0">
              <a:ln w="13500">
                <a:solidFill>
                  <a:srgbClr val="4F81BD">
                    <a:shade val="2500"/>
                    <a:alpha val="6500"/>
                  </a:srgbClr>
                </a:solidFill>
                <a:prstDash val="solid"/>
              </a:ln>
              <a:solidFill>
                <a:sysClr val="windowText" lastClr="000000">
                  <a:alpha val="95000"/>
                </a:sysClr>
              </a:solidFill>
              <a:effectLst>
                <a:innerShdw blurRad="50900" dist="38500" dir="13500000">
                  <a:srgbClr val="000000">
                    <a:alpha val="60000"/>
                  </a:srgbClr>
                </a:innerShdw>
              </a:effectLst>
              <a:uLnTx/>
              <a:uFillTx/>
              <a:latin typeface="Calibri"/>
              <a:ea typeface="+mn-ea"/>
              <a:cs typeface="+mn-cs"/>
            </a:rPr>
            <a:t>RANKING FILMES MAIS VISTOS</a:t>
          </a:r>
        </a:p>
      </xdr:txBody>
    </xdr:sp>
    <xdr:clientData fLocksWithSheet="0" fPrintsWithSheet="0"/>
  </xdr:twoCellAnchor>
  <xdr:twoCellAnchor editAs="absolute">
    <xdr:from>
      <xdr:col>4</xdr:col>
      <xdr:colOff>605701</xdr:colOff>
      <xdr:row>0</xdr:row>
      <xdr:rowOff>66675</xdr:rowOff>
    </xdr:from>
    <xdr:to>
      <xdr:col>5</xdr:col>
      <xdr:colOff>380339</xdr:colOff>
      <xdr:row>0</xdr:row>
      <xdr:rowOff>499408</xdr:rowOff>
    </xdr:to>
    <xdr:sp macro="" textlink="">
      <xdr:nvSpPr>
        <xdr:cNvPr id="17" name="Forma livre 16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SpPr/>
      </xdr:nvSpPr>
      <xdr:spPr>
        <a:xfrm>
          <a:off x="7235101" y="66675"/>
          <a:ext cx="1157444" cy="432733"/>
        </a:xfrm>
        <a:custGeom>
          <a:avLst/>
          <a:gdLst>
            <a:gd name="connsiteX0" fmla="*/ 0 w 1598594"/>
            <a:gd name="connsiteY0" fmla="*/ 0 h 799297"/>
            <a:gd name="connsiteX1" fmla="*/ 1598594 w 1598594"/>
            <a:gd name="connsiteY1" fmla="*/ 0 h 799297"/>
            <a:gd name="connsiteX2" fmla="*/ 1598594 w 1598594"/>
            <a:gd name="connsiteY2" fmla="*/ 799297 h 799297"/>
            <a:gd name="connsiteX3" fmla="*/ 0 w 1598594"/>
            <a:gd name="connsiteY3" fmla="*/ 799297 h 799297"/>
            <a:gd name="connsiteX4" fmla="*/ 0 w 1598594"/>
            <a:gd name="connsiteY4" fmla="*/ 0 h 79929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598594" h="799297">
              <a:moveTo>
                <a:pt x="0" y="0"/>
              </a:moveTo>
              <a:lnTo>
                <a:pt x="1598594" y="0"/>
              </a:lnTo>
              <a:lnTo>
                <a:pt x="1598594" y="799297"/>
              </a:lnTo>
              <a:lnTo>
                <a:pt x="0" y="799297"/>
              </a:lnTo>
              <a:lnTo>
                <a:pt x="0" y="0"/>
              </a:lnTo>
              <a:close/>
            </a:path>
          </a:pathLst>
        </a:custGeom>
        <a:solidFill>
          <a:srgbClr val="FFC000"/>
        </a:soli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xdr:spPr>
      <xdr:txBody>
        <a:bodyPr spcFirstLastPara="0" vert="horz" wrap="square" lIns="8890" tIns="8890" rIns="8890" bIns="8890" numCol="1" spcCol="1270" anchor="ctr" anchorCtr="0">
          <a:noAutofit/>
        </a:bodyPr>
        <a:lstStyle/>
        <a:p>
          <a:pPr marL="0" marR="0" lvl="0" indent="0" algn="ctr" defTabSz="622300" eaLnBrk="1" fontAlgn="auto" latinLnBrk="0" hangingPunct="1">
            <a:lnSpc>
              <a:spcPct val="90000"/>
            </a:lnSpc>
            <a:spcBef>
              <a:spcPct val="0"/>
            </a:spcBef>
            <a:spcAft>
              <a:spcPct val="35000"/>
            </a:spcAft>
            <a:buClrTx/>
            <a:buSzTx/>
            <a:buFontTx/>
            <a:buNone/>
            <a:tabLst/>
            <a:defRPr/>
          </a:pPr>
          <a:r>
            <a:rPr kumimoji="0" lang="pt-PT" sz="900" b="0" i="0" u="none" strike="noStrike" kern="1200" cap="none" spc="50" normalizeH="0" baseline="0" noProof="0">
              <a:ln w="13500">
                <a:solidFill>
                  <a:srgbClr val="4F81BD">
                    <a:shade val="2500"/>
                    <a:alpha val="6500"/>
                  </a:srgbClr>
                </a:solidFill>
                <a:prstDash val="solid"/>
              </a:ln>
              <a:solidFill>
                <a:sysClr val="windowText" lastClr="000000">
                  <a:alpha val="95000"/>
                </a:sysClr>
              </a:solidFill>
              <a:effectLst>
                <a:innerShdw blurRad="50900" dist="38500" dir="13500000">
                  <a:srgbClr val="000000">
                    <a:alpha val="60000"/>
                  </a:srgbClr>
                </a:innerShdw>
              </a:effectLst>
              <a:uLnTx/>
              <a:uFillTx/>
              <a:latin typeface="Calibri"/>
              <a:ea typeface="+mn-ea"/>
              <a:cs typeface="+mn-cs"/>
            </a:rPr>
            <a:t>RANKING FILMES NACIONAIS ESTREADOS</a:t>
          </a:r>
        </a:p>
      </xdr:txBody>
    </xdr:sp>
    <xdr:clientData fLocksWithSheet="0" fPrintsWithSheet="0"/>
  </xdr:twoCellAnchor>
  <xdr:twoCellAnchor editAs="absolute">
    <xdr:from>
      <xdr:col>5</xdr:col>
      <xdr:colOff>420182</xdr:colOff>
      <xdr:row>0</xdr:row>
      <xdr:rowOff>66675</xdr:rowOff>
    </xdr:from>
    <xdr:to>
      <xdr:col>7</xdr:col>
      <xdr:colOff>203252</xdr:colOff>
      <xdr:row>0</xdr:row>
      <xdr:rowOff>499408</xdr:rowOff>
    </xdr:to>
    <xdr:sp macro="" textlink="">
      <xdr:nvSpPr>
        <xdr:cNvPr id="18" name="Forma livre 17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SpPr/>
      </xdr:nvSpPr>
      <xdr:spPr>
        <a:xfrm>
          <a:off x="8432388" y="66675"/>
          <a:ext cx="1151869" cy="432733"/>
        </a:xfrm>
        <a:custGeom>
          <a:avLst/>
          <a:gdLst>
            <a:gd name="connsiteX0" fmla="*/ 0 w 1598594"/>
            <a:gd name="connsiteY0" fmla="*/ 0 h 799297"/>
            <a:gd name="connsiteX1" fmla="*/ 1598594 w 1598594"/>
            <a:gd name="connsiteY1" fmla="*/ 0 h 799297"/>
            <a:gd name="connsiteX2" fmla="*/ 1598594 w 1598594"/>
            <a:gd name="connsiteY2" fmla="*/ 799297 h 799297"/>
            <a:gd name="connsiteX3" fmla="*/ 0 w 1598594"/>
            <a:gd name="connsiteY3" fmla="*/ 799297 h 799297"/>
            <a:gd name="connsiteX4" fmla="*/ 0 w 1598594"/>
            <a:gd name="connsiteY4" fmla="*/ 0 h 79929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598594" h="799297">
              <a:moveTo>
                <a:pt x="0" y="0"/>
              </a:moveTo>
              <a:lnTo>
                <a:pt x="1598594" y="0"/>
              </a:lnTo>
              <a:lnTo>
                <a:pt x="1598594" y="799297"/>
              </a:lnTo>
              <a:lnTo>
                <a:pt x="0" y="799297"/>
              </a:lnTo>
              <a:lnTo>
                <a:pt x="0" y="0"/>
              </a:lnTo>
              <a:close/>
            </a:path>
          </a:pathLst>
        </a:custGeom>
        <a:solidFill>
          <a:srgbClr val="FFC000"/>
        </a:soli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xdr:spPr>
      <xdr:txBody>
        <a:bodyPr spcFirstLastPara="0" vert="horz" wrap="square" lIns="8890" tIns="8890" rIns="8890" bIns="8890" numCol="1" spcCol="1270" anchor="ctr" anchorCtr="0">
          <a:noAutofit/>
        </a:bodyPr>
        <a:lstStyle/>
        <a:p>
          <a:pPr marL="0" marR="0" lvl="0" indent="0" algn="ctr" defTabSz="622300" eaLnBrk="1" fontAlgn="auto" latinLnBrk="0" hangingPunct="1">
            <a:lnSpc>
              <a:spcPct val="90000"/>
            </a:lnSpc>
            <a:spcBef>
              <a:spcPct val="0"/>
            </a:spcBef>
            <a:spcAft>
              <a:spcPct val="35000"/>
            </a:spcAft>
            <a:buClrTx/>
            <a:buSzTx/>
            <a:buFontTx/>
            <a:buNone/>
            <a:tabLst/>
            <a:defRPr/>
          </a:pPr>
          <a:r>
            <a:rPr kumimoji="0" lang="pt-PT" sz="900" b="0" i="0" u="none" strike="noStrike" kern="1200" cap="none" spc="50" normalizeH="0" baseline="0" noProof="0">
              <a:ln w="13500">
                <a:solidFill>
                  <a:srgbClr val="4F81BD">
                    <a:shade val="2500"/>
                    <a:alpha val="6500"/>
                  </a:srgbClr>
                </a:solidFill>
                <a:prstDash val="solid"/>
              </a:ln>
              <a:solidFill>
                <a:sysClr val="windowText" lastClr="000000">
                  <a:alpha val="95000"/>
                </a:sysClr>
              </a:solidFill>
              <a:effectLst>
                <a:innerShdw blurRad="50900" dist="38500" dir="13500000">
                  <a:srgbClr val="000000">
                    <a:alpha val="60000"/>
                  </a:srgbClr>
                </a:innerShdw>
              </a:effectLst>
              <a:uLnTx/>
              <a:uFillTx/>
              <a:latin typeface="Calibri"/>
              <a:ea typeface="+mn-ea"/>
              <a:cs typeface="+mn-cs"/>
            </a:rPr>
            <a:t>RANKING FILMES NACIONAIS MAIS VISTOS</a:t>
          </a:r>
        </a:p>
      </xdr:txBody>
    </xdr:sp>
    <xdr:clientData fLocksWithSheet="0" fPrintsWithSheet="0"/>
  </xdr:twoCellAnchor>
  <xdr:twoCellAnchor editAs="absolute">
    <xdr:from>
      <xdr:col>7</xdr:col>
      <xdr:colOff>243098</xdr:colOff>
      <xdr:row>0</xdr:row>
      <xdr:rowOff>66675</xdr:rowOff>
    </xdr:from>
    <xdr:to>
      <xdr:col>8</xdr:col>
      <xdr:colOff>235112</xdr:colOff>
      <xdr:row>0</xdr:row>
      <xdr:rowOff>499408</xdr:rowOff>
    </xdr:to>
    <xdr:sp macro="" textlink="">
      <xdr:nvSpPr>
        <xdr:cNvPr id="19" name="Forma livre 18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SpPr/>
      </xdr:nvSpPr>
      <xdr:spPr>
        <a:xfrm>
          <a:off x="9624103" y="66675"/>
          <a:ext cx="1150701" cy="432733"/>
        </a:xfrm>
        <a:custGeom>
          <a:avLst/>
          <a:gdLst>
            <a:gd name="connsiteX0" fmla="*/ 0 w 1598594"/>
            <a:gd name="connsiteY0" fmla="*/ 0 h 799297"/>
            <a:gd name="connsiteX1" fmla="*/ 1598594 w 1598594"/>
            <a:gd name="connsiteY1" fmla="*/ 0 h 799297"/>
            <a:gd name="connsiteX2" fmla="*/ 1598594 w 1598594"/>
            <a:gd name="connsiteY2" fmla="*/ 799297 h 799297"/>
            <a:gd name="connsiteX3" fmla="*/ 0 w 1598594"/>
            <a:gd name="connsiteY3" fmla="*/ 799297 h 799297"/>
            <a:gd name="connsiteX4" fmla="*/ 0 w 1598594"/>
            <a:gd name="connsiteY4" fmla="*/ 0 h 79929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598594" h="799297">
              <a:moveTo>
                <a:pt x="0" y="0"/>
              </a:moveTo>
              <a:lnTo>
                <a:pt x="1598594" y="0"/>
              </a:lnTo>
              <a:lnTo>
                <a:pt x="1598594" y="799297"/>
              </a:lnTo>
              <a:lnTo>
                <a:pt x="0" y="799297"/>
              </a:lnTo>
              <a:lnTo>
                <a:pt x="0" y="0"/>
              </a:lnTo>
              <a:close/>
            </a:path>
          </a:pathLst>
        </a:custGeom>
        <a:solidFill>
          <a:srgbClr val="FFC000"/>
        </a:soli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xdr:spPr>
      <xdr:txBody>
        <a:bodyPr spcFirstLastPara="0" vert="horz" wrap="square" lIns="8890" tIns="8890" rIns="8890" bIns="8890" numCol="1" spcCol="1270" anchor="ctr" anchorCtr="0">
          <a:noAutofit/>
        </a:bodyPr>
        <a:lstStyle/>
        <a:p>
          <a:pPr marL="0" marR="0" lvl="0" indent="0" algn="ctr" defTabSz="622300" eaLnBrk="1" fontAlgn="auto" latinLnBrk="0" hangingPunct="1">
            <a:lnSpc>
              <a:spcPct val="90000"/>
            </a:lnSpc>
            <a:spcBef>
              <a:spcPct val="0"/>
            </a:spcBef>
            <a:spcAft>
              <a:spcPct val="35000"/>
            </a:spcAft>
            <a:buClrTx/>
            <a:buSzTx/>
            <a:buFontTx/>
            <a:buNone/>
            <a:tabLst/>
            <a:defRPr/>
          </a:pPr>
          <a:r>
            <a:rPr kumimoji="0" lang="pt-PT" sz="900" b="0" i="0" u="none" strike="noStrike" kern="1200" cap="none" spc="50" normalizeH="0" baseline="0" noProof="0">
              <a:ln w="13500">
                <a:solidFill>
                  <a:srgbClr val="4F81BD">
                    <a:shade val="2500"/>
                    <a:alpha val="6500"/>
                  </a:srgbClr>
                </a:solidFill>
                <a:prstDash val="solid"/>
              </a:ln>
              <a:solidFill>
                <a:sysClr val="windowText" lastClr="000000">
                  <a:alpha val="95000"/>
                </a:sysClr>
              </a:solidFill>
              <a:effectLst>
                <a:innerShdw blurRad="50900" dist="38500" dir="13500000">
                  <a:srgbClr val="000000">
                    <a:alpha val="60000"/>
                  </a:srgbClr>
                </a:innerShdw>
              </a:effectLst>
              <a:uLnTx/>
              <a:uFillTx/>
              <a:latin typeface="Calibri"/>
              <a:ea typeface="+mn-ea"/>
              <a:cs typeface="+mn-cs"/>
            </a:rPr>
            <a:t>EVOLUÇÃO SEMANAL</a:t>
          </a:r>
        </a:p>
      </xdr:txBody>
    </xdr:sp>
    <xdr:clientData fLocksWithSheet="0" fPrintsWithSheet="0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57150</xdr:colOff>
      <xdr:row>0</xdr:row>
      <xdr:rowOff>47625</xdr:rowOff>
    </xdr:from>
    <xdr:to>
      <xdr:col>1</xdr:col>
      <xdr:colOff>599550</xdr:colOff>
      <xdr:row>0</xdr:row>
      <xdr:rowOff>480358</xdr:rowOff>
    </xdr:to>
    <xdr:sp macro="" textlink="">
      <xdr:nvSpPr>
        <xdr:cNvPr id="11" name="Forma livre 10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/>
      </xdr:nvSpPr>
      <xdr:spPr>
        <a:xfrm>
          <a:off x="57150" y="47625"/>
          <a:ext cx="1152000" cy="432733"/>
        </a:xfrm>
        <a:custGeom>
          <a:avLst/>
          <a:gdLst>
            <a:gd name="connsiteX0" fmla="*/ 0 w 1598594"/>
            <a:gd name="connsiteY0" fmla="*/ 0 h 799297"/>
            <a:gd name="connsiteX1" fmla="*/ 1598594 w 1598594"/>
            <a:gd name="connsiteY1" fmla="*/ 0 h 799297"/>
            <a:gd name="connsiteX2" fmla="*/ 1598594 w 1598594"/>
            <a:gd name="connsiteY2" fmla="*/ 799297 h 799297"/>
            <a:gd name="connsiteX3" fmla="*/ 0 w 1598594"/>
            <a:gd name="connsiteY3" fmla="*/ 799297 h 799297"/>
            <a:gd name="connsiteX4" fmla="*/ 0 w 1598594"/>
            <a:gd name="connsiteY4" fmla="*/ 0 h 79929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598594" h="799297">
              <a:moveTo>
                <a:pt x="0" y="0"/>
              </a:moveTo>
              <a:lnTo>
                <a:pt x="1598594" y="0"/>
              </a:lnTo>
              <a:lnTo>
                <a:pt x="1598594" y="799297"/>
              </a:lnTo>
              <a:lnTo>
                <a:pt x="0" y="799297"/>
              </a:lnTo>
              <a:lnTo>
                <a:pt x="0" y="0"/>
              </a:lnTo>
              <a:close/>
            </a:path>
          </a:pathLst>
        </a:custGeom>
        <a:solidFill>
          <a:srgbClr val="FFFF00"/>
        </a:soli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xdr:spPr>
      <xdr:txBody>
        <a:bodyPr spcFirstLastPara="0" vert="horz" wrap="square" lIns="8890" tIns="8890" rIns="8890" bIns="8890" numCol="1" spcCol="1270" anchor="ctr" anchorCtr="0">
          <a:noAutofit/>
        </a:bodyPr>
        <a:lstStyle/>
        <a:p>
          <a:pPr marL="0" marR="0" lvl="0" indent="0" algn="ctr" defTabSz="622300" eaLnBrk="1" fontAlgn="auto" latinLnBrk="0" hangingPunct="1">
            <a:lnSpc>
              <a:spcPct val="90000"/>
            </a:lnSpc>
            <a:spcBef>
              <a:spcPct val="0"/>
            </a:spcBef>
            <a:spcAft>
              <a:spcPct val="35000"/>
            </a:spcAft>
            <a:buClrTx/>
            <a:buSzTx/>
            <a:buFontTx/>
            <a:buNone/>
            <a:tabLst/>
            <a:defRPr/>
          </a:pPr>
          <a:r>
            <a:rPr kumimoji="0" lang="pt-PT" sz="900" b="0" i="0" u="none" strike="noStrike" kern="1200" cap="none" spc="50" normalizeH="0" baseline="0" noProof="0">
              <a:ln w="13500">
                <a:solidFill>
                  <a:srgbClr val="4F81BD">
                    <a:shade val="2500"/>
                    <a:alpha val="6500"/>
                  </a:srgbClr>
                </a:solidFill>
                <a:prstDash val="solid"/>
              </a:ln>
              <a:solidFill>
                <a:sysClr val="windowText" lastClr="000000">
                  <a:alpha val="95000"/>
                </a:sysClr>
              </a:solidFill>
              <a:effectLst>
                <a:innerShdw blurRad="50900" dist="38500" dir="13500000">
                  <a:srgbClr val="000000">
                    <a:alpha val="60000"/>
                  </a:srgbClr>
                </a:innerShdw>
              </a:effectLst>
              <a:uLnTx/>
              <a:uFillTx/>
              <a:latin typeface="Calibri"/>
              <a:ea typeface="+mn-ea"/>
              <a:cs typeface="+mn-cs"/>
            </a:rPr>
            <a:t>RANKING FDS</a:t>
          </a:r>
        </a:p>
      </xdr:txBody>
    </xdr:sp>
    <xdr:clientData fPrintsWithSheet="0"/>
  </xdr:twoCellAnchor>
  <xdr:twoCellAnchor editAs="absolute">
    <xdr:from>
      <xdr:col>1</xdr:col>
      <xdr:colOff>639393</xdr:colOff>
      <xdr:row>0</xdr:row>
      <xdr:rowOff>47625</xdr:rowOff>
    </xdr:from>
    <xdr:to>
      <xdr:col>1</xdr:col>
      <xdr:colOff>1791393</xdr:colOff>
      <xdr:row>0</xdr:row>
      <xdr:rowOff>480358</xdr:rowOff>
    </xdr:to>
    <xdr:sp macro="" textlink="">
      <xdr:nvSpPr>
        <xdr:cNvPr id="12" name="Forma livre 11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/>
      </xdr:nvSpPr>
      <xdr:spPr>
        <a:xfrm>
          <a:off x="1248993" y="47625"/>
          <a:ext cx="1152000" cy="432733"/>
        </a:xfrm>
        <a:custGeom>
          <a:avLst/>
          <a:gdLst>
            <a:gd name="connsiteX0" fmla="*/ 0 w 1598594"/>
            <a:gd name="connsiteY0" fmla="*/ 0 h 799297"/>
            <a:gd name="connsiteX1" fmla="*/ 1598594 w 1598594"/>
            <a:gd name="connsiteY1" fmla="*/ 0 h 799297"/>
            <a:gd name="connsiteX2" fmla="*/ 1598594 w 1598594"/>
            <a:gd name="connsiteY2" fmla="*/ 799297 h 799297"/>
            <a:gd name="connsiteX3" fmla="*/ 0 w 1598594"/>
            <a:gd name="connsiteY3" fmla="*/ 799297 h 799297"/>
            <a:gd name="connsiteX4" fmla="*/ 0 w 1598594"/>
            <a:gd name="connsiteY4" fmla="*/ 0 h 79929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598594" h="799297">
              <a:moveTo>
                <a:pt x="0" y="0"/>
              </a:moveTo>
              <a:lnTo>
                <a:pt x="1598594" y="0"/>
              </a:lnTo>
              <a:lnTo>
                <a:pt x="1598594" y="799297"/>
              </a:lnTo>
              <a:lnTo>
                <a:pt x="0" y="799297"/>
              </a:lnTo>
              <a:lnTo>
                <a:pt x="0" y="0"/>
              </a:lnTo>
              <a:close/>
            </a:path>
          </a:pathLst>
        </a:custGeom>
        <a:solidFill>
          <a:srgbClr val="FFFF00"/>
        </a:soli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xdr:spPr>
      <xdr:txBody>
        <a:bodyPr spcFirstLastPara="0" vert="horz" wrap="square" lIns="8890" tIns="8890" rIns="8890" bIns="8890" numCol="1" spcCol="1270" anchor="ctr" anchorCtr="0">
          <a:noAutofit/>
        </a:bodyPr>
        <a:lstStyle/>
        <a:p>
          <a:pPr marL="0" marR="0" lvl="0" indent="0" algn="ctr" defTabSz="622300" eaLnBrk="1" fontAlgn="auto" latinLnBrk="0" hangingPunct="1">
            <a:lnSpc>
              <a:spcPct val="90000"/>
            </a:lnSpc>
            <a:spcBef>
              <a:spcPct val="0"/>
            </a:spcBef>
            <a:spcAft>
              <a:spcPct val="35000"/>
            </a:spcAft>
            <a:buClrTx/>
            <a:buSzTx/>
            <a:buFontTx/>
            <a:buNone/>
            <a:tabLst/>
            <a:defRPr/>
          </a:pPr>
          <a:r>
            <a:rPr kumimoji="0" lang="pt-PT" sz="900" b="0" i="0" u="none" strike="noStrike" kern="1200" cap="none" spc="50" normalizeH="0" baseline="0" noProof="0">
              <a:ln w="13500">
                <a:solidFill>
                  <a:srgbClr val="4F81BD">
                    <a:shade val="2500"/>
                    <a:alpha val="6500"/>
                  </a:srgbClr>
                </a:solidFill>
                <a:prstDash val="solid"/>
              </a:ln>
              <a:solidFill>
                <a:sysClr val="windowText" lastClr="000000">
                  <a:alpha val="95000"/>
                </a:sysClr>
              </a:solidFill>
              <a:effectLst>
                <a:innerShdw blurRad="50900" dist="38500" dir="13500000">
                  <a:srgbClr val="000000">
                    <a:alpha val="60000"/>
                  </a:srgbClr>
                </a:innerShdw>
              </a:effectLst>
              <a:uLnTx/>
              <a:uFillTx/>
              <a:latin typeface="Calibri"/>
              <a:ea typeface="+mn-ea"/>
              <a:cs typeface="+mn-cs"/>
            </a:rPr>
            <a:t>ACUMULADO FDS</a:t>
          </a:r>
        </a:p>
      </xdr:txBody>
    </xdr:sp>
    <xdr:clientData fLocksWithSheet="0" fPrintsWithSheet="0"/>
  </xdr:twoCellAnchor>
  <xdr:twoCellAnchor editAs="absolute">
    <xdr:from>
      <xdr:col>1</xdr:col>
      <xdr:colOff>1831236</xdr:colOff>
      <xdr:row>0</xdr:row>
      <xdr:rowOff>47625</xdr:rowOff>
    </xdr:from>
    <xdr:to>
      <xdr:col>2</xdr:col>
      <xdr:colOff>449586</xdr:colOff>
      <xdr:row>0</xdr:row>
      <xdr:rowOff>480358</xdr:rowOff>
    </xdr:to>
    <xdr:sp macro="" textlink="">
      <xdr:nvSpPr>
        <xdr:cNvPr id="13" name="Forma livre 1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/>
      </xdr:nvSpPr>
      <xdr:spPr>
        <a:xfrm>
          <a:off x="2440836" y="47625"/>
          <a:ext cx="1152000" cy="432733"/>
        </a:xfrm>
        <a:custGeom>
          <a:avLst/>
          <a:gdLst>
            <a:gd name="connsiteX0" fmla="*/ 0 w 1598594"/>
            <a:gd name="connsiteY0" fmla="*/ 0 h 799297"/>
            <a:gd name="connsiteX1" fmla="*/ 1598594 w 1598594"/>
            <a:gd name="connsiteY1" fmla="*/ 0 h 799297"/>
            <a:gd name="connsiteX2" fmla="*/ 1598594 w 1598594"/>
            <a:gd name="connsiteY2" fmla="*/ 799297 h 799297"/>
            <a:gd name="connsiteX3" fmla="*/ 0 w 1598594"/>
            <a:gd name="connsiteY3" fmla="*/ 799297 h 799297"/>
            <a:gd name="connsiteX4" fmla="*/ 0 w 1598594"/>
            <a:gd name="connsiteY4" fmla="*/ 0 h 79929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598594" h="799297">
              <a:moveTo>
                <a:pt x="0" y="0"/>
              </a:moveTo>
              <a:lnTo>
                <a:pt x="1598594" y="0"/>
              </a:lnTo>
              <a:lnTo>
                <a:pt x="1598594" y="799297"/>
              </a:lnTo>
              <a:lnTo>
                <a:pt x="0" y="799297"/>
              </a:lnTo>
              <a:lnTo>
                <a:pt x="0" y="0"/>
              </a:lnTo>
              <a:close/>
            </a:path>
          </a:pathLst>
        </a:custGeom>
        <a:solidFill>
          <a:srgbClr val="FFC000"/>
        </a:soli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xdr:spPr>
      <xdr:txBody>
        <a:bodyPr spcFirstLastPara="0" vert="horz" wrap="square" lIns="8890" tIns="8890" rIns="8890" bIns="8890" numCol="1" spcCol="1270" anchor="ctr" anchorCtr="0">
          <a:noAutofit/>
        </a:bodyPr>
        <a:lstStyle/>
        <a:p>
          <a:pPr marL="0" marR="0" lvl="0" indent="0" algn="ctr" defTabSz="622300" eaLnBrk="1" fontAlgn="auto" latinLnBrk="0" hangingPunct="1">
            <a:lnSpc>
              <a:spcPct val="90000"/>
            </a:lnSpc>
            <a:spcBef>
              <a:spcPct val="0"/>
            </a:spcBef>
            <a:spcAft>
              <a:spcPct val="35000"/>
            </a:spcAft>
            <a:buClrTx/>
            <a:buSzTx/>
            <a:buFontTx/>
            <a:buNone/>
            <a:tabLst/>
            <a:defRPr/>
          </a:pPr>
          <a:r>
            <a:rPr kumimoji="0" lang="pt-PT" sz="900" b="0" i="0" u="none" strike="noStrike" kern="1200" cap="none" spc="50" normalizeH="0" baseline="0" noProof="0">
              <a:ln w="13500">
                <a:solidFill>
                  <a:srgbClr val="4F81BD">
                    <a:shade val="2500"/>
                    <a:alpha val="6500"/>
                  </a:srgbClr>
                </a:solidFill>
                <a:prstDash val="solid"/>
              </a:ln>
              <a:solidFill>
                <a:sysClr val="windowText" lastClr="000000">
                  <a:alpha val="95000"/>
                </a:sysClr>
              </a:solidFill>
              <a:effectLst>
                <a:innerShdw blurRad="50900" dist="38500" dir="13500000">
                  <a:srgbClr val="000000">
                    <a:alpha val="60000"/>
                  </a:srgbClr>
                </a:innerShdw>
              </a:effectLst>
              <a:uLnTx/>
              <a:uFillTx/>
              <a:latin typeface="Calibri"/>
              <a:ea typeface="+mn-ea"/>
              <a:cs typeface="+mn-cs"/>
            </a:rPr>
            <a:t>RANKING SEMANAL</a:t>
          </a:r>
        </a:p>
      </xdr:txBody>
    </xdr:sp>
    <xdr:clientData fLocksWithSheet="0" fPrintsWithSheet="0"/>
  </xdr:twoCellAnchor>
  <xdr:twoCellAnchor editAs="absolute">
    <xdr:from>
      <xdr:col>2</xdr:col>
      <xdr:colOff>489429</xdr:colOff>
      <xdr:row>0</xdr:row>
      <xdr:rowOff>47625</xdr:rowOff>
    </xdr:from>
    <xdr:to>
      <xdr:col>2</xdr:col>
      <xdr:colOff>1648806</xdr:colOff>
      <xdr:row>0</xdr:row>
      <xdr:rowOff>480358</xdr:rowOff>
    </xdr:to>
    <xdr:sp macro="" textlink="">
      <xdr:nvSpPr>
        <xdr:cNvPr id="14" name="Forma livre 13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/>
      </xdr:nvSpPr>
      <xdr:spPr>
        <a:xfrm>
          <a:off x="3632679" y="47625"/>
          <a:ext cx="1159377" cy="432733"/>
        </a:xfrm>
        <a:custGeom>
          <a:avLst/>
          <a:gdLst>
            <a:gd name="connsiteX0" fmla="*/ 0 w 1598594"/>
            <a:gd name="connsiteY0" fmla="*/ 0 h 799297"/>
            <a:gd name="connsiteX1" fmla="*/ 1598594 w 1598594"/>
            <a:gd name="connsiteY1" fmla="*/ 0 h 799297"/>
            <a:gd name="connsiteX2" fmla="*/ 1598594 w 1598594"/>
            <a:gd name="connsiteY2" fmla="*/ 799297 h 799297"/>
            <a:gd name="connsiteX3" fmla="*/ 0 w 1598594"/>
            <a:gd name="connsiteY3" fmla="*/ 799297 h 799297"/>
            <a:gd name="connsiteX4" fmla="*/ 0 w 1598594"/>
            <a:gd name="connsiteY4" fmla="*/ 0 h 79929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598594" h="799297">
              <a:moveTo>
                <a:pt x="0" y="0"/>
              </a:moveTo>
              <a:lnTo>
                <a:pt x="1598594" y="0"/>
              </a:lnTo>
              <a:lnTo>
                <a:pt x="1598594" y="799297"/>
              </a:lnTo>
              <a:lnTo>
                <a:pt x="0" y="799297"/>
              </a:lnTo>
              <a:lnTo>
                <a:pt x="0" y="0"/>
              </a:lnTo>
              <a:close/>
            </a:path>
          </a:pathLst>
        </a:custGeom>
        <a:solidFill>
          <a:schemeClr val="tx1"/>
        </a:soli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xdr:spPr>
      <xdr:txBody>
        <a:bodyPr spcFirstLastPara="0" vert="horz" wrap="square" lIns="8890" tIns="8890" rIns="8890" bIns="8890" numCol="1" spcCol="1270" anchor="ctr" anchorCtr="0">
          <a:noAutofit/>
        </a:bodyPr>
        <a:lstStyle/>
        <a:p>
          <a:pPr marL="0" marR="0" lvl="0" indent="0" algn="ctr" defTabSz="622300" eaLnBrk="1" fontAlgn="auto" latinLnBrk="0" hangingPunct="1">
            <a:lnSpc>
              <a:spcPct val="90000"/>
            </a:lnSpc>
            <a:spcBef>
              <a:spcPct val="0"/>
            </a:spcBef>
            <a:spcAft>
              <a:spcPct val="35000"/>
            </a:spcAft>
            <a:buClrTx/>
            <a:buSzTx/>
            <a:buFontTx/>
            <a:buNone/>
            <a:tabLst/>
            <a:defRPr/>
          </a:pPr>
          <a:r>
            <a:rPr kumimoji="0" lang="pt-PT" sz="900" b="1" i="0" u="none" strike="noStrike" kern="1200" cap="none" spc="50" normalizeH="0" baseline="0" noProof="0">
              <a:ln w="13500">
                <a:solidFill>
                  <a:srgbClr val="4F81BD">
                    <a:shade val="2500"/>
                    <a:alpha val="6500"/>
                  </a:srgbClr>
                </a:solidFill>
                <a:prstDash val="solid"/>
              </a:ln>
              <a:solidFill>
                <a:schemeClr val="bg1">
                  <a:alpha val="95000"/>
                </a:schemeClr>
              </a:solidFill>
              <a:effectLst>
                <a:innerShdw blurRad="50900" dist="38500" dir="13500000">
                  <a:srgbClr val="000000">
                    <a:alpha val="60000"/>
                  </a:srgbClr>
                </a:innerShdw>
              </a:effectLst>
              <a:uLnTx/>
              <a:uFillTx/>
              <a:latin typeface="Calibri"/>
              <a:ea typeface="+mn-ea"/>
              <a:cs typeface="+mn-cs"/>
            </a:rPr>
            <a:t>ACUMULADO SEMANAL</a:t>
          </a:r>
        </a:p>
      </xdr:txBody>
    </xdr:sp>
    <xdr:clientData fLocksWithSheet="0" fPrintsWithSheet="0"/>
  </xdr:twoCellAnchor>
  <xdr:twoCellAnchor editAs="absolute">
    <xdr:from>
      <xdr:col>2</xdr:col>
      <xdr:colOff>1688649</xdr:colOff>
      <xdr:row>0</xdr:row>
      <xdr:rowOff>47625</xdr:rowOff>
    </xdr:from>
    <xdr:to>
      <xdr:col>3</xdr:col>
      <xdr:colOff>844741</xdr:colOff>
      <xdr:row>0</xdr:row>
      <xdr:rowOff>480358</xdr:rowOff>
    </xdr:to>
    <xdr:sp macro="" textlink="">
      <xdr:nvSpPr>
        <xdr:cNvPr id="15" name="Forma livre 14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/>
      </xdr:nvSpPr>
      <xdr:spPr>
        <a:xfrm>
          <a:off x="4831899" y="47625"/>
          <a:ext cx="1156342" cy="432733"/>
        </a:xfrm>
        <a:custGeom>
          <a:avLst/>
          <a:gdLst>
            <a:gd name="connsiteX0" fmla="*/ 0 w 1598594"/>
            <a:gd name="connsiteY0" fmla="*/ 0 h 799297"/>
            <a:gd name="connsiteX1" fmla="*/ 1598594 w 1598594"/>
            <a:gd name="connsiteY1" fmla="*/ 0 h 799297"/>
            <a:gd name="connsiteX2" fmla="*/ 1598594 w 1598594"/>
            <a:gd name="connsiteY2" fmla="*/ 799297 h 799297"/>
            <a:gd name="connsiteX3" fmla="*/ 0 w 1598594"/>
            <a:gd name="connsiteY3" fmla="*/ 799297 h 799297"/>
            <a:gd name="connsiteX4" fmla="*/ 0 w 1598594"/>
            <a:gd name="connsiteY4" fmla="*/ 0 h 79929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598594" h="799297">
              <a:moveTo>
                <a:pt x="0" y="0"/>
              </a:moveTo>
              <a:lnTo>
                <a:pt x="1598594" y="0"/>
              </a:lnTo>
              <a:lnTo>
                <a:pt x="1598594" y="799297"/>
              </a:lnTo>
              <a:lnTo>
                <a:pt x="0" y="799297"/>
              </a:lnTo>
              <a:lnTo>
                <a:pt x="0" y="0"/>
              </a:lnTo>
              <a:close/>
            </a:path>
          </a:pathLst>
        </a:custGeom>
        <a:solidFill>
          <a:srgbClr val="FFC000"/>
        </a:soli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xdr:spPr>
      <xdr:txBody>
        <a:bodyPr spcFirstLastPara="0" vert="horz" wrap="square" lIns="8890" tIns="8890" rIns="8890" bIns="8890" numCol="1" spcCol="1270" anchor="ctr" anchorCtr="0">
          <a:noAutofit/>
        </a:bodyPr>
        <a:lstStyle/>
        <a:p>
          <a:pPr marL="0" marR="0" lvl="0" indent="0" algn="ctr" defTabSz="622300" eaLnBrk="1" fontAlgn="auto" latinLnBrk="0" hangingPunct="1">
            <a:lnSpc>
              <a:spcPct val="90000"/>
            </a:lnSpc>
            <a:spcBef>
              <a:spcPct val="0"/>
            </a:spcBef>
            <a:spcAft>
              <a:spcPct val="35000"/>
            </a:spcAft>
            <a:buClrTx/>
            <a:buSzTx/>
            <a:buFontTx/>
            <a:buNone/>
            <a:tabLst/>
            <a:defRPr/>
          </a:pPr>
          <a:r>
            <a:rPr kumimoji="0" lang="pt-PT" sz="900" b="0" i="0" u="none" strike="noStrike" kern="1200" cap="none" spc="50" normalizeH="0" baseline="0" noProof="0">
              <a:ln w="13500">
                <a:solidFill>
                  <a:srgbClr val="4F81BD">
                    <a:shade val="2500"/>
                    <a:alpha val="6500"/>
                  </a:srgbClr>
                </a:solidFill>
                <a:prstDash val="solid"/>
              </a:ln>
              <a:solidFill>
                <a:sysClr val="windowText" lastClr="000000">
                  <a:alpha val="95000"/>
                </a:sysClr>
              </a:solidFill>
              <a:effectLst>
                <a:innerShdw blurRad="50900" dist="38500" dir="13500000">
                  <a:srgbClr val="000000">
                    <a:alpha val="60000"/>
                  </a:srgbClr>
                </a:innerShdw>
              </a:effectLst>
              <a:uLnTx/>
              <a:uFillTx/>
              <a:latin typeface="Calibri"/>
              <a:ea typeface="+mn-ea"/>
              <a:cs typeface="+mn-cs"/>
            </a:rPr>
            <a:t>RANKING GERAL DE FILMES</a:t>
          </a:r>
        </a:p>
      </xdr:txBody>
    </xdr:sp>
    <xdr:clientData fLocksWithSheet="0" fPrintsWithSheet="0"/>
  </xdr:twoCellAnchor>
  <xdr:twoCellAnchor editAs="absolute">
    <xdr:from>
      <xdr:col>3</xdr:col>
      <xdr:colOff>884584</xdr:colOff>
      <xdr:row>0</xdr:row>
      <xdr:rowOff>47625</xdr:rowOff>
    </xdr:from>
    <xdr:to>
      <xdr:col>3</xdr:col>
      <xdr:colOff>2042233</xdr:colOff>
      <xdr:row>0</xdr:row>
      <xdr:rowOff>480358</xdr:rowOff>
    </xdr:to>
    <xdr:sp macro="" textlink="">
      <xdr:nvSpPr>
        <xdr:cNvPr id="16" name="Forma livre 15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/>
      </xdr:nvSpPr>
      <xdr:spPr>
        <a:xfrm>
          <a:off x="6028084" y="47625"/>
          <a:ext cx="1157649" cy="432733"/>
        </a:xfrm>
        <a:custGeom>
          <a:avLst/>
          <a:gdLst>
            <a:gd name="connsiteX0" fmla="*/ 0 w 1598594"/>
            <a:gd name="connsiteY0" fmla="*/ 0 h 799297"/>
            <a:gd name="connsiteX1" fmla="*/ 1598594 w 1598594"/>
            <a:gd name="connsiteY1" fmla="*/ 0 h 799297"/>
            <a:gd name="connsiteX2" fmla="*/ 1598594 w 1598594"/>
            <a:gd name="connsiteY2" fmla="*/ 799297 h 799297"/>
            <a:gd name="connsiteX3" fmla="*/ 0 w 1598594"/>
            <a:gd name="connsiteY3" fmla="*/ 799297 h 799297"/>
            <a:gd name="connsiteX4" fmla="*/ 0 w 1598594"/>
            <a:gd name="connsiteY4" fmla="*/ 0 h 79929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598594" h="799297">
              <a:moveTo>
                <a:pt x="0" y="0"/>
              </a:moveTo>
              <a:lnTo>
                <a:pt x="1598594" y="0"/>
              </a:lnTo>
              <a:lnTo>
                <a:pt x="1598594" y="799297"/>
              </a:lnTo>
              <a:lnTo>
                <a:pt x="0" y="799297"/>
              </a:lnTo>
              <a:lnTo>
                <a:pt x="0" y="0"/>
              </a:lnTo>
              <a:close/>
            </a:path>
          </a:pathLst>
        </a:custGeom>
        <a:solidFill>
          <a:srgbClr val="FFC000"/>
        </a:soli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xdr:spPr>
      <xdr:txBody>
        <a:bodyPr spcFirstLastPara="0" vert="horz" wrap="square" lIns="8890" tIns="8890" rIns="8890" bIns="8890" numCol="1" spcCol="1270" anchor="ctr" anchorCtr="0">
          <a:noAutofit/>
        </a:bodyPr>
        <a:lstStyle/>
        <a:p>
          <a:pPr marL="0" marR="0" lvl="0" indent="0" algn="ctr" defTabSz="622300" eaLnBrk="1" fontAlgn="auto" latinLnBrk="0" hangingPunct="1">
            <a:lnSpc>
              <a:spcPct val="90000"/>
            </a:lnSpc>
            <a:spcBef>
              <a:spcPct val="0"/>
            </a:spcBef>
            <a:spcAft>
              <a:spcPct val="35000"/>
            </a:spcAft>
            <a:buClrTx/>
            <a:buSzTx/>
            <a:buFontTx/>
            <a:buNone/>
            <a:tabLst/>
            <a:defRPr/>
          </a:pPr>
          <a:r>
            <a:rPr kumimoji="0" lang="pt-PT" sz="900" b="0" i="0" u="none" strike="noStrike" kern="1200" cap="none" spc="50" normalizeH="0" baseline="0" noProof="0">
              <a:ln w="13500">
                <a:solidFill>
                  <a:srgbClr val="4F81BD">
                    <a:shade val="2500"/>
                    <a:alpha val="6500"/>
                  </a:srgbClr>
                </a:solidFill>
                <a:prstDash val="solid"/>
              </a:ln>
              <a:solidFill>
                <a:sysClr val="windowText" lastClr="000000">
                  <a:alpha val="95000"/>
                </a:sysClr>
              </a:solidFill>
              <a:effectLst>
                <a:innerShdw blurRad="50900" dist="38500" dir="13500000">
                  <a:srgbClr val="000000">
                    <a:alpha val="60000"/>
                  </a:srgbClr>
                </a:innerShdw>
              </a:effectLst>
              <a:uLnTx/>
              <a:uFillTx/>
              <a:latin typeface="Calibri"/>
              <a:ea typeface="+mn-ea"/>
              <a:cs typeface="+mn-cs"/>
            </a:rPr>
            <a:t>RANKING FILMES MAIS VISTOS</a:t>
          </a:r>
        </a:p>
      </xdr:txBody>
    </xdr:sp>
    <xdr:clientData fLocksWithSheet="0" fPrintsWithSheet="0"/>
  </xdr:twoCellAnchor>
  <xdr:twoCellAnchor editAs="absolute">
    <xdr:from>
      <xdr:col>3</xdr:col>
      <xdr:colOff>2082076</xdr:colOff>
      <xdr:row>0</xdr:row>
      <xdr:rowOff>47625</xdr:rowOff>
    </xdr:from>
    <xdr:to>
      <xdr:col>4</xdr:col>
      <xdr:colOff>1029720</xdr:colOff>
      <xdr:row>0</xdr:row>
      <xdr:rowOff>480358</xdr:rowOff>
    </xdr:to>
    <xdr:sp macro="" textlink="">
      <xdr:nvSpPr>
        <xdr:cNvPr id="17" name="Forma livre 16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/>
      </xdr:nvSpPr>
      <xdr:spPr>
        <a:xfrm>
          <a:off x="7225576" y="47625"/>
          <a:ext cx="1157444" cy="432733"/>
        </a:xfrm>
        <a:custGeom>
          <a:avLst/>
          <a:gdLst>
            <a:gd name="connsiteX0" fmla="*/ 0 w 1598594"/>
            <a:gd name="connsiteY0" fmla="*/ 0 h 799297"/>
            <a:gd name="connsiteX1" fmla="*/ 1598594 w 1598594"/>
            <a:gd name="connsiteY1" fmla="*/ 0 h 799297"/>
            <a:gd name="connsiteX2" fmla="*/ 1598594 w 1598594"/>
            <a:gd name="connsiteY2" fmla="*/ 799297 h 799297"/>
            <a:gd name="connsiteX3" fmla="*/ 0 w 1598594"/>
            <a:gd name="connsiteY3" fmla="*/ 799297 h 799297"/>
            <a:gd name="connsiteX4" fmla="*/ 0 w 1598594"/>
            <a:gd name="connsiteY4" fmla="*/ 0 h 79929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598594" h="799297">
              <a:moveTo>
                <a:pt x="0" y="0"/>
              </a:moveTo>
              <a:lnTo>
                <a:pt x="1598594" y="0"/>
              </a:lnTo>
              <a:lnTo>
                <a:pt x="1598594" y="799297"/>
              </a:lnTo>
              <a:lnTo>
                <a:pt x="0" y="799297"/>
              </a:lnTo>
              <a:lnTo>
                <a:pt x="0" y="0"/>
              </a:lnTo>
              <a:close/>
            </a:path>
          </a:pathLst>
        </a:custGeom>
        <a:solidFill>
          <a:srgbClr val="FFC000"/>
        </a:soli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xdr:spPr>
      <xdr:txBody>
        <a:bodyPr spcFirstLastPara="0" vert="horz" wrap="square" lIns="8890" tIns="8890" rIns="8890" bIns="8890" numCol="1" spcCol="1270" anchor="ctr" anchorCtr="0">
          <a:noAutofit/>
        </a:bodyPr>
        <a:lstStyle/>
        <a:p>
          <a:pPr marL="0" marR="0" lvl="0" indent="0" algn="ctr" defTabSz="622300" eaLnBrk="1" fontAlgn="auto" latinLnBrk="0" hangingPunct="1">
            <a:lnSpc>
              <a:spcPct val="90000"/>
            </a:lnSpc>
            <a:spcBef>
              <a:spcPct val="0"/>
            </a:spcBef>
            <a:spcAft>
              <a:spcPct val="35000"/>
            </a:spcAft>
            <a:buClrTx/>
            <a:buSzTx/>
            <a:buFontTx/>
            <a:buNone/>
            <a:tabLst/>
            <a:defRPr/>
          </a:pPr>
          <a:r>
            <a:rPr kumimoji="0" lang="pt-PT" sz="900" b="0" i="0" u="none" strike="noStrike" kern="1200" cap="none" spc="50" normalizeH="0" baseline="0" noProof="0">
              <a:ln w="13500">
                <a:solidFill>
                  <a:srgbClr val="4F81BD">
                    <a:shade val="2500"/>
                    <a:alpha val="6500"/>
                  </a:srgbClr>
                </a:solidFill>
                <a:prstDash val="solid"/>
              </a:ln>
              <a:solidFill>
                <a:sysClr val="windowText" lastClr="000000">
                  <a:alpha val="95000"/>
                </a:sysClr>
              </a:solidFill>
              <a:effectLst>
                <a:innerShdw blurRad="50900" dist="38500" dir="13500000">
                  <a:srgbClr val="000000">
                    <a:alpha val="60000"/>
                  </a:srgbClr>
                </a:innerShdw>
              </a:effectLst>
              <a:uLnTx/>
              <a:uFillTx/>
              <a:latin typeface="Calibri"/>
              <a:ea typeface="+mn-ea"/>
              <a:cs typeface="+mn-cs"/>
            </a:rPr>
            <a:t>RANKING FILMES NACIONAIS ESTREADOS</a:t>
          </a:r>
        </a:p>
      </xdr:txBody>
    </xdr:sp>
    <xdr:clientData fLocksWithSheet="0" fPrintsWithSheet="0"/>
  </xdr:twoCellAnchor>
  <xdr:twoCellAnchor editAs="absolute">
    <xdr:from>
      <xdr:col>4</xdr:col>
      <xdr:colOff>1069563</xdr:colOff>
      <xdr:row>0</xdr:row>
      <xdr:rowOff>47625</xdr:rowOff>
    </xdr:from>
    <xdr:to>
      <xdr:col>5</xdr:col>
      <xdr:colOff>21157</xdr:colOff>
      <xdr:row>0</xdr:row>
      <xdr:rowOff>480358</xdr:rowOff>
    </xdr:to>
    <xdr:sp macro="" textlink="">
      <xdr:nvSpPr>
        <xdr:cNvPr id="18" name="Forma livre 17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/>
      </xdr:nvSpPr>
      <xdr:spPr>
        <a:xfrm>
          <a:off x="8422863" y="47625"/>
          <a:ext cx="1151869" cy="432733"/>
        </a:xfrm>
        <a:custGeom>
          <a:avLst/>
          <a:gdLst>
            <a:gd name="connsiteX0" fmla="*/ 0 w 1598594"/>
            <a:gd name="connsiteY0" fmla="*/ 0 h 799297"/>
            <a:gd name="connsiteX1" fmla="*/ 1598594 w 1598594"/>
            <a:gd name="connsiteY1" fmla="*/ 0 h 799297"/>
            <a:gd name="connsiteX2" fmla="*/ 1598594 w 1598594"/>
            <a:gd name="connsiteY2" fmla="*/ 799297 h 799297"/>
            <a:gd name="connsiteX3" fmla="*/ 0 w 1598594"/>
            <a:gd name="connsiteY3" fmla="*/ 799297 h 799297"/>
            <a:gd name="connsiteX4" fmla="*/ 0 w 1598594"/>
            <a:gd name="connsiteY4" fmla="*/ 0 h 79929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598594" h="799297">
              <a:moveTo>
                <a:pt x="0" y="0"/>
              </a:moveTo>
              <a:lnTo>
                <a:pt x="1598594" y="0"/>
              </a:lnTo>
              <a:lnTo>
                <a:pt x="1598594" y="799297"/>
              </a:lnTo>
              <a:lnTo>
                <a:pt x="0" y="799297"/>
              </a:lnTo>
              <a:lnTo>
                <a:pt x="0" y="0"/>
              </a:lnTo>
              <a:close/>
            </a:path>
          </a:pathLst>
        </a:custGeom>
        <a:solidFill>
          <a:srgbClr val="FFC000"/>
        </a:soli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xdr:spPr>
      <xdr:txBody>
        <a:bodyPr spcFirstLastPara="0" vert="horz" wrap="square" lIns="8890" tIns="8890" rIns="8890" bIns="8890" numCol="1" spcCol="1270" anchor="ctr" anchorCtr="0">
          <a:noAutofit/>
        </a:bodyPr>
        <a:lstStyle/>
        <a:p>
          <a:pPr marL="0" marR="0" lvl="0" indent="0" algn="ctr" defTabSz="622300" eaLnBrk="1" fontAlgn="auto" latinLnBrk="0" hangingPunct="1">
            <a:lnSpc>
              <a:spcPct val="90000"/>
            </a:lnSpc>
            <a:spcBef>
              <a:spcPct val="0"/>
            </a:spcBef>
            <a:spcAft>
              <a:spcPct val="35000"/>
            </a:spcAft>
            <a:buClrTx/>
            <a:buSzTx/>
            <a:buFontTx/>
            <a:buNone/>
            <a:tabLst/>
            <a:defRPr/>
          </a:pPr>
          <a:r>
            <a:rPr kumimoji="0" lang="pt-PT" sz="900" b="0" i="0" u="none" strike="noStrike" kern="1200" cap="none" spc="50" normalizeH="0" baseline="0" noProof="0">
              <a:ln w="13500">
                <a:solidFill>
                  <a:srgbClr val="4F81BD">
                    <a:shade val="2500"/>
                    <a:alpha val="6500"/>
                  </a:srgbClr>
                </a:solidFill>
                <a:prstDash val="solid"/>
              </a:ln>
              <a:solidFill>
                <a:sysClr val="windowText" lastClr="000000">
                  <a:alpha val="95000"/>
                </a:sysClr>
              </a:solidFill>
              <a:effectLst>
                <a:innerShdw blurRad="50900" dist="38500" dir="13500000">
                  <a:srgbClr val="000000">
                    <a:alpha val="60000"/>
                  </a:srgbClr>
                </a:innerShdw>
              </a:effectLst>
              <a:uLnTx/>
              <a:uFillTx/>
              <a:latin typeface="Calibri"/>
              <a:ea typeface="+mn-ea"/>
              <a:cs typeface="+mn-cs"/>
            </a:rPr>
            <a:t>RANKING FILMES NACIONAIS MAIS VISTOS</a:t>
          </a:r>
        </a:p>
      </xdr:txBody>
    </xdr:sp>
    <xdr:clientData fLocksWithSheet="0" fPrintsWithSheet="0"/>
  </xdr:twoCellAnchor>
  <xdr:twoCellAnchor editAs="absolute">
    <xdr:from>
      <xdr:col>5</xdr:col>
      <xdr:colOff>61003</xdr:colOff>
      <xdr:row>0</xdr:row>
      <xdr:rowOff>47625</xdr:rowOff>
    </xdr:from>
    <xdr:to>
      <xdr:col>6</xdr:col>
      <xdr:colOff>602104</xdr:colOff>
      <xdr:row>0</xdr:row>
      <xdr:rowOff>480358</xdr:rowOff>
    </xdr:to>
    <xdr:sp macro="" textlink="">
      <xdr:nvSpPr>
        <xdr:cNvPr id="19" name="Forma livre 18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/>
      </xdr:nvSpPr>
      <xdr:spPr>
        <a:xfrm>
          <a:off x="9614578" y="47625"/>
          <a:ext cx="1150701" cy="432733"/>
        </a:xfrm>
        <a:custGeom>
          <a:avLst/>
          <a:gdLst>
            <a:gd name="connsiteX0" fmla="*/ 0 w 1598594"/>
            <a:gd name="connsiteY0" fmla="*/ 0 h 799297"/>
            <a:gd name="connsiteX1" fmla="*/ 1598594 w 1598594"/>
            <a:gd name="connsiteY1" fmla="*/ 0 h 799297"/>
            <a:gd name="connsiteX2" fmla="*/ 1598594 w 1598594"/>
            <a:gd name="connsiteY2" fmla="*/ 799297 h 799297"/>
            <a:gd name="connsiteX3" fmla="*/ 0 w 1598594"/>
            <a:gd name="connsiteY3" fmla="*/ 799297 h 799297"/>
            <a:gd name="connsiteX4" fmla="*/ 0 w 1598594"/>
            <a:gd name="connsiteY4" fmla="*/ 0 h 79929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598594" h="799297">
              <a:moveTo>
                <a:pt x="0" y="0"/>
              </a:moveTo>
              <a:lnTo>
                <a:pt x="1598594" y="0"/>
              </a:lnTo>
              <a:lnTo>
                <a:pt x="1598594" y="799297"/>
              </a:lnTo>
              <a:lnTo>
                <a:pt x="0" y="799297"/>
              </a:lnTo>
              <a:lnTo>
                <a:pt x="0" y="0"/>
              </a:lnTo>
              <a:close/>
            </a:path>
          </a:pathLst>
        </a:custGeom>
        <a:solidFill>
          <a:srgbClr val="FFC000"/>
        </a:soli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xdr:spPr>
      <xdr:txBody>
        <a:bodyPr spcFirstLastPara="0" vert="horz" wrap="square" lIns="8890" tIns="8890" rIns="8890" bIns="8890" numCol="1" spcCol="1270" anchor="ctr" anchorCtr="0">
          <a:noAutofit/>
        </a:bodyPr>
        <a:lstStyle/>
        <a:p>
          <a:pPr marL="0" marR="0" lvl="0" indent="0" algn="ctr" defTabSz="622300" eaLnBrk="1" fontAlgn="auto" latinLnBrk="0" hangingPunct="1">
            <a:lnSpc>
              <a:spcPct val="90000"/>
            </a:lnSpc>
            <a:spcBef>
              <a:spcPct val="0"/>
            </a:spcBef>
            <a:spcAft>
              <a:spcPct val="35000"/>
            </a:spcAft>
            <a:buClrTx/>
            <a:buSzTx/>
            <a:buFontTx/>
            <a:buNone/>
            <a:tabLst/>
            <a:defRPr/>
          </a:pPr>
          <a:r>
            <a:rPr kumimoji="0" lang="pt-PT" sz="900" b="0" i="0" u="none" strike="noStrike" kern="1200" cap="none" spc="50" normalizeH="0" baseline="0" noProof="0">
              <a:ln w="13500">
                <a:solidFill>
                  <a:srgbClr val="4F81BD">
                    <a:shade val="2500"/>
                    <a:alpha val="6500"/>
                  </a:srgbClr>
                </a:solidFill>
                <a:prstDash val="solid"/>
              </a:ln>
              <a:solidFill>
                <a:sysClr val="windowText" lastClr="000000">
                  <a:alpha val="95000"/>
                </a:sysClr>
              </a:solidFill>
              <a:effectLst>
                <a:innerShdw blurRad="50900" dist="38500" dir="13500000">
                  <a:srgbClr val="000000">
                    <a:alpha val="60000"/>
                  </a:srgbClr>
                </a:innerShdw>
              </a:effectLst>
              <a:uLnTx/>
              <a:uFillTx/>
              <a:latin typeface="Calibri"/>
              <a:ea typeface="+mn-ea"/>
              <a:cs typeface="+mn-cs"/>
            </a:rPr>
            <a:t>EVOLUÇÃO SEMANAL</a:t>
          </a:r>
        </a:p>
      </xdr:txBody>
    </xdr:sp>
    <xdr:clientData fLocksWithSheet="0" fPrintsWithSheet="0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47625</xdr:colOff>
      <xdr:row>0</xdr:row>
      <xdr:rowOff>76200</xdr:rowOff>
    </xdr:from>
    <xdr:to>
      <xdr:col>1</xdr:col>
      <xdr:colOff>961500</xdr:colOff>
      <xdr:row>0</xdr:row>
      <xdr:rowOff>508933</xdr:rowOff>
    </xdr:to>
    <xdr:sp macro="" textlink="">
      <xdr:nvSpPr>
        <xdr:cNvPr id="11" name="Forma livre 10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SpPr/>
      </xdr:nvSpPr>
      <xdr:spPr>
        <a:xfrm>
          <a:off x="47625" y="76200"/>
          <a:ext cx="1152000" cy="432733"/>
        </a:xfrm>
        <a:custGeom>
          <a:avLst/>
          <a:gdLst>
            <a:gd name="connsiteX0" fmla="*/ 0 w 1598594"/>
            <a:gd name="connsiteY0" fmla="*/ 0 h 799297"/>
            <a:gd name="connsiteX1" fmla="*/ 1598594 w 1598594"/>
            <a:gd name="connsiteY1" fmla="*/ 0 h 799297"/>
            <a:gd name="connsiteX2" fmla="*/ 1598594 w 1598594"/>
            <a:gd name="connsiteY2" fmla="*/ 799297 h 799297"/>
            <a:gd name="connsiteX3" fmla="*/ 0 w 1598594"/>
            <a:gd name="connsiteY3" fmla="*/ 799297 h 799297"/>
            <a:gd name="connsiteX4" fmla="*/ 0 w 1598594"/>
            <a:gd name="connsiteY4" fmla="*/ 0 h 79929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598594" h="799297">
              <a:moveTo>
                <a:pt x="0" y="0"/>
              </a:moveTo>
              <a:lnTo>
                <a:pt x="1598594" y="0"/>
              </a:lnTo>
              <a:lnTo>
                <a:pt x="1598594" y="799297"/>
              </a:lnTo>
              <a:lnTo>
                <a:pt x="0" y="799297"/>
              </a:lnTo>
              <a:lnTo>
                <a:pt x="0" y="0"/>
              </a:lnTo>
              <a:close/>
            </a:path>
          </a:pathLst>
        </a:custGeom>
        <a:solidFill>
          <a:srgbClr val="FFFF00"/>
        </a:soli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xdr:spPr>
      <xdr:txBody>
        <a:bodyPr spcFirstLastPara="0" vert="horz" wrap="square" lIns="8890" tIns="8890" rIns="8890" bIns="8890" numCol="1" spcCol="1270" anchor="ctr" anchorCtr="0">
          <a:noAutofit/>
        </a:bodyPr>
        <a:lstStyle/>
        <a:p>
          <a:pPr marL="0" marR="0" lvl="0" indent="0" algn="ctr" defTabSz="622300" eaLnBrk="1" fontAlgn="auto" latinLnBrk="0" hangingPunct="1">
            <a:lnSpc>
              <a:spcPct val="90000"/>
            </a:lnSpc>
            <a:spcBef>
              <a:spcPct val="0"/>
            </a:spcBef>
            <a:spcAft>
              <a:spcPct val="35000"/>
            </a:spcAft>
            <a:buClrTx/>
            <a:buSzTx/>
            <a:buFontTx/>
            <a:buNone/>
            <a:tabLst/>
            <a:defRPr/>
          </a:pPr>
          <a:r>
            <a:rPr kumimoji="0" lang="pt-PT" sz="900" b="0" i="0" u="none" strike="noStrike" kern="1200" cap="none" spc="50" normalizeH="0" baseline="0" noProof="0">
              <a:ln w="13500">
                <a:solidFill>
                  <a:srgbClr val="4F81BD">
                    <a:shade val="2500"/>
                    <a:alpha val="6500"/>
                  </a:srgbClr>
                </a:solidFill>
                <a:prstDash val="solid"/>
              </a:ln>
              <a:solidFill>
                <a:sysClr val="windowText" lastClr="000000">
                  <a:alpha val="95000"/>
                </a:sysClr>
              </a:solidFill>
              <a:effectLst>
                <a:innerShdw blurRad="50900" dist="38500" dir="13500000">
                  <a:srgbClr val="000000">
                    <a:alpha val="60000"/>
                  </a:srgbClr>
                </a:innerShdw>
              </a:effectLst>
              <a:uLnTx/>
              <a:uFillTx/>
              <a:latin typeface="Calibri"/>
              <a:ea typeface="+mn-ea"/>
              <a:cs typeface="+mn-cs"/>
            </a:rPr>
            <a:t>RANKING FDS</a:t>
          </a:r>
        </a:p>
      </xdr:txBody>
    </xdr:sp>
    <xdr:clientData fPrintsWithSheet="0"/>
  </xdr:twoCellAnchor>
  <xdr:twoCellAnchor editAs="absolute">
    <xdr:from>
      <xdr:col>1</xdr:col>
      <xdr:colOff>1001343</xdr:colOff>
      <xdr:row>0</xdr:row>
      <xdr:rowOff>76200</xdr:rowOff>
    </xdr:from>
    <xdr:to>
      <xdr:col>2</xdr:col>
      <xdr:colOff>134043</xdr:colOff>
      <xdr:row>0</xdr:row>
      <xdr:rowOff>508933</xdr:rowOff>
    </xdr:to>
    <xdr:sp macro="" textlink="">
      <xdr:nvSpPr>
        <xdr:cNvPr id="12" name="Forma livre 11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SpPr/>
      </xdr:nvSpPr>
      <xdr:spPr>
        <a:xfrm>
          <a:off x="1239468" y="76200"/>
          <a:ext cx="1152000" cy="432733"/>
        </a:xfrm>
        <a:custGeom>
          <a:avLst/>
          <a:gdLst>
            <a:gd name="connsiteX0" fmla="*/ 0 w 1598594"/>
            <a:gd name="connsiteY0" fmla="*/ 0 h 799297"/>
            <a:gd name="connsiteX1" fmla="*/ 1598594 w 1598594"/>
            <a:gd name="connsiteY1" fmla="*/ 0 h 799297"/>
            <a:gd name="connsiteX2" fmla="*/ 1598594 w 1598594"/>
            <a:gd name="connsiteY2" fmla="*/ 799297 h 799297"/>
            <a:gd name="connsiteX3" fmla="*/ 0 w 1598594"/>
            <a:gd name="connsiteY3" fmla="*/ 799297 h 799297"/>
            <a:gd name="connsiteX4" fmla="*/ 0 w 1598594"/>
            <a:gd name="connsiteY4" fmla="*/ 0 h 79929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598594" h="799297">
              <a:moveTo>
                <a:pt x="0" y="0"/>
              </a:moveTo>
              <a:lnTo>
                <a:pt x="1598594" y="0"/>
              </a:lnTo>
              <a:lnTo>
                <a:pt x="1598594" y="799297"/>
              </a:lnTo>
              <a:lnTo>
                <a:pt x="0" y="799297"/>
              </a:lnTo>
              <a:lnTo>
                <a:pt x="0" y="0"/>
              </a:lnTo>
              <a:close/>
            </a:path>
          </a:pathLst>
        </a:custGeom>
        <a:solidFill>
          <a:srgbClr val="FFFF00"/>
        </a:soli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xdr:spPr>
      <xdr:txBody>
        <a:bodyPr spcFirstLastPara="0" vert="horz" wrap="square" lIns="8890" tIns="8890" rIns="8890" bIns="8890" numCol="1" spcCol="1270" anchor="ctr" anchorCtr="0">
          <a:noAutofit/>
        </a:bodyPr>
        <a:lstStyle/>
        <a:p>
          <a:pPr marL="0" marR="0" lvl="0" indent="0" algn="ctr" defTabSz="622300" eaLnBrk="1" fontAlgn="auto" latinLnBrk="0" hangingPunct="1">
            <a:lnSpc>
              <a:spcPct val="90000"/>
            </a:lnSpc>
            <a:spcBef>
              <a:spcPct val="0"/>
            </a:spcBef>
            <a:spcAft>
              <a:spcPct val="35000"/>
            </a:spcAft>
            <a:buClrTx/>
            <a:buSzTx/>
            <a:buFontTx/>
            <a:buNone/>
            <a:tabLst/>
            <a:defRPr/>
          </a:pPr>
          <a:r>
            <a:rPr kumimoji="0" lang="pt-PT" sz="900" b="0" i="0" u="none" strike="noStrike" kern="1200" cap="none" spc="50" normalizeH="0" baseline="0" noProof="0">
              <a:ln w="13500">
                <a:solidFill>
                  <a:srgbClr val="4F81BD">
                    <a:shade val="2500"/>
                    <a:alpha val="6500"/>
                  </a:srgbClr>
                </a:solidFill>
                <a:prstDash val="solid"/>
              </a:ln>
              <a:solidFill>
                <a:sysClr val="windowText" lastClr="000000">
                  <a:alpha val="95000"/>
                </a:sysClr>
              </a:solidFill>
              <a:effectLst>
                <a:innerShdw blurRad="50900" dist="38500" dir="13500000">
                  <a:srgbClr val="000000">
                    <a:alpha val="60000"/>
                  </a:srgbClr>
                </a:innerShdw>
              </a:effectLst>
              <a:uLnTx/>
              <a:uFillTx/>
              <a:latin typeface="Calibri"/>
              <a:ea typeface="+mn-ea"/>
              <a:cs typeface="+mn-cs"/>
            </a:rPr>
            <a:t>ACUMULADO FDS</a:t>
          </a:r>
        </a:p>
      </xdr:txBody>
    </xdr:sp>
    <xdr:clientData fLocksWithSheet="0" fPrintsWithSheet="0"/>
  </xdr:twoCellAnchor>
  <xdr:twoCellAnchor editAs="absolute">
    <xdr:from>
      <xdr:col>2</xdr:col>
      <xdr:colOff>173886</xdr:colOff>
      <xdr:row>0</xdr:row>
      <xdr:rowOff>76200</xdr:rowOff>
    </xdr:from>
    <xdr:to>
      <xdr:col>3</xdr:col>
      <xdr:colOff>468636</xdr:colOff>
      <xdr:row>0</xdr:row>
      <xdr:rowOff>508933</xdr:rowOff>
    </xdr:to>
    <xdr:sp macro="" textlink="">
      <xdr:nvSpPr>
        <xdr:cNvPr id="13" name="Forma livre 1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SpPr/>
      </xdr:nvSpPr>
      <xdr:spPr>
        <a:xfrm>
          <a:off x="2431311" y="76200"/>
          <a:ext cx="1152000" cy="432733"/>
        </a:xfrm>
        <a:custGeom>
          <a:avLst/>
          <a:gdLst>
            <a:gd name="connsiteX0" fmla="*/ 0 w 1598594"/>
            <a:gd name="connsiteY0" fmla="*/ 0 h 799297"/>
            <a:gd name="connsiteX1" fmla="*/ 1598594 w 1598594"/>
            <a:gd name="connsiteY1" fmla="*/ 0 h 799297"/>
            <a:gd name="connsiteX2" fmla="*/ 1598594 w 1598594"/>
            <a:gd name="connsiteY2" fmla="*/ 799297 h 799297"/>
            <a:gd name="connsiteX3" fmla="*/ 0 w 1598594"/>
            <a:gd name="connsiteY3" fmla="*/ 799297 h 799297"/>
            <a:gd name="connsiteX4" fmla="*/ 0 w 1598594"/>
            <a:gd name="connsiteY4" fmla="*/ 0 h 79929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598594" h="799297">
              <a:moveTo>
                <a:pt x="0" y="0"/>
              </a:moveTo>
              <a:lnTo>
                <a:pt x="1598594" y="0"/>
              </a:lnTo>
              <a:lnTo>
                <a:pt x="1598594" y="799297"/>
              </a:lnTo>
              <a:lnTo>
                <a:pt x="0" y="799297"/>
              </a:lnTo>
              <a:lnTo>
                <a:pt x="0" y="0"/>
              </a:lnTo>
              <a:close/>
            </a:path>
          </a:pathLst>
        </a:custGeom>
        <a:solidFill>
          <a:srgbClr val="FFC000"/>
        </a:soli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xdr:spPr>
      <xdr:txBody>
        <a:bodyPr spcFirstLastPara="0" vert="horz" wrap="square" lIns="8890" tIns="8890" rIns="8890" bIns="8890" numCol="1" spcCol="1270" anchor="ctr" anchorCtr="0">
          <a:noAutofit/>
        </a:bodyPr>
        <a:lstStyle/>
        <a:p>
          <a:pPr marL="0" marR="0" lvl="0" indent="0" algn="ctr" defTabSz="622300" eaLnBrk="1" fontAlgn="auto" latinLnBrk="0" hangingPunct="1">
            <a:lnSpc>
              <a:spcPct val="90000"/>
            </a:lnSpc>
            <a:spcBef>
              <a:spcPct val="0"/>
            </a:spcBef>
            <a:spcAft>
              <a:spcPct val="35000"/>
            </a:spcAft>
            <a:buClrTx/>
            <a:buSzTx/>
            <a:buFontTx/>
            <a:buNone/>
            <a:tabLst/>
            <a:defRPr/>
          </a:pPr>
          <a:r>
            <a:rPr kumimoji="0" lang="pt-PT" sz="900" b="0" i="0" u="none" strike="noStrike" kern="1200" cap="none" spc="50" normalizeH="0" baseline="0" noProof="0">
              <a:ln w="13500">
                <a:solidFill>
                  <a:srgbClr val="4F81BD">
                    <a:shade val="2500"/>
                    <a:alpha val="6500"/>
                  </a:srgbClr>
                </a:solidFill>
                <a:prstDash val="solid"/>
              </a:ln>
              <a:solidFill>
                <a:sysClr val="windowText" lastClr="000000">
                  <a:alpha val="95000"/>
                </a:sysClr>
              </a:solidFill>
              <a:effectLst>
                <a:innerShdw blurRad="50900" dist="38500" dir="13500000">
                  <a:srgbClr val="000000">
                    <a:alpha val="60000"/>
                  </a:srgbClr>
                </a:innerShdw>
              </a:effectLst>
              <a:uLnTx/>
              <a:uFillTx/>
              <a:latin typeface="Calibri"/>
              <a:ea typeface="+mn-ea"/>
              <a:cs typeface="+mn-cs"/>
            </a:rPr>
            <a:t>RANKING SEMANAL</a:t>
          </a:r>
        </a:p>
      </xdr:txBody>
    </xdr:sp>
    <xdr:clientData fLocksWithSheet="0" fPrintsWithSheet="0"/>
  </xdr:twoCellAnchor>
  <xdr:twoCellAnchor editAs="absolute">
    <xdr:from>
      <xdr:col>3</xdr:col>
      <xdr:colOff>508479</xdr:colOff>
      <xdr:row>0</xdr:row>
      <xdr:rowOff>76200</xdr:rowOff>
    </xdr:from>
    <xdr:to>
      <xdr:col>4</xdr:col>
      <xdr:colOff>258156</xdr:colOff>
      <xdr:row>0</xdr:row>
      <xdr:rowOff>508933</xdr:rowOff>
    </xdr:to>
    <xdr:sp macro="" textlink="">
      <xdr:nvSpPr>
        <xdr:cNvPr id="14" name="Forma livre 13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SpPr/>
      </xdr:nvSpPr>
      <xdr:spPr>
        <a:xfrm>
          <a:off x="3623154" y="76200"/>
          <a:ext cx="1159377" cy="432733"/>
        </a:xfrm>
        <a:custGeom>
          <a:avLst/>
          <a:gdLst>
            <a:gd name="connsiteX0" fmla="*/ 0 w 1598594"/>
            <a:gd name="connsiteY0" fmla="*/ 0 h 799297"/>
            <a:gd name="connsiteX1" fmla="*/ 1598594 w 1598594"/>
            <a:gd name="connsiteY1" fmla="*/ 0 h 799297"/>
            <a:gd name="connsiteX2" fmla="*/ 1598594 w 1598594"/>
            <a:gd name="connsiteY2" fmla="*/ 799297 h 799297"/>
            <a:gd name="connsiteX3" fmla="*/ 0 w 1598594"/>
            <a:gd name="connsiteY3" fmla="*/ 799297 h 799297"/>
            <a:gd name="connsiteX4" fmla="*/ 0 w 1598594"/>
            <a:gd name="connsiteY4" fmla="*/ 0 h 79929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598594" h="799297">
              <a:moveTo>
                <a:pt x="0" y="0"/>
              </a:moveTo>
              <a:lnTo>
                <a:pt x="1598594" y="0"/>
              </a:lnTo>
              <a:lnTo>
                <a:pt x="1598594" y="799297"/>
              </a:lnTo>
              <a:lnTo>
                <a:pt x="0" y="799297"/>
              </a:lnTo>
              <a:lnTo>
                <a:pt x="0" y="0"/>
              </a:lnTo>
              <a:close/>
            </a:path>
          </a:pathLst>
        </a:custGeom>
        <a:solidFill>
          <a:srgbClr val="FFC000"/>
        </a:soli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xdr:spPr>
      <xdr:txBody>
        <a:bodyPr spcFirstLastPara="0" vert="horz" wrap="square" lIns="8890" tIns="8890" rIns="8890" bIns="8890" numCol="1" spcCol="1270" anchor="ctr" anchorCtr="0">
          <a:noAutofit/>
        </a:bodyPr>
        <a:lstStyle/>
        <a:p>
          <a:pPr marL="0" marR="0" lvl="0" indent="0" algn="ctr" defTabSz="622300" eaLnBrk="1" fontAlgn="auto" latinLnBrk="0" hangingPunct="1">
            <a:lnSpc>
              <a:spcPct val="90000"/>
            </a:lnSpc>
            <a:spcBef>
              <a:spcPct val="0"/>
            </a:spcBef>
            <a:spcAft>
              <a:spcPct val="35000"/>
            </a:spcAft>
            <a:buClrTx/>
            <a:buSzTx/>
            <a:buFontTx/>
            <a:buNone/>
            <a:tabLst/>
            <a:defRPr/>
          </a:pPr>
          <a:r>
            <a:rPr kumimoji="0" lang="pt-PT" sz="900" b="0" i="0" u="none" strike="noStrike" kern="1200" cap="none" spc="50" normalizeH="0" baseline="0" noProof="0">
              <a:ln w="13500">
                <a:solidFill>
                  <a:srgbClr val="4F81BD">
                    <a:shade val="2500"/>
                    <a:alpha val="6500"/>
                  </a:srgbClr>
                </a:solidFill>
                <a:prstDash val="solid"/>
              </a:ln>
              <a:solidFill>
                <a:sysClr val="windowText" lastClr="000000">
                  <a:alpha val="95000"/>
                </a:sysClr>
              </a:solidFill>
              <a:effectLst>
                <a:innerShdw blurRad="50900" dist="38500" dir="13500000">
                  <a:srgbClr val="000000">
                    <a:alpha val="60000"/>
                  </a:srgbClr>
                </a:innerShdw>
              </a:effectLst>
              <a:uLnTx/>
              <a:uFillTx/>
              <a:latin typeface="Calibri"/>
              <a:ea typeface="+mn-ea"/>
              <a:cs typeface="+mn-cs"/>
            </a:rPr>
            <a:t>ACUMULADO SEMANAL</a:t>
          </a:r>
        </a:p>
      </xdr:txBody>
    </xdr:sp>
    <xdr:clientData fLocksWithSheet="0" fPrintsWithSheet="0"/>
  </xdr:twoCellAnchor>
  <xdr:twoCellAnchor editAs="absolute">
    <xdr:from>
      <xdr:col>4</xdr:col>
      <xdr:colOff>297999</xdr:colOff>
      <xdr:row>0</xdr:row>
      <xdr:rowOff>76200</xdr:rowOff>
    </xdr:from>
    <xdr:to>
      <xdr:col>4</xdr:col>
      <xdr:colOff>1454341</xdr:colOff>
      <xdr:row>0</xdr:row>
      <xdr:rowOff>508933</xdr:rowOff>
    </xdr:to>
    <xdr:sp macro="" textlink="">
      <xdr:nvSpPr>
        <xdr:cNvPr id="15" name="Forma livre 14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SpPr/>
      </xdr:nvSpPr>
      <xdr:spPr>
        <a:xfrm>
          <a:off x="4822374" y="76200"/>
          <a:ext cx="1156342" cy="432733"/>
        </a:xfrm>
        <a:custGeom>
          <a:avLst/>
          <a:gdLst>
            <a:gd name="connsiteX0" fmla="*/ 0 w 1598594"/>
            <a:gd name="connsiteY0" fmla="*/ 0 h 799297"/>
            <a:gd name="connsiteX1" fmla="*/ 1598594 w 1598594"/>
            <a:gd name="connsiteY1" fmla="*/ 0 h 799297"/>
            <a:gd name="connsiteX2" fmla="*/ 1598594 w 1598594"/>
            <a:gd name="connsiteY2" fmla="*/ 799297 h 799297"/>
            <a:gd name="connsiteX3" fmla="*/ 0 w 1598594"/>
            <a:gd name="connsiteY3" fmla="*/ 799297 h 799297"/>
            <a:gd name="connsiteX4" fmla="*/ 0 w 1598594"/>
            <a:gd name="connsiteY4" fmla="*/ 0 h 79929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598594" h="799297">
              <a:moveTo>
                <a:pt x="0" y="0"/>
              </a:moveTo>
              <a:lnTo>
                <a:pt x="1598594" y="0"/>
              </a:lnTo>
              <a:lnTo>
                <a:pt x="1598594" y="799297"/>
              </a:lnTo>
              <a:lnTo>
                <a:pt x="0" y="799297"/>
              </a:lnTo>
              <a:lnTo>
                <a:pt x="0" y="0"/>
              </a:lnTo>
              <a:close/>
            </a:path>
          </a:pathLst>
        </a:custGeom>
        <a:solidFill>
          <a:srgbClr val="FFC000"/>
        </a:soli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xdr:spPr>
      <xdr:txBody>
        <a:bodyPr spcFirstLastPara="0" vert="horz" wrap="square" lIns="8890" tIns="8890" rIns="8890" bIns="8890" numCol="1" spcCol="1270" anchor="ctr" anchorCtr="0">
          <a:noAutofit/>
        </a:bodyPr>
        <a:lstStyle/>
        <a:p>
          <a:pPr marL="0" marR="0" lvl="0" indent="0" algn="ctr" defTabSz="622300" eaLnBrk="1" fontAlgn="auto" latinLnBrk="0" hangingPunct="1">
            <a:lnSpc>
              <a:spcPct val="90000"/>
            </a:lnSpc>
            <a:spcBef>
              <a:spcPct val="0"/>
            </a:spcBef>
            <a:spcAft>
              <a:spcPct val="35000"/>
            </a:spcAft>
            <a:buClrTx/>
            <a:buSzTx/>
            <a:buFontTx/>
            <a:buNone/>
            <a:tabLst/>
            <a:defRPr/>
          </a:pPr>
          <a:r>
            <a:rPr kumimoji="0" lang="pt-PT" sz="900" b="0" i="0" u="none" strike="noStrike" kern="1200" cap="none" spc="50" normalizeH="0" baseline="0" noProof="0">
              <a:ln w="13500">
                <a:solidFill>
                  <a:srgbClr val="4F81BD">
                    <a:shade val="2500"/>
                    <a:alpha val="6500"/>
                  </a:srgbClr>
                </a:solidFill>
                <a:prstDash val="solid"/>
              </a:ln>
              <a:solidFill>
                <a:sysClr val="windowText" lastClr="000000">
                  <a:alpha val="95000"/>
                </a:sysClr>
              </a:solidFill>
              <a:effectLst>
                <a:innerShdw blurRad="50900" dist="38500" dir="13500000">
                  <a:srgbClr val="000000">
                    <a:alpha val="60000"/>
                  </a:srgbClr>
                </a:innerShdw>
              </a:effectLst>
              <a:uLnTx/>
              <a:uFillTx/>
              <a:latin typeface="Calibri"/>
              <a:ea typeface="+mn-ea"/>
              <a:cs typeface="+mn-cs"/>
            </a:rPr>
            <a:t>RANKING GERAL DE FILMES</a:t>
          </a:r>
        </a:p>
      </xdr:txBody>
    </xdr:sp>
    <xdr:clientData fLocksWithSheet="0" fPrintsWithSheet="0"/>
  </xdr:twoCellAnchor>
  <xdr:twoCellAnchor editAs="absolute">
    <xdr:from>
      <xdr:col>4</xdr:col>
      <xdr:colOff>1494184</xdr:colOff>
      <xdr:row>0</xdr:row>
      <xdr:rowOff>76200</xdr:rowOff>
    </xdr:from>
    <xdr:to>
      <xdr:col>5</xdr:col>
      <xdr:colOff>1118308</xdr:colOff>
      <xdr:row>0</xdr:row>
      <xdr:rowOff>508933</xdr:rowOff>
    </xdr:to>
    <xdr:sp macro="" textlink="">
      <xdr:nvSpPr>
        <xdr:cNvPr id="16" name="Forma livre 15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SpPr/>
      </xdr:nvSpPr>
      <xdr:spPr>
        <a:xfrm>
          <a:off x="6018559" y="76200"/>
          <a:ext cx="1157649" cy="432733"/>
        </a:xfrm>
        <a:custGeom>
          <a:avLst/>
          <a:gdLst>
            <a:gd name="connsiteX0" fmla="*/ 0 w 1598594"/>
            <a:gd name="connsiteY0" fmla="*/ 0 h 799297"/>
            <a:gd name="connsiteX1" fmla="*/ 1598594 w 1598594"/>
            <a:gd name="connsiteY1" fmla="*/ 0 h 799297"/>
            <a:gd name="connsiteX2" fmla="*/ 1598594 w 1598594"/>
            <a:gd name="connsiteY2" fmla="*/ 799297 h 799297"/>
            <a:gd name="connsiteX3" fmla="*/ 0 w 1598594"/>
            <a:gd name="connsiteY3" fmla="*/ 799297 h 799297"/>
            <a:gd name="connsiteX4" fmla="*/ 0 w 1598594"/>
            <a:gd name="connsiteY4" fmla="*/ 0 h 79929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598594" h="799297">
              <a:moveTo>
                <a:pt x="0" y="0"/>
              </a:moveTo>
              <a:lnTo>
                <a:pt x="1598594" y="0"/>
              </a:lnTo>
              <a:lnTo>
                <a:pt x="1598594" y="799297"/>
              </a:lnTo>
              <a:lnTo>
                <a:pt x="0" y="799297"/>
              </a:lnTo>
              <a:lnTo>
                <a:pt x="0" y="0"/>
              </a:lnTo>
              <a:close/>
            </a:path>
          </a:pathLst>
        </a:custGeom>
        <a:solidFill>
          <a:srgbClr val="FFC000"/>
        </a:soli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xdr:spPr>
      <xdr:txBody>
        <a:bodyPr spcFirstLastPara="0" vert="horz" wrap="square" lIns="8890" tIns="8890" rIns="8890" bIns="8890" numCol="1" spcCol="1270" anchor="ctr" anchorCtr="0">
          <a:noAutofit/>
        </a:bodyPr>
        <a:lstStyle/>
        <a:p>
          <a:pPr marL="0" marR="0" lvl="0" indent="0" algn="ctr" defTabSz="622300" eaLnBrk="1" fontAlgn="auto" latinLnBrk="0" hangingPunct="1">
            <a:lnSpc>
              <a:spcPct val="90000"/>
            </a:lnSpc>
            <a:spcBef>
              <a:spcPct val="0"/>
            </a:spcBef>
            <a:spcAft>
              <a:spcPct val="35000"/>
            </a:spcAft>
            <a:buClrTx/>
            <a:buSzTx/>
            <a:buFontTx/>
            <a:buNone/>
            <a:tabLst/>
            <a:defRPr/>
          </a:pPr>
          <a:r>
            <a:rPr kumimoji="0" lang="pt-PT" sz="900" b="0" i="0" u="none" strike="noStrike" kern="1200" cap="none" spc="50" normalizeH="0" baseline="0" noProof="0">
              <a:ln w="13500">
                <a:solidFill>
                  <a:srgbClr val="4F81BD">
                    <a:shade val="2500"/>
                    <a:alpha val="6500"/>
                  </a:srgbClr>
                </a:solidFill>
                <a:prstDash val="solid"/>
              </a:ln>
              <a:solidFill>
                <a:sysClr val="windowText" lastClr="000000">
                  <a:alpha val="95000"/>
                </a:sysClr>
              </a:solidFill>
              <a:effectLst>
                <a:innerShdw blurRad="50900" dist="38500" dir="13500000">
                  <a:srgbClr val="000000">
                    <a:alpha val="60000"/>
                  </a:srgbClr>
                </a:innerShdw>
              </a:effectLst>
              <a:uLnTx/>
              <a:uFillTx/>
              <a:latin typeface="Calibri"/>
              <a:ea typeface="+mn-ea"/>
              <a:cs typeface="+mn-cs"/>
            </a:rPr>
            <a:t>RANKING FILMES MAIS VISTOS</a:t>
          </a:r>
        </a:p>
      </xdr:txBody>
    </xdr:sp>
    <xdr:clientData fLocksWithSheet="0" fPrintsWithSheet="0"/>
  </xdr:twoCellAnchor>
  <xdr:twoCellAnchor editAs="absolute">
    <xdr:from>
      <xdr:col>5</xdr:col>
      <xdr:colOff>1158151</xdr:colOff>
      <xdr:row>0</xdr:row>
      <xdr:rowOff>76200</xdr:rowOff>
    </xdr:from>
    <xdr:to>
      <xdr:col>6</xdr:col>
      <xdr:colOff>999464</xdr:colOff>
      <xdr:row>0</xdr:row>
      <xdr:rowOff>508933</xdr:rowOff>
    </xdr:to>
    <xdr:sp macro="" textlink="">
      <xdr:nvSpPr>
        <xdr:cNvPr id="17" name="Forma livre 16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SpPr/>
      </xdr:nvSpPr>
      <xdr:spPr>
        <a:xfrm>
          <a:off x="7216051" y="76200"/>
          <a:ext cx="1157444" cy="432733"/>
        </a:xfrm>
        <a:custGeom>
          <a:avLst/>
          <a:gdLst>
            <a:gd name="connsiteX0" fmla="*/ 0 w 1598594"/>
            <a:gd name="connsiteY0" fmla="*/ 0 h 799297"/>
            <a:gd name="connsiteX1" fmla="*/ 1598594 w 1598594"/>
            <a:gd name="connsiteY1" fmla="*/ 0 h 799297"/>
            <a:gd name="connsiteX2" fmla="*/ 1598594 w 1598594"/>
            <a:gd name="connsiteY2" fmla="*/ 799297 h 799297"/>
            <a:gd name="connsiteX3" fmla="*/ 0 w 1598594"/>
            <a:gd name="connsiteY3" fmla="*/ 799297 h 799297"/>
            <a:gd name="connsiteX4" fmla="*/ 0 w 1598594"/>
            <a:gd name="connsiteY4" fmla="*/ 0 h 79929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598594" h="799297">
              <a:moveTo>
                <a:pt x="0" y="0"/>
              </a:moveTo>
              <a:lnTo>
                <a:pt x="1598594" y="0"/>
              </a:lnTo>
              <a:lnTo>
                <a:pt x="1598594" y="799297"/>
              </a:lnTo>
              <a:lnTo>
                <a:pt x="0" y="799297"/>
              </a:lnTo>
              <a:lnTo>
                <a:pt x="0" y="0"/>
              </a:lnTo>
              <a:close/>
            </a:path>
          </a:pathLst>
        </a:custGeom>
        <a:solidFill>
          <a:schemeClr val="tx1"/>
        </a:soli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xdr:spPr>
      <xdr:txBody>
        <a:bodyPr spcFirstLastPara="0" vert="horz" wrap="square" lIns="8890" tIns="8890" rIns="8890" bIns="8890" numCol="1" spcCol="1270" anchor="ctr" anchorCtr="0">
          <a:noAutofit/>
        </a:bodyPr>
        <a:lstStyle/>
        <a:p>
          <a:pPr marL="0" marR="0" lvl="0" indent="0" algn="ctr" defTabSz="622300" eaLnBrk="1" fontAlgn="auto" latinLnBrk="0" hangingPunct="1">
            <a:lnSpc>
              <a:spcPct val="90000"/>
            </a:lnSpc>
            <a:spcBef>
              <a:spcPct val="0"/>
            </a:spcBef>
            <a:spcAft>
              <a:spcPct val="35000"/>
            </a:spcAft>
            <a:buClrTx/>
            <a:buSzTx/>
            <a:buFontTx/>
            <a:buNone/>
            <a:tabLst/>
            <a:defRPr/>
          </a:pPr>
          <a:r>
            <a:rPr kumimoji="0" lang="pt-PT" sz="900" b="1" i="0" u="none" strike="noStrike" kern="1200" cap="none" spc="50" normalizeH="0" baseline="0" noProof="0">
              <a:ln w="13500">
                <a:solidFill>
                  <a:srgbClr val="4F81BD">
                    <a:shade val="2500"/>
                    <a:alpha val="6500"/>
                  </a:srgbClr>
                </a:solidFill>
                <a:prstDash val="solid"/>
              </a:ln>
              <a:solidFill>
                <a:schemeClr val="bg1"/>
              </a:solidFill>
              <a:effectLst>
                <a:innerShdw blurRad="50900" dist="38500" dir="13500000">
                  <a:srgbClr val="000000">
                    <a:alpha val="60000"/>
                  </a:srgbClr>
                </a:innerShdw>
              </a:effectLst>
              <a:uLnTx/>
              <a:uFillTx/>
              <a:latin typeface="Calibri"/>
              <a:ea typeface="+mn-ea"/>
              <a:cs typeface="+mn-cs"/>
            </a:rPr>
            <a:t>RANKING FILMES NACIONAIS ESTREADOS</a:t>
          </a:r>
        </a:p>
      </xdr:txBody>
    </xdr:sp>
    <xdr:clientData fLocksWithSheet="0" fPrintsWithSheet="0"/>
  </xdr:twoCellAnchor>
  <xdr:twoCellAnchor editAs="absolute">
    <xdr:from>
      <xdr:col>7</xdr:col>
      <xdr:colOff>8366</xdr:colOff>
      <xdr:row>0</xdr:row>
      <xdr:rowOff>76200</xdr:rowOff>
    </xdr:from>
    <xdr:to>
      <xdr:col>8</xdr:col>
      <xdr:colOff>3227</xdr:colOff>
      <xdr:row>0</xdr:row>
      <xdr:rowOff>508933</xdr:rowOff>
    </xdr:to>
    <xdr:sp macro="" textlink="">
      <xdr:nvSpPr>
        <xdr:cNvPr id="18" name="Forma livre 17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SpPr/>
      </xdr:nvSpPr>
      <xdr:spPr>
        <a:xfrm>
          <a:off x="8413338" y="76200"/>
          <a:ext cx="1151869" cy="432733"/>
        </a:xfrm>
        <a:custGeom>
          <a:avLst/>
          <a:gdLst>
            <a:gd name="connsiteX0" fmla="*/ 0 w 1598594"/>
            <a:gd name="connsiteY0" fmla="*/ 0 h 799297"/>
            <a:gd name="connsiteX1" fmla="*/ 1598594 w 1598594"/>
            <a:gd name="connsiteY1" fmla="*/ 0 h 799297"/>
            <a:gd name="connsiteX2" fmla="*/ 1598594 w 1598594"/>
            <a:gd name="connsiteY2" fmla="*/ 799297 h 799297"/>
            <a:gd name="connsiteX3" fmla="*/ 0 w 1598594"/>
            <a:gd name="connsiteY3" fmla="*/ 799297 h 799297"/>
            <a:gd name="connsiteX4" fmla="*/ 0 w 1598594"/>
            <a:gd name="connsiteY4" fmla="*/ 0 h 79929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598594" h="799297">
              <a:moveTo>
                <a:pt x="0" y="0"/>
              </a:moveTo>
              <a:lnTo>
                <a:pt x="1598594" y="0"/>
              </a:lnTo>
              <a:lnTo>
                <a:pt x="1598594" y="799297"/>
              </a:lnTo>
              <a:lnTo>
                <a:pt x="0" y="799297"/>
              </a:lnTo>
              <a:lnTo>
                <a:pt x="0" y="0"/>
              </a:lnTo>
              <a:close/>
            </a:path>
          </a:pathLst>
        </a:custGeom>
        <a:solidFill>
          <a:srgbClr val="FFC000"/>
        </a:soli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xdr:spPr>
      <xdr:txBody>
        <a:bodyPr spcFirstLastPara="0" vert="horz" wrap="square" lIns="8890" tIns="8890" rIns="8890" bIns="8890" numCol="1" spcCol="1270" anchor="ctr" anchorCtr="0">
          <a:noAutofit/>
        </a:bodyPr>
        <a:lstStyle/>
        <a:p>
          <a:pPr marL="0" marR="0" lvl="0" indent="0" algn="ctr" defTabSz="622300" eaLnBrk="1" fontAlgn="auto" latinLnBrk="0" hangingPunct="1">
            <a:lnSpc>
              <a:spcPct val="90000"/>
            </a:lnSpc>
            <a:spcBef>
              <a:spcPct val="0"/>
            </a:spcBef>
            <a:spcAft>
              <a:spcPct val="35000"/>
            </a:spcAft>
            <a:buClrTx/>
            <a:buSzTx/>
            <a:buFontTx/>
            <a:buNone/>
            <a:tabLst/>
            <a:defRPr/>
          </a:pPr>
          <a:r>
            <a:rPr kumimoji="0" lang="pt-PT" sz="900" b="0" i="0" u="none" strike="noStrike" kern="1200" cap="none" spc="50" normalizeH="0" baseline="0" noProof="0">
              <a:ln w="13500">
                <a:solidFill>
                  <a:srgbClr val="4F81BD">
                    <a:shade val="2500"/>
                    <a:alpha val="6500"/>
                  </a:srgbClr>
                </a:solidFill>
                <a:prstDash val="solid"/>
              </a:ln>
              <a:solidFill>
                <a:sysClr val="windowText" lastClr="000000">
                  <a:alpha val="95000"/>
                </a:sysClr>
              </a:solidFill>
              <a:effectLst>
                <a:innerShdw blurRad="50900" dist="38500" dir="13500000">
                  <a:srgbClr val="000000">
                    <a:alpha val="60000"/>
                  </a:srgbClr>
                </a:innerShdw>
              </a:effectLst>
              <a:uLnTx/>
              <a:uFillTx/>
              <a:latin typeface="Calibri"/>
              <a:ea typeface="+mn-ea"/>
              <a:cs typeface="+mn-cs"/>
            </a:rPr>
            <a:t>RANKING FILMES NACIONAIS MAIS VISTOS 2004/16</a:t>
          </a:r>
        </a:p>
      </xdr:txBody>
    </xdr:sp>
    <xdr:clientData fLocksWithSheet="0" fPrintsWithSheet="0"/>
  </xdr:twoCellAnchor>
  <xdr:twoCellAnchor editAs="absolute">
    <xdr:from>
      <xdr:col>8</xdr:col>
      <xdr:colOff>43073</xdr:colOff>
      <xdr:row>0</xdr:row>
      <xdr:rowOff>76200</xdr:rowOff>
    </xdr:from>
    <xdr:to>
      <xdr:col>9</xdr:col>
      <xdr:colOff>79350</xdr:colOff>
      <xdr:row>0</xdr:row>
      <xdr:rowOff>508933</xdr:rowOff>
    </xdr:to>
    <xdr:sp macro="" textlink="">
      <xdr:nvSpPr>
        <xdr:cNvPr id="19" name="Forma livre 18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SpPr/>
      </xdr:nvSpPr>
      <xdr:spPr>
        <a:xfrm>
          <a:off x="9605053" y="76200"/>
          <a:ext cx="1150701" cy="432733"/>
        </a:xfrm>
        <a:custGeom>
          <a:avLst/>
          <a:gdLst>
            <a:gd name="connsiteX0" fmla="*/ 0 w 1598594"/>
            <a:gd name="connsiteY0" fmla="*/ 0 h 799297"/>
            <a:gd name="connsiteX1" fmla="*/ 1598594 w 1598594"/>
            <a:gd name="connsiteY1" fmla="*/ 0 h 799297"/>
            <a:gd name="connsiteX2" fmla="*/ 1598594 w 1598594"/>
            <a:gd name="connsiteY2" fmla="*/ 799297 h 799297"/>
            <a:gd name="connsiteX3" fmla="*/ 0 w 1598594"/>
            <a:gd name="connsiteY3" fmla="*/ 799297 h 799297"/>
            <a:gd name="connsiteX4" fmla="*/ 0 w 1598594"/>
            <a:gd name="connsiteY4" fmla="*/ 0 h 79929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598594" h="799297">
              <a:moveTo>
                <a:pt x="0" y="0"/>
              </a:moveTo>
              <a:lnTo>
                <a:pt x="1598594" y="0"/>
              </a:lnTo>
              <a:lnTo>
                <a:pt x="1598594" y="799297"/>
              </a:lnTo>
              <a:lnTo>
                <a:pt x="0" y="799297"/>
              </a:lnTo>
              <a:lnTo>
                <a:pt x="0" y="0"/>
              </a:lnTo>
              <a:close/>
            </a:path>
          </a:pathLst>
        </a:custGeom>
        <a:solidFill>
          <a:srgbClr val="FFC000"/>
        </a:soli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xdr:spPr>
      <xdr:txBody>
        <a:bodyPr spcFirstLastPara="0" vert="horz" wrap="square" lIns="8890" tIns="8890" rIns="8890" bIns="8890" numCol="1" spcCol="1270" anchor="ctr" anchorCtr="0">
          <a:noAutofit/>
        </a:bodyPr>
        <a:lstStyle/>
        <a:p>
          <a:pPr marL="0" marR="0" lvl="0" indent="0" algn="ctr" defTabSz="622300" eaLnBrk="1" fontAlgn="auto" latinLnBrk="0" hangingPunct="1">
            <a:lnSpc>
              <a:spcPct val="90000"/>
            </a:lnSpc>
            <a:spcBef>
              <a:spcPct val="0"/>
            </a:spcBef>
            <a:spcAft>
              <a:spcPct val="35000"/>
            </a:spcAft>
            <a:buClrTx/>
            <a:buSzTx/>
            <a:buFontTx/>
            <a:buNone/>
            <a:tabLst/>
            <a:defRPr/>
          </a:pPr>
          <a:r>
            <a:rPr kumimoji="0" lang="pt-PT" sz="900" b="0" i="0" u="none" strike="noStrike" kern="1200" cap="none" spc="50" normalizeH="0" baseline="0" noProof="0">
              <a:ln w="13500">
                <a:solidFill>
                  <a:srgbClr val="4F81BD">
                    <a:shade val="2500"/>
                    <a:alpha val="6500"/>
                  </a:srgbClr>
                </a:solidFill>
                <a:prstDash val="solid"/>
              </a:ln>
              <a:solidFill>
                <a:sysClr val="windowText" lastClr="000000">
                  <a:alpha val="95000"/>
                </a:sysClr>
              </a:solidFill>
              <a:effectLst>
                <a:innerShdw blurRad="50900" dist="38500" dir="13500000">
                  <a:srgbClr val="000000">
                    <a:alpha val="60000"/>
                  </a:srgbClr>
                </a:innerShdw>
              </a:effectLst>
              <a:uLnTx/>
              <a:uFillTx/>
              <a:latin typeface="Calibri"/>
              <a:ea typeface="+mn-ea"/>
              <a:cs typeface="+mn-cs"/>
            </a:rPr>
            <a:t>EVOLUÇÃO SEMANAL 2016</a:t>
          </a:r>
        </a:p>
      </xdr:txBody>
    </xdr:sp>
    <xdr:clientData fLocksWithSheet="0" fPrintsWithSheet="0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28575</xdr:colOff>
      <xdr:row>0</xdr:row>
      <xdr:rowOff>57150</xdr:rowOff>
    </xdr:from>
    <xdr:to>
      <xdr:col>1</xdr:col>
      <xdr:colOff>990075</xdr:colOff>
      <xdr:row>0</xdr:row>
      <xdr:rowOff>489883</xdr:rowOff>
    </xdr:to>
    <xdr:sp macro="" textlink="">
      <xdr:nvSpPr>
        <xdr:cNvPr id="12" name="Forma livre 1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SpPr/>
      </xdr:nvSpPr>
      <xdr:spPr>
        <a:xfrm>
          <a:off x="28575" y="57150"/>
          <a:ext cx="1152000" cy="432733"/>
        </a:xfrm>
        <a:custGeom>
          <a:avLst/>
          <a:gdLst>
            <a:gd name="connsiteX0" fmla="*/ 0 w 1598594"/>
            <a:gd name="connsiteY0" fmla="*/ 0 h 799297"/>
            <a:gd name="connsiteX1" fmla="*/ 1598594 w 1598594"/>
            <a:gd name="connsiteY1" fmla="*/ 0 h 799297"/>
            <a:gd name="connsiteX2" fmla="*/ 1598594 w 1598594"/>
            <a:gd name="connsiteY2" fmla="*/ 799297 h 799297"/>
            <a:gd name="connsiteX3" fmla="*/ 0 w 1598594"/>
            <a:gd name="connsiteY3" fmla="*/ 799297 h 799297"/>
            <a:gd name="connsiteX4" fmla="*/ 0 w 1598594"/>
            <a:gd name="connsiteY4" fmla="*/ 0 h 79929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598594" h="799297">
              <a:moveTo>
                <a:pt x="0" y="0"/>
              </a:moveTo>
              <a:lnTo>
                <a:pt x="1598594" y="0"/>
              </a:lnTo>
              <a:lnTo>
                <a:pt x="1598594" y="799297"/>
              </a:lnTo>
              <a:lnTo>
                <a:pt x="0" y="799297"/>
              </a:lnTo>
              <a:lnTo>
                <a:pt x="0" y="0"/>
              </a:lnTo>
              <a:close/>
            </a:path>
          </a:pathLst>
        </a:custGeom>
        <a:solidFill>
          <a:srgbClr val="FFFF00"/>
        </a:soli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xdr:spPr>
      <xdr:txBody>
        <a:bodyPr spcFirstLastPara="0" vert="horz" wrap="square" lIns="8890" tIns="8890" rIns="8890" bIns="8890" numCol="1" spcCol="1270" anchor="ctr" anchorCtr="0">
          <a:noAutofit/>
        </a:bodyPr>
        <a:lstStyle/>
        <a:p>
          <a:pPr marL="0" marR="0" lvl="0" indent="0" algn="ctr" defTabSz="622300" eaLnBrk="1" fontAlgn="auto" latinLnBrk="0" hangingPunct="1">
            <a:lnSpc>
              <a:spcPct val="90000"/>
            </a:lnSpc>
            <a:spcBef>
              <a:spcPct val="0"/>
            </a:spcBef>
            <a:spcAft>
              <a:spcPct val="35000"/>
            </a:spcAft>
            <a:buClrTx/>
            <a:buSzTx/>
            <a:buFontTx/>
            <a:buNone/>
            <a:tabLst/>
            <a:defRPr/>
          </a:pPr>
          <a:r>
            <a:rPr kumimoji="0" lang="pt-PT" sz="900" b="0" i="0" u="none" strike="noStrike" kern="1200" cap="none" spc="50" normalizeH="0" baseline="0" noProof="0">
              <a:ln w="13500">
                <a:solidFill>
                  <a:srgbClr val="4F81BD">
                    <a:shade val="2500"/>
                    <a:alpha val="6500"/>
                  </a:srgbClr>
                </a:solidFill>
                <a:prstDash val="solid"/>
              </a:ln>
              <a:solidFill>
                <a:sysClr val="windowText" lastClr="000000">
                  <a:alpha val="95000"/>
                </a:sysClr>
              </a:solidFill>
              <a:effectLst>
                <a:innerShdw blurRad="50900" dist="38500" dir="13500000">
                  <a:srgbClr val="000000">
                    <a:alpha val="60000"/>
                  </a:srgbClr>
                </a:innerShdw>
              </a:effectLst>
              <a:uLnTx/>
              <a:uFillTx/>
              <a:latin typeface="Calibri"/>
              <a:ea typeface="+mn-ea"/>
              <a:cs typeface="+mn-cs"/>
            </a:rPr>
            <a:t>RANKING FDS</a:t>
          </a:r>
        </a:p>
      </xdr:txBody>
    </xdr:sp>
    <xdr:clientData fPrintsWithSheet="0"/>
  </xdr:twoCellAnchor>
  <xdr:twoCellAnchor editAs="absolute">
    <xdr:from>
      <xdr:col>1</xdr:col>
      <xdr:colOff>1029918</xdr:colOff>
      <xdr:row>0</xdr:row>
      <xdr:rowOff>57150</xdr:rowOff>
    </xdr:from>
    <xdr:to>
      <xdr:col>1</xdr:col>
      <xdr:colOff>2181918</xdr:colOff>
      <xdr:row>0</xdr:row>
      <xdr:rowOff>489883</xdr:rowOff>
    </xdr:to>
    <xdr:sp macro="" textlink="">
      <xdr:nvSpPr>
        <xdr:cNvPr id="13" name="Forma livre 1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SpPr/>
      </xdr:nvSpPr>
      <xdr:spPr>
        <a:xfrm>
          <a:off x="1220418" y="57150"/>
          <a:ext cx="1152000" cy="432733"/>
        </a:xfrm>
        <a:custGeom>
          <a:avLst/>
          <a:gdLst>
            <a:gd name="connsiteX0" fmla="*/ 0 w 1598594"/>
            <a:gd name="connsiteY0" fmla="*/ 0 h 799297"/>
            <a:gd name="connsiteX1" fmla="*/ 1598594 w 1598594"/>
            <a:gd name="connsiteY1" fmla="*/ 0 h 799297"/>
            <a:gd name="connsiteX2" fmla="*/ 1598594 w 1598594"/>
            <a:gd name="connsiteY2" fmla="*/ 799297 h 799297"/>
            <a:gd name="connsiteX3" fmla="*/ 0 w 1598594"/>
            <a:gd name="connsiteY3" fmla="*/ 799297 h 799297"/>
            <a:gd name="connsiteX4" fmla="*/ 0 w 1598594"/>
            <a:gd name="connsiteY4" fmla="*/ 0 h 79929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598594" h="799297">
              <a:moveTo>
                <a:pt x="0" y="0"/>
              </a:moveTo>
              <a:lnTo>
                <a:pt x="1598594" y="0"/>
              </a:lnTo>
              <a:lnTo>
                <a:pt x="1598594" y="799297"/>
              </a:lnTo>
              <a:lnTo>
                <a:pt x="0" y="799297"/>
              </a:lnTo>
              <a:lnTo>
                <a:pt x="0" y="0"/>
              </a:lnTo>
              <a:close/>
            </a:path>
          </a:pathLst>
        </a:custGeom>
        <a:solidFill>
          <a:srgbClr val="FFFF00"/>
        </a:soli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xdr:spPr>
      <xdr:txBody>
        <a:bodyPr spcFirstLastPara="0" vert="horz" wrap="square" lIns="8890" tIns="8890" rIns="8890" bIns="8890" numCol="1" spcCol="1270" anchor="ctr" anchorCtr="0">
          <a:noAutofit/>
        </a:bodyPr>
        <a:lstStyle/>
        <a:p>
          <a:pPr marL="0" marR="0" lvl="0" indent="0" algn="ctr" defTabSz="622300" eaLnBrk="1" fontAlgn="auto" latinLnBrk="0" hangingPunct="1">
            <a:lnSpc>
              <a:spcPct val="90000"/>
            </a:lnSpc>
            <a:spcBef>
              <a:spcPct val="0"/>
            </a:spcBef>
            <a:spcAft>
              <a:spcPct val="35000"/>
            </a:spcAft>
            <a:buClrTx/>
            <a:buSzTx/>
            <a:buFontTx/>
            <a:buNone/>
            <a:tabLst/>
            <a:defRPr/>
          </a:pPr>
          <a:r>
            <a:rPr kumimoji="0" lang="pt-PT" sz="900" b="0" i="0" u="none" strike="noStrike" kern="1200" cap="none" spc="50" normalizeH="0" baseline="0" noProof="0">
              <a:ln w="13500">
                <a:solidFill>
                  <a:srgbClr val="4F81BD">
                    <a:shade val="2500"/>
                    <a:alpha val="6500"/>
                  </a:srgbClr>
                </a:solidFill>
                <a:prstDash val="solid"/>
              </a:ln>
              <a:solidFill>
                <a:sysClr val="windowText" lastClr="000000">
                  <a:alpha val="95000"/>
                </a:sysClr>
              </a:solidFill>
              <a:effectLst>
                <a:innerShdw blurRad="50900" dist="38500" dir="13500000">
                  <a:srgbClr val="000000">
                    <a:alpha val="60000"/>
                  </a:srgbClr>
                </a:innerShdw>
              </a:effectLst>
              <a:uLnTx/>
              <a:uFillTx/>
              <a:latin typeface="Calibri"/>
              <a:ea typeface="+mn-ea"/>
              <a:cs typeface="+mn-cs"/>
            </a:rPr>
            <a:t>ACUMULADO FDS</a:t>
          </a:r>
        </a:p>
      </xdr:txBody>
    </xdr:sp>
    <xdr:clientData fLocksWithSheet="0" fPrintsWithSheet="0"/>
  </xdr:twoCellAnchor>
  <xdr:twoCellAnchor editAs="absolute">
    <xdr:from>
      <xdr:col>1</xdr:col>
      <xdr:colOff>2221761</xdr:colOff>
      <xdr:row>0</xdr:row>
      <xdr:rowOff>57150</xdr:rowOff>
    </xdr:from>
    <xdr:to>
      <xdr:col>2</xdr:col>
      <xdr:colOff>497211</xdr:colOff>
      <xdr:row>0</xdr:row>
      <xdr:rowOff>489883</xdr:rowOff>
    </xdr:to>
    <xdr:sp macro="" textlink="">
      <xdr:nvSpPr>
        <xdr:cNvPr id="14" name="Forma livre 1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700-00000E000000}"/>
            </a:ext>
          </a:extLst>
        </xdr:cNvPr>
        <xdr:cNvSpPr/>
      </xdr:nvSpPr>
      <xdr:spPr>
        <a:xfrm>
          <a:off x="2412261" y="57150"/>
          <a:ext cx="1152000" cy="432733"/>
        </a:xfrm>
        <a:custGeom>
          <a:avLst/>
          <a:gdLst>
            <a:gd name="connsiteX0" fmla="*/ 0 w 1598594"/>
            <a:gd name="connsiteY0" fmla="*/ 0 h 799297"/>
            <a:gd name="connsiteX1" fmla="*/ 1598594 w 1598594"/>
            <a:gd name="connsiteY1" fmla="*/ 0 h 799297"/>
            <a:gd name="connsiteX2" fmla="*/ 1598594 w 1598594"/>
            <a:gd name="connsiteY2" fmla="*/ 799297 h 799297"/>
            <a:gd name="connsiteX3" fmla="*/ 0 w 1598594"/>
            <a:gd name="connsiteY3" fmla="*/ 799297 h 799297"/>
            <a:gd name="connsiteX4" fmla="*/ 0 w 1598594"/>
            <a:gd name="connsiteY4" fmla="*/ 0 h 79929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598594" h="799297">
              <a:moveTo>
                <a:pt x="0" y="0"/>
              </a:moveTo>
              <a:lnTo>
                <a:pt x="1598594" y="0"/>
              </a:lnTo>
              <a:lnTo>
                <a:pt x="1598594" y="799297"/>
              </a:lnTo>
              <a:lnTo>
                <a:pt x="0" y="799297"/>
              </a:lnTo>
              <a:lnTo>
                <a:pt x="0" y="0"/>
              </a:lnTo>
              <a:close/>
            </a:path>
          </a:pathLst>
        </a:custGeom>
        <a:solidFill>
          <a:srgbClr val="FFC000"/>
        </a:soli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xdr:spPr>
      <xdr:txBody>
        <a:bodyPr spcFirstLastPara="0" vert="horz" wrap="square" lIns="8890" tIns="8890" rIns="8890" bIns="8890" numCol="1" spcCol="1270" anchor="ctr" anchorCtr="0">
          <a:noAutofit/>
        </a:bodyPr>
        <a:lstStyle/>
        <a:p>
          <a:pPr marL="0" marR="0" lvl="0" indent="0" algn="ctr" defTabSz="622300" eaLnBrk="1" fontAlgn="auto" latinLnBrk="0" hangingPunct="1">
            <a:lnSpc>
              <a:spcPct val="90000"/>
            </a:lnSpc>
            <a:spcBef>
              <a:spcPct val="0"/>
            </a:spcBef>
            <a:spcAft>
              <a:spcPct val="35000"/>
            </a:spcAft>
            <a:buClrTx/>
            <a:buSzTx/>
            <a:buFontTx/>
            <a:buNone/>
            <a:tabLst/>
            <a:defRPr/>
          </a:pPr>
          <a:r>
            <a:rPr kumimoji="0" lang="pt-PT" sz="900" b="0" i="0" u="none" strike="noStrike" kern="1200" cap="none" spc="50" normalizeH="0" baseline="0" noProof="0">
              <a:ln w="13500">
                <a:solidFill>
                  <a:srgbClr val="4F81BD">
                    <a:shade val="2500"/>
                    <a:alpha val="6500"/>
                  </a:srgbClr>
                </a:solidFill>
                <a:prstDash val="solid"/>
              </a:ln>
              <a:solidFill>
                <a:sysClr val="windowText" lastClr="000000">
                  <a:alpha val="95000"/>
                </a:sysClr>
              </a:solidFill>
              <a:effectLst>
                <a:innerShdw blurRad="50900" dist="38500" dir="13500000">
                  <a:srgbClr val="000000">
                    <a:alpha val="60000"/>
                  </a:srgbClr>
                </a:innerShdw>
              </a:effectLst>
              <a:uLnTx/>
              <a:uFillTx/>
              <a:latin typeface="Calibri"/>
              <a:ea typeface="+mn-ea"/>
              <a:cs typeface="+mn-cs"/>
            </a:rPr>
            <a:t>RANKING SEMANAL</a:t>
          </a:r>
        </a:p>
      </xdr:txBody>
    </xdr:sp>
    <xdr:clientData fLocksWithSheet="0" fPrintsWithSheet="0"/>
  </xdr:twoCellAnchor>
  <xdr:twoCellAnchor editAs="absolute">
    <xdr:from>
      <xdr:col>2</xdr:col>
      <xdr:colOff>537054</xdr:colOff>
      <xdr:row>0</xdr:row>
      <xdr:rowOff>57150</xdr:rowOff>
    </xdr:from>
    <xdr:to>
      <xdr:col>2</xdr:col>
      <xdr:colOff>1696431</xdr:colOff>
      <xdr:row>0</xdr:row>
      <xdr:rowOff>489883</xdr:rowOff>
    </xdr:to>
    <xdr:sp macro="" textlink="">
      <xdr:nvSpPr>
        <xdr:cNvPr id="15" name="Forma livre 1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700-00000F000000}"/>
            </a:ext>
          </a:extLst>
        </xdr:cNvPr>
        <xdr:cNvSpPr/>
      </xdr:nvSpPr>
      <xdr:spPr>
        <a:xfrm>
          <a:off x="3604104" y="57150"/>
          <a:ext cx="1159377" cy="432733"/>
        </a:xfrm>
        <a:custGeom>
          <a:avLst/>
          <a:gdLst>
            <a:gd name="connsiteX0" fmla="*/ 0 w 1598594"/>
            <a:gd name="connsiteY0" fmla="*/ 0 h 799297"/>
            <a:gd name="connsiteX1" fmla="*/ 1598594 w 1598594"/>
            <a:gd name="connsiteY1" fmla="*/ 0 h 799297"/>
            <a:gd name="connsiteX2" fmla="*/ 1598594 w 1598594"/>
            <a:gd name="connsiteY2" fmla="*/ 799297 h 799297"/>
            <a:gd name="connsiteX3" fmla="*/ 0 w 1598594"/>
            <a:gd name="connsiteY3" fmla="*/ 799297 h 799297"/>
            <a:gd name="connsiteX4" fmla="*/ 0 w 1598594"/>
            <a:gd name="connsiteY4" fmla="*/ 0 h 79929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598594" h="799297">
              <a:moveTo>
                <a:pt x="0" y="0"/>
              </a:moveTo>
              <a:lnTo>
                <a:pt x="1598594" y="0"/>
              </a:lnTo>
              <a:lnTo>
                <a:pt x="1598594" y="799297"/>
              </a:lnTo>
              <a:lnTo>
                <a:pt x="0" y="799297"/>
              </a:lnTo>
              <a:lnTo>
                <a:pt x="0" y="0"/>
              </a:lnTo>
              <a:close/>
            </a:path>
          </a:pathLst>
        </a:custGeom>
        <a:solidFill>
          <a:srgbClr val="FFC000"/>
        </a:soli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xdr:spPr>
      <xdr:txBody>
        <a:bodyPr spcFirstLastPara="0" vert="horz" wrap="square" lIns="8890" tIns="8890" rIns="8890" bIns="8890" numCol="1" spcCol="1270" anchor="ctr" anchorCtr="0">
          <a:noAutofit/>
        </a:bodyPr>
        <a:lstStyle/>
        <a:p>
          <a:pPr marL="0" marR="0" lvl="0" indent="0" algn="ctr" defTabSz="622300" eaLnBrk="1" fontAlgn="auto" latinLnBrk="0" hangingPunct="1">
            <a:lnSpc>
              <a:spcPct val="90000"/>
            </a:lnSpc>
            <a:spcBef>
              <a:spcPct val="0"/>
            </a:spcBef>
            <a:spcAft>
              <a:spcPct val="35000"/>
            </a:spcAft>
            <a:buClrTx/>
            <a:buSzTx/>
            <a:buFontTx/>
            <a:buNone/>
            <a:tabLst/>
            <a:defRPr/>
          </a:pPr>
          <a:r>
            <a:rPr kumimoji="0" lang="pt-PT" sz="900" b="0" i="0" u="none" strike="noStrike" kern="1200" cap="none" spc="50" normalizeH="0" baseline="0" noProof="0">
              <a:ln w="13500">
                <a:solidFill>
                  <a:srgbClr val="4F81BD">
                    <a:shade val="2500"/>
                    <a:alpha val="6500"/>
                  </a:srgbClr>
                </a:solidFill>
                <a:prstDash val="solid"/>
              </a:ln>
              <a:solidFill>
                <a:sysClr val="windowText" lastClr="000000">
                  <a:alpha val="95000"/>
                </a:sysClr>
              </a:solidFill>
              <a:effectLst>
                <a:innerShdw blurRad="50900" dist="38500" dir="13500000">
                  <a:srgbClr val="000000">
                    <a:alpha val="60000"/>
                  </a:srgbClr>
                </a:innerShdw>
              </a:effectLst>
              <a:uLnTx/>
              <a:uFillTx/>
              <a:latin typeface="Calibri"/>
              <a:ea typeface="+mn-ea"/>
              <a:cs typeface="+mn-cs"/>
            </a:rPr>
            <a:t>ACUMULADO SEMANAL</a:t>
          </a:r>
        </a:p>
      </xdr:txBody>
    </xdr:sp>
    <xdr:clientData fLocksWithSheet="0" fPrintsWithSheet="0"/>
  </xdr:twoCellAnchor>
  <xdr:twoCellAnchor editAs="absolute">
    <xdr:from>
      <xdr:col>2</xdr:col>
      <xdr:colOff>1736274</xdr:colOff>
      <xdr:row>0</xdr:row>
      <xdr:rowOff>57150</xdr:rowOff>
    </xdr:from>
    <xdr:to>
      <xdr:col>3</xdr:col>
      <xdr:colOff>720916</xdr:colOff>
      <xdr:row>0</xdr:row>
      <xdr:rowOff>489883</xdr:rowOff>
    </xdr:to>
    <xdr:sp macro="" textlink="">
      <xdr:nvSpPr>
        <xdr:cNvPr id="16" name="Forma livre 15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700-000010000000}"/>
            </a:ext>
          </a:extLst>
        </xdr:cNvPr>
        <xdr:cNvSpPr/>
      </xdr:nvSpPr>
      <xdr:spPr>
        <a:xfrm>
          <a:off x="4803324" y="57150"/>
          <a:ext cx="1156342" cy="432733"/>
        </a:xfrm>
        <a:custGeom>
          <a:avLst/>
          <a:gdLst>
            <a:gd name="connsiteX0" fmla="*/ 0 w 1598594"/>
            <a:gd name="connsiteY0" fmla="*/ 0 h 799297"/>
            <a:gd name="connsiteX1" fmla="*/ 1598594 w 1598594"/>
            <a:gd name="connsiteY1" fmla="*/ 0 h 799297"/>
            <a:gd name="connsiteX2" fmla="*/ 1598594 w 1598594"/>
            <a:gd name="connsiteY2" fmla="*/ 799297 h 799297"/>
            <a:gd name="connsiteX3" fmla="*/ 0 w 1598594"/>
            <a:gd name="connsiteY3" fmla="*/ 799297 h 799297"/>
            <a:gd name="connsiteX4" fmla="*/ 0 w 1598594"/>
            <a:gd name="connsiteY4" fmla="*/ 0 h 79929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598594" h="799297">
              <a:moveTo>
                <a:pt x="0" y="0"/>
              </a:moveTo>
              <a:lnTo>
                <a:pt x="1598594" y="0"/>
              </a:lnTo>
              <a:lnTo>
                <a:pt x="1598594" y="799297"/>
              </a:lnTo>
              <a:lnTo>
                <a:pt x="0" y="799297"/>
              </a:lnTo>
              <a:lnTo>
                <a:pt x="0" y="0"/>
              </a:lnTo>
              <a:close/>
            </a:path>
          </a:pathLst>
        </a:custGeom>
        <a:solidFill>
          <a:schemeClr val="tx1"/>
        </a:soli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xdr:spPr>
      <xdr:txBody>
        <a:bodyPr spcFirstLastPara="0" vert="horz" wrap="square" lIns="8890" tIns="8890" rIns="8890" bIns="8890" numCol="1" spcCol="1270" anchor="ctr" anchorCtr="0">
          <a:noAutofit/>
        </a:bodyPr>
        <a:lstStyle/>
        <a:p>
          <a:pPr marL="0" marR="0" lvl="0" indent="0" algn="ctr" defTabSz="622300" eaLnBrk="1" fontAlgn="auto" latinLnBrk="0" hangingPunct="1">
            <a:lnSpc>
              <a:spcPct val="90000"/>
            </a:lnSpc>
            <a:spcBef>
              <a:spcPct val="0"/>
            </a:spcBef>
            <a:spcAft>
              <a:spcPct val="35000"/>
            </a:spcAft>
            <a:buClrTx/>
            <a:buSzTx/>
            <a:buFontTx/>
            <a:buNone/>
            <a:tabLst/>
            <a:defRPr/>
          </a:pPr>
          <a:r>
            <a:rPr kumimoji="0" lang="pt-PT" sz="900" b="1" i="0" u="none" strike="noStrike" kern="1200" cap="none" spc="50" normalizeH="0" baseline="0" noProof="0">
              <a:ln w="13500">
                <a:solidFill>
                  <a:srgbClr val="4F81BD">
                    <a:shade val="2500"/>
                    <a:alpha val="6500"/>
                  </a:srgbClr>
                </a:solidFill>
                <a:prstDash val="solid"/>
              </a:ln>
              <a:solidFill>
                <a:schemeClr val="bg1"/>
              </a:solidFill>
              <a:effectLst>
                <a:innerShdw blurRad="50900" dist="38500" dir="13500000">
                  <a:srgbClr val="000000">
                    <a:alpha val="60000"/>
                  </a:srgbClr>
                </a:innerShdw>
              </a:effectLst>
              <a:uLnTx/>
              <a:uFillTx/>
              <a:latin typeface="Calibri"/>
              <a:ea typeface="+mn-ea"/>
              <a:cs typeface="+mn-cs"/>
            </a:rPr>
            <a:t>RANKING GERAL DE          FILMES</a:t>
          </a:r>
        </a:p>
      </xdr:txBody>
    </xdr:sp>
    <xdr:clientData fLocksWithSheet="0" fPrintsWithSheet="0"/>
  </xdr:twoCellAnchor>
  <xdr:twoCellAnchor editAs="absolute">
    <xdr:from>
      <xdr:col>3</xdr:col>
      <xdr:colOff>760759</xdr:colOff>
      <xdr:row>0</xdr:row>
      <xdr:rowOff>57150</xdr:rowOff>
    </xdr:from>
    <xdr:to>
      <xdr:col>3</xdr:col>
      <xdr:colOff>1918408</xdr:colOff>
      <xdr:row>0</xdr:row>
      <xdr:rowOff>489883</xdr:rowOff>
    </xdr:to>
    <xdr:sp macro="" textlink="">
      <xdr:nvSpPr>
        <xdr:cNvPr id="17" name="Forma livre 16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700-000011000000}"/>
            </a:ext>
          </a:extLst>
        </xdr:cNvPr>
        <xdr:cNvSpPr/>
      </xdr:nvSpPr>
      <xdr:spPr>
        <a:xfrm>
          <a:off x="5999509" y="57150"/>
          <a:ext cx="1157649" cy="432733"/>
        </a:xfrm>
        <a:custGeom>
          <a:avLst/>
          <a:gdLst>
            <a:gd name="connsiteX0" fmla="*/ 0 w 1598594"/>
            <a:gd name="connsiteY0" fmla="*/ 0 h 799297"/>
            <a:gd name="connsiteX1" fmla="*/ 1598594 w 1598594"/>
            <a:gd name="connsiteY1" fmla="*/ 0 h 799297"/>
            <a:gd name="connsiteX2" fmla="*/ 1598594 w 1598594"/>
            <a:gd name="connsiteY2" fmla="*/ 799297 h 799297"/>
            <a:gd name="connsiteX3" fmla="*/ 0 w 1598594"/>
            <a:gd name="connsiteY3" fmla="*/ 799297 h 799297"/>
            <a:gd name="connsiteX4" fmla="*/ 0 w 1598594"/>
            <a:gd name="connsiteY4" fmla="*/ 0 h 79929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598594" h="799297">
              <a:moveTo>
                <a:pt x="0" y="0"/>
              </a:moveTo>
              <a:lnTo>
                <a:pt x="1598594" y="0"/>
              </a:lnTo>
              <a:lnTo>
                <a:pt x="1598594" y="799297"/>
              </a:lnTo>
              <a:lnTo>
                <a:pt x="0" y="799297"/>
              </a:lnTo>
              <a:lnTo>
                <a:pt x="0" y="0"/>
              </a:lnTo>
              <a:close/>
            </a:path>
          </a:pathLst>
        </a:custGeom>
        <a:solidFill>
          <a:srgbClr val="FFC000"/>
        </a:soli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xdr:spPr>
      <xdr:txBody>
        <a:bodyPr spcFirstLastPara="0" vert="horz" wrap="square" lIns="8890" tIns="8890" rIns="8890" bIns="8890" numCol="1" spcCol="1270" anchor="ctr" anchorCtr="0">
          <a:noAutofit/>
        </a:bodyPr>
        <a:lstStyle/>
        <a:p>
          <a:pPr marL="0" marR="0" lvl="0" indent="0" algn="ctr" defTabSz="622300" eaLnBrk="1" fontAlgn="auto" latinLnBrk="0" hangingPunct="1">
            <a:lnSpc>
              <a:spcPct val="90000"/>
            </a:lnSpc>
            <a:spcBef>
              <a:spcPct val="0"/>
            </a:spcBef>
            <a:spcAft>
              <a:spcPct val="35000"/>
            </a:spcAft>
            <a:buClrTx/>
            <a:buSzTx/>
            <a:buFontTx/>
            <a:buNone/>
            <a:tabLst/>
            <a:defRPr/>
          </a:pPr>
          <a:r>
            <a:rPr kumimoji="0" lang="pt-PT" sz="900" b="0" i="0" u="none" strike="noStrike" kern="1200" cap="none" spc="50" normalizeH="0" baseline="0" noProof="0">
              <a:ln w="13500">
                <a:solidFill>
                  <a:srgbClr val="4F81BD">
                    <a:shade val="2500"/>
                    <a:alpha val="6500"/>
                  </a:srgbClr>
                </a:solidFill>
                <a:prstDash val="solid"/>
              </a:ln>
              <a:solidFill>
                <a:sysClr val="windowText" lastClr="000000">
                  <a:alpha val="95000"/>
                </a:sysClr>
              </a:solidFill>
              <a:effectLst>
                <a:innerShdw blurRad="50900" dist="38500" dir="13500000">
                  <a:srgbClr val="000000">
                    <a:alpha val="60000"/>
                  </a:srgbClr>
                </a:innerShdw>
              </a:effectLst>
              <a:uLnTx/>
              <a:uFillTx/>
              <a:latin typeface="Calibri"/>
              <a:ea typeface="+mn-ea"/>
              <a:cs typeface="+mn-cs"/>
            </a:rPr>
            <a:t>RANKING FILMES MAIS VISTOS</a:t>
          </a:r>
        </a:p>
      </xdr:txBody>
    </xdr:sp>
    <xdr:clientData fLocksWithSheet="0" fPrintsWithSheet="0"/>
  </xdr:twoCellAnchor>
  <xdr:twoCellAnchor editAs="absolute">
    <xdr:from>
      <xdr:col>4</xdr:col>
      <xdr:colOff>334</xdr:colOff>
      <xdr:row>0</xdr:row>
      <xdr:rowOff>57150</xdr:rowOff>
    </xdr:from>
    <xdr:to>
      <xdr:col>5</xdr:col>
      <xdr:colOff>315345</xdr:colOff>
      <xdr:row>0</xdr:row>
      <xdr:rowOff>489883</xdr:rowOff>
    </xdr:to>
    <xdr:sp macro="" textlink="">
      <xdr:nvSpPr>
        <xdr:cNvPr id="18" name="Forma livre 17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700-000012000000}"/>
            </a:ext>
          </a:extLst>
        </xdr:cNvPr>
        <xdr:cNvSpPr/>
      </xdr:nvSpPr>
      <xdr:spPr>
        <a:xfrm>
          <a:off x="7197001" y="57150"/>
          <a:ext cx="1157444" cy="432733"/>
        </a:xfrm>
        <a:custGeom>
          <a:avLst/>
          <a:gdLst>
            <a:gd name="connsiteX0" fmla="*/ 0 w 1598594"/>
            <a:gd name="connsiteY0" fmla="*/ 0 h 799297"/>
            <a:gd name="connsiteX1" fmla="*/ 1598594 w 1598594"/>
            <a:gd name="connsiteY1" fmla="*/ 0 h 799297"/>
            <a:gd name="connsiteX2" fmla="*/ 1598594 w 1598594"/>
            <a:gd name="connsiteY2" fmla="*/ 799297 h 799297"/>
            <a:gd name="connsiteX3" fmla="*/ 0 w 1598594"/>
            <a:gd name="connsiteY3" fmla="*/ 799297 h 799297"/>
            <a:gd name="connsiteX4" fmla="*/ 0 w 1598594"/>
            <a:gd name="connsiteY4" fmla="*/ 0 h 79929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598594" h="799297">
              <a:moveTo>
                <a:pt x="0" y="0"/>
              </a:moveTo>
              <a:lnTo>
                <a:pt x="1598594" y="0"/>
              </a:lnTo>
              <a:lnTo>
                <a:pt x="1598594" y="799297"/>
              </a:lnTo>
              <a:lnTo>
                <a:pt x="0" y="799297"/>
              </a:lnTo>
              <a:lnTo>
                <a:pt x="0" y="0"/>
              </a:lnTo>
              <a:close/>
            </a:path>
          </a:pathLst>
        </a:custGeom>
        <a:solidFill>
          <a:srgbClr val="FFC000"/>
        </a:soli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xdr:spPr>
      <xdr:txBody>
        <a:bodyPr spcFirstLastPara="0" vert="horz" wrap="square" lIns="8890" tIns="8890" rIns="8890" bIns="8890" numCol="1" spcCol="1270" anchor="ctr" anchorCtr="0">
          <a:noAutofit/>
        </a:bodyPr>
        <a:lstStyle/>
        <a:p>
          <a:pPr marL="0" marR="0" lvl="0" indent="0" algn="ctr" defTabSz="622300" eaLnBrk="1" fontAlgn="auto" latinLnBrk="0" hangingPunct="1">
            <a:lnSpc>
              <a:spcPct val="90000"/>
            </a:lnSpc>
            <a:spcBef>
              <a:spcPct val="0"/>
            </a:spcBef>
            <a:spcAft>
              <a:spcPct val="35000"/>
            </a:spcAft>
            <a:buClrTx/>
            <a:buSzTx/>
            <a:buFontTx/>
            <a:buNone/>
            <a:tabLst/>
            <a:defRPr/>
          </a:pPr>
          <a:r>
            <a:rPr kumimoji="0" lang="pt-PT" sz="900" b="0" i="0" u="none" strike="noStrike" kern="1200" cap="none" spc="50" normalizeH="0" baseline="0" noProof="0">
              <a:ln w="13500">
                <a:solidFill>
                  <a:srgbClr val="4F81BD">
                    <a:shade val="2500"/>
                    <a:alpha val="6500"/>
                  </a:srgbClr>
                </a:solidFill>
                <a:prstDash val="solid"/>
              </a:ln>
              <a:solidFill>
                <a:sysClr val="windowText" lastClr="000000">
                  <a:alpha val="95000"/>
                </a:sysClr>
              </a:solidFill>
              <a:effectLst>
                <a:innerShdw blurRad="50900" dist="38500" dir="13500000">
                  <a:srgbClr val="000000">
                    <a:alpha val="60000"/>
                  </a:srgbClr>
                </a:innerShdw>
              </a:effectLst>
              <a:uLnTx/>
              <a:uFillTx/>
              <a:latin typeface="Calibri"/>
              <a:ea typeface="+mn-ea"/>
              <a:cs typeface="+mn-cs"/>
            </a:rPr>
            <a:t>RANKING FILMES NACIONAIS ESTREADOS</a:t>
          </a:r>
        </a:p>
      </xdr:txBody>
    </xdr:sp>
    <xdr:clientData fLocksWithSheet="0" fPrintsWithSheet="0"/>
  </xdr:twoCellAnchor>
  <xdr:twoCellAnchor editAs="absolute">
    <xdr:from>
      <xdr:col>5</xdr:col>
      <xdr:colOff>355188</xdr:colOff>
      <xdr:row>0</xdr:row>
      <xdr:rowOff>57150</xdr:rowOff>
    </xdr:from>
    <xdr:to>
      <xdr:col>6</xdr:col>
      <xdr:colOff>354532</xdr:colOff>
      <xdr:row>0</xdr:row>
      <xdr:rowOff>489883</xdr:rowOff>
    </xdr:to>
    <xdr:sp macro="" textlink="">
      <xdr:nvSpPr>
        <xdr:cNvPr id="19" name="Forma livre 18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700-000013000000}"/>
            </a:ext>
          </a:extLst>
        </xdr:cNvPr>
        <xdr:cNvSpPr/>
      </xdr:nvSpPr>
      <xdr:spPr>
        <a:xfrm>
          <a:off x="8394288" y="57150"/>
          <a:ext cx="1151869" cy="432733"/>
        </a:xfrm>
        <a:custGeom>
          <a:avLst/>
          <a:gdLst>
            <a:gd name="connsiteX0" fmla="*/ 0 w 1598594"/>
            <a:gd name="connsiteY0" fmla="*/ 0 h 799297"/>
            <a:gd name="connsiteX1" fmla="*/ 1598594 w 1598594"/>
            <a:gd name="connsiteY1" fmla="*/ 0 h 799297"/>
            <a:gd name="connsiteX2" fmla="*/ 1598594 w 1598594"/>
            <a:gd name="connsiteY2" fmla="*/ 799297 h 799297"/>
            <a:gd name="connsiteX3" fmla="*/ 0 w 1598594"/>
            <a:gd name="connsiteY3" fmla="*/ 799297 h 799297"/>
            <a:gd name="connsiteX4" fmla="*/ 0 w 1598594"/>
            <a:gd name="connsiteY4" fmla="*/ 0 h 79929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598594" h="799297">
              <a:moveTo>
                <a:pt x="0" y="0"/>
              </a:moveTo>
              <a:lnTo>
                <a:pt x="1598594" y="0"/>
              </a:lnTo>
              <a:lnTo>
                <a:pt x="1598594" y="799297"/>
              </a:lnTo>
              <a:lnTo>
                <a:pt x="0" y="799297"/>
              </a:lnTo>
              <a:lnTo>
                <a:pt x="0" y="0"/>
              </a:lnTo>
              <a:close/>
            </a:path>
          </a:pathLst>
        </a:custGeom>
        <a:solidFill>
          <a:srgbClr val="FFC000"/>
        </a:soli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xdr:spPr>
      <xdr:txBody>
        <a:bodyPr spcFirstLastPara="0" vert="horz" wrap="square" lIns="8890" tIns="8890" rIns="8890" bIns="8890" numCol="1" spcCol="1270" anchor="ctr" anchorCtr="0">
          <a:noAutofit/>
        </a:bodyPr>
        <a:lstStyle/>
        <a:p>
          <a:pPr marL="0" marR="0" lvl="0" indent="0" algn="ctr" defTabSz="622300" eaLnBrk="1" fontAlgn="auto" latinLnBrk="0" hangingPunct="1">
            <a:lnSpc>
              <a:spcPct val="90000"/>
            </a:lnSpc>
            <a:spcBef>
              <a:spcPct val="0"/>
            </a:spcBef>
            <a:spcAft>
              <a:spcPct val="35000"/>
            </a:spcAft>
            <a:buClrTx/>
            <a:buSzTx/>
            <a:buFontTx/>
            <a:buNone/>
            <a:tabLst/>
            <a:defRPr/>
          </a:pPr>
          <a:r>
            <a:rPr kumimoji="0" lang="pt-PT" sz="900" b="0" i="0" u="none" strike="noStrike" kern="1200" cap="none" spc="50" normalizeH="0" baseline="0" noProof="0">
              <a:ln w="13500">
                <a:solidFill>
                  <a:srgbClr val="4F81BD">
                    <a:shade val="2500"/>
                    <a:alpha val="6500"/>
                  </a:srgbClr>
                </a:solidFill>
                <a:prstDash val="solid"/>
              </a:ln>
              <a:solidFill>
                <a:sysClr val="windowText" lastClr="000000">
                  <a:alpha val="95000"/>
                </a:sysClr>
              </a:solidFill>
              <a:effectLst>
                <a:innerShdw blurRad="50900" dist="38500" dir="13500000">
                  <a:srgbClr val="000000">
                    <a:alpha val="60000"/>
                  </a:srgbClr>
                </a:innerShdw>
              </a:effectLst>
              <a:uLnTx/>
              <a:uFillTx/>
              <a:latin typeface="Calibri"/>
              <a:ea typeface="+mn-ea"/>
              <a:cs typeface="+mn-cs"/>
            </a:rPr>
            <a:t>RANKING FILMES NACIONAIS MAIS VISTOS</a:t>
          </a:r>
        </a:p>
      </xdr:txBody>
    </xdr:sp>
    <xdr:clientData fLocksWithSheet="0" fPrintsWithSheet="0"/>
  </xdr:twoCellAnchor>
  <xdr:twoCellAnchor editAs="absolute">
    <xdr:from>
      <xdr:col>6</xdr:col>
      <xdr:colOff>394378</xdr:colOff>
      <xdr:row>0</xdr:row>
      <xdr:rowOff>57150</xdr:rowOff>
    </xdr:from>
    <xdr:to>
      <xdr:col>8</xdr:col>
      <xdr:colOff>87754</xdr:colOff>
      <xdr:row>0</xdr:row>
      <xdr:rowOff>489883</xdr:rowOff>
    </xdr:to>
    <xdr:sp macro="" textlink="">
      <xdr:nvSpPr>
        <xdr:cNvPr id="20" name="Forma livre 19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700-000014000000}"/>
            </a:ext>
          </a:extLst>
        </xdr:cNvPr>
        <xdr:cNvSpPr/>
      </xdr:nvSpPr>
      <xdr:spPr>
        <a:xfrm>
          <a:off x="9586003" y="57150"/>
          <a:ext cx="1150701" cy="432733"/>
        </a:xfrm>
        <a:custGeom>
          <a:avLst/>
          <a:gdLst>
            <a:gd name="connsiteX0" fmla="*/ 0 w 1598594"/>
            <a:gd name="connsiteY0" fmla="*/ 0 h 799297"/>
            <a:gd name="connsiteX1" fmla="*/ 1598594 w 1598594"/>
            <a:gd name="connsiteY1" fmla="*/ 0 h 799297"/>
            <a:gd name="connsiteX2" fmla="*/ 1598594 w 1598594"/>
            <a:gd name="connsiteY2" fmla="*/ 799297 h 799297"/>
            <a:gd name="connsiteX3" fmla="*/ 0 w 1598594"/>
            <a:gd name="connsiteY3" fmla="*/ 799297 h 799297"/>
            <a:gd name="connsiteX4" fmla="*/ 0 w 1598594"/>
            <a:gd name="connsiteY4" fmla="*/ 0 h 79929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598594" h="799297">
              <a:moveTo>
                <a:pt x="0" y="0"/>
              </a:moveTo>
              <a:lnTo>
                <a:pt x="1598594" y="0"/>
              </a:lnTo>
              <a:lnTo>
                <a:pt x="1598594" y="799297"/>
              </a:lnTo>
              <a:lnTo>
                <a:pt x="0" y="799297"/>
              </a:lnTo>
              <a:lnTo>
                <a:pt x="0" y="0"/>
              </a:lnTo>
              <a:close/>
            </a:path>
          </a:pathLst>
        </a:custGeom>
        <a:solidFill>
          <a:srgbClr val="FFC000"/>
        </a:soli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xdr:spPr>
      <xdr:txBody>
        <a:bodyPr spcFirstLastPara="0" vert="horz" wrap="square" lIns="8890" tIns="8890" rIns="8890" bIns="8890" numCol="1" spcCol="1270" anchor="ctr" anchorCtr="0">
          <a:noAutofit/>
        </a:bodyPr>
        <a:lstStyle/>
        <a:p>
          <a:pPr marL="0" marR="0" lvl="0" indent="0" algn="ctr" defTabSz="622300" eaLnBrk="1" fontAlgn="auto" latinLnBrk="0" hangingPunct="1">
            <a:lnSpc>
              <a:spcPct val="90000"/>
            </a:lnSpc>
            <a:spcBef>
              <a:spcPct val="0"/>
            </a:spcBef>
            <a:spcAft>
              <a:spcPct val="35000"/>
            </a:spcAft>
            <a:buClrTx/>
            <a:buSzTx/>
            <a:buFontTx/>
            <a:buNone/>
            <a:tabLst/>
            <a:defRPr/>
          </a:pPr>
          <a:r>
            <a:rPr kumimoji="0" lang="pt-PT" sz="900" b="0" i="0" u="none" strike="noStrike" kern="1200" cap="none" spc="50" normalizeH="0" baseline="0" noProof="0">
              <a:ln w="13500">
                <a:solidFill>
                  <a:srgbClr val="4F81BD">
                    <a:shade val="2500"/>
                    <a:alpha val="6500"/>
                  </a:srgbClr>
                </a:solidFill>
                <a:prstDash val="solid"/>
              </a:ln>
              <a:solidFill>
                <a:sysClr val="windowText" lastClr="000000">
                  <a:alpha val="95000"/>
                </a:sysClr>
              </a:solidFill>
              <a:effectLst>
                <a:innerShdw blurRad="50900" dist="38500" dir="13500000">
                  <a:srgbClr val="000000">
                    <a:alpha val="60000"/>
                  </a:srgbClr>
                </a:innerShdw>
              </a:effectLst>
              <a:uLnTx/>
              <a:uFillTx/>
              <a:latin typeface="Calibri"/>
              <a:ea typeface="+mn-ea"/>
              <a:cs typeface="+mn-cs"/>
            </a:rPr>
            <a:t>EVOLUÇÃO SEMANAL</a:t>
          </a:r>
        </a:p>
      </xdr:txBody>
    </xdr:sp>
    <xdr:clientData fLocksWithSheet="0" fPrintsWithSheet="0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47625</xdr:colOff>
      <xdr:row>0</xdr:row>
      <xdr:rowOff>57150</xdr:rowOff>
    </xdr:from>
    <xdr:to>
      <xdr:col>1</xdr:col>
      <xdr:colOff>1009125</xdr:colOff>
      <xdr:row>0</xdr:row>
      <xdr:rowOff>489883</xdr:rowOff>
    </xdr:to>
    <xdr:sp macro="" textlink="">
      <xdr:nvSpPr>
        <xdr:cNvPr id="11" name="Forma livre 10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800-00000B000000}"/>
            </a:ext>
          </a:extLst>
        </xdr:cNvPr>
        <xdr:cNvSpPr/>
      </xdr:nvSpPr>
      <xdr:spPr>
        <a:xfrm>
          <a:off x="47625" y="57150"/>
          <a:ext cx="1152000" cy="432733"/>
        </a:xfrm>
        <a:custGeom>
          <a:avLst/>
          <a:gdLst>
            <a:gd name="connsiteX0" fmla="*/ 0 w 1598594"/>
            <a:gd name="connsiteY0" fmla="*/ 0 h 799297"/>
            <a:gd name="connsiteX1" fmla="*/ 1598594 w 1598594"/>
            <a:gd name="connsiteY1" fmla="*/ 0 h 799297"/>
            <a:gd name="connsiteX2" fmla="*/ 1598594 w 1598594"/>
            <a:gd name="connsiteY2" fmla="*/ 799297 h 799297"/>
            <a:gd name="connsiteX3" fmla="*/ 0 w 1598594"/>
            <a:gd name="connsiteY3" fmla="*/ 799297 h 799297"/>
            <a:gd name="connsiteX4" fmla="*/ 0 w 1598594"/>
            <a:gd name="connsiteY4" fmla="*/ 0 h 79929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598594" h="799297">
              <a:moveTo>
                <a:pt x="0" y="0"/>
              </a:moveTo>
              <a:lnTo>
                <a:pt x="1598594" y="0"/>
              </a:lnTo>
              <a:lnTo>
                <a:pt x="1598594" y="799297"/>
              </a:lnTo>
              <a:lnTo>
                <a:pt x="0" y="799297"/>
              </a:lnTo>
              <a:lnTo>
                <a:pt x="0" y="0"/>
              </a:lnTo>
              <a:close/>
            </a:path>
          </a:pathLst>
        </a:custGeom>
        <a:solidFill>
          <a:srgbClr val="FFFF00"/>
        </a:soli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xdr:spPr>
      <xdr:txBody>
        <a:bodyPr spcFirstLastPara="0" vert="horz" wrap="square" lIns="8890" tIns="8890" rIns="8890" bIns="8890" numCol="1" spcCol="1270" anchor="ctr" anchorCtr="0">
          <a:noAutofit/>
        </a:bodyPr>
        <a:lstStyle/>
        <a:p>
          <a:pPr marL="0" marR="0" lvl="0" indent="0" algn="ctr" defTabSz="622300" eaLnBrk="1" fontAlgn="auto" latinLnBrk="0" hangingPunct="1">
            <a:lnSpc>
              <a:spcPct val="90000"/>
            </a:lnSpc>
            <a:spcBef>
              <a:spcPct val="0"/>
            </a:spcBef>
            <a:spcAft>
              <a:spcPct val="35000"/>
            </a:spcAft>
            <a:buClrTx/>
            <a:buSzTx/>
            <a:buFontTx/>
            <a:buNone/>
            <a:tabLst/>
            <a:defRPr/>
          </a:pPr>
          <a:r>
            <a:rPr kumimoji="0" lang="pt-PT" sz="900" b="0" i="0" u="none" strike="noStrike" kern="1200" cap="none" spc="50" normalizeH="0" baseline="0" noProof="0">
              <a:ln w="13500">
                <a:solidFill>
                  <a:srgbClr val="4F81BD">
                    <a:shade val="2500"/>
                    <a:alpha val="6500"/>
                  </a:srgbClr>
                </a:solidFill>
                <a:prstDash val="solid"/>
              </a:ln>
              <a:solidFill>
                <a:sysClr val="windowText" lastClr="000000">
                  <a:alpha val="95000"/>
                </a:sysClr>
              </a:solidFill>
              <a:effectLst>
                <a:innerShdw blurRad="50900" dist="38500" dir="13500000">
                  <a:srgbClr val="000000">
                    <a:alpha val="60000"/>
                  </a:srgbClr>
                </a:innerShdw>
              </a:effectLst>
              <a:uLnTx/>
              <a:uFillTx/>
              <a:latin typeface="Calibri"/>
              <a:ea typeface="+mn-ea"/>
              <a:cs typeface="+mn-cs"/>
            </a:rPr>
            <a:t>RANKING FDS</a:t>
          </a:r>
        </a:p>
      </xdr:txBody>
    </xdr:sp>
    <xdr:clientData fPrintsWithSheet="0"/>
  </xdr:twoCellAnchor>
  <xdr:twoCellAnchor editAs="absolute">
    <xdr:from>
      <xdr:col>1</xdr:col>
      <xdr:colOff>1048968</xdr:colOff>
      <xdr:row>0</xdr:row>
      <xdr:rowOff>57150</xdr:rowOff>
    </xdr:from>
    <xdr:to>
      <xdr:col>1</xdr:col>
      <xdr:colOff>2200968</xdr:colOff>
      <xdr:row>0</xdr:row>
      <xdr:rowOff>489883</xdr:rowOff>
    </xdr:to>
    <xdr:sp macro="" textlink="">
      <xdr:nvSpPr>
        <xdr:cNvPr id="12" name="Forma livre 11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800-00000C000000}"/>
            </a:ext>
          </a:extLst>
        </xdr:cNvPr>
        <xdr:cNvSpPr/>
      </xdr:nvSpPr>
      <xdr:spPr>
        <a:xfrm>
          <a:off x="1239468" y="57150"/>
          <a:ext cx="1152000" cy="432733"/>
        </a:xfrm>
        <a:custGeom>
          <a:avLst/>
          <a:gdLst>
            <a:gd name="connsiteX0" fmla="*/ 0 w 1598594"/>
            <a:gd name="connsiteY0" fmla="*/ 0 h 799297"/>
            <a:gd name="connsiteX1" fmla="*/ 1598594 w 1598594"/>
            <a:gd name="connsiteY1" fmla="*/ 0 h 799297"/>
            <a:gd name="connsiteX2" fmla="*/ 1598594 w 1598594"/>
            <a:gd name="connsiteY2" fmla="*/ 799297 h 799297"/>
            <a:gd name="connsiteX3" fmla="*/ 0 w 1598594"/>
            <a:gd name="connsiteY3" fmla="*/ 799297 h 799297"/>
            <a:gd name="connsiteX4" fmla="*/ 0 w 1598594"/>
            <a:gd name="connsiteY4" fmla="*/ 0 h 79929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598594" h="799297">
              <a:moveTo>
                <a:pt x="0" y="0"/>
              </a:moveTo>
              <a:lnTo>
                <a:pt x="1598594" y="0"/>
              </a:lnTo>
              <a:lnTo>
                <a:pt x="1598594" y="799297"/>
              </a:lnTo>
              <a:lnTo>
                <a:pt x="0" y="799297"/>
              </a:lnTo>
              <a:lnTo>
                <a:pt x="0" y="0"/>
              </a:lnTo>
              <a:close/>
            </a:path>
          </a:pathLst>
        </a:custGeom>
        <a:solidFill>
          <a:srgbClr val="FFFF00"/>
        </a:soli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xdr:spPr>
      <xdr:txBody>
        <a:bodyPr spcFirstLastPara="0" vert="horz" wrap="square" lIns="8890" tIns="8890" rIns="8890" bIns="8890" numCol="1" spcCol="1270" anchor="ctr" anchorCtr="0">
          <a:noAutofit/>
        </a:bodyPr>
        <a:lstStyle/>
        <a:p>
          <a:pPr marL="0" marR="0" lvl="0" indent="0" algn="ctr" defTabSz="622300" eaLnBrk="1" fontAlgn="auto" latinLnBrk="0" hangingPunct="1">
            <a:lnSpc>
              <a:spcPct val="90000"/>
            </a:lnSpc>
            <a:spcBef>
              <a:spcPct val="0"/>
            </a:spcBef>
            <a:spcAft>
              <a:spcPct val="35000"/>
            </a:spcAft>
            <a:buClrTx/>
            <a:buSzTx/>
            <a:buFontTx/>
            <a:buNone/>
            <a:tabLst/>
            <a:defRPr/>
          </a:pPr>
          <a:r>
            <a:rPr kumimoji="0" lang="pt-PT" sz="900" b="0" i="0" u="none" strike="noStrike" kern="1200" cap="none" spc="50" normalizeH="0" baseline="0" noProof="0">
              <a:ln w="13500">
                <a:solidFill>
                  <a:srgbClr val="4F81BD">
                    <a:shade val="2500"/>
                    <a:alpha val="6500"/>
                  </a:srgbClr>
                </a:solidFill>
                <a:prstDash val="solid"/>
              </a:ln>
              <a:solidFill>
                <a:sysClr val="windowText" lastClr="000000">
                  <a:alpha val="95000"/>
                </a:sysClr>
              </a:solidFill>
              <a:effectLst>
                <a:innerShdw blurRad="50900" dist="38500" dir="13500000">
                  <a:srgbClr val="000000">
                    <a:alpha val="60000"/>
                  </a:srgbClr>
                </a:innerShdw>
              </a:effectLst>
              <a:uLnTx/>
              <a:uFillTx/>
              <a:latin typeface="Calibri"/>
              <a:ea typeface="+mn-ea"/>
              <a:cs typeface="+mn-cs"/>
            </a:rPr>
            <a:t>ACUMULADO FDS</a:t>
          </a:r>
        </a:p>
      </xdr:txBody>
    </xdr:sp>
    <xdr:clientData fLocksWithSheet="0" fPrintsWithSheet="0"/>
  </xdr:twoCellAnchor>
  <xdr:twoCellAnchor editAs="absolute">
    <xdr:from>
      <xdr:col>1</xdr:col>
      <xdr:colOff>2240811</xdr:colOff>
      <xdr:row>0</xdr:row>
      <xdr:rowOff>57150</xdr:rowOff>
    </xdr:from>
    <xdr:to>
      <xdr:col>3</xdr:col>
      <xdr:colOff>240036</xdr:colOff>
      <xdr:row>0</xdr:row>
      <xdr:rowOff>489883</xdr:rowOff>
    </xdr:to>
    <xdr:sp macro="" textlink="">
      <xdr:nvSpPr>
        <xdr:cNvPr id="13" name="Forma livre 1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800-00000D000000}"/>
            </a:ext>
          </a:extLst>
        </xdr:cNvPr>
        <xdr:cNvSpPr/>
      </xdr:nvSpPr>
      <xdr:spPr>
        <a:xfrm>
          <a:off x="2431311" y="57150"/>
          <a:ext cx="1152000" cy="432733"/>
        </a:xfrm>
        <a:custGeom>
          <a:avLst/>
          <a:gdLst>
            <a:gd name="connsiteX0" fmla="*/ 0 w 1598594"/>
            <a:gd name="connsiteY0" fmla="*/ 0 h 799297"/>
            <a:gd name="connsiteX1" fmla="*/ 1598594 w 1598594"/>
            <a:gd name="connsiteY1" fmla="*/ 0 h 799297"/>
            <a:gd name="connsiteX2" fmla="*/ 1598594 w 1598594"/>
            <a:gd name="connsiteY2" fmla="*/ 799297 h 799297"/>
            <a:gd name="connsiteX3" fmla="*/ 0 w 1598594"/>
            <a:gd name="connsiteY3" fmla="*/ 799297 h 799297"/>
            <a:gd name="connsiteX4" fmla="*/ 0 w 1598594"/>
            <a:gd name="connsiteY4" fmla="*/ 0 h 79929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598594" h="799297">
              <a:moveTo>
                <a:pt x="0" y="0"/>
              </a:moveTo>
              <a:lnTo>
                <a:pt x="1598594" y="0"/>
              </a:lnTo>
              <a:lnTo>
                <a:pt x="1598594" y="799297"/>
              </a:lnTo>
              <a:lnTo>
                <a:pt x="0" y="799297"/>
              </a:lnTo>
              <a:lnTo>
                <a:pt x="0" y="0"/>
              </a:lnTo>
              <a:close/>
            </a:path>
          </a:pathLst>
        </a:custGeom>
        <a:solidFill>
          <a:srgbClr val="FFC000"/>
        </a:soli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xdr:spPr>
      <xdr:txBody>
        <a:bodyPr spcFirstLastPara="0" vert="horz" wrap="square" lIns="8890" tIns="8890" rIns="8890" bIns="8890" numCol="1" spcCol="1270" anchor="ctr" anchorCtr="0">
          <a:noAutofit/>
        </a:bodyPr>
        <a:lstStyle/>
        <a:p>
          <a:pPr marL="0" marR="0" lvl="0" indent="0" algn="ctr" defTabSz="622300" eaLnBrk="1" fontAlgn="auto" latinLnBrk="0" hangingPunct="1">
            <a:lnSpc>
              <a:spcPct val="90000"/>
            </a:lnSpc>
            <a:spcBef>
              <a:spcPct val="0"/>
            </a:spcBef>
            <a:spcAft>
              <a:spcPct val="35000"/>
            </a:spcAft>
            <a:buClrTx/>
            <a:buSzTx/>
            <a:buFontTx/>
            <a:buNone/>
            <a:tabLst/>
            <a:defRPr/>
          </a:pPr>
          <a:r>
            <a:rPr kumimoji="0" lang="pt-PT" sz="900" b="0" i="0" u="none" strike="noStrike" kern="1200" cap="none" spc="50" normalizeH="0" baseline="0" noProof="0">
              <a:ln w="13500">
                <a:solidFill>
                  <a:srgbClr val="4F81BD">
                    <a:shade val="2500"/>
                    <a:alpha val="6500"/>
                  </a:srgbClr>
                </a:solidFill>
                <a:prstDash val="solid"/>
              </a:ln>
              <a:solidFill>
                <a:sysClr val="windowText" lastClr="000000">
                  <a:alpha val="95000"/>
                </a:sysClr>
              </a:solidFill>
              <a:effectLst>
                <a:innerShdw blurRad="50900" dist="38500" dir="13500000">
                  <a:srgbClr val="000000">
                    <a:alpha val="60000"/>
                  </a:srgbClr>
                </a:innerShdw>
              </a:effectLst>
              <a:uLnTx/>
              <a:uFillTx/>
              <a:latin typeface="Calibri"/>
              <a:ea typeface="+mn-ea"/>
              <a:cs typeface="+mn-cs"/>
            </a:rPr>
            <a:t>RANKING SEMANAL</a:t>
          </a:r>
        </a:p>
      </xdr:txBody>
    </xdr:sp>
    <xdr:clientData fLocksWithSheet="0" fPrintsWithSheet="0"/>
  </xdr:twoCellAnchor>
  <xdr:twoCellAnchor editAs="absolute">
    <xdr:from>
      <xdr:col>3</xdr:col>
      <xdr:colOff>279879</xdr:colOff>
      <xdr:row>0</xdr:row>
      <xdr:rowOff>57150</xdr:rowOff>
    </xdr:from>
    <xdr:to>
      <xdr:col>3</xdr:col>
      <xdr:colOff>1439256</xdr:colOff>
      <xdr:row>0</xdr:row>
      <xdr:rowOff>489883</xdr:rowOff>
    </xdr:to>
    <xdr:sp macro="" textlink="">
      <xdr:nvSpPr>
        <xdr:cNvPr id="14" name="Forma livre 13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800-00000E000000}"/>
            </a:ext>
          </a:extLst>
        </xdr:cNvPr>
        <xdr:cNvSpPr/>
      </xdr:nvSpPr>
      <xdr:spPr>
        <a:xfrm>
          <a:off x="3623154" y="57150"/>
          <a:ext cx="1159377" cy="432733"/>
        </a:xfrm>
        <a:custGeom>
          <a:avLst/>
          <a:gdLst>
            <a:gd name="connsiteX0" fmla="*/ 0 w 1598594"/>
            <a:gd name="connsiteY0" fmla="*/ 0 h 799297"/>
            <a:gd name="connsiteX1" fmla="*/ 1598594 w 1598594"/>
            <a:gd name="connsiteY1" fmla="*/ 0 h 799297"/>
            <a:gd name="connsiteX2" fmla="*/ 1598594 w 1598594"/>
            <a:gd name="connsiteY2" fmla="*/ 799297 h 799297"/>
            <a:gd name="connsiteX3" fmla="*/ 0 w 1598594"/>
            <a:gd name="connsiteY3" fmla="*/ 799297 h 799297"/>
            <a:gd name="connsiteX4" fmla="*/ 0 w 1598594"/>
            <a:gd name="connsiteY4" fmla="*/ 0 h 79929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598594" h="799297">
              <a:moveTo>
                <a:pt x="0" y="0"/>
              </a:moveTo>
              <a:lnTo>
                <a:pt x="1598594" y="0"/>
              </a:lnTo>
              <a:lnTo>
                <a:pt x="1598594" y="799297"/>
              </a:lnTo>
              <a:lnTo>
                <a:pt x="0" y="799297"/>
              </a:lnTo>
              <a:lnTo>
                <a:pt x="0" y="0"/>
              </a:lnTo>
              <a:close/>
            </a:path>
          </a:pathLst>
        </a:custGeom>
        <a:solidFill>
          <a:srgbClr val="FFC000"/>
        </a:soli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xdr:spPr>
      <xdr:txBody>
        <a:bodyPr spcFirstLastPara="0" vert="horz" wrap="square" lIns="8890" tIns="8890" rIns="8890" bIns="8890" numCol="1" spcCol="1270" anchor="ctr" anchorCtr="0">
          <a:noAutofit/>
        </a:bodyPr>
        <a:lstStyle/>
        <a:p>
          <a:pPr marL="0" marR="0" lvl="0" indent="0" algn="ctr" defTabSz="622300" eaLnBrk="1" fontAlgn="auto" latinLnBrk="0" hangingPunct="1">
            <a:lnSpc>
              <a:spcPct val="90000"/>
            </a:lnSpc>
            <a:spcBef>
              <a:spcPct val="0"/>
            </a:spcBef>
            <a:spcAft>
              <a:spcPct val="35000"/>
            </a:spcAft>
            <a:buClrTx/>
            <a:buSzTx/>
            <a:buFontTx/>
            <a:buNone/>
            <a:tabLst/>
            <a:defRPr/>
          </a:pPr>
          <a:r>
            <a:rPr kumimoji="0" lang="pt-PT" sz="900" b="0" i="0" u="none" strike="noStrike" kern="1200" cap="none" spc="50" normalizeH="0" baseline="0" noProof="0">
              <a:ln w="13500">
                <a:solidFill>
                  <a:srgbClr val="4F81BD">
                    <a:shade val="2500"/>
                    <a:alpha val="6500"/>
                  </a:srgbClr>
                </a:solidFill>
                <a:prstDash val="solid"/>
              </a:ln>
              <a:solidFill>
                <a:sysClr val="windowText" lastClr="000000">
                  <a:alpha val="95000"/>
                </a:sysClr>
              </a:solidFill>
              <a:effectLst>
                <a:innerShdw blurRad="50900" dist="38500" dir="13500000">
                  <a:srgbClr val="000000">
                    <a:alpha val="60000"/>
                  </a:srgbClr>
                </a:innerShdw>
              </a:effectLst>
              <a:uLnTx/>
              <a:uFillTx/>
              <a:latin typeface="Calibri"/>
              <a:ea typeface="+mn-ea"/>
              <a:cs typeface="+mn-cs"/>
            </a:rPr>
            <a:t>ACUMULADO SEMANAL</a:t>
          </a:r>
        </a:p>
      </xdr:txBody>
    </xdr:sp>
    <xdr:clientData fLocksWithSheet="0" fPrintsWithSheet="0"/>
  </xdr:twoCellAnchor>
  <xdr:twoCellAnchor editAs="absolute">
    <xdr:from>
      <xdr:col>3</xdr:col>
      <xdr:colOff>1479099</xdr:colOff>
      <xdr:row>0</xdr:row>
      <xdr:rowOff>57150</xdr:rowOff>
    </xdr:from>
    <xdr:to>
      <xdr:col>4</xdr:col>
      <xdr:colOff>463741</xdr:colOff>
      <xdr:row>0</xdr:row>
      <xdr:rowOff>489883</xdr:rowOff>
    </xdr:to>
    <xdr:sp macro="" textlink="">
      <xdr:nvSpPr>
        <xdr:cNvPr id="15" name="Forma livre 14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800-00000F000000}"/>
            </a:ext>
          </a:extLst>
        </xdr:cNvPr>
        <xdr:cNvSpPr/>
      </xdr:nvSpPr>
      <xdr:spPr>
        <a:xfrm>
          <a:off x="4822374" y="57150"/>
          <a:ext cx="1156342" cy="432733"/>
        </a:xfrm>
        <a:custGeom>
          <a:avLst/>
          <a:gdLst>
            <a:gd name="connsiteX0" fmla="*/ 0 w 1598594"/>
            <a:gd name="connsiteY0" fmla="*/ 0 h 799297"/>
            <a:gd name="connsiteX1" fmla="*/ 1598594 w 1598594"/>
            <a:gd name="connsiteY1" fmla="*/ 0 h 799297"/>
            <a:gd name="connsiteX2" fmla="*/ 1598594 w 1598594"/>
            <a:gd name="connsiteY2" fmla="*/ 799297 h 799297"/>
            <a:gd name="connsiteX3" fmla="*/ 0 w 1598594"/>
            <a:gd name="connsiteY3" fmla="*/ 799297 h 799297"/>
            <a:gd name="connsiteX4" fmla="*/ 0 w 1598594"/>
            <a:gd name="connsiteY4" fmla="*/ 0 h 79929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598594" h="799297">
              <a:moveTo>
                <a:pt x="0" y="0"/>
              </a:moveTo>
              <a:lnTo>
                <a:pt x="1598594" y="0"/>
              </a:lnTo>
              <a:lnTo>
                <a:pt x="1598594" y="799297"/>
              </a:lnTo>
              <a:lnTo>
                <a:pt x="0" y="799297"/>
              </a:lnTo>
              <a:lnTo>
                <a:pt x="0" y="0"/>
              </a:lnTo>
              <a:close/>
            </a:path>
          </a:pathLst>
        </a:custGeom>
        <a:solidFill>
          <a:srgbClr val="FFC000"/>
        </a:soli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xdr:spPr>
      <xdr:txBody>
        <a:bodyPr spcFirstLastPara="0" vert="horz" wrap="square" lIns="8890" tIns="8890" rIns="8890" bIns="8890" numCol="1" spcCol="1270" anchor="ctr" anchorCtr="0">
          <a:noAutofit/>
        </a:bodyPr>
        <a:lstStyle/>
        <a:p>
          <a:pPr marL="0" marR="0" lvl="0" indent="0" algn="ctr" defTabSz="622300" eaLnBrk="1" fontAlgn="auto" latinLnBrk="0" hangingPunct="1">
            <a:lnSpc>
              <a:spcPct val="90000"/>
            </a:lnSpc>
            <a:spcBef>
              <a:spcPct val="0"/>
            </a:spcBef>
            <a:spcAft>
              <a:spcPct val="35000"/>
            </a:spcAft>
            <a:buClrTx/>
            <a:buSzTx/>
            <a:buFontTx/>
            <a:buNone/>
            <a:tabLst/>
            <a:defRPr/>
          </a:pPr>
          <a:r>
            <a:rPr kumimoji="0" lang="pt-PT" sz="900" b="0" i="0" u="none" strike="noStrike" kern="1200" cap="none" spc="50" normalizeH="0" baseline="0" noProof="0">
              <a:ln w="13500">
                <a:solidFill>
                  <a:srgbClr val="4F81BD">
                    <a:shade val="2500"/>
                    <a:alpha val="6500"/>
                  </a:srgbClr>
                </a:solidFill>
                <a:prstDash val="solid"/>
              </a:ln>
              <a:solidFill>
                <a:sysClr val="windowText" lastClr="000000">
                  <a:alpha val="95000"/>
                </a:sysClr>
              </a:solidFill>
              <a:effectLst>
                <a:innerShdw blurRad="50900" dist="38500" dir="13500000">
                  <a:srgbClr val="000000">
                    <a:alpha val="60000"/>
                  </a:srgbClr>
                </a:innerShdw>
              </a:effectLst>
              <a:uLnTx/>
              <a:uFillTx/>
              <a:latin typeface="Calibri"/>
              <a:ea typeface="+mn-ea"/>
              <a:cs typeface="+mn-cs"/>
            </a:rPr>
            <a:t>RANKING GERAL DE FILMES</a:t>
          </a:r>
        </a:p>
      </xdr:txBody>
    </xdr:sp>
    <xdr:clientData fLocksWithSheet="0" fPrintsWithSheet="0"/>
  </xdr:twoCellAnchor>
  <xdr:twoCellAnchor editAs="absolute">
    <xdr:from>
      <xdr:col>4</xdr:col>
      <xdr:colOff>503584</xdr:colOff>
      <xdr:row>0</xdr:row>
      <xdr:rowOff>57150</xdr:rowOff>
    </xdr:from>
    <xdr:to>
      <xdr:col>5</xdr:col>
      <xdr:colOff>632533</xdr:colOff>
      <xdr:row>0</xdr:row>
      <xdr:rowOff>489883</xdr:rowOff>
    </xdr:to>
    <xdr:sp macro="" textlink="">
      <xdr:nvSpPr>
        <xdr:cNvPr id="16" name="Forma livre 15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800-000010000000}"/>
            </a:ext>
          </a:extLst>
        </xdr:cNvPr>
        <xdr:cNvSpPr/>
      </xdr:nvSpPr>
      <xdr:spPr>
        <a:xfrm>
          <a:off x="6018559" y="57150"/>
          <a:ext cx="1157649" cy="432733"/>
        </a:xfrm>
        <a:custGeom>
          <a:avLst/>
          <a:gdLst>
            <a:gd name="connsiteX0" fmla="*/ 0 w 1598594"/>
            <a:gd name="connsiteY0" fmla="*/ 0 h 799297"/>
            <a:gd name="connsiteX1" fmla="*/ 1598594 w 1598594"/>
            <a:gd name="connsiteY1" fmla="*/ 0 h 799297"/>
            <a:gd name="connsiteX2" fmla="*/ 1598594 w 1598594"/>
            <a:gd name="connsiteY2" fmla="*/ 799297 h 799297"/>
            <a:gd name="connsiteX3" fmla="*/ 0 w 1598594"/>
            <a:gd name="connsiteY3" fmla="*/ 799297 h 799297"/>
            <a:gd name="connsiteX4" fmla="*/ 0 w 1598594"/>
            <a:gd name="connsiteY4" fmla="*/ 0 h 79929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598594" h="799297">
              <a:moveTo>
                <a:pt x="0" y="0"/>
              </a:moveTo>
              <a:lnTo>
                <a:pt x="1598594" y="0"/>
              </a:lnTo>
              <a:lnTo>
                <a:pt x="1598594" y="799297"/>
              </a:lnTo>
              <a:lnTo>
                <a:pt x="0" y="799297"/>
              </a:lnTo>
              <a:lnTo>
                <a:pt x="0" y="0"/>
              </a:lnTo>
              <a:close/>
            </a:path>
          </a:pathLst>
        </a:custGeom>
        <a:solidFill>
          <a:srgbClr val="FFC000"/>
        </a:soli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xdr:spPr>
      <xdr:txBody>
        <a:bodyPr spcFirstLastPara="0" vert="horz" wrap="square" lIns="8890" tIns="8890" rIns="8890" bIns="8890" numCol="1" spcCol="1270" anchor="ctr" anchorCtr="0">
          <a:noAutofit/>
        </a:bodyPr>
        <a:lstStyle/>
        <a:p>
          <a:pPr marL="0" marR="0" lvl="0" indent="0" algn="ctr" defTabSz="622300" eaLnBrk="1" fontAlgn="auto" latinLnBrk="0" hangingPunct="1">
            <a:lnSpc>
              <a:spcPct val="90000"/>
            </a:lnSpc>
            <a:spcBef>
              <a:spcPct val="0"/>
            </a:spcBef>
            <a:spcAft>
              <a:spcPct val="35000"/>
            </a:spcAft>
            <a:buClrTx/>
            <a:buSzTx/>
            <a:buFontTx/>
            <a:buNone/>
            <a:tabLst/>
            <a:defRPr/>
          </a:pPr>
          <a:r>
            <a:rPr kumimoji="0" lang="pt-PT" sz="900" b="0" i="0" u="none" strike="noStrike" kern="1200" cap="none" spc="50" normalizeH="0" baseline="0" noProof="0">
              <a:ln w="13500">
                <a:solidFill>
                  <a:srgbClr val="4F81BD">
                    <a:shade val="2500"/>
                    <a:alpha val="6500"/>
                  </a:srgbClr>
                </a:solidFill>
                <a:prstDash val="solid"/>
              </a:ln>
              <a:solidFill>
                <a:sysClr val="windowText" lastClr="000000">
                  <a:alpha val="95000"/>
                </a:sysClr>
              </a:solidFill>
              <a:effectLst>
                <a:innerShdw blurRad="50900" dist="38500" dir="13500000">
                  <a:srgbClr val="000000">
                    <a:alpha val="60000"/>
                  </a:srgbClr>
                </a:innerShdw>
              </a:effectLst>
              <a:uLnTx/>
              <a:uFillTx/>
              <a:latin typeface="Calibri"/>
              <a:ea typeface="+mn-ea"/>
              <a:cs typeface="+mn-cs"/>
            </a:rPr>
            <a:t>RANKING FILMES MAIS VISTOS</a:t>
          </a:r>
        </a:p>
      </xdr:txBody>
    </xdr:sp>
    <xdr:clientData fLocksWithSheet="0" fPrintsWithSheet="0"/>
  </xdr:twoCellAnchor>
  <xdr:twoCellAnchor editAs="absolute">
    <xdr:from>
      <xdr:col>5</xdr:col>
      <xdr:colOff>672376</xdr:colOff>
      <xdr:row>0</xdr:row>
      <xdr:rowOff>57150</xdr:rowOff>
    </xdr:from>
    <xdr:to>
      <xdr:col>6</xdr:col>
      <xdr:colOff>715395</xdr:colOff>
      <xdr:row>0</xdr:row>
      <xdr:rowOff>489883</xdr:rowOff>
    </xdr:to>
    <xdr:sp macro="" textlink="">
      <xdr:nvSpPr>
        <xdr:cNvPr id="17" name="Forma livre 16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800-000011000000}"/>
            </a:ext>
          </a:extLst>
        </xdr:cNvPr>
        <xdr:cNvSpPr/>
      </xdr:nvSpPr>
      <xdr:spPr>
        <a:xfrm>
          <a:off x="7216051" y="57150"/>
          <a:ext cx="1157444" cy="432733"/>
        </a:xfrm>
        <a:custGeom>
          <a:avLst/>
          <a:gdLst>
            <a:gd name="connsiteX0" fmla="*/ 0 w 1598594"/>
            <a:gd name="connsiteY0" fmla="*/ 0 h 799297"/>
            <a:gd name="connsiteX1" fmla="*/ 1598594 w 1598594"/>
            <a:gd name="connsiteY1" fmla="*/ 0 h 799297"/>
            <a:gd name="connsiteX2" fmla="*/ 1598594 w 1598594"/>
            <a:gd name="connsiteY2" fmla="*/ 799297 h 799297"/>
            <a:gd name="connsiteX3" fmla="*/ 0 w 1598594"/>
            <a:gd name="connsiteY3" fmla="*/ 799297 h 799297"/>
            <a:gd name="connsiteX4" fmla="*/ 0 w 1598594"/>
            <a:gd name="connsiteY4" fmla="*/ 0 h 79929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598594" h="799297">
              <a:moveTo>
                <a:pt x="0" y="0"/>
              </a:moveTo>
              <a:lnTo>
                <a:pt x="1598594" y="0"/>
              </a:lnTo>
              <a:lnTo>
                <a:pt x="1598594" y="799297"/>
              </a:lnTo>
              <a:lnTo>
                <a:pt x="0" y="799297"/>
              </a:lnTo>
              <a:lnTo>
                <a:pt x="0" y="0"/>
              </a:lnTo>
              <a:close/>
            </a:path>
          </a:pathLst>
        </a:custGeom>
        <a:solidFill>
          <a:srgbClr val="FFC000"/>
        </a:soli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xdr:spPr>
      <xdr:txBody>
        <a:bodyPr spcFirstLastPara="0" vert="horz" wrap="square" lIns="8890" tIns="8890" rIns="8890" bIns="8890" numCol="1" spcCol="1270" anchor="ctr" anchorCtr="0">
          <a:noAutofit/>
        </a:bodyPr>
        <a:lstStyle/>
        <a:p>
          <a:pPr marL="0" marR="0" lvl="0" indent="0" algn="ctr" defTabSz="622300" eaLnBrk="1" fontAlgn="auto" latinLnBrk="0" hangingPunct="1">
            <a:lnSpc>
              <a:spcPct val="90000"/>
            </a:lnSpc>
            <a:spcBef>
              <a:spcPct val="0"/>
            </a:spcBef>
            <a:spcAft>
              <a:spcPct val="35000"/>
            </a:spcAft>
            <a:buClrTx/>
            <a:buSzTx/>
            <a:buFontTx/>
            <a:buNone/>
            <a:tabLst/>
            <a:defRPr/>
          </a:pPr>
          <a:r>
            <a:rPr kumimoji="0" lang="pt-PT" sz="900" b="0" i="0" u="none" strike="noStrike" kern="1200" cap="none" spc="50" normalizeH="0" baseline="0" noProof="0">
              <a:ln w="13500">
                <a:solidFill>
                  <a:srgbClr val="4F81BD">
                    <a:shade val="2500"/>
                    <a:alpha val="6500"/>
                  </a:srgbClr>
                </a:solidFill>
                <a:prstDash val="solid"/>
              </a:ln>
              <a:solidFill>
                <a:sysClr val="windowText" lastClr="000000">
                  <a:alpha val="95000"/>
                </a:sysClr>
              </a:solidFill>
              <a:effectLst>
                <a:innerShdw blurRad="50900" dist="38500" dir="13500000">
                  <a:srgbClr val="000000">
                    <a:alpha val="60000"/>
                  </a:srgbClr>
                </a:innerShdw>
              </a:effectLst>
              <a:uLnTx/>
              <a:uFillTx/>
              <a:latin typeface="Calibri"/>
              <a:ea typeface="+mn-ea"/>
              <a:cs typeface="+mn-cs"/>
            </a:rPr>
            <a:t>RANKING FILMES NACIONAIS ESTREADOS</a:t>
          </a:r>
        </a:p>
      </xdr:txBody>
    </xdr:sp>
    <xdr:clientData fLocksWithSheet="0" fPrintsWithSheet="0"/>
  </xdr:twoCellAnchor>
  <xdr:twoCellAnchor editAs="absolute">
    <xdr:from>
      <xdr:col>6</xdr:col>
      <xdr:colOff>755238</xdr:colOff>
      <xdr:row>0</xdr:row>
      <xdr:rowOff>57150</xdr:rowOff>
    </xdr:from>
    <xdr:to>
      <xdr:col>7</xdr:col>
      <xdr:colOff>755702</xdr:colOff>
      <xdr:row>0</xdr:row>
      <xdr:rowOff>489883</xdr:rowOff>
    </xdr:to>
    <xdr:sp macro="" textlink="">
      <xdr:nvSpPr>
        <xdr:cNvPr id="18" name="Forma livre 17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800-000012000000}"/>
            </a:ext>
          </a:extLst>
        </xdr:cNvPr>
        <xdr:cNvSpPr/>
      </xdr:nvSpPr>
      <xdr:spPr>
        <a:xfrm>
          <a:off x="8413338" y="57150"/>
          <a:ext cx="1151869" cy="432733"/>
        </a:xfrm>
        <a:custGeom>
          <a:avLst/>
          <a:gdLst>
            <a:gd name="connsiteX0" fmla="*/ 0 w 1598594"/>
            <a:gd name="connsiteY0" fmla="*/ 0 h 799297"/>
            <a:gd name="connsiteX1" fmla="*/ 1598594 w 1598594"/>
            <a:gd name="connsiteY1" fmla="*/ 0 h 799297"/>
            <a:gd name="connsiteX2" fmla="*/ 1598594 w 1598594"/>
            <a:gd name="connsiteY2" fmla="*/ 799297 h 799297"/>
            <a:gd name="connsiteX3" fmla="*/ 0 w 1598594"/>
            <a:gd name="connsiteY3" fmla="*/ 799297 h 799297"/>
            <a:gd name="connsiteX4" fmla="*/ 0 w 1598594"/>
            <a:gd name="connsiteY4" fmla="*/ 0 h 79929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598594" h="799297">
              <a:moveTo>
                <a:pt x="0" y="0"/>
              </a:moveTo>
              <a:lnTo>
                <a:pt x="1598594" y="0"/>
              </a:lnTo>
              <a:lnTo>
                <a:pt x="1598594" y="799297"/>
              </a:lnTo>
              <a:lnTo>
                <a:pt x="0" y="799297"/>
              </a:lnTo>
              <a:lnTo>
                <a:pt x="0" y="0"/>
              </a:lnTo>
              <a:close/>
            </a:path>
          </a:pathLst>
        </a:custGeom>
        <a:solidFill>
          <a:schemeClr val="tx1"/>
        </a:soli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xdr:spPr>
      <xdr:txBody>
        <a:bodyPr spcFirstLastPara="0" vert="horz" wrap="square" lIns="8890" tIns="8890" rIns="8890" bIns="8890" numCol="1" spcCol="1270" anchor="ctr" anchorCtr="0">
          <a:noAutofit/>
        </a:bodyPr>
        <a:lstStyle/>
        <a:p>
          <a:pPr marL="0" marR="0" lvl="0" indent="0" algn="ctr" defTabSz="622300" eaLnBrk="1" fontAlgn="auto" latinLnBrk="0" hangingPunct="1">
            <a:lnSpc>
              <a:spcPct val="90000"/>
            </a:lnSpc>
            <a:spcBef>
              <a:spcPct val="0"/>
            </a:spcBef>
            <a:spcAft>
              <a:spcPct val="35000"/>
            </a:spcAft>
            <a:buClrTx/>
            <a:buSzTx/>
            <a:buFontTx/>
            <a:buNone/>
            <a:tabLst/>
            <a:defRPr/>
          </a:pPr>
          <a:r>
            <a:rPr kumimoji="0" lang="pt-PT" sz="900" b="1" i="0" u="none" strike="noStrike" kern="1200" cap="none" spc="50" normalizeH="0" baseline="0" noProof="0">
              <a:ln w="13500">
                <a:solidFill>
                  <a:srgbClr val="4F81BD">
                    <a:shade val="2500"/>
                    <a:alpha val="6500"/>
                  </a:srgbClr>
                </a:solidFill>
                <a:prstDash val="solid"/>
              </a:ln>
              <a:solidFill>
                <a:schemeClr val="bg1"/>
              </a:solidFill>
              <a:effectLst>
                <a:innerShdw blurRad="50900" dist="38500" dir="13500000">
                  <a:srgbClr val="000000">
                    <a:alpha val="60000"/>
                  </a:srgbClr>
                </a:innerShdw>
              </a:effectLst>
              <a:uLnTx/>
              <a:uFillTx/>
              <a:latin typeface="Calibri"/>
              <a:ea typeface="+mn-ea"/>
              <a:cs typeface="+mn-cs"/>
            </a:rPr>
            <a:t>RANKING FILMES NACIONAIS MAIS VISTOS</a:t>
          </a:r>
        </a:p>
      </xdr:txBody>
    </xdr:sp>
    <xdr:clientData fLocksWithSheet="0" fPrintsWithSheet="0"/>
  </xdr:twoCellAnchor>
  <xdr:twoCellAnchor editAs="absolute">
    <xdr:from>
      <xdr:col>7</xdr:col>
      <xdr:colOff>795548</xdr:colOff>
      <xdr:row>0</xdr:row>
      <xdr:rowOff>57150</xdr:rowOff>
    </xdr:from>
    <xdr:to>
      <xdr:col>9</xdr:col>
      <xdr:colOff>491726</xdr:colOff>
      <xdr:row>0</xdr:row>
      <xdr:rowOff>489883</xdr:rowOff>
    </xdr:to>
    <xdr:sp macro="" textlink="">
      <xdr:nvSpPr>
        <xdr:cNvPr id="19" name="Forma livre 18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800-000013000000}"/>
            </a:ext>
          </a:extLst>
        </xdr:cNvPr>
        <xdr:cNvSpPr/>
      </xdr:nvSpPr>
      <xdr:spPr>
        <a:xfrm>
          <a:off x="9605053" y="57150"/>
          <a:ext cx="1150701" cy="432733"/>
        </a:xfrm>
        <a:custGeom>
          <a:avLst/>
          <a:gdLst>
            <a:gd name="connsiteX0" fmla="*/ 0 w 1598594"/>
            <a:gd name="connsiteY0" fmla="*/ 0 h 799297"/>
            <a:gd name="connsiteX1" fmla="*/ 1598594 w 1598594"/>
            <a:gd name="connsiteY1" fmla="*/ 0 h 799297"/>
            <a:gd name="connsiteX2" fmla="*/ 1598594 w 1598594"/>
            <a:gd name="connsiteY2" fmla="*/ 799297 h 799297"/>
            <a:gd name="connsiteX3" fmla="*/ 0 w 1598594"/>
            <a:gd name="connsiteY3" fmla="*/ 799297 h 799297"/>
            <a:gd name="connsiteX4" fmla="*/ 0 w 1598594"/>
            <a:gd name="connsiteY4" fmla="*/ 0 h 79929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598594" h="799297">
              <a:moveTo>
                <a:pt x="0" y="0"/>
              </a:moveTo>
              <a:lnTo>
                <a:pt x="1598594" y="0"/>
              </a:lnTo>
              <a:lnTo>
                <a:pt x="1598594" y="799297"/>
              </a:lnTo>
              <a:lnTo>
                <a:pt x="0" y="799297"/>
              </a:lnTo>
              <a:lnTo>
                <a:pt x="0" y="0"/>
              </a:lnTo>
              <a:close/>
            </a:path>
          </a:pathLst>
        </a:custGeom>
        <a:solidFill>
          <a:srgbClr val="FFC000"/>
        </a:soli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xdr:spPr>
      <xdr:txBody>
        <a:bodyPr spcFirstLastPara="0" vert="horz" wrap="square" lIns="8890" tIns="8890" rIns="8890" bIns="8890" numCol="1" spcCol="1270" anchor="ctr" anchorCtr="0">
          <a:noAutofit/>
        </a:bodyPr>
        <a:lstStyle/>
        <a:p>
          <a:pPr marL="0" marR="0" lvl="0" indent="0" algn="ctr" defTabSz="622300" eaLnBrk="1" fontAlgn="auto" latinLnBrk="0" hangingPunct="1">
            <a:lnSpc>
              <a:spcPct val="90000"/>
            </a:lnSpc>
            <a:spcBef>
              <a:spcPct val="0"/>
            </a:spcBef>
            <a:spcAft>
              <a:spcPct val="35000"/>
            </a:spcAft>
            <a:buClrTx/>
            <a:buSzTx/>
            <a:buFontTx/>
            <a:buNone/>
            <a:tabLst/>
            <a:defRPr/>
          </a:pPr>
          <a:r>
            <a:rPr kumimoji="0" lang="pt-PT" sz="900" b="0" i="0" u="none" strike="noStrike" kern="1200" cap="none" spc="50" normalizeH="0" baseline="0" noProof="0">
              <a:ln w="13500">
                <a:solidFill>
                  <a:srgbClr val="4F81BD">
                    <a:shade val="2500"/>
                    <a:alpha val="6500"/>
                  </a:srgbClr>
                </a:solidFill>
                <a:prstDash val="solid"/>
              </a:ln>
              <a:solidFill>
                <a:sysClr val="windowText" lastClr="000000">
                  <a:alpha val="95000"/>
                </a:sysClr>
              </a:solidFill>
              <a:effectLst>
                <a:innerShdw blurRad="50900" dist="38500" dir="13500000">
                  <a:srgbClr val="000000">
                    <a:alpha val="60000"/>
                  </a:srgbClr>
                </a:innerShdw>
              </a:effectLst>
              <a:uLnTx/>
              <a:uFillTx/>
              <a:latin typeface="Calibri"/>
              <a:ea typeface="+mn-ea"/>
              <a:cs typeface="+mn-cs"/>
            </a:rPr>
            <a:t>EVOLUÇÃO SEMANAL</a:t>
          </a:r>
        </a:p>
      </xdr:txBody>
    </xdr:sp>
    <xdr:clientData fLocksWithSheet="0" fPrintsWithSheet="0"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47625</xdr:colOff>
      <xdr:row>0</xdr:row>
      <xdr:rowOff>47625</xdr:rowOff>
    </xdr:from>
    <xdr:to>
      <xdr:col>1</xdr:col>
      <xdr:colOff>818625</xdr:colOff>
      <xdr:row>0</xdr:row>
      <xdr:rowOff>480358</xdr:rowOff>
    </xdr:to>
    <xdr:sp macro="" textlink="">
      <xdr:nvSpPr>
        <xdr:cNvPr id="11" name="Forma livre 10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0B000000}"/>
            </a:ext>
          </a:extLst>
        </xdr:cNvPr>
        <xdr:cNvSpPr/>
      </xdr:nvSpPr>
      <xdr:spPr>
        <a:xfrm>
          <a:off x="47625" y="47625"/>
          <a:ext cx="1152000" cy="432733"/>
        </a:xfrm>
        <a:custGeom>
          <a:avLst/>
          <a:gdLst>
            <a:gd name="connsiteX0" fmla="*/ 0 w 1598594"/>
            <a:gd name="connsiteY0" fmla="*/ 0 h 799297"/>
            <a:gd name="connsiteX1" fmla="*/ 1598594 w 1598594"/>
            <a:gd name="connsiteY1" fmla="*/ 0 h 799297"/>
            <a:gd name="connsiteX2" fmla="*/ 1598594 w 1598594"/>
            <a:gd name="connsiteY2" fmla="*/ 799297 h 799297"/>
            <a:gd name="connsiteX3" fmla="*/ 0 w 1598594"/>
            <a:gd name="connsiteY3" fmla="*/ 799297 h 799297"/>
            <a:gd name="connsiteX4" fmla="*/ 0 w 1598594"/>
            <a:gd name="connsiteY4" fmla="*/ 0 h 79929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598594" h="799297">
              <a:moveTo>
                <a:pt x="0" y="0"/>
              </a:moveTo>
              <a:lnTo>
                <a:pt x="1598594" y="0"/>
              </a:lnTo>
              <a:lnTo>
                <a:pt x="1598594" y="799297"/>
              </a:lnTo>
              <a:lnTo>
                <a:pt x="0" y="799297"/>
              </a:lnTo>
              <a:lnTo>
                <a:pt x="0" y="0"/>
              </a:lnTo>
              <a:close/>
            </a:path>
          </a:pathLst>
        </a:custGeom>
        <a:solidFill>
          <a:srgbClr val="FFFF00"/>
        </a:soli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xdr:spPr>
      <xdr:txBody>
        <a:bodyPr spcFirstLastPara="0" vert="horz" wrap="square" lIns="8890" tIns="8890" rIns="8890" bIns="8890" numCol="1" spcCol="1270" anchor="ctr" anchorCtr="0">
          <a:noAutofit/>
        </a:bodyPr>
        <a:lstStyle/>
        <a:p>
          <a:pPr marL="0" marR="0" lvl="0" indent="0" algn="ctr" defTabSz="622300" eaLnBrk="1" fontAlgn="auto" latinLnBrk="0" hangingPunct="1">
            <a:lnSpc>
              <a:spcPct val="90000"/>
            </a:lnSpc>
            <a:spcBef>
              <a:spcPct val="0"/>
            </a:spcBef>
            <a:spcAft>
              <a:spcPct val="35000"/>
            </a:spcAft>
            <a:buClrTx/>
            <a:buSzTx/>
            <a:buFontTx/>
            <a:buNone/>
            <a:tabLst/>
            <a:defRPr/>
          </a:pPr>
          <a:r>
            <a:rPr kumimoji="0" lang="pt-PT" sz="900" b="0" i="0" u="none" strike="noStrike" kern="1200" cap="none" spc="50" normalizeH="0" baseline="0" noProof="0">
              <a:ln w="13500">
                <a:solidFill>
                  <a:srgbClr val="4F81BD">
                    <a:shade val="2500"/>
                    <a:alpha val="6500"/>
                  </a:srgbClr>
                </a:solidFill>
                <a:prstDash val="solid"/>
              </a:ln>
              <a:solidFill>
                <a:sysClr val="windowText" lastClr="000000">
                  <a:alpha val="95000"/>
                </a:sysClr>
              </a:solidFill>
              <a:effectLst>
                <a:innerShdw blurRad="50900" dist="38500" dir="13500000">
                  <a:srgbClr val="000000">
                    <a:alpha val="60000"/>
                  </a:srgbClr>
                </a:innerShdw>
              </a:effectLst>
              <a:uLnTx/>
              <a:uFillTx/>
              <a:latin typeface="Calibri"/>
              <a:ea typeface="+mn-ea"/>
              <a:cs typeface="+mn-cs"/>
            </a:rPr>
            <a:t>RANKING FDS</a:t>
          </a:r>
        </a:p>
      </xdr:txBody>
    </xdr:sp>
    <xdr:clientData fPrintsWithSheet="0"/>
  </xdr:twoCellAnchor>
  <xdr:twoCellAnchor editAs="absolute">
    <xdr:from>
      <xdr:col>1</xdr:col>
      <xdr:colOff>858468</xdr:colOff>
      <xdr:row>0</xdr:row>
      <xdr:rowOff>47625</xdr:rowOff>
    </xdr:from>
    <xdr:to>
      <xdr:col>1</xdr:col>
      <xdr:colOff>2010468</xdr:colOff>
      <xdr:row>0</xdr:row>
      <xdr:rowOff>480358</xdr:rowOff>
    </xdr:to>
    <xdr:sp macro="" textlink="">
      <xdr:nvSpPr>
        <xdr:cNvPr id="12" name="Forma livre 11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900-00000C000000}"/>
            </a:ext>
          </a:extLst>
        </xdr:cNvPr>
        <xdr:cNvSpPr/>
      </xdr:nvSpPr>
      <xdr:spPr>
        <a:xfrm>
          <a:off x="1239468" y="47625"/>
          <a:ext cx="1152000" cy="432733"/>
        </a:xfrm>
        <a:custGeom>
          <a:avLst/>
          <a:gdLst>
            <a:gd name="connsiteX0" fmla="*/ 0 w 1598594"/>
            <a:gd name="connsiteY0" fmla="*/ 0 h 799297"/>
            <a:gd name="connsiteX1" fmla="*/ 1598594 w 1598594"/>
            <a:gd name="connsiteY1" fmla="*/ 0 h 799297"/>
            <a:gd name="connsiteX2" fmla="*/ 1598594 w 1598594"/>
            <a:gd name="connsiteY2" fmla="*/ 799297 h 799297"/>
            <a:gd name="connsiteX3" fmla="*/ 0 w 1598594"/>
            <a:gd name="connsiteY3" fmla="*/ 799297 h 799297"/>
            <a:gd name="connsiteX4" fmla="*/ 0 w 1598594"/>
            <a:gd name="connsiteY4" fmla="*/ 0 h 79929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598594" h="799297">
              <a:moveTo>
                <a:pt x="0" y="0"/>
              </a:moveTo>
              <a:lnTo>
                <a:pt x="1598594" y="0"/>
              </a:lnTo>
              <a:lnTo>
                <a:pt x="1598594" y="799297"/>
              </a:lnTo>
              <a:lnTo>
                <a:pt x="0" y="799297"/>
              </a:lnTo>
              <a:lnTo>
                <a:pt x="0" y="0"/>
              </a:lnTo>
              <a:close/>
            </a:path>
          </a:pathLst>
        </a:custGeom>
        <a:solidFill>
          <a:srgbClr val="FFFF00"/>
        </a:soli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xdr:spPr>
      <xdr:txBody>
        <a:bodyPr spcFirstLastPara="0" vert="horz" wrap="square" lIns="8890" tIns="8890" rIns="8890" bIns="8890" numCol="1" spcCol="1270" anchor="ctr" anchorCtr="0">
          <a:noAutofit/>
        </a:bodyPr>
        <a:lstStyle/>
        <a:p>
          <a:pPr marL="0" marR="0" lvl="0" indent="0" algn="ctr" defTabSz="622300" eaLnBrk="1" fontAlgn="auto" latinLnBrk="0" hangingPunct="1">
            <a:lnSpc>
              <a:spcPct val="90000"/>
            </a:lnSpc>
            <a:spcBef>
              <a:spcPct val="0"/>
            </a:spcBef>
            <a:spcAft>
              <a:spcPct val="35000"/>
            </a:spcAft>
            <a:buClrTx/>
            <a:buSzTx/>
            <a:buFontTx/>
            <a:buNone/>
            <a:tabLst/>
            <a:defRPr/>
          </a:pPr>
          <a:r>
            <a:rPr kumimoji="0" lang="pt-PT" sz="900" b="0" i="0" u="none" strike="noStrike" kern="1200" cap="none" spc="50" normalizeH="0" baseline="0" noProof="0">
              <a:ln w="13500">
                <a:solidFill>
                  <a:srgbClr val="4F81BD">
                    <a:shade val="2500"/>
                    <a:alpha val="6500"/>
                  </a:srgbClr>
                </a:solidFill>
                <a:prstDash val="solid"/>
              </a:ln>
              <a:solidFill>
                <a:sysClr val="windowText" lastClr="000000">
                  <a:alpha val="95000"/>
                </a:sysClr>
              </a:solidFill>
              <a:effectLst>
                <a:innerShdw blurRad="50900" dist="38500" dir="13500000">
                  <a:srgbClr val="000000">
                    <a:alpha val="60000"/>
                  </a:srgbClr>
                </a:innerShdw>
              </a:effectLst>
              <a:uLnTx/>
              <a:uFillTx/>
              <a:latin typeface="Calibri"/>
              <a:ea typeface="+mn-ea"/>
              <a:cs typeface="+mn-cs"/>
            </a:rPr>
            <a:t>ACUMULADO FDS</a:t>
          </a:r>
        </a:p>
      </xdr:txBody>
    </xdr:sp>
    <xdr:clientData fLocksWithSheet="0" fPrintsWithSheet="0"/>
  </xdr:twoCellAnchor>
  <xdr:twoCellAnchor editAs="absolute">
    <xdr:from>
      <xdr:col>1</xdr:col>
      <xdr:colOff>2050311</xdr:colOff>
      <xdr:row>0</xdr:row>
      <xdr:rowOff>47625</xdr:rowOff>
    </xdr:from>
    <xdr:to>
      <xdr:col>2</xdr:col>
      <xdr:colOff>621036</xdr:colOff>
      <xdr:row>0</xdr:row>
      <xdr:rowOff>480358</xdr:rowOff>
    </xdr:to>
    <xdr:sp macro="" textlink="">
      <xdr:nvSpPr>
        <xdr:cNvPr id="13" name="Forma livre 1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900-00000D000000}"/>
            </a:ext>
          </a:extLst>
        </xdr:cNvPr>
        <xdr:cNvSpPr/>
      </xdr:nvSpPr>
      <xdr:spPr>
        <a:xfrm>
          <a:off x="2431311" y="47625"/>
          <a:ext cx="1152000" cy="432733"/>
        </a:xfrm>
        <a:custGeom>
          <a:avLst/>
          <a:gdLst>
            <a:gd name="connsiteX0" fmla="*/ 0 w 1598594"/>
            <a:gd name="connsiteY0" fmla="*/ 0 h 799297"/>
            <a:gd name="connsiteX1" fmla="*/ 1598594 w 1598594"/>
            <a:gd name="connsiteY1" fmla="*/ 0 h 799297"/>
            <a:gd name="connsiteX2" fmla="*/ 1598594 w 1598594"/>
            <a:gd name="connsiteY2" fmla="*/ 799297 h 799297"/>
            <a:gd name="connsiteX3" fmla="*/ 0 w 1598594"/>
            <a:gd name="connsiteY3" fmla="*/ 799297 h 799297"/>
            <a:gd name="connsiteX4" fmla="*/ 0 w 1598594"/>
            <a:gd name="connsiteY4" fmla="*/ 0 h 79929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598594" h="799297">
              <a:moveTo>
                <a:pt x="0" y="0"/>
              </a:moveTo>
              <a:lnTo>
                <a:pt x="1598594" y="0"/>
              </a:lnTo>
              <a:lnTo>
                <a:pt x="1598594" y="799297"/>
              </a:lnTo>
              <a:lnTo>
                <a:pt x="0" y="799297"/>
              </a:lnTo>
              <a:lnTo>
                <a:pt x="0" y="0"/>
              </a:lnTo>
              <a:close/>
            </a:path>
          </a:pathLst>
        </a:custGeom>
        <a:solidFill>
          <a:srgbClr val="FFC000"/>
        </a:soli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xdr:spPr>
      <xdr:txBody>
        <a:bodyPr spcFirstLastPara="0" vert="horz" wrap="square" lIns="8890" tIns="8890" rIns="8890" bIns="8890" numCol="1" spcCol="1270" anchor="ctr" anchorCtr="0">
          <a:noAutofit/>
        </a:bodyPr>
        <a:lstStyle/>
        <a:p>
          <a:pPr marL="0" marR="0" lvl="0" indent="0" algn="ctr" defTabSz="622300" eaLnBrk="1" fontAlgn="auto" latinLnBrk="0" hangingPunct="1">
            <a:lnSpc>
              <a:spcPct val="90000"/>
            </a:lnSpc>
            <a:spcBef>
              <a:spcPct val="0"/>
            </a:spcBef>
            <a:spcAft>
              <a:spcPct val="35000"/>
            </a:spcAft>
            <a:buClrTx/>
            <a:buSzTx/>
            <a:buFontTx/>
            <a:buNone/>
            <a:tabLst/>
            <a:defRPr/>
          </a:pPr>
          <a:r>
            <a:rPr kumimoji="0" lang="pt-PT" sz="900" b="0" i="0" u="none" strike="noStrike" kern="1200" cap="none" spc="50" normalizeH="0" baseline="0" noProof="0">
              <a:ln w="13500">
                <a:solidFill>
                  <a:srgbClr val="4F81BD">
                    <a:shade val="2500"/>
                    <a:alpha val="6500"/>
                  </a:srgbClr>
                </a:solidFill>
                <a:prstDash val="solid"/>
              </a:ln>
              <a:solidFill>
                <a:sysClr val="windowText" lastClr="000000">
                  <a:alpha val="95000"/>
                </a:sysClr>
              </a:solidFill>
              <a:effectLst>
                <a:innerShdw blurRad="50900" dist="38500" dir="13500000">
                  <a:srgbClr val="000000">
                    <a:alpha val="60000"/>
                  </a:srgbClr>
                </a:innerShdw>
              </a:effectLst>
              <a:uLnTx/>
              <a:uFillTx/>
              <a:latin typeface="Calibri"/>
              <a:ea typeface="+mn-ea"/>
              <a:cs typeface="+mn-cs"/>
            </a:rPr>
            <a:t>RANKING SEMANAL</a:t>
          </a:r>
        </a:p>
      </xdr:txBody>
    </xdr:sp>
    <xdr:clientData fLocksWithSheet="0" fPrintsWithSheet="0"/>
  </xdr:twoCellAnchor>
  <xdr:twoCellAnchor editAs="absolute">
    <xdr:from>
      <xdr:col>2</xdr:col>
      <xdr:colOff>660879</xdr:colOff>
      <xdr:row>0</xdr:row>
      <xdr:rowOff>47625</xdr:rowOff>
    </xdr:from>
    <xdr:to>
      <xdr:col>2</xdr:col>
      <xdr:colOff>1820256</xdr:colOff>
      <xdr:row>0</xdr:row>
      <xdr:rowOff>480358</xdr:rowOff>
    </xdr:to>
    <xdr:sp macro="" textlink="">
      <xdr:nvSpPr>
        <xdr:cNvPr id="14" name="Forma livre 13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900-00000E000000}"/>
            </a:ext>
          </a:extLst>
        </xdr:cNvPr>
        <xdr:cNvSpPr/>
      </xdr:nvSpPr>
      <xdr:spPr>
        <a:xfrm>
          <a:off x="3623154" y="47625"/>
          <a:ext cx="1159377" cy="432733"/>
        </a:xfrm>
        <a:custGeom>
          <a:avLst/>
          <a:gdLst>
            <a:gd name="connsiteX0" fmla="*/ 0 w 1598594"/>
            <a:gd name="connsiteY0" fmla="*/ 0 h 799297"/>
            <a:gd name="connsiteX1" fmla="*/ 1598594 w 1598594"/>
            <a:gd name="connsiteY1" fmla="*/ 0 h 799297"/>
            <a:gd name="connsiteX2" fmla="*/ 1598594 w 1598594"/>
            <a:gd name="connsiteY2" fmla="*/ 799297 h 799297"/>
            <a:gd name="connsiteX3" fmla="*/ 0 w 1598594"/>
            <a:gd name="connsiteY3" fmla="*/ 799297 h 799297"/>
            <a:gd name="connsiteX4" fmla="*/ 0 w 1598594"/>
            <a:gd name="connsiteY4" fmla="*/ 0 h 79929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598594" h="799297">
              <a:moveTo>
                <a:pt x="0" y="0"/>
              </a:moveTo>
              <a:lnTo>
                <a:pt x="1598594" y="0"/>
              </a:lnTo>
              <a:lnTo>
                <a:pt x="1598594" y="799297"/>
              </a:lnTo>
              <a:lnTo>
                <a:pt x="0" y="799297"/>
              </a:lnTo>
              <a:lnTo>
                <a:pt x="0" y="0"/>
              </a:lnTo>
              <a:close/>
            </a:path>
          </a:pathLst>
        </a:custGeom>
        <a:solidFill>
          <a:srgbClr val="FFC000"/>
        </a:soli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xdr:spPr>
      <xdr:txBody>
        <a:bodyPr spcFirstLastPara="0" vert="horz" wrap="square" lIns="8890" tIns="8890" rIns="8890" bIns="8890" numCol="1" spcCol="1270" anchor="ctr" anchorCtr="0">
          <a:noAutofit/>
        </a:bodyPr>
        <a:lstStyle/>
        <a:p>
          <a:pPr marL="0" marR="0" lvl="0" indent="0" algn="ctr" defTabSz="622300" eaLnBrk="1" fontAlgn="auto" latinLnBrk="0" hangingPunct="1">
            <a:lnSpc>
              <a:spcPct val="90000"/>
            </a:lnSpc>
            <a:spcBef>
              <a:spcPct val="0"/>
            </a:spcBef>
            <a:spcAft>
              <a:spcPct val="35000"/>
            </a:spcAft>
            <a:buClrTx/>
            <a:buSzTx/>
            <a:buFontTx/>
            <a:buNone/>
            <a:tabLst/>
            <a:defRPr/>
          </a:pPr>
          <a:r>
            <a:rPr kumimoji="0" lang="pt-PT" sz="900" b="0" i="0" u="none" strike="noStrike" kern="1200" cap="none" spc="50" normalizeH="0" baseline="0" noProof="0">
              <a:ln w="13500">
                <a:solidFill>
                  <a:srgbClr val="4F81BD">
                    <a:shade val="2500"/>
                    <a:alpha val="6500"/>
                  </a:srgbClr>
                </a:solidFill>
                <a:prstDash val="solid"/>
              </a:ln>
              <a:solidFill>
                <a:sysClr val="windowText" lastClr="000000">
                  <a:alpha val="95000"/>
                </a:sysClr>
              </a:solidFill>
              <a:effectLst>
                <a:innerShdw blurRad="50900" dist="38500" dir="13500000">
                  <a:srgbClr val="000000">
                    <a:alpha val="60000"/>
                  </a:srgbClr>
                </a:innerShdw>
              </a:effectLst>
              <a:uLnTx/>
              <a:uFillTx/>
              <a:latin typeface="Calibri"/>
              <a:ea typeface="+mn-ea"/>
              <a:cs typeface="+mn-cs"/>
            </a:rPr>
            <a:t>ACUMULADO SEMANAL</a:t>
          </a:r>
        </a:p>
      </xdr:txBody>
    </xdr:sp>
    <xdr:clientData fLocksWithSheet="0" fPrintsWithSheet="0"/>
  </xdr:twoCellAnchor>
  <xdr:twoCellAnchor editAs="absolute">
    <xdr:from>
      <xdr:col>2</xdr:col>
      <xdr:colOff>1860099</xdr:colOff>
      <xdr:row>0</xdr:row>
      <xdr:rowOff>47625</xdr:rowOff>
    </xdr:from>
    <xdr:to>
      <xdr:col>3</xdr:col>
      <xdr:colOff>482791</xdr:colOff>
      <xdr:row>0</xdr:row>
      <xdr:rowOff>480358</xdr:rowOff>
    </xdr:to>
    <xdr:sp macro="" textlink="">
      <xdr:nvSpPr>
        <xdr:cNvPr id="15" name="Forma livre 14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900-00000F000000}"/>
            </a:ext>
          </a:extLst>
        </xdr:cNvPr>
        <xdr:cNvSpPr/>
      </xdr:nvSpPr>
      <xdr:spPr>
        <a:xfrm>
          <a:off x="4822374" y="47625"/>
          <a:ext cx="1156342" cy="432733"/>
        </a:xfrm>
        <a:custGeom>
          <a:avLst/>
          <a:gdLst>
            <a:gd name="connsiteX0" fmla="*/ 0 w 1598594"/>
            <a:gd name="connsiteY0" fmla="*/ 0 h 799297"/>
            <a:gd name="connsiteX1" fmla="*/ 1598594 w 1598594"/>
            <a:gd name="connsiteY1" fmla="*/ 0 h 799297"/>
            <a:gd name="connsiteX2" fmla="*/ 1598594 w 1598594"/>
            <a:gd name="connsiteY2" fmla="*/ 799297 h 799297"/>
            <a:gd name="connsiteX3" fmla="*/ 0 w 1598594"/>
            <a:gd name="connsiteY3" fmla="*/ 799297 h 799297"/>
            <a:gd name="connsiteX4" fmla="*/ 0 w 1598594"/>
            <a:gd name="connsiteY4" fmla="*/ 0 h 79929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598594" h="799297">
              <a:moveTo>
                <a:pt x="0" y="0"/>
              </a:moveTo>
              <a:lnTo>
                <a:pt x="1598594" y="0"/>
              </a:lnTo>
              <a:lnTo>
                <a:pt x="1598594" y="799297"/>
              </a:lnTo>
              <a:lnTo>
                <a:pt x="0" y="799297"/>
              </a:lnTo>
              <a:lnTo>
                <a:pt x="0" y="0"/>
              </a:lnTo>
              <a:close/>
            </a:path>
          </a:pathLst>
        </a:custGeom>
        <a:solidFill>
          <a:srgbClr val="FFC000"/>
        </a:soli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xdr:spPr>
      <xdr:txBody>
        <a:bodyPr spcFirstLastPara="0" vert="horz" wrap="square" lIns="8890" tIns="8890" rIns="8890" bIns="8890" numCol="1" spcCol="1270" anchor="ctr" anchorCtr="0">
          <a:noAutofit/>
        </a:bodyPr>
        <a:lstStyle/>
        <a:p>
          <a:pPr marL="0" marR="0" lvl="0" indent="0" algn="ctr" defTabSz="622300" eaLnBrk="1" fontAlgn="auto" latinLnBrk="0" hangingPunct="1">
            <a:lnSpc>
              <a:spcPct val="90000"/>
            </a:lnSpc>
            <a:spcBef>
              <a:spcPct val="0"/>
            </a:spcBef>
            <a:spcAft>
              <a:spcPct val="35000"/>
            </a:spcAft>
            <a:buClrTx/>
            <a:buSzTx/>
            <a:buFontTx/>
            <a:buNone/>
            <a:tabLst/>
            <a:defRPr/>
          </a:pPr>
          <a:r>
            <a:rPr kumimoji="0" lang="pt-PT" sz="900" b="0" i="0" u="none" strike="noStrike" kern="1200" cap="none" spc="50" normalizeH="0" baseline="0" noProof="0">
              <a:ln w="13500">
                <a:solidFill>
                  <a:srgbClr val="4F81BD">
                    <a:shade val="2500"/>
                    <a:alpha val="6500"/>
                  </a:srgbClr>
                </a:solidFill>
                <a:prstDash val="solid"/>
              </a:ln>
              <a:solidFill>
                <a:sysClr val="windowText" lastClr="000000">
                  <a:alpha val="95000"/>
                </a:sysClr>
              </a:solidFill>
              <a:effectLst>
                <a:innerShdw blurRad="50900" dist="38500" dir="13500000">
                  <a:srgbClr val="000000">
                    <a:alpha val="60000"/>
                  </a:srgbClr>
                </a:innerShdw>
              </a:effectLst>
              <a:uLnTx/>
              <a:uFillTx/>
              <a:latin typeface="Calibri"/>
              <a:ea typeface="+mn-ea"/>
              <a:cs typeface="+mn-cs"/>
            </a:rPr>
            <a:t>RANKING GERAL DE FILMES</a:t>
          </a:r>
        </a:p>
      </xdr:txBody>
    </xdr:sp>
    <xdr:clientData fLocksWithSheet="0" fPrintsWithSheet="0"/>
  </xdr:twoCellAnchor>
  <xdr:twoCellAnchor editAs="absolute">
    <xdr:from>
      <xdr:col>3</xdr:col>
      <xdr:colOff>522634</xdr:colOff>
      <xdr:row>0</xdr:row>
      <xdr:rowOff>47625</xdr:rowOff>
    </xdr:from>
    <xdr:to>
      <xdr:col>4</xdr:col>
      <xdr:colOff>842083</xdr:colOff>
      <xdr:row>0</xdr:row>
      <xdr:rowOff>480358</xdr:rowOff>
    </xdr:to>
    <xdr:sp macro="" textlink="">
      <xdr:nvSpPr>
        <xdr:cNvPr id="16" name="Forma livre 15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900-000010000000}"/>
            </a:ext>
          </a:extLst>
        </xdr:cNvPr>
        <xdr:cNvSpPr/>
      </xdr:nvSpPr>
      <xdr:spPr>
        <a:xfrm>
          <a:off x="6018559" y="47625"/>
          <a:ext cx="1157649" cy="432733"/>
        </a:xfrm>
        <a:custGeom>
          <a:avLst/>
          <a:gdLst>
            <a:gd name="connsiteX0" fmla="*/ 0 w 1598594"/>
            <a:gd name="connsiteY0" fmla="*/ 0 h 799297"/>
            <a:gd name="connsiteX1" fmla="*/ 1598594 w 1598594"/>
            <a:gd name="connsiteY1" fmla="*/ 0 h 799297"/>
            <a:gd name="connsiteX2" fmla="*/ 1598594 w 1598594"/>
            <a:gd name="connsiteY2" fmla="*/ 799297 h 799297"/>
            <a:gd name="connsiteX3" fmla="*/ 0 w 1598594"/>
            <a:gd name="connsiteY3" fmla="*/ 799297 h 799297"/>
            <a:gd name="connsiteX4" fmla="*/ 0 w 1598594"/>
            <a:gd name="connsiteY4" fmla="*/ 0 h 79929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598594" h="799297">
              <a:moveTo>
                <a:pt x="0" y="0"/>
              </a:moveTo>
              <a:lnTo>
                <a:pt x="1598594" y="0"/>
              </a:lnTo>
              <a:lnTo>
                <a:pt x="1598594" y="799297"/>
              </a:lnTo>
              <a:lnTo>
                <a:pt x="0" y="799297"/>
              </a:lnTo>
              <a:lnTo>
                <a:pt x="0" y="0"/>
              </a:lnTo>
              <a:close/>
            </a:path>
          </a:pathLst>
        </a:custGeom>
        <a:solidFill>
          <a:schemeClr val="tx1"/>
        </a:soli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xdr:spPr>
      <xdr:txBody>
        <a:bodyPr spcFirstLastPara="0" vert="horz" wrap="square" lIns="8890" tIns="8890" rIns="8890" bIns="8890" numCol="1" spcCol="1270" anchor="ctr" anchorCtr="0">
          <a:noAutofit/>
        </a:bodyPr>
        <a:lstStyle/>
        <a:p>
          <a:pPr marL="0" marR="0" lvl="0" indent="0" algn="ctr" defTabSz="622300" eaLnBrk="1" fontAlgn="auto" latinLnBrk="0" hangingPunct="1">
            <a:lnSpc>
              <a:spcPct val="90000"/>
            </a:lnSpc>
            <a:spcBef>
              <a:spcPct val="0"/>
            </a:spcBef>
            <a:spcAft>
              <a:spcPct val="35000"/>
            </a:spcAft>
            <a:buClrTx/>
            <a:buSzTx/>
            <a:buFontTx/>
            <a:buNone/>
            <a:tabLst/>
            <a:defRPr/>
          </a:pPr>
          <a:r>
            <a:rPr kumimoji="0" lang="pt-PT" sz="900" b="1" i="0" u="none" strike="noStrike" kern="1200" cap="none" spc="50" normalizeH="0" baseline="0" noProof="0">
              <a:ln w="13500">
                <a:solidFill>
                  <a:srgbClr val="4F81BD">
                    <a:shade val="2500"/>
                    <a:alpha val="6500"/>
                  </a:srgbClr>
                </a:solidFill>
                <a:prstDash val="solid"/>
              </a:ln>
              <a:solidFill>
                <a:schemeClr val="bg1">
                  <a:alpha val="95000"/>
                </a:schemeClr>
              </a:solidFill>
              <a:effectLst>
                <a:innerShdw blurRad="50900" dist="38500" dir="13500000">
                  <a:srgbClr val="000000">
                    <a:alpha val="60000"/>
                  </a:srgbClr>
                </a:innerShdw>
              </a:effectLst>
              <a:uLnTx/>
              <a:uFillTx/>
              <a:latin typeface="Calibri"/>
              <a:ea typeface="+mn-ea"/>
              <a:cs typeface="+mn-cs"/>
            </a:rPr>
            <a:t>RANKING FILMES MAIS VISTOS</a:t>
          </a:r>
        </a:p>
      </xdr:txBody>
    </xdr:sp>
    <xdr:clientData fLocksWithSheet="0" fPrintsWithSheet="0"/>
  </xdr:twoCellAnchor>
  <xdr:twoCellAnchor editAs="absolute">
    <xdr:from>
      <xdr:col>4</xdr:col>
      <xdr:colOff>881926</xdr:colOff>
      <xdr:row>0</xdr:row>
      <xdr:rowOff>47625</xdr:rowOff>
    </xdr:from>
    <xdr:to>
      <xdr:col>6</xdr:col>
      <xdr:colOff>201045</xdr:colOff>
      <xdr:row>0</xdr:row>
      <xdr:rowOff>480358</xdr:rowOff>
    </xdr:to>
    <xdr:sp macro="" textlink="">
      <xdr:nvSpPr>
        <xdr:cNvPr id="17" name="Forma livre 16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900-000011000000}"/>
            </a:ext>
          </a:extLst>
        </xdr:cNvPr>
        <xdr:cNvSpPr/>
      </xdr:nvSpPr>
      <xdr:spPr>
        <a:xfrm>
          <a:off x="7216051" y="47625"/>
          <a:ext cx="1157444" cy="432733"/>
        </a:xfrm>
        <a:custGeom>
          <a:avLst/>
          <a:gdLst>
            <a:gd name="connsiteX0" fmla="*/ 0 w 1598594"/>
            <a:gd name="connsiteY0" fmla="*/ 0 h 799297"/>
            <a:gd name="connsiteX1" fmla="*/ 1598594 w 1598594"/>
            <a:gd name="connsiteY1" fmla="*/ 0 h 799297"/>
            <a:gd name="connsiteX2" fmla="*/ 1598594 w 1598594"/>
            <a:gd name="connsiteY2" fmla="*/ 799297 h 799297"/>
            <a:gd name="connsiteX3" fmla="*/ 0 w 1598594"/>
            <a:gd name="connsiteY3" fmla="*/ 799297 h 799297"/>
            <a:gd name="connsiteX4" fmla="*/ 0 w 1598594"/>
            <a:gd name="connsiteY4" fmla="*/ 0 h 79929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598594" h="799297">
              <a:moveTo>
                <a:pt x="0" y="0"/>
              </a:moveTo>
              <a:lnTo>
                <a:pt x="1598594" y="0"/>
              </a:lnTo>
              <a:lnTo>
                <a:pt x="1598594" y="799297"/>
              </a:lnTo>
              <a:lnTo>
                <a:pt x="0" y="799297"/>
              </a:lnTo>
              <a:lnTo>
                <a:pt x="0" y="0"/>
              </a:lnTo>
              <a:close/>
            </a:path>
          </a:pathLst>
        </a:custGeom>
        <a:solidFill>
          <a:srgbClr val="FFC000"/>
        </a:soli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xdr:spPr>
      <xdr:txBody>
        <a:bodyPr spcFirstLastPara="0" vert="horz" wrap="square" lIns="8890" tIns="8890" rIns="8890" bIns="8890" numCol="1" spcCol="1270" anchor="ctr" anchorCtr="0">
          <a:noAutofit/>
        </a:bodyPr>
        <a:lstStyle/>
        <a:p>
          <a:pPr marL="0" marR="0" lvl="0" indent="0" algn="ctr" defTabSz="622300" eaLnBrk="1" fontAlgn="auto" latinLnBrk="0" hangingPunct="1">
            <a:lnSpc>
              <a:spcPct val="90000"/>
            </a:lnSpc>
            <a:spcBef>
              <a:spcPct val="0"/>
            </a:spcBef>
            <a:spcAft>
              <a:spcPct val="35000"/>
            </a:spcAft>
            <a:buClrTx/>
            <a:buSzTx/>
            <a:buFontTx/>
            <a:buNone/>
            <a:tabLst/>
            <a:defRPr/>
          </a:pPr>
          <a:r>
            <a:rPr kumimoji="0" lang="pt-PT" sz="900" b="0" i="0" u="none" strike="noStrike" kern="1200" cap="none" spc="50" normalizeH="0" baseline="0" noProof="0">
              <a:ln w="13500">
                <a:solidFill>
                  <a:srgbClr val="4F81BD">
                    <a:shade val="2500"/>
                    <a:alpha val="6500"/>
                  </a:srgbClr>
                </a:solidFill>
                <a:prstDash val="solid"/>
              </a:ln>
              <a:solidFill>
                <a:sysClr val="windowText" lastClr="000000">
                  <a:alpha val="95000"/>
                </a:sysClr>
              </a:solidFill>
              <a:effectLst>
                <a:innerShdw blurRad="50900" dist="38500" dir="13500000">
                  <a:srgbClr val="000000">
                    <a:alpha val="60000"/>
                  </a:srgbClr>
                </a:innerShdw>
              </a:effectLst>
              <a:uLnTx/>
              <a:uFillTx/>
              <a:latin typeface="Calibri"/>
              <a:ea typeface="+mn-ea"/>
              <a:cs typeface="+mn-cs"/>
            </a:rPr>
            <a:t>RANKING FILMES NACIONAIS ESTREADOS</a:t>
          </a:r>
        </a:p>
      </xdr:txBody>
    </xdr:sp>
    <xdr:clientData fLocksWithSheet="0" fPrintsWithSheet="0"/>
  </xdr:twoCellAnchor>
  <xdr:twoCellAnchor editAs="absolute">
    <xdr:from>
      <xdr:col>6</xdr:col>
      <xdr:colOff>240888</xdr:colOff>
      <xdr:row>0</xdr:row>
      <xdr:rowOff>47625</xdr:rowOff>
    </xdr:from>
    <xdr:to>
      <xdr:col>8</xdr:col>
      <xdr:colOff>49732</xdr:colOff>
      <xdr:row>0</xdr:row>
      <xdr:rowOff>480358</xdr:rowOff>
    </xdr:to>
    <xdr:sp macro="" textlink="">
      <xdr:nvSpPr>
        <xdr:cNvPr id="18" name="Forma livre 17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900-000012000000}"/>
            </a:ext>
          </a:extLst>
        </xdr:cNvPr>
        <xdr:cNvSpPr/>
      </xdr:nvSpPr>
      <xdr:spPr>
        <a:xfrm>
          <a:off x="8413338" y="47625"/>
          <a:ext cx="1151869" cy="432733"/>
        </a:xfrm>
        <a:custGeom>
          <a:avLst/>
          <a:gdLst>
            <a:gd name="connsiteX0" fmla="*/ 0 w 1598594"/>
            <a:gd name="connsiteY0" fmla="*/ 0 h 799297"/>
            <a:gd name="connsiteX1" fmla="*/ 1598594 w 1598594"/>
            <a:gd name="connsiteY1" fmla="*/ 0 h 799297"/>
            <a:gd name="connsiteX2" fmla="*/ 1598594 w 1598594"/>
            <a:gd name="connsiteY2" fmla="*/ 799297 h 799297"/>
            <a:gd name="connsiteX3" fmla="*/ 0 w 1598594"/>
            <a:gd name="connsiteY3" fmla="*/ 799297 h 799297"/>
            <a:gd name="connsiteX4" fmla="*/ 0 w 1598594"/>
            <a:gd name="connsiteY4" fmla="*/ 0 h 79929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598594" h="799297">
              <a:moveTo>
                <a:pt x="0" y="0"/>
              </a:moveTo>
              <a:lnTo>
                <a:pt x="1598594" y="0"/>
              </a:lnTo>
              <a:lnTo>
                <a:pt x="1598594" y="799297"/>
              </a:lnTo>
              <a:lnTo>
                <a:pt x="0" y="799297"/>
              </a:lnTo>
              <a:lnTo>
                <a:pt x="0" y="0"/>
              </a:lnTo>
              <a:close/>
            </a:path>
          </a:pathLst>
        </a:custGeom>
        <a:solidFill>
          <a:srgbClr val="FFC000"/>
        </a:soli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xdr:spPr>
      <xdr:txBody>
        <a:bodyPr spcFirstLastPara="0" vert="horz" wrap="square" lIns="8890" tIns="8890" rIns="8890" bIns="8890" numCol="1" spcCol="1270" anchor="ctr" anchorCtr="0">
          <a:noAutofit/>
        </a:bodyPr>
        <a:lstStyle/>
        <a:p>
          <a:pPr marL="0" marR="0" lvl="0" indent="0" algn="ctr" defTabSz="622300" eaLnBrk="1" fontAlgn="auto" latinLnBrk="0" hangingPunct="1">
            <a:lnSpc>
              <a:spcPct val="90000"/>
            </a:lnSpc>
            <a:spcBef>
              <a:spcPct val="0"/>
            </a:spcBef>
            <a:spcAft>
              <a:spcPct val="35000"/>
            </a:spcAft>
            <a:buClrTx/>
            <a:buSzTx/>
            <a:buFontTx/>
            <a:buNone/>
            <a:tabLst/>
            <a:defRPr/>
          </a:pPr>
          <a:r>
            <a:rPr kumimoji="0" lang="pt-PT" sz="900" b="0" i="0" u="none" strike="noStrike" kern="1200" cap="none" spc="50" normalizeH="0" baseline="0" noProof="0">
              <a:ln w="13500">
                <a:solidFill>
                  <a:srgbClr val="4F81BD">
                    <a:shade val="2500"/>
                    <a:alpha val="6500"/>
                  </a:srgbClr>
                </a:solidFill>
                <a:prstDash val="solid"/>
              </a:ln>
              <a:solidFill>
                <a:sysClr val="windowText" lastClr="000000">
                  <a:alpha val="95000"/>
                </a:sysClr>
              </a:solidFill>
              <a:effectLst>
                <a:innerShdw blurRad="50900" dist="38500" dir="13500000">
                  <a:srgbClr val="000000">
                    <a:alpha val="60000"/>
                  </a:srgbClr>
                </a:innerShdw>
              </a:effectLst>
              <a:uLnTx/>
              <a:uFillTx/>
              <a:latin typeface="Calibri"/>
              <a:ea typeface="+mn-ea"/>
              <a:cs typeface="+mn-cs"/>
            </a:rPr>
            <a:t>RANKING FILMES NACIONAIS MAIS VISTOS</a:t>
          </a:r>
        </a:p>
      </xdr:txBody>
    </xdr:sp>
    <xdr:clientData fLocksWithSheet="0" fPrintsWithSheet="0"/>
  </xdr:twoCellAnchor>
  <xdr:twoCellAnchor editAs="absolute">
    <xdr:from>
      <xdr:col>8</xdr:col>
      <xdr:colOff>89578</xdr:colOff>
      <xdr:row>0</xdr:row>
      <xdr:rowOff>47625</xdr:rowOff>
    </xdr:from>
    <xdr:to>
      <xdr:col>10</xdr:col>
      <xdr:colOff>21079</xdr:colOff>
      <xdr:row>0</xdr:row>
      <xdr:rowOff>480358</xdr:rowOff>
    </xdr:to>
    <xdr:sp macro="" textlink="">
      <xdr:nvSpPr>
        <xdr:cNvPr id="19" name="Forma livre 18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900-000013000000}"/>
            </a:ext>
          </a:extLst>
        </xdr:cNvPr>
        <xdr:cNvSpPr/>
      </xdr:nvSpPr>
      <xdr:spPr>
        <a:xfrm>
          <a:off x="9605053" y="47625"/>
          <a:ext cx="1150701" cy="432733"/>
        </a:xfrm>
        <a:custGeom>
          <a:avLst/>
          <a:gdLst>
            <a:gd name="connsiteX0" fmla="*/ 0 w 1598594"/>
            <a:gd name="connsiteY0" fmla="*/ 0 h 799297"/>
            <a:gd name="connsiteX1" fmla="*/ 1598594 w 1598594"/>
            <a:gd name="connsiteY1" fmla="*/ 0 h 799297"/>
            <a:gd name="connsiteX2" fmla="*/ 1598594 w 1598594"/>
            <a:gd name="connsiteY2" fmla="*/ 799297 h 799297"/>
            <a:gd name="connsiteX3" fmla="*/ 0 w 1598594"/>
            <a:gd name="connsiteY3" fmla="*/ 799297 h 799297"/>
            <a:gd name="connsiteX4" fmla="*/ 0 w 1598594"/>
            <a:gd name="connsiteY4" fmla="*/ 0 h 79929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598594" h="799297">
              <a:moveTo>
                <a:pt x="0" y="0"/>
              </a:moveTo>
              <a:lnTo>
                <a:pt x="1598594" y="0"/>
              </a:lnTo>
              <a:lnTo>
                <a:pt x="1598594" y="799297"/>
              </a:lnTo>
              <a:lnTo>
                <a:pt x="0" y="799297"/>
              </a:lnTo>
              <a:lnTo>
                <a:pt x="0" y="0"/>
              </a:lnTo>
              <a:close/>
            </a:path>
          </a:pathLst>
        </a:custGeom>
        <a:solidFill>
          <a:srgbClr val="FFC000"/>
        </a:soli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xdr:spPr>
      <xdr:txBody>
        <a:bodyPr spcFirstLastPara="0" vert="horz" wrap="square" lIns="8890" tIns="8890" rIns="8890" bIns="8890" numCol="1" spcCol="1270" anchor="ctr" anchorCtr="0">
          <a:noAutofit/>
        </a:bodyPr>
        <a:lstStyle/>
        <a:p>
          <a:pPr marL="0" marR="0" lvl="0" indent="0" algn="ctr" defTabSz="622300" eaLnBrk="1" fontAlgn="auto" latinLnBrk="0" hangingPunct="1">
            <a:lnSpc>
              <a:spcPct val="90000"/>
            </a:lnSpc>
            <a:spcBef>
              <a:spcPct val="0"/>
            </a:spcBef>
            <a:spcAft>
              <a:spcPct val="35000"/>
            </a:spcAft>
            <a:buClrTx/>
            <a:buSzTx/>
            <a:buFontTx/>
            <a:buNone/>
            <a:tabLst/>
            <a:defRPr/>
          </a:pPr>
          <a:r>
            <a:rPr kumimoji="0" lang="pt-PT" sz="900" b="0" i="0" u="none" strike="noStrike" kern="1200" cap="none" spc="50" normalizeH="0" baseline="0" noProof="0">
              <a:ln w="13500">
                <a:solidFill>
                  <a:srgbClr val="4F81BD">
                    <a:shade val="2500"/>
                    <a:alpha val="6500"/>
                  </a:srgbClr>
                </a:solidFill>
                <a:prstDash val="solid"/>
              </a:ln>
              <a:solidFill>
                <a:sysClr val="windowText" lastClr="000000">
                  <a:alpha val="95000"/>
                </a:sysClr>
              </a:solidFill>
              <a:effectLst>
                <a:innerShdw blurRad="50900" dist="38500" dir="13500000">
                  <a:srgbClr val="000000">
                    <a:alpha val="60000"/>
                  </a:srgbClr>
                </a:innerShdw>
              </a:effectLst>
              <a:uLnTx/>
              <a:uFillTx/>
              <a:latin typeface="Calibri"/>
              <a:ea typeface="+mn-ea"/>
              <a:cs typeface="+mn-cs"/>
            </a:rPr>
            <a:t>EVOLUÇÃO SEMANAL</a:t>
          </a:r>
        </a:p>
      </xdr:txBody>
    </xdr:sp>
    <xdr:clientData fLocksWithSheet="0" fPrintsWithSheet="0"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vr.IPACA\Application%20Data\Microsoft\Excel\MODELO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íses"/>
      <sheetName val="EX"/>
      <sheetName val="HORIZONTAL"/>
      <sheetName val="VERTICAL"/>
      <sheetName val="MODELO1"/>
    </sheetNames>
    <sheetDataSet>
      <sheetData sheetId="0">
        <row r="2">
          <cell r="F2" t="str">
            <v>E.U.A.</v>
          </cell>
        </row>
        <row r="3">
          <cell r="F3" t="str">
            <v>EUROPA</v>
          </cell>
        </row>
        <row r="4">
          <cell r="F4" t="str">
            <v>CO-PRODUÇÕES EUROPA/ E.U.A.</v>
          </cell>
        </row>
        <row r="5">
          <cell r="F5" t="str">
            <v>EUROPA</v>
          </cell>
        </row>
        <row r="6">
          <cell r="F6" t="str">
            <v>OUTROS</v>
          </cell>
        </row>
        <row r="7">
          <cell r="F7" t="str">
            <v>E.U.A.</v>
          </cell>
        </row>
        <row r="8">
          <cell r="F8" t="str">
            <v>EUROPA</v>
          </cell>
        </row>
        <row r="9">
          <cell r="F9" t="str">
            <v>OUTROS</v>
          </cell>
        </row>
        <row r="10">
          <cell r="F10" t="str">
            <v>EUROPA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MES" displayName="MES" ref="AC1:AE13" totalsRowShown="0" headerRowDxfId="4" dataDxfId="3">
  <autoFilter ref="AC1:AE13" xr:uid="{00000000-0009-0000-0100-000001000000}"/>
  <tableColumns count="3">
    <tableColumn id="1" xr3:uid="{00000000-0010-0000-0000-000001000000}" name="MÊS" dataDxfId="2"/>
    <tableColumn id="2" xr3:uid="{00000000-0010-0000-0000-000002000000}" name="PT" dataDxfId="1"/>
    <tableColumn id="3" xr3:uid="{00000000-0010-0000-0000-000003000000}" name="EN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1" tint="0.14999847407452621"/>
  </sheetPr>
  <dimension ref="Y1:AE13"/>
  <sheetViews>
    <sheetView showGridLines="0" showRowColHeaders="0" tabSelected="1" view="pageBreakPreview" zoomScaleNormal="145" zoomScaleSheetLayoutView="100" workbookViewId="0">
      <selection activeCell="G36" sqref="G36"/>
    </sheetView>
  </sheetViews>
  <sheetFormatPr defaultRowHeight="12.75" x14ac:dyDescent="0.2"/>
  <cols>
    <col min="1" max="7" width="9.140625" style="79"/>
    <col min="8" max="24" width="17.28515625" style="79" customWidth="1"/>
    <col min="25" max="25" width="9.140625" style="79"/>
    <col min="26" max="26" width="17.42578125" style="79" bestFit="1" customWidth="1"/>
    <col min="27" max="27" width="19.28515625" style="79" customWidth="1"/>
    <col min="28" max="28" width="17.42578125" style="79" customWidth="1"/>
    <col min="29" max="29" width="7.140625" style="79" customWidth="1"/>
    <col min="30" max="30" width="11.85546875" style="79" bestFit="1" customWidth="1"/>
    <col min="31" max="31" width="12.5703125" style="79" bestFit="1" customWidth="1"/>
    <col min="32" max="16384" width="9.140625" style="79"/>
  </cols>
  <sheetData>
    <row r="1" spans="25:31" x14ac:dyDescent="0.2">
      <c r="AC1" s="221" t="s">
        <v>212</v>
      </c>
      <c r="AD1" s="221" t="s">
        <v>117</v>
      </c>
      <c r="AE1" s="221" t="s">
        <v>213</v>
      </c>
    </row>
    <row r="2" spans="25:31" x14ac:dyDescent="0.2">
      <c r="Y2" s="79" t="s">
        <v>129</v>
      </c>
      <c r="Z2" s="207">
        <v>43825</v>
      </c>
      <c r="AA2" s="220">
        <f>Z2+3</f>
        <v>43828</v>
      </c>
      <c r="AB2" s="79" t="str">
        <f>IF(MONTH(Z2)=MONTH(AA2),"RANKING FIM-DE-SEMANA: "&amp;DAY(Z2)&amp;" A "&amp;DAY(AA2)&amp;" "&amp;UPPER(TEXT((Z2),"mmmm"))&amp;" | WEEKEND RANKING: "&amp;DAY(Z2)&amp;" TO "&amp;DAY(AA2)&amp;" AUGUST","")</f>
        <v>RANKING FIM-DE-SEMANA: 26 A 29 DEZEMBRO | WEEKEND RANKING: 26 TO 29 AUGUST</v>
      </c>
      <c r="AC2" s="221">
        <v>1</v>
      </c>
      <c r="AD2" s="221" t="s">
        <v>188</v>
      </c>
      <c r="AE2" s="221" t="s">
        <v>189</v>
      </c>
    </row>
    <row r="3" spans="25:31" x14ac:dyDescent="0.2">
      <c r="Y3" s="79" t="s">
        <v>130</v>
      </c>
      <c r="Z3" s="207">
        <v>43818</v>
      </c>
      <c r="AA3" s="220">
        <f>Z3+6</f>
        <v>43824</v>
      </c>
      <c r="AC3" s="221">
        <v>2</v>
      </c>
      <c r="AD3" s="221" t="s">
        <v>190</v>
      </c>
      <c r="AE3" s="221" t="s">
        <v>201</v>
      </c>
    </row>
    <row r="4" spans="25:31" x14ac:dyDescent="0.2">
      <c r="AC4" s="221">
        <v>3</v>
      </c>
      <c r="AD4" s="221" t="s">
        <v>191</v>
      </c>
      <c r="AE4" s="221" t="s">
        <v>202</v>
      </c>
    </row>
    <row r="5" spans="25:31" x14ac:dyDescent="0.2">
      <c r="AC5" s="221">
        <v>4</v>
      </c>
      <c r="AD5" s="221" t="s">
        <v>192</v>
      </c>
      <c r="AE5" s="221" t="s">
        <v>203</v>
      </c>
    </row>
    <row r="6" spans="25:31" x14ac:dyDescent="0.2">
      <c r="AC6" s="221">
        <v>5</v>
      </c>
      <c r="AD6" s="221" t="s">
        <v>193</v>
      </c>
      <c r="AE6" s="221" t="s">
        <v>204</v>
      </c>
    </row>
    <row r="7" spans="25:31" x14ac:dyDescent="0.2">
      <c r="AC7" s="221">
        <v>6</v>
      </c>
      <c r="AD7" s="221" t="s">
        <v>194</v>
      </c>
      <c r="AE7" s="221" t="s">
        <v>205</v>
      </c>
    </row>
    <row r="8" spans="25:31" x14ac:dyDescent="0.2">
      <c r="AC8" s="221">
        <v>7</v>
      </c>
      <c r="AD8" s="221" t="s">
        <v>195</v>
      </c>
      <c r="AE8" s="221" t="s">
        <v>206</v>
      </c>
    </row>
    <row r="9" spans="25:31" x14ac:dyDescent="0.2">
      <c r="AC9" s="221">
        <v>8</v>
      </c>
      <c r="AD9" s="221" t="s">
        <v>196</v>
      </c>
      <c r="AE9" s="221" t="s">
        <v>207</v>
      </c>
    </row>
    <row r="10" spans="25:31" x14ac:dyDescent="0.2">
      <c r="AC10" s="221">
        <v>9</v>
      </c>
      <c r="AD10" s="221" t="s">
        <v>197</v>
      </c>
      <c r="AE10" s="221" t="s">
        <v>208</v>
      </c>
    </row>
    <row r="11" spans="25:31" x14ac:dyDescent="0.2">
      <c r="AC11" s="221">
        <v>10</v>
      </c>
      <c r="AD11" s="221" t="s">
        <v>198</v>
      </c>
      <c r="AE11" s="221" t="s">
        <v>209</v>
      </c>
    </row>
    <row r="12" spans="25:31" x14ac:dyDescent="0.2">
      <c r="AC12" s="221">
        <v>11</v>
      </c>
      <c r="AD12" s="221" t="s">
        <v>199</v>
      </c>
      <c r="AE12" s="221" t="s">
        <v>210</v>
      </c>
    </row>
    <row r="13" spans="25:31" x14ac:dyDescent="0.2">
      <c r="AC13" s="221">
        <v>12</v>
      </c>
      <c r="AD13" s="221" t="s">
        <v>200</v>
      </c>
      <c r="AE13" s="221" t="s">
        <v>211</v>
      </c>
    </row>
  </sheetData>
  <conditionalFormatting sqref="Z2:Z3">
    <cfRule type="expression" dxfId="7" priority="3">
      <formula>WEEKDAY(Z2)=5</formula>
    </cfRule>
  </conditionalFormatting>
  <conditionalFormatting sqref="AA2">
    <cfRule type="expression" dxfId="6" priority="2">
      <formula>AA2-Z2=3</formula>
    </cfRule>
  </conditionalFormatting>
  <conditionalFormatting sqref="AA3">
    <cfRule type="expression" dxfId="5" priority="1">
      <formula>AA3-Z3=6</formula>
    </cfRule>
  </conditionalFormatting>
  <pageMargins left="0.7" right="0.7" top="0.75" bottom="0.75" header="0.3" footer="0.3"/>
  <pageSetup paperSize="9" scale="54" orientation="portrait" r:id="rId1"/>
  <drawing r:id="rId2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Folha16">
    <tabColor rgb="FFFFC000"/>
    <pageSetUpPr fitToPage="1"/>
  </sheetPr>
  <dimension ref="A1:I2456"/>
  <sheetViews>
    <sheetView view="pageBreakPreview" zoomScale="115" zoomScaleNormal="90" zoomScaleSheetLayoutView="115" workbookViewId="0">
      <pane ySplit="1" topLeftCell="A2" activePane="bottomLeft" state="frozen"/>
      <selection activeCell="A2" sqref="A2:L2"/>
      <selection pane="bottomLeft" activeCell="A2" sqref="A2:F2"/>
    </sheetView>
  </sheetViews>
  <sheetFormatPr defaultRowHeight="12.75" x14ac:dyDescent="0.2"/>
  <cols>
    <col min="1" max="1" width="5.7109375" style="8" customWidth="1"/>
    <col min="2" max="2" width="38.7109375" style="35" bestFit="1" customWidth="1"/>
    <col min="3" max="3" width="38" style="35" bestFit="1" customWidth="1"/>
    <col min="4" max="4" width="12.5703125" style="65" bestFit="1" customWidth="1"/>
    <col min="5" max="5" width="14.140625" style="32" bestFit="1" customWidth="1"/>
    <col min="6" max="6" width="13.42578125" style="30" bestFit="1" customWidth="1"/>
    <col min="7" max="7" width="11" style="79" bestFit="1" customWidth="1"/>
    <col min="8" max="16384" width="9.140625" style="79"/>
  </cols>
  <sheetData>
    <row r="1" spans="1:9" s="181" customFormat="1" ht="46.5" x14ac:dyDescent="0.2">
      <c r="A1" s="177"/>
      <c r="B1" s="178"/>
      <c r="C1" s="178"/>
      <c r="D1" s="179"/>
      <c r="E1" s="180"/>
      <c r="F1" s="161"/>
    </row>
    <row r="2" spans="1:9" ht="15.75" x14ac:dyDescent="0.2">
      <c r="A2" s="466" t="s">
        <v>297</v>
      </c>
      <c r="B2" s="466"/>
      <c r="C2" s="466"/>
      <c r="D2" s="466"/>
      <c r="E2" s="466"/>
      <c r="F2" s="466"/>
    </row>
    <row r="3" spans="1:9" x14ac:dyDescent="0.2">
      <c r="A3" s="467" t="str">
        <f>"(Dados até "&amp;TEXT(MENU!AA3,"DD-MM-AAAA")&amp;" | Data until "&amp;TEXT(MENU!AA3,"DD-MM-AAAA")&amp;")"</f>
        <v>(Dados até 25-12-2019 | Data until 25-12-2019)</v>
      </c>
      <c r="B3" s="467"/>
      <c r="C3" s="467"/>
      <c r="D3" s="467"/>
      <c r="E3" s="467"/>
      <c r="F3" s="467"/>
      <c r="G3" s="84"/>
    </row>
    <row r="4" spans="1:9" x14ac:dyDescent="0.2">
      <c r="A4" s="18"/>
      <c r="B4" s="34"/>
      <c r="C4" s="34"/>
      <c r="D4" s="64"/>
      <c r="E4" s="31"/>
      <c r="F4" s="33"/>
      <c r="G4" s="84"/>
    </row>
    <row r="5" spans="1:9" x14ac:dyDescent="0.2">
      <c r="E5" s="32" t="s">
        <v>18</v>
      </c>
    </row>
    <row r="6" spans="1:9" s="7" customFormat="1" ht="26.25" x14ac:dyDescent="0.2">
      <c r="A6" s="36" t="s">
        <v>9</v>
      </c>
      <c r="B6" s="37" t="s">
        <v>146</v>
      </c>
      <c r="C6" s="37" t="s">
        <v>143</v>
      </c>
      <c r="D6" s="66" t="s">
        <v>141</v>
      </c>
      <c r="E6" s="36" t="s">
        <v>148</v>
      </c>
      <c r="F6" s="36" t="s">
        <v>138</v>
      </c>
      <c r="G6" s="216"/>
    </row>
    <row r="7" spans="1:9" s="3" customFormat="1" ht="12" x14ac:dyDescent="0.2">
      <c r="A7" s="16">
        <v>1</v>
      </c>
      <c r="B7" s="17" t="s">
        <v>983</v>
      </c>
      <c r="C7" s="23" t="s">
        <v>984</v>
      </c>
      <c r="D7" s="67">
        <v>43664</v>
      </c>
      <c r="E7" s="24">
        <v>6982409.1199999796</v>
      </c>
      <c r="F7" s="56">
        <v>1280591</v>
      </c>
      <c r="I7" s="40"/>
    </row>
    <row r="8" spans="1:9" s="3" customFormat="1" ht="12" x14ac:dyDescent="0.2">
      <c r="A8" s="16">
        <v>2</v>
      </c>
      <c r="B8" s="17" t="s">
        <v>33</v>
      </c>
      <c r="C8" s="23" t="s">
        <v>34</v>
      </c>
      <c r="D8" s="67">
        <v>40164</v>
      </c>
      <c r="E8" s="24">
        <v>6928284.1999998903</v>
      </c>
      <c r="F8" s="56">
        <v>1207749</v>
      </c>
      <c r="I8" s="40"/>
    </row>
    <row r="9" spans="1:9" s="3" customFormat="1" ht="12" x14ac:dyDescent="0.2">
      <c r="A9" s="16">
        <v>3</v>
      </c>
      <c r="B9" s="17" t="s">
        <v>164</v>
      </c>
      <c r="C9" s="23" t="s">
        <v>103</v>
      </c>
      <c r="D9" s="67">
        <v>42208</v>
      </c>
      <c r="E9" s="24">
        <v>4732266.3300000196</v>
      </c>
      <c r="F9" s="56">
        <v>939693</v>
      </c>
      <c r="I9" s="40"/>
    </row>
    <row r="10" spans="1:9" s="3" customFormat="1" ht="12" x14ac:dyDescent="0.2">
      <c r="A10" s="16">
        <v>4</v>
      </c>
      <c r="B10" s="17" t="s">
        <v>1249</v>
      </c>
      <c r="C10" s="23" t="s">
        <v>1250</v>
      </c>
      <c r="D10" s="67">
        <v>43741</v>
      </c>
      <c r="E10" s="24">
        <v>4963583.7899999795</v>
      </c>
      <c r="F10" s="56">
        <v>895903</v>
      </c>
      <c r="I10" s="40"/>
    </row>
    <row r="11" spans="1:9" s="3" customFormat="1" ht="12" x14ac:dyDescent="0.2">
      <c r="A11" s="16">
        <v>5</v>
      </c>
      <c r="B11" s="17" t="s">
        <v>35</v>
      </c>
      <c r="C11" s="23" t="s">
        <v>36</v>
      </c>
      <c r="D11" s="67">
        <v>39695</v>
      </c>
      <c r="E11" s="24">
        <v>3764144.1299999398</v>
      </c>
      <c r="F11" s="56">
        <v>851681</v>
      </c>
      <c r="I11" s="40"/>
    </row>
    <row r="12" spans="1:9" s="3" customFormat="1" ht="12" x14ac:dyDescent="0.2">
      <c r="A12" s="16">
        <v>6</v>
      </c>
      <c r="B12" s="17" t="s">
        <v>165</v>
      </c>
      <c r="C12" s="23" t="s">
        <v>101</v>
      </c>
      <c r="D12" s="67">
        <v>42096</v>
      </c>
      <c r="E12" s="24">
        <v>4424287.4400000097</v>
      </c>
      <c r="F12" s="56">
        <v>832936</v>
      </c>
      <c r="I12" s="40"/>
    </row>
    <row r="13" spans="1:9" s="3" customFormat="1" ht="12" x14ac:dyDescent="0.2">
      <c r="A13" s="16">
        <v>7</v>
      </c>
      <c r="B13" s="17" t="s">
        <v>166</v>
      </c>
      <c r="C13" s="23" t="s">
        <v>37</v>
      </c>
      <c r="D13" s="67">
        <v>39254</v>
      </c>
      <c r="E13" s="24">
        <v>3473241.96999999</v>
      </c>
      <c r="F13" s="56">
        <v>824646</v>
      </c>
      <c r="I13" s="40"/>
    </row>
    <row r="14" spans="1:9" s="3" customFormat="1" ht="12" x14ac:dyDescent="0.2">
      <c r="A14" s="16">
        <v>8</v>
      </c>
      <c r="B14" s="17" t="s">
        <v>167</v>
      </c>
      <c r="C14" s="23" t="s">
        <v>38</v>
      </c>
      <c r="D14" s="67">
        <v>39779</v>
      </c>
      <c r="E14" s="24">
        <v>3528119.0000000098</v>
      </c>
      <c r="F14" s="56">
        <v>813802</v>
      </c>
      <c r="I14" s="40"/>
    </row>
    <row r="15" spans="1:9" s="3" customFormat="1" ht="12" x14ac:dyDescent="0.2">
      <c r="A15" s="16">
        <v>9</v>
      </c>
      <c r="B15" s="17" t="s">
        <v>168</v>
      </c>
      <c r="C15" s="23" t="s">
        <v>121</v>
      </c>
      <c r="D15" s="67">
        <v>42838</v>
      </c>
      <c r="E15" s="24">
        <v>4306442.7</v>
      </c>
      <c r="F15" s="56">
        <v>788426</v>
      </c>
      <c r="I15" s="40"/>
    </row>
    <row r="16" spans="1:9" s="3" customFormat="1" ht="12" x14ac:dyDescent="0.2">
      <c r="A16" s="16">
        <v>10</v>
      </c>
      <c r="B16" s="17" t="s">
        <v>39</v>
      </c>
      <c r="C16" s="23" t="s">
        <v>40</v>
      </c>
      <c r="D16" s="67">
        <v>38169</v>
      </c>
      <c r="E16" s="24">
        <v>3157434.68000005</v>
      </c>
      <c r="F16" s="56">
        <v>771963</v>
      </c>
      <c r="I16" s="40"/>
    </row>
    <row r="17" spans="1:9" s="3" customFormat="1" ht="12" x14ac:dyDescent="0.2">
      <c r="A17" s="16">
        <v>11</v>
      </c>
      <c r="B17" s="17" t="s">
        <v>169</v>
      </c>
      <c r="C17" s="23" t="s">
        <v>41</v>
      </c>
      <c r="D17" s="67">
        <v>41487</v>
      </c>
      <c r="E17" s="24">
        <v>3892220.8799999901</v>
      </c>
      <c r="F17" s="56">
        <v>761113</v>
      </c>
      <c r="I17" s="40"/>
    </row>
    <row r="18" spans="1:9" s="3" customFormat="1" ht="12" x14ac:dyDescent="0.2">
      <c r="A18" s="16">
        <v>12</v>
      </c>
      <c r="B18" s="17" t="s">
        <v>170</v>
      </c>
      <c r="C18" s="23" t="s">
        <v>42</v>
      </c>
      <c r="D18" s="67">
        <v>38855</v>
      </c>
      <c r="E18" s="24">
        <v>3299852.6200000201</v>
      </c>
      <c r="F18" s="56">
        <v>757019</v>
      </c>
      <c r="I18" s="40"/>
    </row>
    <row r="19" spans="1:9" s="3" customFormat="1" ht="12" x14ac:dyDescent="0.2">
      <c r="A19" s="16">
        <v>13</v>
      </c>
      <c r="B19" s="17" t="s">
        <v>171</v>
      </c>
      <c r="C19" s="23" t="s">
        <v>43</v>
      </c>
      <c r="D19" s="67">
        <v>40367</v>
      </c>
      <c r="E19" s="24">
        <v>4610747.8799999896</v>
      </c>
      <c r="F19" s="56">
        <v>747504</v>
      </c>
      <c r="I19" s="40"/>
    </row>
    <row r="20" spans="1:9" s="3" customFormat="1" ht="12" x14ac:dyDescent="0.2">
      <c r="A20" s="16">
        <v>14</v>
      </c>
      <c r="B20" s="17" t="s">
        <v>172</v>
      </c>
      <c r="C20" s="23" t="s">
        <v>44</v>
      </c>
      <c r="D20" s="67">
        <v>38057</v>
      </c>
      <c r="E20" s="24">
        <v>3010433.95000001</v>
      </c>
      <c r="F20" s="56">
        <v>721736</v>
      </c>
      <c r="I20" s="40"/>
    </row>
    <row r="21" spans="1:9" s="3" customFormat="1" ht="12" x14ac:dyDescent="0.2">
      <c r="A21" s="16">
        <v>15</v>
      </c>
      <c r="B21" s="17" t="s">
        <v>173</v>
      </c>
      <c r="C21" s="23" t="s">
        <v>38</v>
      </c>
      <c r="D21" s="67">
        <v>38533</v>
      </c>
      <c r="E21" s="24">
        <v>2855229.06</v>
      </c>
      <c r="F21" s="56">
        <v>692848</v>
      </c>
      <c r="I21" s="40"/>
    </row>
    <row r="22" spans="1:9" s="3" customFormat="1" ht="12" x14ac:dyDescent="0.2">
      <c r="A22" s="16">
        <v>16</v>
      </c>
      <c r="B22" s="17" t="s">
        <v>686</v>
      </c>
      <c r="C22" s="23" t="s">
        <v>687</v>
      </c>
      <c r="D22" s="67">
        <v>43580</v>
      </c>
      <c r="E22" s="24">
        <v>3886696.24000003</v>
      </c>
      <c r="F22" s="56">
        <v>670551</v>
      </c>
      <c r="I22" s="40"/>
    </row>
    <row r="23" spans="1:9" s="3" customFormat="1" ht="12" x14ac:dyDescent="0.2">
      <c r="A23" s="16">
        <v>17</v>
      </c>
      <c r="B23" s="17" t="s">
        <v>174</v>
      </c>
      <c r="C23" s="23" t="s">
        <v>45</v>
      </c>
      <c r="D23" s="67">
        <v>39309</v>
      </c>
      <c r="E23" s="24">
        <v>2802982.1799999801</v>
      </c>
      <c r="F23" s="56">
        <v>669292</v>
      </c>
      <c r="I23" s="40"/>
    </row>
    <row r="24" spans="1:9" s="3" customFormat="1" ht="12" x14ac:dyDescent="0.2">
      <c r="A24" s="16">
        <v>18</v>
      </c>
      <c r="B24" s="17" t="s">
        <v>175</v>
      </c>
      <c r="C24" s="23" t="s">
        <v>46</v>
      </c>
      <c r="D24" s="67">
        <v>39996</v>
      </c>
      <c r="E24" s="24">
        <v>3769842.78000001</v>
      </c>
      <c r="F24" s="56">
        <v>668797</v>
      </c>
      <c r="I24" s="40"/>
    </row>
    <row r="25" spans="1:9" s="3" customFormat="1" ht="12" x14ac:dyDescent="0.2">
      <c r="A25" s="16">
        <v>19</v>
      </c>
      <c r="B25" s="17" t="s">
        <v>176</v>
      </c>
      <c r="C25" s="23" t="s">
        <v>47</v>
      </c>
      <c r="D25" s="67">
        <v>38918</v>
      </c>
      <c r="E25" s="24">
        <v>2700198.0800000099</v>
      </c>
      <c r="F25" s="56">
        <v>638114</v>
      </c>
      <c r="I25" s="40"/>
    </row>
    <row r="26" spans="1:9" s="3" customFormat="1" ht="12" x14ac:dyDescent="0.2">
      <c r="A26" s="16">
        <v>20</v>
      </c>
      <c r="B26" s="17" t="s">
        <v>177</v>
      </c>
      <c r="C26" s="23" t="s">
        <v>48</v>
      </c>
      <c r="D26" s="67">
        <v>41116</v>
      </c>
      <c r="E26" s="24">
        <v>3738196.5100000598</v>
      </c>
      <c r="F26" s="56">
        <v>637653</v>
      </c>
      <c r="I26" s="40"/>
    </row>
    <row r="27" spans="1:9" s="3" customFormat="1" ht="12" x14ac:dyDescent="0.2">
      <c r="A27" s="16">
        <v>21</v>
      </c>
      <c r="B27" s="17" t="s">
        <v>108</v>
      </c>
      <c r="C27" s="23" t="s">
        <v>109</v>
      </c>
      <c r="D27" s="67">
        <v>42600</v>
      </c>
      <c r="E27" s="24">
        <v>2996636.4100000099</v>
      </c>
      <c r="F27" s="56">
        <v>612669</v>
      </c>
      <c r="I27" s="40"/>
    </row>
    <row r="28" spans="1:9" s="3" customFormat="1" ht="12" x14ac:dyDescent="0.2">
      <c r="A28" s="16">
        <v>22</v>
      </c>
      <c r="B28" s="17" t="s">
        <v>153</v>
      </c>
      <c r="C28" s="23" t="s">
        <v>98</v>
      </c>
      <c r="D28" s="67">
        <v>42215</v>
      </c>
      <c r="E28" s="24">
        <v>3100084.97000001</v>
      </c>
      <c r="F28" s="56">
        <v>608322</v>
      </c>
      <c r="I28" s="40"/>
    </row>
    <row r="29" spans="1:9" s="3" customFormat="1" ht="12" x14ac:dyDescent="0.2">
      <c r="A29" s="16">
        <v>23</v>
      </c>
      <c r="B29" s="17" t="s">
        <v>163</v>
      </c>
      <c r="C29" s="23" t="s">
        <v>45</v>
      </c>
      <c r="D29" s="67">
        <v>43279</v>
      </c>
      <c r="E29" s="24">
        <v>3189011.44000002</v>
      </c>
      <c r="F29" s="56">
        <v>606479</v>
      </c>
      <c r="I29" s="40"/>
    </row>
    <row r="30" spans="1:9" s="3" customFormat="1" ht="12" x14ac:dyDescent="0.2">
      <c r="A30" s="16">
        <v>24</v>
      </c>
      <c r="B30" s="17" t="s">
        <v>178</v>
      </c>
      <c r="C30" s="23" t="s">
        <v>49</v>
      </c>
      <c r="D30" s="67">
        <v>39632</v>
      </c>
      <c r="E30" s="24">
        <v>2638956.7699999898</v>
      </c>
      <c r="F30" s="56">
        <v>605124</v>
      </c>
      <c r="I30" s="40"/>
    </row>
    <row r="31" spans="1:9" s="3" customFormat="1" ht="12" x14ac:dyDescent="0.2">
      <c r="A31" s="16">
        <v>25</v>
      </c>
      <c r="B31" s="17" t="s">
        <v>179</v>
      </c>
      <c r="C31" s="23" t="s">
        <v>103</v>
      </c>
      <c r="D31" s="67">
        <v>42915</v>
      </c>
      <c r="E31" s="24">
        <v>2868450.51000001</v>
      </c>
      <c r="F31" s="56">
        <v>591315</v>
      </c>
      <c r="I31" s="40"/>
    </row>
    <row r="32" spans="1:9" s="3" customFormat="1" ht="12" x14ac:dyDescent="0.2">
      <c r="A32" s="16">
        <v>26</v>
      </c>
      <c r="B32" s="17" t="s">
        <v>180</v>
      </c>
      <c r="C32" s="23" t="s">
        <v>104</v>
      </c>
      <c r="D32" s="67">
        <v>42355</v>
      </c>
      <c r="E32" s="24">
        <v>3580148.6700000199</v>
      </c>
      <c r="F32" s="56">
        <v>587676</v>
      </c>
      <c r="I32" s="40"/>
    </row>
    <row r="33" spans="1:9" s="3" customFormat="1" ht="12" x14ac:dyDescent="0.2">
      <c r="A33" s="16">
        <v>27</v>
      </c>
      <c r="B33" s="17" t="s">
        <v>181</v>
      </c>
      <c r="C33" s="23" t="s">
        <v>50</v>
      </c>
      <c r="D33" s="67">
        <v>39590</v>
      </c>
      <c r="E33" s="24">
        <v>2551257.52999997</v>
      </c>
      <c r="F33" s="56">
        <v>573017</v>
      </c>
      <c r="I33" s="40"/>
    </row>
    <row r="34" spans="1:9" s="3" customFormat="1" ht="12" x14ac:dyDescent="0.2">
      <c r="A34" s="16">
        <v>28</v>
      </c>
      <c r="B34" s="17" t="s">
        <v>1273</v>
      </c>
      <c r="C34" s="23" t="s">
        <v>1274</v>
      </c>
      <c r="D34" s="67">
        <v>38680</v>
      </c>
      <c r="E34" s="24">
        <v>2380857.2599999802</v>
      </c>
      <c r="F34" s="56">
        <v>554677</v>
      </c>
      <c r="I34" s="40"/>
    </row>
    <row r="35" spans="1:9" s="3" customFormat="1" ht="12" x14ac:dyDescent="0.2">
      <c r="A35" s="16">
        <v>29</v>
      </c>
      <c r="B35" s="17" t="s">
        <v>1275</v>
      </c>
      <c r="C35" s="23" t="s">
        <v>1276</v>
      </c>
      <c r="D35" s="67">
        <v>40129</v>
      </c>
      <c r="E35" s="24">
        <v>2544630.9399999902</v>
      </c>
      <c r="F35" s="56">
        <v>547717</v>
      </c>
      <c r="I35" s="40"/>
    </row>
    <row r="36" spans="1:9" s="3" customFormat="1" ht="12" x14ac:dyDescent="0.2">
      <c r="A36" s="16">
        <v>30</v>
      </c>
      <c r="B36" s="17" t="s">
        <v>232</v>
      </c>
      <c r="C36" s="23" t="s">
        <v>233</v>
      </c>
      <c r="D36" s="67">
        <v>43404</v>
      </c>
      <c r="E36" s="24">
        <v>3086199.98999999</v>
      </c>
      <c r="F36" s="56">
        <v>546870</v>
      </c>
      <c r="I36" s="40"/>
    </row>
    <row r="37" spans="1:9" s="3" customFormat="1" ht="12" x14ac:dyDescent="0.2">
      <c r="A37" s="16">
        <v>31</v>
      </c>
      <c r="B37" s="17" t="s">
        <v>1277</v>
      </c>
      <c r="C37" s="23" t="s">
        <v>1278</v>
      </c>
      <c r="D37" s="67">
        <v>40143</v>
      </c>
      <c r="E37" s="24">
        <v>2509479.3499999801</v>
      </c>
      <c r="F37" s="56">
        <v>544098</v>
      </c>
      <c r="I37" s="40"/>
    </row>
    <row r="38" spans="1:9" s="3" customFormat="1" ht="12" x14ac:dyDescent="0.2">
      <c r="A38" s="16">
        <v>32</v>
      </c>
      <c r="B38" s="17" t="s">
        <v>115</v>
      </c>
      <c r="C38" s="23" t="s">
        <v>51</v>
      </c>
      <c r="D38" s="67">
        <v>42810</v>
      </c>
      <c r="E38" s="24">
        <v>2810157.6700000102</v>
      </c>
      <c r="F38" s="56">
        <v>535702</v>
      </c>
      <c r="I38" s="40"/>
    </row>
    <row r="39" spans="1:9" s="3" customFormat="1" ht="12" x14ac:dyDescent="0.2">
      <c r="A39" s="16">
        <v>33</v>
      </c>
      <c r="B39" s="17" t="s">
        <v>182</v>
      </c>
      <c r="C39" s="23" t="s">
        <v>51</v>
      </c>
      <c r="D39" s="67">
        <v>41228</v>
      </c>
      <c r="E39" s="24">
        <v>2754854.8700000099</v>
      </c>
      <c r="F39" s="56">
        <v>534149</v>
      </c>
      <c r="I39" s="40"/>
    </row>
    <row r="40" spans="1:9" s="3" customFormat="1" ht="12" x14ac:dyDescent="0.2">
      <c r="A40" s="16">
        <v>34</v>
      </c>
      <c r="B40" s="17" t="s">
        <v>1279</v>
      </c>
      <c r="C40" s="23" t="s">
        <v>1280</v>
      </c>
      <c r="D40" s="67">
        <v>39429</v>
      </c>
      <c r="E40" s="24">
        <v>2263142.17</v>
      </c>
      <c r="F40" s="56">
        <v>530262</v>
      </c>
      <c r="I40" s="40"/>
    </row>
    <row r="41" spans="1:9" s="3" customFormat="1" ht="12" x14ac:dyDescent="0.2">
      <c r="A41" s="16">
        <v>35</v>
      </c>
      <c r="B41" s="17" t="s">
        <v>1281</v>
      </c>
      <c r="C41" s="23" t="s">
        <v>1282</v>
      </c>
      <c r="D41" s="67">
        <v>40360</v>
      </c>
      <c r="E41" s="24">
        <v>2447914.9299999899</v>
      </c>
      <c r="F41" s="56">
        <v>523193</v>
      </c>
      <c r="I41" s="40"/>
    </row>
    <row r="42" spans="1:9" s="3" customFormat="1" ht="12" x14ac:dyDescent="0.2">
      <c r="A42" s="16">
        <v>36</v>
      </c>
      <c r="B42" s="17" t="s">
        <v>183</v>
      </c>
      <c r="C42" s="23" t="s">
        <v>52</v>
      </c>
      <c r="D42" s="67">
        <v>41606</v>
      </c>
      <c r="E42" s="24">
        <v>2673895.15</v>
      </c>
      <c r="F42" s="56">
        <v>517590</v>
      </c>
      <c r="I42" s="40"/>
    </row>
    <row r="43" spans="1:9" s="3" customFormat="1" ht="12" x14ac:dyDescent="0.2">
      <c r="A43" s="16">
        <v>37</v>
      </c>
      <c r="B43" s="17" t="s">
        <v>184</v>
      </c>
      <c r="C43" s="23" t="s">
        <v>53</v>
      </c>
      <c r="D43" s="67">
        <v>40878</v>
      </c>
      <c r="E43" s="24">
        <v>2951809.37</v>
      </c>
      <c r="F43" s="56">
        <v>511118</v>
      </c>
      <c r="I43" s="40"/>
    </row>
    <row r="44" spans="1:9" s="3" customFormat="1" ht="12" x14ac:dyDescent="0.2">
      <c r="A44" s="16">
        <v>38</v>
      </c>
      <c r="B44" s="17" t="s">
        <v>185</v>
      </c>
      <c r="C44" s="23" t="s">
        <v>54</v>
      </c>
      <c r="D44" s="67">
        <v>41088</v>
      </c>
      <c r="E44" s="24">
        <v>3029478.3500000602</v>
      </c>
      <c r="F44" s="56">
        <v>508279</v>
      </c>
      <c r="I44" s="40"/>
    </row>
    <row r="45" spans="1:9" s="3" customFormat="1" ht="12" x14ac:dyDescent="0.2">
      <c r="A45" s="16">
        <v>39</v>
      </c>
      <c r="B45" s="17" t="s">
        <v>1283</v>
      </c>
      <c r="C45" s="23" t="s">
        <v>42</v>
      </c>
      <c r="D45" s="67">
        <v>39947</v>
      </c>
      <c r="E45" s="24">
        <v>2339798.1699999701</v>
      </c>
      <c r="F45" s="56">
        <v>504740</v>
      </c>
      <c r="I45" s="40"/>
    </row>
    <row r="46" spans="1:9" x14ac:dyDescent="0.2">
      <c r="A46" s="16">
        <v>40</v>
      </c>
      <c r="B46" s="17" t="s">
        <v>186</v>
      </c>
      <c r="C46" s="23" t="s">
        <v>99</v>
      </c>
      <c r="D46" s="67">
        <v>42047</v>
      </c>
      <c r="E46" s="24">
        <v>2637078.3300000201</v>
      </c>
      <c r="F46" s="56">
        <v>502007</v>
      </c>
    </row>
    <row r="47" spans="1:9" x14ac:dyDescent="0.2">
      <c r="A47" s="81"/>
      <c r="B47" s="80"/>
      <c r="C47" s="80"/>
      <c r="D47" s="82"/>
      <c r="E47" s="83"/>
      <c r="F47" s="84"/>
    </row>
    <row r="48" spans="1:9" x14ac:dyDescent="0.2">
      <c r="A48" s="81"/>
      <c r="B48" s="80"/>
      <c r="C48" s="80"/>
      <c r="D48" s="82"/>
      <c r="E48" s="83"/>
      <c r="F48" s="84"/>
    </row>
    <row r="49" spans="1:6" x14ac:dyDescent="0.2">
      <c r="A49" s="81"/>
      <c r="B49" s="80"/>
      <c r="C49" s="80"/>
      <c r="D49" s="82"/>
      <c r="E49" s="83"/>
      <c r="F49" s="84"/>
    </row>
    <row r="50" spans="1:6" x14ac:dyDescent="0.2">
      <c r="A50" s="81"/>
      <c r="B50" s="80"/>
      <c r="C50" s="80"/>
      <c r="D50" s="82"/>
      <c r="E50" s="83"/>
      <c r="F50" s="84"/>
    </row>
    <row r="51" spans="1:6" x14ac:dyDescent="0.2">
      <c r="A51" s="81"/>
      <c r="B51" s="80"/>
      <c r="C51" s="80"/>
      <c r="D51" s="82"/>
      <c r="E51" s="83"/>
      <c r="F51" s="84"/>
    </row>
    <row r="52" spans="1:6" x14ac:dyDescent="0.2">
      <c r="A52" s="81"/>
      <c r="B52" s="80"/>
      <c r="C52" s="80"/>
      <c r="D52" s="82"/>
      <c r="E52" s="83"/>
      <c r="F52" s="84"/>
    </row>
    <row r="53" spans="1:6" x14ac:dyDescent="0.2">
      <c r="A53" s="81"/>
      <c r="B53" s="80"/>
      <c r="C53" s="80"/>
      <c r="D53" s="82"/>
      <c r="E53" s="83"/>
      <c r="F53" s="84"/>
    </row>
    <row r="54" spans="1:6" x14ac:dyDescent="0.2">
      <c r="A54" s="81"/>
      <c r="B54" s="80"/>
      <c r="C54" s="80"/>
      <c r="D54" s="82"/>
      <c r="E54" s="83"/>
      <c r="F54" s="84"/>
    </row>
    <row r="55" spans="1:6" x14ac:dyDescent="0.2">
      <c r="A55" s="81"/>
      <c r="B55" s="80"/>
      <c r="C55" s="80"/>
      <c r="D55" s="82"/>
      <c r="E55" s="83"/>
      <c r="F55" s="84"/>
    </row>
    <row r="56" spans="1:6" x14ac:dyDescent="0.2">
      <c r="A56" s="81"/>
      <c r="B56" s="80"/>
      <c r="C56" s="80"/>
      <c r="D56" s="82"/>
      <c r="E56" s="83"/>
      <c r="F56" s="84"/>
    </row>
    <row r="57" spans="1:6" x14ac:dyDescent="0.2">
      <c r="A57" s="81"/>
      <c r="B57" s="80"/>
      <c r="C57" s="80"/>
      <c r="D57" s="82"/>
      <c r="E57" s="83"/>
      <c r="F57" s="84"/>
    </row>
    <row r="58" spans="1:6" x14ac:dyDescent="0.2">
      <c r="A58" s="81"/>
      <c r="B58" s="80"/>
      <c r="C58" s="80"/>
      <c r="D58" s="82"/>
      <c r="E58" s="83"/>
      <c r="F58" s="84"/>
    </row>
    <row r="59" spans="1:6" x14ac:dyDescent="0.2">
      <c r="A59" s="81"/>
      <c r="B59" s="80"/>
      <c r="C59" s="80"/>
      <c r="D59" s="82"/>
      <c r="E59" s="83"/>
      <c r="F59" s="84"/>
    </row>
    <row r="60" spans="1:6" x14ac:dyDescent="0.2">
      <c r="A60" s="81"/>
      <c r="B60" s="80"/>
      <c r="C60" s="80"/>
      <c r="D60" s="82"/>
      <c r="E60" s="83"/>
      <c r="F60" s="84"/>
    </row>
    <row r="61" spans="1:6" x14ac:dyDescent="0.2">
      <c r="A61" s="81"/>
      <c r="B61" s="80"/>
      <c r="C61" s="80"/>
      <c r="D61" s="82"/>
      <c r="E61" s="83"/>
      <c r="F61" s="84"/>
    </row>
    <row r="62" spans="1:6" x14ac:dyDescent="0.2">
      <c r="A62" s="81"/>
      <c r="B62" s="80"/>
      <c r="C62" s="80"/>
      <c r="D62" s="82"/>
      <c r="E62" s="83"/>
      <c r="F62" s="84"/>
    </row>
    <row r="63" spans="1:6" x14ac:dyDescent="0.2">
      <c r="A63" s="81"/>
      <c r="B63" s="80"/>
      <c r="C63" s="80"/>
      <c r="D63" s="82"/>
      <c r="E63" s="83"/>
      <c r="F63" s="84"/>
    </row>
    <row r="64" spans="1:6" x14ac:dyDescent="0.2">
      <c r="A64" s="81"/>
      <c r="B64" s="80"/>
      <c r="C64" s="80"/>
      <c r="D64" s="82"/>
      <c r="E64" s="83"/>
      <c r="F64" s="84"/>
    </row>
    <row r="65" spans="1:6" x14ac:dyDescent="0.2">
      <c r="A65" s="81"/>
      <c r="B65" s="80"/>
      <c r="C65" s="80"/>
      <c r="D65" s="82"/>
      <c r="E65" s="83"/>
      <c r="F65" s="84"/>
    </row>
    <row r="66" spans="1:6" x14ac:dyDescent="0.2">
      <c r="A66" s="81"/>
      <c r="B66" s="80"/>
      <c r="C66" s="80"/>
      <c r="D66" s="82"/>
      <c r="E66" s="83"/>
      <c r="F66" s="84"/>
    </row>
    <row r="67" spans="1:6" x14ac:dyDescent="0.2">
      <c r="A67" s="81"/>
      <c r="B67" s="80"/>
      <c r="C67" s="80"/>
      <c r="D67" s="82"/>
      <c r="E67" s="83"/>
      <c r="F67" s="84"/>
    </row>
    <row r="68" spans="1:6" x14ac:dyDescent="0.2">
      <c r="A68" s="81"/>
      <c r="B68" s="80"/>
      <c r="C68" s="80"/>
      <c r="D68" s="82"/>
      <c r="E68" s="83"/>
      <c r="F68" s="84"/>
    </row>
    <row r="69" spans="1:6" x14ac:dyDescent="0.2">
      <c r="A69" s="81"/>
      <c r="B69" s="80"/>
      <c r="C69" s="80"/>
      <c r="D69" s="82"/>
      <c r="E69" s="83"/>
      <c r="F69" s="84"/>
    </row>
    <row r="70" spans="1:6" x14ac:dyDescent="0.2">
      <c r="A70" s="81"/>
      <c r="B70" s="80"/>
      <c r="C70" s="80"/>
      <c r="D70" s="82"/>
      <c r="E70" s="83"/>
      <c r="F70" s="84"/>
    </row>
    <row r="71" spans="1:6" x14ac:dyDescent="0.2">
      <c r="A71" s="81"/>
      <c r="B71" s="80"/>
      <c r="C71" s="80"/>
      <c r="D71" s="82"/>
      <c r="E71" s="83"/>
      <c r="F71" s="84"/>
    </row>
    <row r="72" spans="1:6" x14ac:dyDescent="0.2">
      <c r="A72" s="81"/>
      <c r="B72" s="80"/>
      <c r="C72" s="80"/>
      <c r="D72" s="82"/>
      <c r="E72" s="83"/>
      <c r="F72" s="84"/>
    </row>
    <row r="73" spans="1:6" x14ac:dyDescent="0.2">
      <c r="A73" s="81"/>
      <c r="B73" s="80"/>
      <c r="C73" s="80"/>
      <c r="D73" s="82"/>
      <c r="E73" s="83"/>
      <c r="F73" s="84"/>
    </row>
    <row r="74" spans="1:6" x14ac:dyDescent="0.2">
      <c r="A74" s="81"/>
      <c r="B74" s="80"/>
      <c r="C74" s="80"/>
      <c r="D74" s="82"/>
      <c r="E74" s="83"/>
      <c r="F74" s="84"/>
    </row>
    <row r="75" spans="1:6" x14ac:dyDescent="0.2">
      <c r="A75" s="81"/>
      <c r="B75" s="80"/>
      <c r="C75" s="80"/>
      <c r="D75" s="82"/>
      <c r="E75" s="83"/>
      <c r="F75" s="84"/>
    </row>
    <row r="76" spans="1:6" x14ac:dyDescent="0.2">
      <c r="A76" s="81"/>
      <c r="B76" s="80"/>
      <c r="C76" s="80"/>
      <c r="D76" s="82"/>
      <c r="E76" s="83"/>
      <c r="F76" s="84"/>
    </row>
    <row r="77" spans="1:6" x14ac:dyDescent="0.2">
      <c r="A77" s="81"/>
      <c r="B77" s="80"/>
      <c r="C77" s="80"/>
      <c r="D77" s="82"/>
      <c r="E77" s="83"/>
      <c r="F77" s="84"/>
    </row>
    <row r="78" spans="1:6" x14ac:dyDescent="0.2">
      <c r="A78" s="81"/>
      <c r="B78" s="80"/>
      <c r="C78" s="80"/>
      <c r="D78" s="82"/>
      <c r="E78" s="83"/>
      <c r="F78" s="84"/>
    </row>
    <row r="79" spans="1:6" x14ac:dyDescent="0.2">
      <c r="A79" s="81"/>
      <c r="B79" s="80"/>
      <c r="C79" s="80"/>
      <c r="D79" s="82"/>
      <c r="E79" s="83"/>
      <c r="F79" s="84"/>
    </row>
    <row r="80" spans="1:6" x14ac:dyDescent="0.2">
      <c r="A80" s="81"/>
      <c r="B80" s="80"/>
      <c r="C80" s="80"/>
      <c r="D80" s="82"/>
      <c r="E80" s="83"/>
      <c r="F80" s="84"/>
    </row>
    <row r="81" spans="1:6" x14ac:dyDescent="0.2">
      <c r="A81" s="81"/>
      <c r="B81" s="80"/>
      <c r="C81" s="80"/>
      <c r="D81" s="82"/>
      <c r="E81" s="83"/>
      <c r="F81" s="84"/>
    </row>
    <row r="82" spans="1:6" x14ac:dyDescent="0.2">
      <c r="A82" s="81"/>
      <c r="B82" s="80"/>
      <c r="C82" s="80"/>
      <c r="D82" s="82"/>
      <c r="E82" s="83"/>
      <c r="F82" s="84"/>
    </row>
    <row r="83" spans="1:6" x14ac:dyDescent="0.2">
      <c r="A83" s="81"/>
      <c r="B83" s="80"/>
      <c r="C83" s="80"/>
      <c r="D83" s="82"/>
      <c r="E83" s="83"/>
      <c r="F83" s="84"/>
    </row>
    <row r="84" spans="1:6" x14ac:dyDescent="0.2">
      <c r="A84" s="81"/>
      <c r="B84" s="80"/>
      <c r="C84" s="80"/>
      <c r="D84" s="82"/>
      <c r="E84" s="83"/>
      <c r="F84" s="84"/>
    </row>
    <row r="85" spans="1:6" x14ac:dyDescent="0.2">
      <c r="A85" s="81"/>
      <c r="B85" s="80"/>
      <c r="C85" s="80"/>
      <c r="D85" s="82"/>
      <c r="E85" s="83"/>
      <c r="F85" s="84"/>
    </row>
    <row r="86" spans="1:6" x14ac:dyDescent="0.2">
      <c r="A86" s="81"/>
      <c r="B86" s="80"/>
      <c r="C86" s="80"/>
      <c r="D86" s="82"/>
      <c r="E86" s="83"/>
      <c r="F86" s="84"/>
    </row>
    <row r="87" spans="1:6" x14ac:dyDescent="0.2">
      <c r="A87" s="81"/>
      <c r="B87" s="80"/>
      <c r="C87" s="80"/>
      <c r="D87" s="82"/>
      <c r="E87" s="83"/>
      <c r="F87" s="84"/>
    </row>
    <row r="88" spans="1:6" x14ac:dyDescent="0.2">
      <c r="A88" s="81"/>
      <c r="B88" s="80"/>
      <c r="C88" s="80"/>
      <c r="D88" s="82"/>
      <c r="E88" s="83"/>
      <c r="F88" s="84"/>
    </row>
    <row r="89" spans="1:6" x14ac:dyDescent="0.2">
      <c r="A89" s="81"/>
      <c r="B89" s="80"/>
      <c r="C89" s="80"/>
      <c r="D89" s="82"/>
      <c r="E89" s="83"/>
      <c r="F89" s="84"/>
    </row>
    <row r="90" spans="1:6" x14ac:dyDescent="0.2">
      <c r="A90" s="81"/>
      <c r="B90" s="80"/>
      <c r="C90" s="80"/>
      <c r="D90" s="82"/>
      <c r="E90" s="83"/>
      <c r="F90" s="84"/>
    </row>
    <row r="91" spans="1:6" x14ac:dyDescent="0.2">
      <c r="A91" s="81"/>
      <c r="B91" s="80"/>
      <c r="C91" s="80"/>
      <c r="D91" s="82"/>
      <c r="E91" s="83"/>
      <c r="F91" s="84"/>
    </row>
    <row r="92" spans="1:6" x14ac:dyDescent="0.2">
      <c r="A92" s="81"/>
      <c r="B92" s="80"/>
      <c r="C92" s="80"/>
      <c r="D92" s="82"/>
      <c r="E92" s="83"/>
      <c r="F92" s="84"/>
    </row>
    <row r="93" spans="1:6" x14ac:dyDescent="0.2">
      <c r="A93" s="81"/>
      <c r="B93" s="80"/>
      <c r="C93" s="80"/>
      <c r="D93" s="82"/>
      <c r="E93" s="83"/>
      <c r="F93" s="84"/>
    </row>
    <row r="94" spans="1:6" x14ac:dyDescent="0.2">
      <c r="A94" s="81"/>
      <c r="B94" s="80"/>
      <c r="C94" s="80"/>
      <c r="D94" s="82"/>
      <c r="E94" s="83"/>
      <c r="F94" s="84"/>
    </row>
    <row r="95" spans="1:6" x14ac:dyDescent="0.2">
      <c r="A95" s="81"/>
      <c r="B95" s="80"/>
      <c r="C95" s="80"/>
      <c r="D95" s="82"/>
      <c r="E95" s="83"/>
      <c r="F95" s="84"/>
    </row>
    <row r="96" spans="1:6" x14ac:dyDescent="0.2">
      <c r="A96" s="81"/>
      <c r="B96" s="80"/>
      <c r="C96" s="80"/>
      <c r="D96" s="82"/>
      <c r="E96" s="83"/>
      <c r="F96" s="84"/>
    </row>
    <row r="97" spans="1:6" x14ac:dyDescent="0.2">
      <c r="A97" s="81"/>
      <c r="B97" s="80"/>
      <c r="C97" s="80"/>
      <c r="D97" s="82"/>
      <c r="E97" s="83"/>
      <c r="F97" s="84"/>
    </row>
    <row r="98" spans="1:6" x14ac:dyDescent="0.2">
      <c r="A98" s="81"/>
      <c r="B98" s="80"/>
      <c r="C98" s="80"/>
      <c r="D98" s="82"/>
      <c r="E98" s="83"/>
      <c r="F98" s="84"/>
    </row>
    <row r="99" spans="1:6" x14ac:dyDescent="0.2">
      <c r="A99" s="81"/>
      <c r="B99" s="80"/>
      <c r="C99" s="80"/>
      <c r="D99" s="82"/>
      <c r="E99" s="83"/>
      <c r="F99" s="84"/>
    </row>
    <row r="100" spans="1:6" x14ac:dyDescent="0.2">
      <c r="A100" s="81"/>
      <c r="B100" s="80"/>
      <c r="C100" s="80"/>
      <c r="D100" s="82"/>
      <c r="E100" s="83"/>
      <c r="F100" s="84"/>
    </row>
    <row r="101" spans="1:6" x14ac:dyDescent="0.2">
      <c r="A101" s="81"/>
      <c r="B101" s="80"/>
      <c r="C101" s="80"/>
      <c r="D101" s="82"/>
      <c r="E101" s="83"/>
      <c r="F101" s="84"/>
    </row>
    <row r="102" spans="1:6" x14ac:dyDescent="0.2">
      <c r="A102" s="81"/>
      <c r="B102" s="80"/>
      <c r="C102" s="80"/>
      <c r="D102" s="82"/>
      <c r="E102" s="83"/>
      <c r="F102" s="84"/>
    </row>
    <row r="103" spans="1:6" x14ac:dyDescent="0.2">
      <c r="A103" s="81"/>
      <c r="B103" s="80"/>
      <c r="C103" s="80"/>
      <c r="D103" s="82"/>
      <c r="E103" s="83"/>
      <c r="F103" s="84"/>
    </row>
    <row r="104" spans="1:6" x14ac:dyDescent="0.2">
      <c r="A104" s="81"/>
      <c r="B104" s="80"/>
      <c r="C104" s="80"/>
      <c r="D104" s="82"/>
      <c r="E104" s="83"/>
      <c r="F104" s="84"/>
    </row>
    <row r="105" spans="1:6" x14ac:dyDescent="0.2">
      <c r="A105" s="81"/>
      <c r="B105" s="80"/>
      <c r="C105" s="80"/>
      <c r="D105" s="82"/>
      <c r="E105" s="83"/>
      <c r="F105" s="84"/>
    </row>
    <row r="106" spans="1:6" x14ac:dyDescent="0.2">
      <c r="A106" s="81"/>
      <c r="B106" s="80"/>
      <c r="C106" s="80"/>
      <c r="D106" s="82"/>
      <c r="E106" s="83"/>
      <c r="F106" s="84"/>
    </row>
    <row r="107" spans="1:6" x14ac:dyDescent="0.2">
      <c r="A107" s="81"/>
      <c r="B107" s="80"/>
      <c r="C107" s="80"/>
      <c r="D107" s="82"/>
      <c r="E107" s="83"/>
      <c r="F107" s="84"/>
    </row>
    <row r="108" spans="1:6" x14ac:dyDescent="0.2">
      <c r="A108" s="81"/>
      <c r="B108" s="80"/>
      <c r="C108" s="80"/>
      <c r="D108" s="82"/>
      <c r="E108" s="83"/>
      <c r="F108" s="84"/>
    </row>
    <row r="109" spans="1:6" x14ac:dyDescent="0.2">
      <c r="A109" s="81"/>
      <c r="B109" s="80"/>
      <c r="C109" s="80"/>
      <c r="D109" s="82"/>
      <c r="E109" s="83"/>
      <c r="F109" s="84"/>
    </row>
    <row r="110" spans="1:6" x14ac:dyDescent="0.2">
      <c r="A110" s="81"/>
      <c r="B110" s="80"/>
      <c r="C110" s="80"/>
      <c r="D110" s="82"/>
      <c r="E110" s="83"/>
      <c r="F110" s="84"/>
    </row>
    <row r="111" spans="1:6" x14ac:dyDescent="0.2">
      <c r="A111" s="81"/>
      <c r="B111" s="80"/>
      <c r="C111" s="80"/>
      <c r="D111" s="82"/>
      <c r="E111" s="83"/>
      <c r="F111" s="84"/>
    </row>
    <row r="112" spans="1:6" x14ac:dyDescent="0.2">
      <c r="A112" s="81"/>
      <c r="B112" s="80"/>
      <c r="C112" s="80"/>
      <c r="D112" s="82"/>
      <c r="E112" s="83"/>
      <c r="F112" s="84"/>
    </row>
    <row r="113" spans="1:6" x14ac:dyDescent="0.2">
      <c r="A113" s="81"/>
      <c r="B113" s="80"/>
      <c r="C113" s="80"/>
      <c r="D113" s="82"/>
      <c r="E113" s="83"/>
      <c r="F113" s="84"/>
    </row>
    <row r="114" spans="1:6" x14ac:dyDescent="0.2">
      <c r="A114" s="81"/>
      <c r="B114" s="80"/>
      <c r="C114" s="80"/>
      <c r="D114" s="82"/>
      <c r="E114" s="83"/>
      <c r="F114" s="84"/>
    </row>
    <row r="115" spans="1:6" x14ac:dyDescent="0.2">
      <c r="A115" s="81"/>
      <c r="B115" s="80"/>
      <c r="C115" s="80"/>
      <c r="D115" s="82"/>
      <c r="E115" s="83"/>
      <c r="F115" s="84"/>
    </row>
    <row r="116" spans="1:6" x14ac:dyDescent="0.2">
      <c r="A116" s="81"/>
      <c r="B116" s="80"/>
      <c r="C116" s="80"/>
      <c r="D116" s="82"/>
      <c r="E116" s="83"/>
      <c r="F116" s="84"/>
    </row>
    <row r="117" spans="1:6" x14ac:dyDescent="0.2">
      <c r="A117" s="81"/>
      <c r="B117" s="80"/>
      <c r="C117" s="80"/>
      <c r="D117" s="82"/>
      <c r="E117" s="83"/>
      <c r="F117" s="84"/>
    </row>
    <row r="118" spans="1:6" x14ac:dyDescent="0.2">
      <c r="A118" s="81"/>
      <c r="B118" s="80"/>
      <c r="C118" s="80"/>
      <c r="D118" s="82"/>
      <c r="E118" s="83"/>
      <c r="F118" s="84"/>
    </row>
    <row r="119" spans="1:6" x14ac:dyDescent="0.2">
      <c r="A119" s="81"/>
      <c r="B119" s="80"/>
      <c r="C119" s="80"/>
      <c r="D119" s="82"/>
      <c r="E119" s="83"/>
      <c r="F119" s="84"/>
    </row>
    <row r="120" spans="1:6" x14ac:dyDescent="0.2">
      <c r="A120" s="81"/>
      <c r="B120" s="80"/>
      <c r="C120" s="80"/>
      <c r="D120" s="82"/>
      <c r="E120" s="83"/>
      <c r="F120" s="84"/>
    </row>
    <row r="121" spans="1:6" x14ac:dyDescent="0.2">
      <c r="A121" s="81"/>
      <c r="B121" s="80"/>
      <c r="C121" s="80"/>
      <c r="D121" s="82"/>
      <c r="E121" s="83"/>
      <c r="F121" s="84"/>
    </row>
    <row r="122" spans="1:6" x14ac:dyDescent="0.2">
      <c r="A122" s="81"/>
      <c r="B122" s="80"/>
      <c r="C122" s="80"/>
      <c r="D122" s="82"/>
      <c r="E122" s="83"/>
      <c r="F122" s="84"/>
    </row>
    <row r="123" spans="1:6" x14ac:dyDescent="0.2">
      <c r="A123" s="81"/>
      <c r="B123" s="80"/>
      <c r="C123" s="80"/>
      <c r="D123" s="82"/>
      <c r="E123" s="83"/>
      <c r="F123" s="84"/>
    </row>
    <row r="124" spans="1:6" x14ac:dyDescent="0.2">
      <c r="A124" s="81"/>
      <c r="B124" s="80"/>
      <c r="C124" s="80"/>
      <c r="D124" s="82"/>
      <c r="E124" s="83"/>
      <c r="F124" s="84"/>
    </row>
    <row r="125" spans="1:6" x14ac:dyDescent="0.2">
      <c r="A125" s="81"/>
      <c r="B125" s="80"/>
      <c r="C125" s="80"/>
      <c r="D125" s="82"/>
      <c r="E125" s="83"/>
      <c r="F125" s="84"/>
    </row>
    <row r="126" spans="1:6" x14ac:dyDescent="0.2">
      <c r="A126" s="81"/>
      <c r="B126" s="80"/>
      <c r="C126" s="80"/>
      <c r="D126" s="82"/>
      <c r="E126" s="83"/>
      <c r="F126" s="84"/>
    </row>
    <row r="127" spans="1:6" x14ac:dyDescent="0.2">
      <c r="A127" s="81"/>
      <c r="B127" s="80"/>
      <c r="C127" s="80"/>
      <c r="D127" s="82"/>
      <c r="E127" s="83"/>
      <c r="F127" s="84"/>
    </row>
    <row r="128" spans="1:6" x14ac:dyDescent="0.2">
      <c r="A128" s="81"/>
      <c r="B128" s="80"/>
      <c r="C128" s="80"/>
      <c r="D128" s="82"/>
      <c r="E128" s="83"/>
      <c r="F128" s="84"/>
    </row>
    <row r="129" spans="1:6" x14ac:dyDescent="0.2">
      <c r="A129" s="81"/>
      <c r="B129" s="80"/>
      <c r="C129" s="80"/>
      <c r="D129" s="82"/>
      <c r="E129" s="83"/>
      <c r="F129" s="84"/>
    </row>
    <row r="130" spans="1:6" x14ac:dyDescent="0.2">
      <c r="A130" s="81"/>
      <c r="B130" s="80"/>
      <c r="C130" s="80"/>
      <c r="D130" s="82"/>
      <c r="E130" s="83"/>
      <c r="F130" s="84"/>
    </row>
    <row r="131" spans="1:6" x14ac:dyDescent="0.2">
      <c r="A131" s="81"/>
      <c r="B131" s="80"/>
      <c r="C131" s="80"/>
      <c r="D131" s="82"/>
      <c r="E131" s="83"/>
      <c r="F131" s="84"/>
    </row>
    <row r="132" spans="1:6" x14ac:dyDescent="0.2">
      <c r="A132" s="81"/>
      <c r="B132" s="80"/>
      <c r="C132" s="80"/>
      <c r="D132" s="82"/>
      <c r="E132" s="83"/>
      <c r="F132" s="84"/>
    </row>
    <row r="133" spans="1:6" x14ac:dyDescent="0.2">
      <c r="A133" s="81"/>
      <c r="B133" s="80"/>
      <c r="C133" s="80"/>
      <c r="D133" s="82"/>
      <c r="E133" s="83"/>
      <c r="F133" s="84"/>
    </row>
    <row r="134" spans="1:6" x14ac:dyDescent="0.2">
      <c r="A134" s="81"/>
      <c r="B134" s="80"/>
      <c r="C134" s="80"/>
      <c r="D134" s="82"/>
      <c r="E134" s="83"/>
      <c r="F134" s="84"/>
    </row>
    <row r="135" spans="1:6" x14ac:dyDescent="0.2">
      <c r="A135" s="81"/>
      <c r="B135" s="80"/>
      <c r="C135" s="80"/>
      <c r="D135" s="82"/>
      <c r="E135" s="83"/>
      <c r="F135" s="84"/>
    </row>
    <row r="136" spans="1:6" x14ac:dyDescent="0.2">
      <c r="A136" s="81"/>
      <c r="B136" s="80"/>
      <c r="C136" s="80"/>
      <c r="D136" s="82"/>
      <c r="E136" s="83"/>
      <c r="F136" s="84"/>
    </row>
    <row r="137" spans="1:6" x14ac:dyDescent="0.2">
      <c r="A137" s="81"/>
      <c r="B137" s="80"/>
      <c r="C137" s="80"/>
      <c r="D137" s="82"/>
      <c r="E137" s="83"/>
      <c r="F137" s="84"/>
    </row>
    <row r="138" spans="1:6" x14ac:dyDescent="0.2">
      <c r="A138" s="81"/>
      <c r="B138" s="80"/>
      <c r="C138" s="80"/>
      <c r="D138" s="82"/>
      <c r="E138" s="83"/>
      <c r="F138" s="84"/>
    </row>
    <row r="139" spans="1:6" x14ac:dyDescent="0.2">
      <c r="A139" s="81"/>
      <c r="B139" s="80"/>
      <c r="C139" s="80"/>
      <c r="D139" s="82"/>
      <c r="E139" s="83"/>
      <c r="F139" s="84"/>
    </row>
    <row r="140" spans="1:6" x14ac:dyDescent="0.2">
      <c r="A140" s="81"/>
      <c r="B140" s="80"/>
      <c r="C140" s="80"/>
      <c r="D140" s="82"/>
      <c r="E140" s="83"/>
      <c r="F140" s="84"/>
    </row>
    <row r="141" spans="1:6" x14ac:dyDescent="0.2">
      <c r="A141" s="81"/>
      <c r="B141" s="80"/>
      <c r="C141" s="80"/>
      <c r="D141" s="82"/>
      <c r="E141" s="83"/>
      <c r="F141" s="84"/>
    </row>
    <row r="142" spans="1:6" x14ac:dyDescent="0.2">
      <c r="A142" s="81"/>
      <c r="B142" s="80"/>
      <c r="C142" s="80"/>
      <c r="D142" s="82"/>
      <c r="E142" s="83"/>
      <c r="F142" s="84"/>
    </row>
    <row r="143" spans="1:6" x14ac:dyDescent="0.2">
      <c r="A143" s="81"/>
      <c r="B143" s="80"/>
      <c r="C143" s="80"/>
      <c r="D143" s="82"/>
      <c r="E143" s="83"/>
      <c r="F143" s="84"/>
    </row>
    <row r="144" spans="1:6" x14ac:dyDescent="0.2">
      <c r="A144" s="81"/>
      <c r="B144" s="80"/>
      <c r="C144" s="80"/>
      <c r="D144" s="82"/>
      <c r="E144" s="83"/>
      <c r="F144" s="84"/>
    </row>
    <row r="145" spans="1:6" x14ac:dyDescent="0.2">
      <c r="A145" s="81"/>
      <c r="B145" s="80"/>
      <c r="C145" s="80"/>
      <c r="D145" s="82"/>
      <c r="E145" s="83"/>
      <c r="F145" s="84"/>
    </row>
    <row r="146" spans="1:6" x14ac:dyDescent="0.2">
      <c r="A146" s="81"/>
      <c r="B146" s="80"/>
      <c r="C146" s="80"/>
      <c r="D146" s="82"/>
      <c r="E146" s="83"/>
      <c r="F146" s="84"/>
    </row>
    <row r="147" spans="1:6" x14ac:dyDescent="0.2">
      <c r="A147" s="81"/>
      <c r="B147" s="80"/>
      <c r="C147" s="80"/>
      <c r="D147" s="82"/>
      <c r="E147" s="83"/>
      <c r="F147" s="84"/>
    </row>
    <row r="148" spans="1:6" x14ac:dyDescent="0.2">
      <c r="A148" s="81"/>
      <c r="B148" s="80"/>
      <c r="C148" s="80"/>
      <c r="D148" s="82"/>
      <c r="E148" s="83"/>
      <c r="F148" s="84"/>
    </row>
    <row r="149" spans="1:6" x14ac:dyDescent="0.2">
      <c r="A149" s="81"/>
      <c r="B149" s="80"/>
      <c r="C149" s="80"/>
      <c r="D149" s="82"/>
      <c r="E149" s="83"/>
      <c r="F149" s="84"/>
    </row>
    <row r="150" spans="1:6" x14ac:dyDescent="0.2">
      <c r="A150" s="81"/>
      <c r="B150" s="80"/>
      <c r="C150" s="80"/>
      <c r="D150" s="82"/>
      <c r="E150" s="83"/>
      <c r="F150" s="84"/>
    </row>
    <row r="151" spans="1:6" x14ac:dyDescent="0.2">
      <c r="A151" s="81"/>
      <c r="B151" s="80"/>
      <c r="C151" s="80"/>
      <c r="D151" s="82"/>
      <c r="E151" s="83"/>
      <c r="F151" s="84"/>
    </row>
    <row r="152" spans="1:6" x14ac:dyDescent="0.2">
      <c r="A152" s="81"/>
      <c r="B152" s="80"/>
      <c r="C152" s="80"/>
      <c r="D152" s="82"/>
      <c r="E152" s="83"/>
      <c r="F152" s="84"/>
    </row>
    <row r="153" spans="1:6" x14ac:dyDescent="0.2">
      <c r="A153" s="81"/>
      <c r="B153" s="80"/>
      <c r="C153" s="80"/>
      <c r="D153" s="82"/>
      <c r="E153" s="83"/>
      <c r="F153" s="84"/>
    </row>
    <row r="154" spans="1:6" x14ac:dyDescent="0.2">
      <c r="A154" s="81"/>
      <c r="B154" s="80"/>
      <c r="C154" s="80"/>
      <c r="D154" s="82"/>
      <c r="E154" s="83"/>
      <c r="F154" s="84"/>
    </row>
    <row r="155" spans="1:6" x14ac:dyDescent="0.2">
      <c r="A155" s="81"/>
      <c r="B155" s="80"/>
      <c r="C155" s="80"/>
      <c r="D155" s="82"/>
      <c r="E155" s="83"/>
      <c r="F155" s="84"/>
    </row>
    <row r="156" spans="1:6" x14ac:dyDescent="0.2">
      <c r="A156" s="81"/>
      <c r="B156" s="80"/>
      <c r="C156" s="80"/>
      <c r="D156" s="82"/>
      <c r="E156" s="83"/>
      <c r="F156" s="84"/>
    </row>
    <row r="157" spans="1:6" x14ac:dyDescent="0.2">
      <c r="A157" s="81"/>
      <c r="B157" s="80"/>
      <c r="C157" s="80"/>
      <c r="D157" s="82"/>
      <c r="E157" s="83"/>
      <c r="F157" s="84"/>
    </row>
    <row r="158" spans="1:6" x14ac:dyDescent="0.2">
      <c r="A158" s="81"/>
      <c r="B158" s="80"/>
      <c r="C158" s="80"/>
      <c r="D158" s="82"/>
      <c r="E158" s="83"/>
      <c r="F158" s="84"/>
    </row>
    <row r="159" spans="1:6" x14ac:dyDescent="0.2">
      <c r="A159" s="81"/>
      <c r="B159" s="80"/>
      <c r="C159" s="80"/>
      <c r="D159" s="82"/>
      <c r="E159" s="83"/>
      <c r="F159" s="84"/>
    </row>
    <row r="160" spans="1:6" x14ac:dyDescent="0.2">
      <c r="A160" s="81"/>
      <c r="B160" s="80"/>
      <c r="C160" s="80"/>
      <c r="D160" s="82"/>
      <c r="E160" s="83"/>
      <c r="F160" s="84"/>
    </row>
    <row r="161" spans="1:6" x14ac:dyDescent="0.2">
      <c r="A161" s="81"/>
      <c r="B161" s="80"/>
      <c r="C161" s="80"/>
      <c r="D161" s="82"/>
      <c r="E161" s="83"/>
      <c r="F161" s="84"/>
    </row>
    <row r="162" spans="1:6" x14ac:dyDescent="0.2">
      <c r="A162" s="81"/>
      <c r="B162" s="80"/>
      <c r="C162" s="80"/>
      <c r="D162" s="82"/>
      <c r="E162" s="83"/>
      <c r="F162" s="84"/>
    </row>
    <row r="163" spans="1:6" x14ac:dyDescent="0.2">
      <c r="A163" s="81"/>
      <c r="B163" s="80"/>
      <c r="C163" s="80"/>
      <c r="D163" s="82"/>
      <c r="E163" s="83"/>
      <c r="F163" s="84"/>
    </row>
    <row r="164" spans="1:6" x14ac:dyDescent="0.2">
      <c r="A164" s="81"/>
      <c r="B164" s="80"/>
      <c r="C164" s="80"/>
      <c r="D164" s="82"/>
      <c r="E164" s="83"/>
      <c r="F164" s="84"/>
    </row>
    <row r="165" spans="1:6" x14ac:dyDescent="0.2">
      <c r="A165" s="81"/>
      <c r="B165" s="80"/>
      <c r="C165" s="80"/>
      <c r="D165" s="82"/>
      <c r="E165" s="83"/>
      <c r="F165" s="84"/>
    </row>
    <row r="166" spans="1:6" x14ac:dyDescent="0.2">
      <c r="A166" s="81"/>
      <c r="B166" s="80"/>
      <c r="C166" s="80"/>
      <c r="D166" s="82"/>
      <c r="E166" s="83"/>
      <c r="F166" s="84"/>
    </row>
    <row r="167" spans="1:6" x14ac:dyDescent="0.2">
      <c r="A167" s="81"/>
      <c r="B167" s="80"/>
      <c r="C167" s="80"/>
      <c r="D167" s="82"/>
      <c r="E167" s="83"/>
      <c r="F167" s="84"/>
    </row>
    <row r="168" spans="1:6" x14ac:dyDescent="0.2">
      <c r="A168" s="81"/>
      <c r="B168" s="80"/>
      <c r="C168" s="80"/>
      <c r="D168" s="82"/>
      <c r="E168" s="83"/>
      <c r="F168" s="84"/>
    </row>
    <row r="169" spans="1:6" x14ac:dyDescent="0.2">
      <c r="A169" s="81"/>
      <c r="B169" s="80"/>
      <c r="C169" s="80"/>
      <c r="D169" s="82"/>
      <c r="E169" s="83"/>
      <c r="F169" s="84"/>
    </row>
    <row r="170" spans="1:6" x14ac:dyDescent="0.2">
      <c r="A170" s="81"/>
      <c r="B170" s="80"/>
      <c r="C170" s="80"/>
      <c r="D170" s="82"/>
      <c r="E170" s="83"/>
      <c r="F170" s="84"/>
    </row>
    <row r="171" spans="1:6" x14ac:dyDescent="0.2">
      <c r="A171" s="81"/>
      <c r="B171" s="80"/>
      <c r="C171" s="80"/>
      <c r="D171" s="82"/>
      <c r="E171" s="83"/>
      <c r="F171" s="84"/>
    </row>
    <row r="172" spans="1:6" x14ac:dyDescent="0.2">
      <c r="A172" s="81"/>
      <c r="B172" s="80"/>
      <c r="C172" s="80"/>
      <c r="D172" s="82"/>
      <c r="E172" s="83"/>
      <c r="F172" s="84"/>
    </row>
    <row r="173" spans="1:6" x14ac:dyDescent="0.2">
      <c r="A173" s="81"/>
      <c r="B173" s="80"/>
      <c r="C173" s="80"/>
      <c r="D173" s="82"/>
      <c r="E173" s="83"/>
      <c r="F173" s="84"/>
    </row>
    <row r="174" spans="1:6" x14ac:dyDescent="0.2">
      <c r="A174" s="81"/>
      <c r="B174" s="80"/>
      <c r="C174" s="80"/>
      <c r="D174" s="82"/>
      <c r="E174" s="83"/>
      <c r="F174" s="84"/>
    </row>
    <row r="175" spans="1:6" x14ac:dyDescent="0.2">
      <c r="A175" s="81"/>
      <c r="B175" s="80"/>
      <c r="C175" s="80"/>
      <c r="D175" s="82"/>
      <c r="E175" s="83"/>
      <c r="F175" s="84"/>
    </row>
    <row r="176" spans="1:6" x14ac:dyDescent="0.2">
      <c r="A176" s="81"/>
      <c r="B176" s="80"/>
      <c r="C176" s="80"/>
      <c r="D176" s="82"/>
      <c r="E176" s="83"/>
      <c r="F176" s="84"/>
    </row>
    <row r="177" spans="1:6" x14ac:dyDescent="0.2">
      <c r="A177" s="81"/>
      <c r="B177" s="80"/>
      <c r="C177" s="80"/>
      <c r="D177" s="82"/>
      <c r="E177" s="83"/>
      <c r="F177" s="84"/>
    </row>
    <row r="178" spans="1:6" x14ac:dyDescent="0.2">
      <c r="A178" s="81"/>
      <c r="B178" s="80"/>
      <c r="C178" s="80"/>
      <c r="D178" s="82"/>
      <c r="E178" s="83"/>
      <c r="F178" s="84"/>
    </row>
    <row r="179" spans="1:6" x14ac:dyDescent="0.2">
      <c r="A179" s="81"/>
      <c r="B179" s="80"/>
      <c r="C179" s="80"/>
      <c r="D179" s="82"/>
      <c r="E179" s="83"/>
      <c r="F179" s="84"/>
    </row>
    <row r="180" spans="1:6" x14ac:dyDescent="0.2">
      <c r="A180" s="81"/>
      <c r="B180" s="80"/>
      <c r="C180" s="80"/>
      <c r="D180" s="82"/>
      <c r="E180" s="83"/>
      <c r="F180" s="84"/>
    </row>
    <row r="181" spans="1:6" x14ac:dyDescent="0.2">
      <c r="A181" s="81"/>
      <c r="B181" s="80"/>
      <c r="C181" s="80"/>
      <c r="D181" s="82"/>
      <c r="E181" s="83"/>
      <c r="F181" s="84"/>
    </row>
    <row r="182" spans="1:6" x14ac:dyDescent="0.2">
      <c r="A182" s="81"/>
      <c r="B182" s="80"/>
      <c r="C182" s="80"/>
      <c r="D182" s="82"/>
      <c r="E182" s="83"/>
      <c r="F182" s="84"/>
    </row>
    <row r="183" spans="1:6" x14ac:dyDescent="0.2">
      <c r="A183" s="81"/>
      <c r="B183" s="80"/>
      <c r="C183" s="80"/>
      <c r="D183" s="82"/>
      <c r="E183" s="83"/>
      <c r="F183" s="84"/>
    </row>
    <row r="184" spans="1:6" x14ac:dyDescent="0.2">
      <c r="A184" s="81"/>
      <c r="B184" s="80"/>
      <c r="C184" s="80"/>
      <c r="D184" s="82"/>
      <c r="E184" s="83"/>
      <c r="F184" s="84"/>
    </row>
    <row r="185" spans="1:6" x14ac:dyDescent="0.2">
      <c r="A185" s="81"/>
      <c r="B185" s="80"/>
      <c r="C185" s="80"/>
      <c r="D185" s="82"/>
      <c r="E185" s="83"/>
      <c r="F185" s="84"/>
    </row>
    <row r="186" spans="1:6" x14ac:dyDescent="0.2">
      <c r="A186" s="81"/>
      <c r="B186" s="80"/>
      <c r="C186" s="80"/>
      <c r="D186" s="82"/>
      <c r="E186" s="83"/>
      <c r="F186" s="84"/>
    </row>
    <row r="187" spans="1:6" x14ac:dyDescent="0.2">
      <c r="A187" s="81"/>
      <c r="B187" s="80"/>
      <c r="C187" s="80"/>
      <c r="D187" s="82"/>
      <c r="E187" s="83"/>
      <c r="F187" s="84"/>
    </row>
    <row r="188" spans="1:6" x14ac:dyDescent="0.2">
      <c r="A188" s="81"/>
      <c r="B188" s="80"/>
      <c r="C188" s="80"/>
      <c r="D188" s="82"/>
      <c r="E188" s="83"/>
      <c r="F188" s="84"/>
    </row>
    <row r="189" spans="1:6" x14ac:dyDescent="0.2">
      <c r="A189" s="81"/>
      <c r="B189" s="80"/>
      <c r="C189" s="80"/>
      <c r="D189" s="82"/>
      <c r="E189" s="83"/>
      <c r="F189" s="84"/>
    </row>
    <row r="190" spans="1:6" x14ac:dyDescent="0.2">
      <c r="A190" s="81"/>
      <c r="B190" s="80"/>
      <c r="C190" s="80"/>
      <c r="D190" s="82"/>
      <c r="E190" s="83"/>
      <c r="F190" s="84"/>
    </row>
    <row r="191" spans="1:6" x14ac:dyDescent="0.2">
      <c r="A191" s="81"/>
      <c r="B191" s="80"/>
      <c r="C191" s="80"/>
      <c r="D191" s="82"/>
      <c r="E191" s="83"/>
      <c r="F191" s="84"/>
    </row>
    <row r="192" spans="1:6" x14ac:dyDescent="0.2">
      <c r="A192" s="81"/>
      <c r="B192" s="80"/>
      <c r="C192" s="80"/>
      <c r="D192" s="82"/>
      <c r="E192" s="83"/>
      <c r="F192" s="84"/>
    </row>
    <row r="193" spans="1:6" x14ac:dyDescent="0.2">
      <c r="A193" s="81"/>
      <c r="B193" s="80"/>
      <c r="C193" s="80"/>
      <c r="D193" s="82"/>
      <c r="E193" s="83"/>
      <c r="F193" s="84"/>
    </row>
    <row r="194" spans="1:6" x14ac:dyDescent="0.2">
      <c r="A194" s="81"/>
      <c r="B194" s="80"/>
      <c r="C194" s="80"/>
      <c r="D194" s="82"/>
      <c r="E194" s="83"/>
      <c r="F194" s="84"/>
    </row>
    <row r="195" spans="1:6" x14ac:dyDescent="0.2">
      <c r="A195" s="81"/>
      <c r="B195" s="80"/>
      <c r="C195" s="80"/>
      <c r="D195" s="82"/>
      <c r="E195" s="83"/>
      <c r="F195" s="84"/>
    </row>
    <row r="196" spans="1:6" x14ac:dyDescent="0.2">
      <c r="A196" s="81"/>
      <c r="B196" s="80"/>
      <c r="C196" s="80"/>
      <c r="D196" s="82"/>
      <c r="E196" s="83"/>
      <c r="F196" s="84"/>
    </row>
    <row r="197" spans="1:6" x14ac:dyDescent="0.2">
      <c r="A197" s="81"/>
      <c r="B197" s="80"/>
      <c r="C197" s="80"/>
      <c r="D197" s="82"/>
      <c r="E197" s="83"/>
      <c r="F197" s="84"/>
    </row>
    <row r="198" spans="1:6" x14ac:dyDescent="0.2">
      <c r="A198" s="81"/>
      <c r="B198" s="80"/>
      <c r="C198" s="80"/>
      <c r="D198" s="82"/>
      <c r="E198" s="83"/>
      <c r="F198" s="84"/>
    </row>
    <row r="199" spans="1:6" x14ac:dyDescent="0.2">
      <c r="A199" s="81"/>
      <c r="B199" s="80"/>
      <c r="C199" s="80"/>
      <c r="D199" s="82"/>
      <c r="E199" s="83"/>
      <c r="F199" s="84"/>
    </row>
    <row r="200" spans="1:6" x14ac:dyDescent="0.2">
      <c r="A200" s="81"/>
      <c r="B200" s="80"/>
      <c r="C200" s="80"/>
      <c r="D200" s="82"/>
      <c r="E200" s="83"/>
      <c r="F200" s="84"/>
    </row>
    <row r="201" spans="1:6" x14ac:dyDescent="0.2">
      <c r="A201" s="81"/>
      <c r="B201" s="80"/>
      <c r="C201" s="80"/>
      <c r="D201" s="82"/>
      <c r="E201" s="83"/>
      <c r="F201" s="84"/>
    </row>
    <row r="202" spans="1:6" x14ac:dyDescent="0.2">
      <c r="A202" s="81"/>
      <c r="B202" s="80"/>
      <c r="C202" s="80"/>
      <c r="D202" s="82"/>
      <c r="E202" s="83"/>
      <c r="F202" s="84"/>
    </row>
    <row r="203" spans="1:6" x14ac:dyDescent="0.2">
      <c r="A203" s="81"/>
      <c r="B203" s="80"/>
      <c r="C203" s="80"/>
      <c r="D203" s="82"/>
      <c r="E203" s="83"/>
      <c r="F203" s="84"/>
    </row>
    <row r="204" spans="1:6" x14ac:dyDescent="0.2">
      <c r="A204" s="81"/>
      <c r="B204" s="80"/>
      <c r="C204" s="80"/>
      <c r="D204" s="82"/>
      <c r="E204" s="83"/>
      <c r="F204" s="84"/>
    </row>
    <row r="205" spans="1:6" x14ac:dyDescent="0.2">
      <c r="A205" s="81"/>
      <c r="B205" s="80"/>
      <c r="C205" s="80"/>
      <c r="D205" s="82"/>
      <c r="E205" s="83"/>
      <c r="F205" s="84"/>
    </row>
    <row r="206" spans="1:6" x14ac:dyDescent="0.2">
      <c r="A206" s="81"/>
      <c r="B206" s="80"/>
      <c r="C206" s="80"/>
      <c r="D206" s="82"/>
      <c r="E206" s="83"/>
      <c r="F206" s="84"/>
    </row>
    <row r="207" spans="1:6" x14ac:dyDescent="0.2">
      <c r="A207" s="81"/>
      <c r="B207" s="80"/>
      <c r="C207" s="80"/>
      <c r="D207" s="82"/>
      <c r="E207" s="83"/>
      <c r="F207" s="84"/>
    </row>
    <row r="208" spans="1:6" x14ac:dyDescent="0.2">
      <c r="A208" s="81"/>
      <c r="B208" s="80"/>
      <c r="C208" s="80"/>
      <c r="D208" s="82"/>
      <c r="E208" s="83"/>
      <c r="F208" s="84"/>
    </row>
    <row r="209" spans="1:6" x14ac:dyDescent="0.2">
      <c r="A209" s="81"/>
      <c r="B209" s="80"/>
      <c r="C209" s="80"/>
      <c r="D209" s="82"/>
      <c r="E209" s="83"/>
      <c r="F209" s="84"/>
    </row>
    <row r="210" spans="1:6" x14ac:dyDescent="0.2">
      <c r="A210" s="81"/>
      <c r="B210" s="80"/>
      <c r="C210" s="80"/>
      <c r="D210" s="82"/>
      <c r="E210" s="83"/>
      <c r="F210" s="84"/>
    </row>
    <row r="211" spans="1:6" x14ac:dyDescent="0.2">
      <c r="A211" s="81"/>
      <c r="B211" s="80"/>
      <c r="C211" s="80"/>
      <c r="D211" s="82"/>
      <c r="E211" s="83"/>
      <c r="F211" s="84"/>
    </row>
    <row r="212" spans="1:6" x14ac:dyDescent="0.2">
      <c r="A212" s="81"/>
      <c r="B212" s="80"/>
      <c r="C212" s="80"/>
      <c r="D212" s="82"/>
      <c r="E212" s="83"/>
      <c r="F212" s="84"/>
    </row>
    <row r="213" spans="1:6" x14ac:dyDescent="0.2">
      <c r="A213" s="81"/>
      <c r="B213" s="80"/>
      <c r="C213" s="80"/>
      <c r="D213" s="82"/>
      <c r="E213" s="83"/>
      <c r="F213" s="84"/>
    </row>
    <row r="214" spans="1:6" x14ac:dyDescent="0.2">
      <c r="A214" s="81"/>
      <c r="B214" s="80"/>
      <c r="C214" s="80"/>
      <c r="D214" s="82"/>
      <c r="E214" s="83"/>
      <c r="F214" s="84"/>
    </row>
    <row r="215" spans="1:6" x14ac:dyDescent="0.2">
      <c r="A215" s="81"/>
      <c r="B215" s="80"/>
      <c r="C215" s="80"/>
      <c r="D215" s="82"/>
      <c r="E215" s="83"/>
      <c r="F215" s="84"/>
    </row>
    <row r="216" spans="1:6" x14ac:dyDescent="0.2">
      <c r="A216" s="81"/>
      <c r="B216" s="80"/>
      <c r="C216" s="80"/>
      <c r="D216" s="82"/>
      <c r="E216" s="83"/>
      <c r="F216" s="84"/>
    </row>
    <row r="217" spans="1:6" x14ac:dyDescent="0.2">
      <c r="A217" s="81"/>
      <c r="B217" s="80"/>
      <c r="C217" s="80"/>
      <c r="D217" s="82"/>
      <c r="E217" s="83"/>
      <c r="F217" s="84"/>
    </row>
    <row r="218" spans="1:6" x14ac:dyDescent="0.2">
      <c r="A218" s="81"/>
      <c r="B218" s="80"/>
      <c r="C218" s="80"/>
      <c r="D218" s="82"/>
      <c r="E218" s="83"/>
      <c r="F218" s="84"/>
    </row>
    <row r="219" spans="1:6" x14ac:dyDescent="0.2">
      <c r="A219" s="81"/>
      <c r="B219" s="80"/>
      <c r="C219" s="80"/>
      <c r="D219" s="82"/>
      <c r="E219" s="83"/>
      <c r="F219" s="84"/>
    </row>
    <row r="220" spans="1:6" x14ac:dyDescent="0.2">
      <c r="A220" s="81"/>
      <c r="B220" s="80"/>
      <c r="C220" s="80"/>
      <c r="D220" s="82"/>
      <c r="E220" s="83"/>
      <c r="F220" s="84"/>
    </row>
    <row r="221" spans="1:6" x14ac:dyDescent="0.2">
      <c r="A221" s="81"/>
      <c r="B221" s="80"/>
      <c r="C221" s="80"/>
      <c r="D221" s="82"/>
      <c r="E221" s="83"/>
      <c r="F221" s="84"/>
    </row>
    <row r="222" spans="1:6" x14ac:dyDescent="0.2">
      <c r="A222" s="81"/>
      <c r="B222" s="80"/>
      <c r="C222" s="80"/>
      <c r="D222" s="82"/>
      <c r="E222" s="83"/>
      <c r="F222" s="84"/>
    </row>
    <row r="223" spans="1:6" x14ac:dyDescent="0.2">
      <c r="A223" s="81"/>
      <c r="B223" s="80"/>
      <c r="C223" s="80"/>
      <c r="D223" s="82"/>
      <c r="E223" s="83"/>
      <c r="F223" s="84"/>
    </row>
    <row r="224" spans="1:6" x14ac:dyDescent="0.2">
      <c r="A224" s="81"/>
      <c r="B224" s="80"/>
      <c r="C224" s="80"/>
      <c r="D224" s="82"/>
      <c r="E224" s="83"/>
      <c r="F224" s="84"/>
    </row>
    <row r="225" spans="1:6" x14ac:dyDescent="0.2">
      <c r="A225" s="81"/>
      <c r="B225" s="80"/>
      <c r="C225" s="80"/>
      <c r="D225" s="82"/>
      <c r="E225" s="83"/>
      <c r="F225" s="84"/>
    </row>
    <row r="226" spans="1:6" x14ac:dyDescent="0.2">
      <c r="A226" s="81"/>
      <c r="B226" s="80"/>
      <c r="C226" s="80"/>
      <c r="D226" s="82"/>
      <c r="E226" s="83"/>
      <c r="F226" s="84"/>
    </row>
    <row r="227" spans="1:6" x14ac:dyDescent="0.2">
      <c r="A227" s="81"/>
      <c r="B227" s="80"/>
      <c r="C227" s="80"/>
      <c r="D227" s="82"/>
      <c r="E227" s="83"/>
      <c r="F227" s="84"/>
    </row>
    <row r="228" spans="1:6" x14ac:dyDescent="0.2">
      <c r="A228" s="81"/>
      <c r="B228" s="80"/>
      <c r="C228" s="80"/>
      <c r="D228" s="82"/>
      <c r="E228" s="83"/>
      <c r="F228" s="84"/>
    </row>
    <row r="229" spans="1:6" x14ac:dyDescent="0.2">
      <c r="A229" s="81"/>
      <c r="B229" s="80"/>
      <c r="C229" s="80"/>
      <c r="D229" s="82"/>
      <c r="E229" s="83"/>
      <c r="F229" s="84"/>
    </row>
    <row r="230" spans="1:6" x14ac:dyDescent="0.2">
      <c r="A230" s="81"/>
      <c r="B230" s="80"/>
      <c r="C230" s="80"/>
      <c r="D230" s="82"/>
      <c r="E230" s="83"/>
      <c r="F230" s="84"/>
    </row>
    <row r="231" spans="1:6" x14ac:dyDescent="0.2">
      <c r="A231" s="81"/>
      <c r="B231" s="80"/>
      <c r="C231" s="80"/>
      <c r="D231" s="82"/>
      <c r="E231" s="83"/>
      <c r="F231" s="84"/>
    </row>
    <row r="232" spans="1:6" x14ac:dyDescent="0.2">
      <c r="A232" s="81"/>
      <c r="B232" s="80"/>
      <c r="C232" s="80"/>
      <c r="D232" s="82"/>
      <c r="E232" s="83"/>
      <c r="F232" s="84"/>
    </row>
    <row r="233" spans="1:6" x14ac:dyDescent="0.2">
      <c r="A233" s="81"/>
      <c r="B233" s="80"/>
      <c r="C233" s="80"/>
      <c r="D233" s="82"/>
      <c r="E233" s="83"/>
      <c r="F233" s="84"/>
    </row>
    <row r="234" spans="1:6" x14ac:dyDescent="0.2">
      <c r="A234" s="81"/>
      <c r="B234" s="80"/>
      <c r="C234" s="80"/>
      <c r="D234" s="82"/>
      <c r="E234" s="83"/>
      <c r="F234" s="84"/>
    </row>
    <row r="235" spans="1:6" x14ac:dyDescent="0.2">
      <c r="A235" s="81"/>
      <c r="B235" s="80"/>
      <c r="C235" s="80"/>
      <c r="D235" s="82"/>
      <c r="E235" s="83"/>
      <c r="F235" s="84"/>
    </row>
    <row r="236" spans="1:6" x14ac:dyDescent="0.2">
      <c r="A236" s="81"/>
      <c r="B236" s="80"/>
      <c r="C236" s="80"/>
      <c r="D236" s="82"/>
      <c r="E236" s="83"/>
      <c r="F236" s="84"/>
    </row>
    <row r="237" spans="1:6" x14ac:dyDescent="0.2">
      <c r="A237" s="81"/>
      <c r="B237" s="80"/>
      <c r="C237" s="80"/>
      <c r="D237" s="82"/>
      <c r="E237" s="83"/>
      <c r="F237" s="84"/>
    </row>
    <row r="238" spans="1:6" x14ac:dyDescent="0.2">
      <c r="A238" s="81"/>
      <c r="B238" s="80"/>
      <c r="C238" s="80"/>
      <c r="D238" s="82"/>
      <c r="E238" s="83"/>
      <c r="F238" s="84"/>
    </row>
    <row r="239" spans="1:6" x14ac:dyDescent="0.2">
      <c r="A239" s="81"/>
      <c r="B239" s="80"/>
      <c r="C239" s="80"/>
      <c r="D239" s="82"/>
      <c r="E239" s="83"/>
      <c r="F239" s="84"/>
    </row>
    <row r="240" spans="1:6" x14ac:dyDescent="0.2">
      <c r="A240" s="81"/>
      <c r="B240" s="80"/>
      <c r="C240" s="80"/>
      <c r="D240" s="82"/>
      <c r="E240" s="83"/>
      <c r="F240" s="84"/>
    </row>
    <row r="241" spans="1:6" x14ac:dyDescent="0.2">
      <c r="A241" s="81"/>
      <c r="B241" s="80"/>
      <c r="C241" s="80"/>
      <c r="D241" s="82"/>
      <c r="E241" s="83"/>
      <c r="F241" s="84"/>
    </row>
    <row r="242" spans="1:6" x14ac:dyDescent="0.2">
      <c r="A242" s="81"/>
      <c r="B242" s="80"/>
      <c r="C242" s="80"/>
      <c r="D242" s="82"/>
      <c r="E242" s="83"/>
      <c r="F242" s="84"/>
    </row>
    <row r="243" spans="1:6" x14ac:dyDescent="0.2">
      <c r="A243" s="81"/>
      <c r="B243" s="80"/>
      <c r="C243" s="80"/>
      <c r="D243" s="82"/>
      <c r="E243" s="83"/>
      <c r="F243" s="84"/>
    </row>
    <row r="244" spans="1:6" x14ac:dyDescent="0.2">
      <c r="A244" s="81"/>
      <c r="B244" s="80"/>
      <c r="C244" s="80"/>
      <c r="D244" s="82"/>
      <c r="E244" s="83"/>
      <c r="F244" s="84"/>
    </row>
    <row r="245" spans="1:6" x14ac:dyDescent="0.2">
      <c r="A245" s="81"/>
      <c r="B245" s="80"/>
      <c r="C245" s="80"/>
      <c r="D245" s="82"/>
      <c r="E245" s="83"/>
      <c r="F245" s="84"/>
    </row>
    <row r="246" spans="1:6" x14ac:dyDescent="0.2">
      <c r="A246" s="81"/>
      <c r="B246" s="80"/>
      <c r="C246" s="80"/>
      <c r="D246" s="82"/>
      <c r="E246" s="83"/>
      <c r="F246" s="84"/>
    </row>
    <row r="247" spans="1:6" x14ac:dyDescent="0.2">
      <c r="A247" s="81"/>
      <c r="B247" s="80"/>
      <c r="C247" s="80"/>
      <c r="D247" s="82"/>
      <c r="E247" s="83"/>
      <c r="F247" s="84"/>
    </row>
    <row r="248" spans="1:6" x14ac:dyDescent="0.2">
      <c r="A248" s="81"/>
      <c r="B248" s="80"/>
      <c r="C248" s="80"/>
      <c r="D248" s="82"/>
      <c r="E248" s="83"/>
      <c r="F248" s="84"/>
    </row>
    <row r="249" spans="1:6" x14ac:dyDescent="0.2">
      <c r="A249" s="81"/>
      <c r="B249" s="80"/>
      <c r="C249" s="80"/>
      <c r="D249" s="82"/>
      <c r="E249" s="83"/>
      <c r="F249" s="84"/>
    </row>
    <row r="250" spans="1:6" x14ac:dyDescent="0.2">
      <c r="A250" s="81"/>
      <c r="B250" s="80"/>
      <c r="C250" s="80"/>
      <c r="D250" s="82"/>
      <c r="E250" s="83"/>
      <c r="F250" s="84"/>
    </row>
    <row r="251" spans="1:6" x14ac:dyDescent="0.2">
      <c r="A251" s="81"/>
      <c r="B251" s="80"/>
      <c r="C251" s="80"/>
      <c r="D251" s="82"/>
      <c r="E251" s="83"/>
      <c r="F251" s="84"/>
    </row>
    <row r="252" spans="1:6" x14ac:dyDescent="0.2">
      <c r="A252" s="81"/>
      <c r="B252" s="80"/>
      <c r="C252" s="80"/>
      <c r="D252" s="82"/>
      <c r="E252" s="83"/>
      <c r="F252" s="84"/>
    </row>
    <row r="253" spans="1:6" x14ac:dyDescent="0.2">
      <c r="A253" s="81"/>
      <c r="B253" s="80"/>
      <c r="C253" s="80"/>
      <c r="D253" s="82"/>
      <c r="E253" s="83"/>
      <c r="F253" s="84"/>
    </row>
    <row r="254" spans="1:6" x14ac:dyDescent="0.2">
      <c r="A254" s="81"/>
      <c r="B254" s="80"/>
      <c r="C254" s="80"/>
      <c r="D254" s="82"/>
      <c r="E254" s="83"/>
      <c r="F254" s="84"/>
    </row>
    <row r="255" spans="1:6" x14ac:dyDescent="0.2">
      <c r="A255" s="81"/>
      <c r="B255" s="80"/>
      <c r="C255" s="80"/>
      <c r="D255" s="82"/>
      <c r="E255" s="83"/>
      <c r="F255" s="84"/>
    </row>
    <row r="256" spans="1:6" x14ac:dyDescent="0.2">
      <c r="A256" s="81"/>
      <c r="B256" s="80"/>
      <c r="C256" s="80"/>
      <c r="D256" s="82"/>
      <c r="E256" s="83"/>
      <c r="F256" s="84"/>
    </row>
    <row r="257" spans="1:6" x14ac:dyDescent="0.2">
      <c r="A257" s="81"/>
      <c r="B257" s="80"/>
      <c r="C257" s="80"/>
      <c r="D257" s="82"/>
      <c r="E257" s="83"/>
      <c r="F257" s="84"/>
    </row>
    <row r="258" spans="1:6" x14ac:dyDescent="0.2">
      <c r="A258" s="81"/>
      <c r="B258" s="80"/>
      <c r="C258" s="80"/>
      <c r="D258" s="82"/>
      <c r="E258" s="83"/>
      <c r="F258" s="84"/>
    </row>
    <row r="259" spans="1:6" x14ac:dyDescent="0.2">
      <c r="A259" s="81"/>
      <c r="B259" s="80"/>
      <c r="C259" s="80"/>
      <c r="D259" s="82"/>
      <c r="E259" s="83"/>
      <c r="F259" s="84"/>
    </row>
    <row r="260" spans="1:6" x14ac:dyDescent="0.2">
      <c r="A260" s="81"/>
      <c r="B260" s="80"/>
      <c r="C260" s="80"/>
      <c r="D260" s="82"/>
      <c r="E260" s="83"/>
      <c r="F260" s="84"/>
    </row>
    <row r="261" spans="1:6" x14ac:dyDescent="0.2">
      <c r="A261" s="81"/>
      <c r="B261" s="80"/>
      <c r="C261" s="80"/>
      <c r="D261" s="82"/>
      <c r="E261" s="83"/>
      <c r="F261" s="84"/>
    </row>
    <row r="262" spans="1:6" x14ac:dyDescent="0.2">
      <c r="A262" s="81"/>
      <c r="B262" s="80"/>
      <c r="C262" s="80"/>
      <c r="D262" s="82"/>
      <c r="E262" s="83"/>
      <c r="F262" s="84"/>
    </row>
    <row r="263" spans="1:6" x14ac:dyDescent="0.2">
      <c r="A263" s="81"/>
      <c r="B263" s="80"/>
      <c r="C263" s="80"/>
      <c r="D263" s="82"/>
      <c r="E263" s="83"/>
      <c r="F263" s="84"/>
    </row>
    <row r="264" spans="1:6" x14ac:dyDescent="0.2">
      <c r="A264" s="81"/>
      <c r="B264" s="80"/>
      <c r="C264" s="80"/>
      <c r="D264" s="82"/>
      <c r="E264" s="83"/>
      <c r="F264" s="84"/>
    </row>
    <row r="265" spans="1:6" x14ac:dyDescent="0.2">
      <c r="A265" s="81"/>
      <c r="B265" s="80"/>
      <c r="C265" s="80"/>
      <c r="D265" s="82"/>
      <c r="E265" s="83"/>
      <c r="F265" s="84"/>
    </row>
    <row r="266" spans="1:6" x14ac:dyDescent="0.2">
      <c r="A266" s="81"/>
      <c r="B266" s="80"/>
      <c r="C266" s="80"/>
      <c r="D266" s="82"/>
      <c r="E266" s="83"/>
      <c r="F266" s="84"/>
    </row>
    <row r="267" spans="1:6" x14ac:dyDescent="0.2">
      <c r="A267" s="81"/>
      <c r="B267" s="80"/>
      <c r="C267" s="80"/>
      <c r="D267" s="82"/>
      <c r="E267" s="83"/>
      <c r="F267" s="84"/>
    </row>
    <row r="268" spans="1:6" x14ac:dyDescent="0.2">
      <c r="A268" s="81"/>
      <c r="B268" s="80"/>
      <c r="C268" s="80"/>
      <c r="D268" s="82"/>
      <c r="E268" s="83"/>
      <c r="F268" s="84"/>
    </row>
    <row r="269" spans="1:6" x14ac:dyDescent="0.2">
      <c r="A269" s="81"/>
      <c r="B269" s="80"/>
      <c r="C269" s="80"/>
      <c r="D269" s="82"/>
      <c r="E269" s="83"/>
      <c r="F269" s="84"/>
    </row>
    <row r="270" spans="1:6" x14ac:dyDescent="0.2">
      <c r="A270" s="81"/>
      <c r="B270" s="80"/>
      <c r="C270" s="80"/>
      <c r="D270" s="82"/>
      <c r="E270" s="83"/>
      <c r="F270" s="84"/>
    </row>
    <row r="271" spans="1:6" x14ac:dyDescent="0.2">
      <c r="A271" s="81"/>
      <c r="B271" s="80"/>
      <c r="C271" s="80"/>
      <c r="D271" s="82"/>
      <c r="E271" s="83"/>
      <c r="F271" s="84"/>
    </row>
    <row r="272" spans="1:6" x14ac:dyDescent="0.2">
      <c r="A272" s="81"/>
      <c r="B272" s="80"/>
      <c r="C272" s="80"/>
      <c r="D272" s="82"/>
      <c r="E272" s="83"/>
      <c r="F272" s="84"/>
    </row>
    <row r="273" spans="1:6" x14ac:dyDescent="0.2">
      <c r="A273" s="81"/>
      <c r="B273" s="80"/>
      <c r="C273" s="80"/>
      <c r="D273" s="82"/>
      <c r="E273" s="83"/>
      <c r="F273" s="84"/>
    </row>
    <row r="274" spans="1:6" x14ac:dyDescent="0.2">
      <c r="A274" s="81"/>
      <c r="B274" s="80"/>
      <c r="C274" s="80"/>
      <c r="D274" s="82"/>
      <c r="E274" s="83"/>
      <c r="F274" s="84"/>
    </row>
    <row r="275" spans="1:6" x14ac:dyDescent="0.2">
      <c r="A275" s="81"/>
      <c r="B275" s="80"/>
      <c r="C275" s="80"/>
      <c r="D275" s="82"/>
      <c r="E275" s="83"/>
      <c r="F275" s="84"/>
    </row>
    <row r="276" spans="1:6" x14ac:dyDescent="0.2">
      <c r="A276" s="81"/>
      <c r="B276" s="80"/>
      <c r="C276" s="80"/>
      <c r="D276" s="82"/>
      <c r="E276" s="83"/>
      <c r="F276" s="84"/>
    </row>
    <row r="277" spans="1:6" x14ac:dyDescent="0.2">
      <c r="A277" s="81"/>
      <c r="B277" s="80"/>
      <c r="C277" s="80"/>
      <c r="D277" s="82"/>
      <c r="E277" s="83"/>
      <c r="F277" s="84"/>
    </row>
    <row r="278" spans="1:6" x14ac:dyDescent="0.2">
      <c r="A278" s="81"/>
      <c r="B278" s="80"/>
      <c r="C278" s="80"/>
      <c r="D278" s="82"/>
      <c r="E278" s="83"/>
      <c r="F278" s="84"/>
    </row>
    <row r="279" spans="1:6" x14ac:dyDescent="0.2">
      <c r="A279" s="81"/>
      <c r="B279" s="80"/>
      <c r="C279" s="80"/>
      <c r="D279" s="82"/>
      <c r="E279" s="83"/>
      <c r="F279" s="84"/>
    </row>
    <row r="280" spans="1:6" x14ac:dyDescent="0.2">
      <c r="A280" s="81"/>
      <c r="B280" s="80"/>
      <c r="C280" s="80"/>
      <c r="D280" s="82"/>
      <c r="E280" s="83"/>
      <c r="F280" s="84"/>
    </row>
    <row r="281" spans="1:6" x14ac:dyDescent="0.2">
      <c r="A281" s="81"/>
      <c r="B281" s="80"/>
      <c r="C281" s="80"/>
      <c r="D281" s="82"/>
      <c r="E281" s="83"/>
      <c r="F281" s="84"/>
    </row>
    <row r="282" spans="1:6" x14ac:dyDescent="0.2">
      <c r="A282" s="81"/>
      <c r="B282" s="80"/>
      <c r="C282" s="80"/>
      <c r="D282" s="82"/>
      <c r="E282" s="83"/>
      <c r="F282" s="84"/>
    </row>
    <row r="283" spans="1:6" x14ac:dyDescent="0.2">
      <c r="A283" s="81"/>
      <c r="B283" s="80"/>
      <c r="C283" s="80"/>
      <c r="D283" s="82"/>
      <c r="E283" s="83"/>
      <c r="F283" s="84"/>
    </row>
    <row r="284" spans="1:6" x14ac:dyDescent="0.2">
      <c r="A284" s="81"/>
      <c r="B284" s="80"/>
      <c r="C284" s="80"/>
      <c r="D284" s="82"/>
      <c r="E284" s="83"/>
      <c r="F284" s="84"/>
    </row>
    <row r="285" spans="1:6" x14ac:dyDescent="0.2">
      <c r="A285" s="81"/>
      <c r="B285" s="80"/>
      <c r="C285" s="80"/>
      <c r="D285" s="82"/>
      <c r="E285" s="83"/>
      <c r="F285" s="84"/>
    </row>
    <row r="286" spans="1:6" x14ac:dyDescent="0.2">
      <c r="A286" s="81"/>
      <c r="B286" s="80"/>
      <c r="C286" s="80"/>
      <c r="D286" s="82"/>
      <c r="E286" s="83"/>
      <c r="F286" s="84"/>
    </row>
    <row r="287" spans="1:6" x14ac:dyDescent="0.2">
      <c r="A287" s="81"/>
      <c r="B287" s="80"/>
      <c r="C287" s="80"/>
      <c r="D287" s="82"/>
      <c r="E287" s="83"/>
      <c r="F287" s="84"/>
    </row>
    <row r="288" spans="1:6" x14ac:dyDescent="0.2">
      <c r="A288" s="81"/>
      <c r="B288" s="80"/>
      <c r="C288" s="80"/>
      <c r="D288" s="82"/>
      <c r="E288" s="83"/>
      <c r="F288" s="84"/>
    </row>
    <row r="289" spans="1:6" x14ac:dyDescent="0.2">
      <c r="A289" s="81"/>
      <c r="B289" s="80"/>
      <c r="C289" s="80"/>
      <c r="D289" s="82"/>
      <c r="E289" s="83"/>
      <c r="F289" s="84"/>
    </row>
    <row r="290" spans="1:6" x14ac:dyDescent="0.2">
      <c r="A290" s="81"/>
      <c r="B290" s="80"/>
      <c r="C290" s="80"/>
      <c r="D290" s="82"/>
      <c r="E290" s="83"/>
      <c r="F290" s="84"/>
    </row>
    <row r="291" spans="1:6" x14ac:dyDescent="0.2">
      <c r="A291" s="81"/>
      <c r="B291" s="80"/>
      <c r="C291" s="80"/>
      <c r="D291" s="82"/>
      <c r="E291" s="83"/>
      <c r="F291" s="84"/>
    </row>
    <row r="292" spans="1:6" x14ac:dyDescent="0.2">
      <c r="A292" s="81"/>
      <c r="B292" s="80"/>
      <c r="C292" s="80"/>
      <c r="D292" s="82"/>
      <c r="E292" s="83"/>
      <c r="F292" s="84"/>
    </row>
    <row r="293" spans="1:6" x14ac:dyDescent="0.2">
      <c r="A293" s="81"/>
      <c r="B293" s="80"/>
      <c r="C293" s="80"/>
      <c r="D293" s="82"/>
      <c r="E293" s="83"/>
      <c r="F293" s="84"/>
    </row>
    <row r="294" spans="1:6" x14ac:dyDescent="0.2">
      <c r="A294" s="81"/>
      <c r="B294" s="80"/>
      <c r="C294" s="80"/>
      <c r="D294" s="82"/>
      <c r="E294" s="83"/>
      <c r="F294" s="84"/>
    </row>
    <row r="295" spans="1:6" x14ac:dyDescent="0.2">
      <c r="A295" s="81"/>
      <c r="B295" s="80"/>
      <c r="C295" s="80"/>
      <c r="D295" s="82"/>
      <c r="E295" s="83"/>
      <c r="F295" s="84"/>
    </row>
    <row r="296" spans="1:6" x14ac:dyDescent="0.2">
      <c r="A296" s="81"/>
      <c r="B296" s="80"/>
      <c r="C296" s="80"/>
      <c r="D296" s="82"/>
      <c r="E296" s="83"/>
      <c r="F296" s="84"/>
    </row>
    <row r="297" spans="1:6" x14ac:dyDescent="0.2">
      <c r="A297" s="81"/>
      <c r="B297" s="80"/>
      <c r="C297" s="80"/>
      <c r="D297" s="82"/>
      <c r="E297" s="83"/>
      <c r="F297" s="84"/>
    </row>
    <row r="298" spans="1:6" x14ac:dyDescent="0.2">
      <c r="A298" s="81"/>
      <c r="B298" s="80"/>
      <c r="C298" s="80"/>
      <c r="D298" s="82"/>
      <c r="E298" s="83"/>
      <c r="F298" s="84"/>
    </row>
    <row r="299" spans="1:6" x14ac:dyDescent="0.2">
      <c r="A299" s="81"/>
      <c r="B299" s="80"/>
      <c r="C299" s="80"/>
      <c r="D299" s="82"/>
      <c r="E299" s="83"/>
      <c r="F299" s="84"/>
    </row>
    <row r="300" spans="1:6" x14ac:dyDescent="0.2">
      <c r="A300" s="81"/>
      <c r="B300" s="80"/>
      <c r="C300" s="80"/>
      <c r="D300" s="82"/>
      <c r="E300" s="83"/>
      <c r="F300" s="84"/>
    </row>
    <row r="301" spans="1:6" x14ac:dyDescent="0.2">
      <c r="A301" s="81"/>
      <c r="B301" s="80"/>
      <c r="C301" s="80"/>
      <c r="D301" s="82"/>
      <c r="E301" s="83"/>
      <c r="F301" s="84"/>
    </row>
    <row r="302" spans="1:6" x14ac:dyDescent="0.2">
      <c r="A302" s="81"/>
      <c r="B302" s="80"/>
      <c r="C302" s="80"/>
      <c r="D302" s="82"/>
      <c r="E302" s="83"/>
      <c r="F302" s="84"/>
    </row>
    <row r="303" spans="1:6" x14ac:dyDescent="0.2">
      <c r="A303" s="81"/>
      <c r="B303" s="80"/>
      <c r="C303" s="80"/>
      <c r="D303" s="82"/>
      <c r="E303" s="83"/>
      <c r="F303" s="84"/>
    </row>
    <row r="304" spans="1:6" x14ac:dyDescent="0.2">
      <c r="A304" s="81"/>
      <c r="B304" s="80"/>
      <c r="C304" s="80"/>
      <c r="D304" s="82"/>
      <c r="E304" s="83"/>
      <c r="F304" s="84"/>
    </row>
    <row r="305" spans="1:6" x14ac:dyDescent="0.2">
      <c r="A305" s="81"/>
      <c r="B305" s="80"/>
      <c r="C305" s="80"/>
      <c r="D305" s="82"/>
      <c r="E305" s="83"/>
      <c r="F305" s="84"/>
    </row>
    <row r="306" spans="1:6" x14ac:dyDescent="0.2">
      <c r="A306" s="81"/>
      <c r="B306" s="80"/>
      <c r="C306" s="80"/>
      <c r="D306" s="82"/>
      <c r="E306" s="83"/>
      <c r="F306" s="84"/>
    </row>
    <row r="307" spans="1:6" x14ac:dyDescent="0.2">
      <c r="A307" s="81"/>
      <c r="B307" s="80"/>
      <c r="C307" s="80"/>
      <c r="D307" s="82"/>
      <c r="E307" s="83"/>
      <c r="F307" s="84"/>
    </row>
    <row r="308" spans="1:6" x14ac:dyDescent="0.2">
      <c r="A308" s="81"/>
      <c r="B308" s="80"/>
      <c r="C308" s="80"/>
      <c r="D308" s="82"/>
      <c r="E308" s="83"/>
      <c r="F308" s="84"/>
    </row>
    <row r="309" spans="1:6" x14ac:dyDescent="0.2">
      <c r="A309" s="81"/>
      <c r="B309" s="80"/>
      <c r="C309" s="80"/>
      <c r="D309" s="82"/>
      <c r="E309" s="83"/>
      <c r="F309" s="84"/>
    </row>
    <row r="310" spans="1:6" x14ac:dyDescent="0.2">
      <c r="A310" s="81"/>
      <c r="B310" s="80"/>
      <c r="C310" s="80"/>
      <c r="D310" s="82"/>
      <c r="E310" s="83"/>
      <c r="F310" s="84"/>
    </row>
    <row r="311" spans="1:6" x14ac:dyDescent="0.2">
      <c r="A311" s="81"/>
      <c r="B311" s="80"/>
      <c r="C311" s="80"/>
      <c r="D311" s="82"/>
      <c r="E311" s="83"/>
      <c r="F311" s="84"/>
    </row>
    <row r="312" spans="1:6" x14ac:dyDescent="0.2">
      <c r="A312" s="81"/>
      <c r="B312" s="80"/>
      <c r="C312" s="80"/>
      <c r="D312" s="82"/>
      <c r="E312" s="83"/>
      <c r="F312" s="84"/>
    </row>
    <row r="313" spans="1:6" x14ac:dyDescent="0.2">
      <c r="A313" s="81"/>
      <c r="B313" s="80"/>
      <c r="C313" s="80"/>
      <c r="D313" s="82"/>
      <c r="E313" s="83"/>
      <c r="F313" s="84"/>
    </row>
    <row r="314" spans="1:6" x14ac:dyDescent="0.2">
      <c r="A314" s="81"/>
      <c r="B314" s="80"/>
      <c r="C314" s="80"/>
      <c r="D314" s="82"/>
      <c r="E314" s="83"/>
      <c r="F314" s="84"/>
    </row>
    <row r="315" spans="1:6" x14ac:dyDescent="0.2">
      <c r="A315" s="81"/>
      <c r="B315" s="80"/>
      <c r="C315" s="80"/>
      <c r="D315" s="82"/>
      <c r="E315" s="83"/>
      <c r="F315" s="84"/>
    </row>
    <row r="316" spans="1:6" x14ac:dyDescent="0.2">
      <c r="A316" s="81"/>
      <c r="B316" s="80"/>
      <c r="C316" s="80"/>
      <c r="D316" s="82"/>
      <c r="E316" s="83"/>
      <c r="F316" s="84"/>
    </row>
    <row r="317" spans="1:6" x14ac:dyDescent="0.2">
      <c r="A317" s="81"/>
      <c r="B317" s="80"/>
      <c r="C317" s="80"/>
      <c r="D317" s="82"/>
      <c r="E317" s="83"/>
      <c r="F317" s="84"/>
    </row>
    <row r="318" spans="1:6" x14ac:dyDescent="0.2">
      <c r="A318" s="81"/>
      <c r="B318" s="80"/>
      <c r="C318" s="80"/>
      <c r="D318" s="82"/>
      <c r="E318" s="83"/>
      <c r="F318" s="84"/>
    </row>
    <row r="319" spans="1:6" x14ac:dyDescent="0.2">
      <c r="A319" s="81"/>
      <c r="B319" s="80"/>
      <c r="C319" s="80"/>
      <c r="D319" s="82"/>
      <c r="E319" s="83"/>
      <c r="F319" s="84"/>
    </row>
    <row r="320" spans="1:6" x14ac:dyDescent="0.2">
      <c r="A320" s="81"/>
      <c r="B320" s="80"/>
      <c r="C320" s="80"/>
      <c r="D320" s="82"/>
      <c r="E320" s="83"/>
      <c r="F320" s="84"/>
    </row>
    <row r="321" spans="1:6" x14ac:dyDescent="0.2">
      <c r="A321" s="81"/>
      <c r="B321" s="80"/>
      <c r="C321" s="80"/>
      <c r="D321" s="82"/>
      <c r="E321" s="83"/>
      <c r="F321" s="84"/>
    </row>
    <row r="322" spans="1:6" x14ac:dyDescent="0.2">
      <c r="A322" s="81"/>
      <c r="B322" s="80"/>
      <c r="C322" s="80"/>
      <c r="D322" s="82"/>
      <c r="E322" s="83"/>
      <c r="F322" s="84"/>
    </row>
    <row r="323" spans="1:6" x14ac:dyDescent="0.2">
      <c r="A323" s="81"/>
      <c r="B323" s="80"/>
      <c r="C323" s="80"/>
      <c r="D323" s="82"/>
      <c r="E323" s="83"/>
      <c r="F323" s="84"/>
    </row>
    <row r="324" spans="1:6" x14ac:dyDescent="0.2">
      <c r="A324" s="81"/>
      <c r="B324" s="80"/>
      <c r="C324" s="80"/>
      <c r="D324" s="82"/>
      <c r="E324" s="83"/>
      <c r="F324" s="84"/>
    </row>
    <row r="325" spans="1:6" x14ac:dyDescent="0.2">
      <c r="A325" s="81"/>
      <c r="B325" s="80"/>
      <c r="C325" s="80"/>
      <c r="D325" s="82"/>
      <c r="E325" s="83"/>
      <c r="F325" s="84"/>
    </row>
    <row r="326" spans="1:6" x14ac:dyDescent="0.2">
      <c r="A326" s="81"/>
      <c r="B326" s="80"/>
      <c r="C326" s="80"/>
      <c r="D326" s="82"/>
      <c r="E326" s="83"/>
      <c r="F326" s="84"/>
    </row>
    <row r="327" spans="1:6" x14ac:dyDescent="0.2">
      <c r="A327" s="81"/>
      <c r="B327" s="80"/>
      <c r="C327" s="80"/>
      <c r="D327" s="82"/>
      <c r="E327" s="83"/>
      <c r="F327" s="84"/>
    </row>
    <row r="328" spans="1:6" x14ac:dyDescent="0.2">
      <c r="A328" s="81"/>
      <c r="B328" s="80"/>
      <c r="C328" s="80"/>
      <c r="D328" s="82"/>
      <c r="E328" s="83"/>
      <c r="F328" s="84"/>
    </row>
    <row r="329" spans="1:6" x14ac:dyDescent="0.2">
      <c r="A329" s="81"/>
      <c r="B329" s="80"/>
      <c r="C329" s="80"/>
      <c r="D329" s="82"/>
      <c r="E329" s="83"/>
      <c r="F329" s="84"/>
    </row>
    <row r="330" spans="1:6" x14ac:dyDescent="0.2">
      <c r="A330" s="81"/>
      <c r="B330" s="80"/>
      <c r="C330" s="80"/>
      <c r="D330" s="82"/>
      <c r="E330" s="83"/>
      <c r="F330" s="84"/>
    </row>
    <row r="331" spans="1:6" x14ac:dyDescent="0.2">
      <c r="A331" s="81"/>
      <c r="B331" s="80"/>
      <c r="C331" s="80"/>
      <c r="D331" s="82"/>
      <c r="E331" s="83"/>
      <c r="F331" s="84"/>
    </row>
    <row r="332" spans="1:6" x14ac:dyDescent="0.2">
      <c r="A332" s="81"/>
      <c r="B332" s="80"/>
      <c r="C332" s="80"/>
      <c r="D332" s="82"/>
      <c r="E332" s="83"/>
      <c r="F332" s="84"/>
    </row>
    <row r="333" spans="1:6" x14ac:dyDescent="0.2">
      <c r="A333" s="81"/>
      <c r="B333" s="80"/>
      <c r="C333" s="80"/>
      <c r="D333" s="82"/>
      <c r="E333" s="83"/>
      <c r="F333" s="84"/>
    </row>
    <row r="334" spans="1:6" x14ac:dyDescent="0.2">
      <c r="A334" s="81"/>
      <c r="B334" s="80"/>
      <c r="C334" s="80"/>
      <c r="D334" s="82"/>
      <c r="E334" s="83"/>
      <c r="F334" s="84"/>
    </row>
    <row r="335" spans="1:6" x14ac:dyDescent="0.2">
      <c r="A335" s="81"/>
      <c r="B335" s="80"/>
      <c r="C335" s="80"/>
      <c r="D335" s="82"/>
      <c r="E335" s="83"/>
      <c r="F335" s="84"/>
    </row>
    <row r="336" spans="1:6" x14ac:dyDescent="0.2">
      <c r="A336" s="81"/>
      <c r="B336" s="80"/>
      <c r="C336" s="80"/>
      <c r="D336" s="82"/>
      <c r="E336" s="83"/>
      <c r="F336" s="84"/>
    </row>
    <row r="337" spans="1:6" x14ac:dyDescent="0.2">
      <c r="A337" s="81"/>
      <c r="B337" s="80"/>
      <c r="C337" s="80"/>
      <c r="D337" s="82"/>
      <c r="E337" s="83"/>
      <c r="F337" s="84"/>
    </row>
    <row r="338" spans="1:6" x14ac:dyDescent="0.2">
      <c r="A338" s="81"/>
      <c r="B338" s="80"/>
      <c r="C338" s="80"/>
      <c r="D338" s="82"/>
      <c r="E338" s="83"/>
      <c r="F338" s="84"/>
    </row>
    <row r="339" spans="1:6" x14ac:dyDescent="0.2">
      <c r="A339" s="81"/>
      <c r="B339" s="80"/>
      <c r="C339" s="80"/>
      <c r="D339" s="82"/>
      <c r="E339" s="83"/>
      <c r="F339" s="84"/>
    </row>
    <row r="340" spans="1:6" x14ac:dyDescent="0.2">
      <c r="A340" s="81"/>
      <c r="B340" s="80"/>
      <c r="C340" s="80"/>
      <c r="D340" s="82"/>
      <c r="E340" s="83"/>
      <c r="F340" s="84"/>
    </row>
    <row r="341" spans="1:6" x14ac:dyDescent="0.2">
      <c r="A341" s="81"/>
      <c r="B341" s="80"/>
      <c r="C341" s="80"/>
      <c r="D341" s="82"/>
      <c r="E341" s="83"/>
      <c r="F341" s="84"/>
    </row>
    <row r="342" spans="1:6" x14ac:dyDescent="0.2">
      <c r="A342" s="81"/>
      <c r="B342" s="80"/>
      <c r="C342" s="80"/>
      <c r="D342" s="82"/>
      <c r="E342" s="83"/>
      <c r="F342" s="84"/>
    </row>
    <row r="343" spans="1:6" x14ac:dyDescent="0.2">
      <c r="A343" s="81"/>
      <c r="B343" s="80"/>
      <c r="C343" s="80"/>
      <c r="D343" s="82"/>
      <c r="E343" s="83"/>
      <c r="F343" s="84"/>
    </row>
    <row r="344" spans="1:6" x14ac:dyDescent="0.2">
      <c r="A344" s="81"/>
      <c r="B344" s="80"/>
      <c r="C344" s="80"/>
      <c r="D344" s="82"/>
      <c r="E344" s="83"/>
      <c r="F344" s="84"/>
    </row>
    <row r="345" spans="1:6" x14ac:dyDescent="0.2">
      <c r="A345" s="81"/>
      <c r="B345" s="80"/>
      <c r="C345" s="80"/>
      <c r="D345" s="82"/>
      <c r="E345" s="83"/>
      <c r="F345" s="84"/>
    </row>
    <row r="346" spans="1:6" x14ac:dyDescent="0.2">
      <c r="A346" s="81"/>
      <c r="B346" s="80"/>
      <c r="C346" s="80"/>
      <c r="D346" s="82"/>
      <c r="E346" s="83"/>
      <c r="F346" s="84"/>
    </row>
    <row r="347" spans="1:6" x14ac:dyDescent="0.2">
      <c r="A347" s="81"/>
      <c r="B347" s="80"/>
      <c r="C347" s="80"/>
      <c r="D347" s="82"/>
      <c r="E347" s="83"/>
      <c r="F347" s="84"/>
    </row>
    <row r="348" spans="1:6" x14ac:dyDescent="0.2">
      <c r="A348" s="81"/>
      <c r="B348" s="80"/>
      <c r="C348" s="80"/>
      <c r="D348" s="82"/>
      <c r="E348" s="83"/>
      <c r="F348" s="84"/>
    </row>
    <row r="349" spans="1:6" x14ac:dyDescent="0.2">
      <c r="A349" s="81"/>
      <c r="B349" s="80"/>
      <c r="C349" s="80"/>
      <c r="D349" s="82"/>
      <c r="E349" s="83"/>
      <c r="F349" s="84"/>
    </row>
    <row r="350" spans="1:6" x14ac:dyDescent="0.2">
      <c r="A350" s="81"/>
      <c r="B350" s="80"/>
      <c r="C350" s="80"/>
      <c r="D350" s="82"/>
      <c r="E350" s="83"/>
      <c r="F350" s="84"/>
    </row>
    <row r="351" spans="1:6" x14ac:dyDescent="0.2">
      <c r="A351" s="81"/>
      <c r="B351" s="80"/>
      <c r="C351" s="80"/>
      <c r="D351" s="82"/>
      <c r="E351" s="83"/>
      <c r="F351" s="84"/>
    </row>
    <row r="352" spans="1:6" x14ac:dyDescent="0.2">
      <c r="A352" s="81"/>
      <c r="B352" s="80"/>
      <c r="C352" s="80"/>
      <c r="D352" s="82"/>
      <c r="E352" s="83"/>
      <c r="F352" s="84"/>
    </row>
    <row r="353" spans="1:6" x14ac:dyDescent="0.2">
      <c r="A353" s="81"/>
      <c r="B353" s="80"/>
      <c r="C353" s="80"/>
      <c r="D353" s="82"/>
      <c r="E353" s="83"/>
      <c r="F353" s="84"/>
    </row>
    <row r="354" spans="1:6" x14ac:dyDescent="0.2">
      <c r="A354" s="81"/>
      <c r="B354" s="80"/>
      <c r="C354" s="80"/>
      <c r="D354" s="82"/>
      <c r="E354" s="83"/>
      <c r="F354" s="84"/>
    </row>
    <row r="355" spans="1:6" x14ac:dyDescent="0.2">
      <c r="A355" s="81"/>
      <c r="B355" s="80"/>
      <c r="C355" s="80"/>
      <c r="D355" s="82"/>
      <c r="E355" s="83"/>
      <c r="F355" s="84"/>
    </row>
    <row r="356" spans="1:6" x14ac:dyDescent="0.2">
      <c r="A356" s="81"/>
      <c r="B356" s="80"/>
      <c r="C356" s="80"/>
      <c r="D356" s="82"/>
      <c r="E356" s="83"/>
      <c r="F356" s="84"/>
    </row>
    <row r="357" spans="1:6" x14ac:dyDescent="0.2">
      <c r="A357" s="81"/>
      <c r="B357" s="80"/>
      <c r="C357" s="80"/>
      <c r="D357" s="82"/>
      <c r="E357" s="83"/>
      <c r="F357" s="84"/>
    </row>
    <row r="358" spans="1:6" x14ac:dyDescent="0.2">
      <c r="A358" s="81"/>
      <c r="B358" s="80"/>
      <c r="C358" s="80"/>
      <c r="D358" s="82"/>
      <c r="E358" s="83"/>
      <c r="F358" s="84"/>
    </row>
    <row r="359" spans="1:6" x14ac:dyDescent="0.2">
      <c r="A359" s="81"/>
      <c r="B359" s="80"/>
      <c r="C359" s="80"/>
      <c r="D359" s="82"/>
      <c r="E359" s="83"/>
      <c r="F359" s="84"/>
    </row>
    <row r="360" spans="1:6" x14ac:dyDescent="0.2">
      <c r="A360" s="81"/>
      <c r="B360" s="80"/>
      <c r="C360" s="80"/>
      <c r="D360" s="82"/>
      <c r="E360" s="83"/>
      <c r="F360" s="84"/>
    </row>
    <row r="361" spans="1:6" x14ac:dyDescent="0.2">
      <c r="A361" s="81"/>
      <c r="B361" s="80"/>
      <c r="C361" s="80"/>
      <c r="D361" s="82"/>
      <c r="E361" s="83"/>
      <c r="F361" s="84"/>
    </row>
    <row r="362" spans="1:6" x14ac:dyDescent="0.2">
      <c r="A362" s="81"/>
      <c r="B362" s="80"/>
      <c r="C362" s="80"/>
      <c r="D362" s="82"/>
      <c r="E362" s="83"/>
      <c r="F362" s="84"/>
    </row>
    <row r="363" spans="1:6" x14ac:dyDescent="0.2">
      <c r="A363" s="81"/>
      <c r="B363" s="80"/>
      <c r="C363" s="80"/>
      <c r="D363" s="82"/>
      <c r="E363" s="83"/>
      <c r="F363" s="84"/>
    </row>
    <row r="364" spans="1:6" x14ac:dyDescent="0.2">
      <c r="A364" s="81"/>
      <c r="B364" s="80"/>
      <c r="C364" s="80"/>
      <c r="D364" s="82"/>
      <c r="E364" s="83"/>
      <c r="F364" s="84"/>
    </row>
    <row r="365" spans="1:6" x14ac:dyDescent="0.2">
      <c r="A365" s="81"/>
      <c r="B365" s="80"/>
      <c r="C365" s="80"/>
      <c r="D365" s="82"/>
      <c r="E365" s="83"/>
      <c r="F365" s="84"/>
    </row>
    <row r="366" spans="1:6" x14ac:dyDescent="0.2">
      <c r="A366" s="81"/>
      <c r="B366" s="80"/>
      <c r="C366" s="80"/>
      <c r="D366" s="82"/>
      <c r="E366" s="83"/>
      <c r="F366" s="84"/>
    </row>
    <row r="367" spans="1:6" x14ac:dyDescent="0.2">
      <c r="A367" s="81"/>
      <c r="B367" s="80"/>
      <c r="C367" s="80"/>
      <c r="D367" s="82"/>
      <c r="E367" s="83"/>
      <c r="F367" s="84"/>
    </row>
    <row r="368" spans="1:6" x14ac:dyDescent="0.2">
      <c r="A368" s="81"/>
      <c r="B368" s="80"/>
      <c r="C368" s="80"/>
      <c r="D368" s="82"/>
      <c r="E368" s="83"/>
      <c r="F368" s="84"/>
    </row>
    <row r="369" spans="1:6" x14ac:dyDescent="0.2">
      <c r="A369" s="81"/>
      <c r="B369" s="80"/>
      <c r="C369" s="80"/>
      <c r="D369" s="82"/>
      <c r="E369" s="83"/>
      <c r="F369" s="84"/>
    </row>
    <row r="370" spans="1:6" x14ac:dyDescent="0.2">
      <c r="A370" s="81"/>
      <c r="B370" s="80"/>
      <c r="C370" s="80"/>
      <c r="D370" s="82"/>
      <c r="E370" s="83"/>
      <c r="F370" s="84"/>
    </row>
    <row r="371" spans="1:6" x14ac:dyDescent="0.2">
      <c r="A371" s="81"/>
      <c r="B371" s="80"/>
      <c r="C371" s="80"/>
      <c r="D371" s="82"/>
      <c r="E371" s="83"/>
      <c r="F371" s="84"/>
    </row>
    <row r="372" spans="1:6" x14ac:dyDescent="0.2">
      <c r="A372" s="81"/>
      <c r="B372" s="80"/>
      <c r="C372" s="80"/>
      <c r="D372" s="82"/>
      <c r="E372" s="83"/>
      <c r="F372" s="84"/>
    </row>
    <row r="373" spans="1:6" x14ac:dyDescent="0.2">
      <c r="A373" s="81"/>
      <c r="B373" s="80"/>
      <c r="C373" s="80"/>
      <c r="D373" s="82"/>
      <c r="E373" s="83"/>
      <c r="F373" s="84"/>
    </row>
    <row r="374" spans="1:6" x14ac:dyDescent="0.2">
      <c r="A374" s="81"/>
      <c r="B374" s="80"/>
      <c r="C374" s="80"/>
      <c r="D374" s="82"/>
      <c r="E374" s="83"/>
      <c r="F374" s="84"/>
    </row>
    <row r="375" spans="1:6" x14ac:dyDescent="0.2">
      <c r="A375" s="81"/>
      <c r="B375" s="80"/>
      <c r="C375" s="80"/>
      <c r="D375" s="82"/>
      <c r="E375" s="83"/>
      <c r="F375" s="84"/>
    </row>
    <row r="376" spans="1:6" x14ac:dyDescent="0.2">
      <c r="A376" s="81"/>
      <c r="B376" s="80"/>
      <c r="C376" s="80"/>
      <c r="D376" s="82"/>
      <c r="E376" s="83"/>
      <c r="F376" s="84"/>
    </row>
    <row r="377" spans="1:6" x14ac:dyDescent="0.2">
      <c r="A377" s="81"/>
      <c r="B377" s="80"/>
      <c r="C377" s="80"/>
      <c r="D377" s="82"/>
      <c r="E377" s="83"/>
      <c r="F377" s="84"/>
    </row>
    <row r="378" spans="1:6" x14ac:dyDescent="0.2">
      <c r="A378" s="81"/>
      <c r="B378" s="80"/>
      <c r="C378" s="80"/>
      <c r="D378" s="82"/>
      <c r="E378" s="83"/>
      <c r="F378" s="84"/>
    </row>
    <row r="379" spans="1:6" x14ac:dyDescent="0.2">
      <c r="A379" s="81"/>
      <c r="B379" s="80"/>
      <c r="C379" s="80"/>
      <c r="D379" s="82"/>
      <c r="E379" s="83"/>
      <c r="F379" s="84"/>
    </row>
    <row r="380" spans="1:6" x14ac:dyDescent="0.2">
      <c r="A380" s="81"/>
      <c r="B380" s="80"/>
      <c r="C380" s="80"/>
      <c r="D380" s="82"/>
      <c r="E380" s="83"/>
      <c r="F380" s="84"/>
    </row>
    <row r="381" spans="1:6" x14ac:dyDescent="0.2">
      <c r="A381" s="81"/>
      <c r="B381" s="80"/>
      <c r="C381" s="80"/>
      <c r="D381" s="82"/>
      <c r="E381" s="83"/>
      <c r="F381" s="84"/>
    </row>
    <row r="382" spans="1:6" x14ac:dyDescent="0.2">
      <c r="A382" s="81"/>
      <c r="B382" s="80"/>
      <c r="C382" s="80"/>
      <c r="D382" s="82"/>
      <c r="E382" s="83"/>
      <c r="F382" s="84"/>
    </row>
    <row r="383" spans="1:6" x14ac:dyDescent="0.2">
      <c r="A383" s="81"/>
      <c r="B383" s="80"/>
      <c r="C383" s="80"/>
      <c r="D383" s="82"/>
      <c r="E383" s="83"/>
      <c r="F383" s="84"/>
    </row>
    <row r="384" spans="1:6" x14ac:dyDescent="0.2">
      <c r="A384" s="81"/>
      <c r="B384" s="80"/>
      <c r="C384" s="80"/>
      <c r="D384" s="82"/>
      <c r="E384" s="83"/>
      <c r="F384" s="84"/>
    </row>
    <row r="385" spans="1:6" x14ac:dyDescent="0.2">
      <c r="A385" s="81"/>
      <c r="B385" s="80"/>
      <c r="C385" s="80"/>
      <c r="D385" s="82"/>
      <c r="E385" s="83"/>
      <c r="F385" s="84"/>
    </row>
    <row r="386" spans="1:6" x14ac:dyDescent="0.2">
      <c r="A386" s="81"/>
      <c r="B386" s="80"/>
      <c r="C386" s="80"/>
      <c r="D386" s="82"/>
      <c r="E386" s="83"/>
      <c r="F386" s="84"/>
    </row>
    <row r="387" spans="1:6" x14ac:dyDescent="0.2">
      <c r="A387" s="81"/>
      <c r="B387" s="80"/>
      <c r="C387" s="80"/>
      <c r="D387" s="82"/>
      <c r="E387" s="83"/>
      <c r="F387" s="84"/>
    </row>
    <row r="388" spans="1:6" x14ac:dyDescent="0.2">
      <c r="A388" s="81"/>
      <c r="B388" s="80"/>
      <c r="C388" s="80"/>
      <c r="D388" s="82"/>
      <c r="E388" s="83"/>
      <c r="F388" s="84"/>
    </row>
    <row r="389" spans="1:6" x14ac:dyDescent="0.2">
      <c r="A389" s="81"/>
      <c r="B389" s="80"/>
      <c r="C389" s="80"/>
      <c r="D389" s="82"/>
      <c r="E389" s="83"/>
      <c r="F389" s="84"/>
    </row>
    <row r="390" spans="1:6" x14ac:dyDescent="0.2">
      <c r="A390" s="81"/>
      <c r="B390" s="80"/>
      <c r="C390" s="80"/>
      <c r="D390" s="82"/>
      <c r="E390" s="83"/>
      <c r="F390" s="84"/>
    </row>
    <row r="391" spans="1:6" x14ac:dyDescent="0.2">
      <c r="A391" s="81"/>
      <c r="B391" s="80"/>
      <c r="C391" s="80"/>
      <c r="D391" s="82"/>
      <c r="E391" s="83"/>
      <c r="F391" s="84"/>
    </row>
    <row r="392" spans="1:6" x14ac:dyDescent="0.2">
      <c r="A392" s="81"/>
      <c r="B392" s="80"/>
      <c r="C392" s="80"/>
      <c r="D392" s="82"/>
      <c r="E392" s="83"/>
      <c r="F392" s="84"/>
    </row>
    <row r="393" spans="1:6" x14ac:dyDescent="0.2">
      <c r="A393" s="81"/>
      <c r="B393" s="80"/>
      <c r="C393" s="80"/>
      <c r="D393" s="82"/>
      <c r="E393" s="83"/>
      <c r="F393" s="84"/>
    </row>
    <row r="394" spans="1:6" x14ac:dyDescent="0.2">
      <c r="A394" s="81"/>
      <c r="B394" s="80"/>
      <c r="C394" s="80"/>
      <c r="D394" s="82"/>
      <c r="E394" s="83"/>
      <c r="F394" s="84"/>
    </row>
    <row r="395" spans="1:6" x14ac:dyDescent="0.2">
      <c r="A395" s="81"/>
      <c r="B395" s="80"/>
      <c r="C395" s="80"/>
      <c r="D395" s="82"/>
      <c r="E395" s="83"/>
      <c r="F395" s="84"/>
    </row>
    <row r="396" spans="1:6" x14ac:dyDescent="0.2">
      <c r="A396" s="81"/>
      <c r="B396" s="80"/>
      <c r="C396" s="80"/>
      <c r="D396" s="82"/>
      <c r="E396" s="83"/>
      <c r="F396" s="84"/>
    </row>
    <row r="397" spans="1:6" x14ac:dyDescent="0.2">
      <c r="A397" s="81"/>
      <c r="B397" s="80"/>
      <c r="C397" s="80"/>
      <c r="D397" s="82"/>
      <c r="E397" s="83"/>
      <c r="F397" s="84"/>
    </row>
    <row r="398" spans="1:6" x14ac:dyDescent="0.2">
      <c r="A398" s="81"/>
      <c r="B398" s="80"/>
      <c r="C398" s="80"/>
      <c r="D398" s="82"/>
      <c r="E398" s="83"/>
      <c r="F398" s="84"/>
    </row>
    <row r="399" spans="1:6" x14ac:dyDescent="0.2">
      <c r="A399" s="81"/>
      <c r="B399" s="80"/>
      <c r="C399" s="80"/>
      <c r="D399" s="82"/>
      <c r="E399" s="83"/>
      <c r="F399" s="84"/>
    </row>
    <row r="400" spans="1:6" x14ac:dyDescent="0.2">
      <c r="A400" s="81"/>
      <c r="B400" s="80"/>
      <c r="C400" s="80"/>
      <c r="D400" s="82"/>
      <c r="E400" s="83"/>
      <c r="F400" s="84"/>
    </row>
    <row r="401" spans="1:6" x14ac:dyDescent="0.2">
      <c r="A401" s="81"/>
      <c r="B401" s="80"/>
      <c r="C401" s="80"/>
      <c r="D401" s="82"/>
      <c r="E401" s="83"/>
      <c r="F401" s="84"/>
    </row>
    <row r="402" spans="1:6" x14ac:dyDescent="0.2">
      <c r="A402" s="81"/>
      <c r="B402" s="80"/>
      <c r="C402" s="80"/>
      <c r="D402" s="82"/>
      <c r="E402" s="83"/>
      <c r="F402" s="84"/>
    </row>
    <row r="403" spans="1:6" x14ac:dyDescent="0.2">
      <c r="A403" s="81"/>
      <c r="B403" s="80"/>
      <c r="C403" s="80"/>
      <c r="D403" s="82"/>
      <c r="E403" s="83"/>
      <c r="F403" s="84"/>
    </row>
    <row r="404" spans="1:6" x14ac:dyDescent="0.2">
      <c r="A404" s="81"/>
      <c r="B404" s="80"/>
      <c r="C404" s="80"/>
      <c r="D404" s="82"/>
      <c r="E404" s="83"/>
      <c r="F404" s="84"/>
    </row>
    <row r="405" spans="1:6" x14ac:dyDescent="0.2">
      <c r="A405" s="81"/>
      <c r="B405" s="80"/>
      <c r="C405" s="80"/>
      <c r="D405" s="82"/>
      <c r="E405" s="83"/>
      <c r="F405" s="84"/>
    </row>
    <row r="406" spans="1:6" x14ac:dyDescent="0.2">
      <c r="A406" s="81"/>
      <c r="B406" s="80"/>
      <c r="C406" s="80"/>
      <c r="D406" s="82"/>
      <c r="E406" s="83"/>
      <c r="F406" s="84"/>
    </row>
    <row r="407" spans="1:6" x14ac:dyDescent="0.2">
      <c r="A407" s="81"/>
      <c r="B407" s="80"/>
      <c r="C407" s="80"/>
      <c r="D407" s="82"/>
      <c r="E407" s="83"/>
      <c r="F407" s="84"/>
    </row>
    <row r="408" spans="1:6" x14ac:dyDescent="0.2">
      <c r="A408" s="81"/>
      <c r="B408" s="80"/>
      <c r="C408" s="80"/>
      <c r="D408" s="82"/>
      <c r="E408" s="83"/>
      <c r="F408" s="84"/>
    </row>
    <row r="409" spans="1:6" x14ac:dyDescent="0.2">
      <c r="A409" s="81"/>
      <c r="B409" s="80"/>
      <c r="C409" s="80"/>
      <c r="D409" s="82"/>
      <c r="E409" s="83"/>
      <c r="F409" s="84"/>
    </row>
    <row r="410" spans="1:6" x14ac:dyDescent="0.2">
      <c r="A410" s="81"/>
      <c r="B410" s="80"/>
      <c r="C410" s="80"/>
      <c r="D410" s="82"/>
      <c r="E410" s="83"/>
      <c r="F410" s="84"/>
    </row>
    <row r="411" spans="1:6" x14ac:dyDescent="0.2">
      <c r="A411" s="81"/>
      <c r="B411" s="80"/>
      <c r="C411" s="80"/>
      <c r="D411" s="82"/>
      <c r="E411" s="83"/>
      <c r="F411" s="84"/>
    </row>
    <row r="412" spans="1:6" x14ac:dyDescent="0.2">
      <c r="A412" s="81"/>
      <c r="B412" s="80"/>
      <c r="C412" s="80"/>
      <c r="D412" s="82"/>
      <c r="E412" s="83"/>
      <c r="F412" s="84"/>
    </row>
    <row r="413" spans="1:6" x14ac:dyDescent="0.2">
      <c r="A413" s="81"/>
      <c r="B413" s="80"/>
      <c r="C413" s="80"/>
      <c r="D413" s="82"/>
      <c r="E413" s="83"/>
      <c r="F413" s="84"/>
    </row>
    <row r="414" spans="1:6" x14ac:dyDescent="0.2">
      <c r="A414" s="81"/>
      <c r="B414" s="80"/>
      <c r="C414" s="80"/>
      <c r="D414" s="82"/>
      <c r="E414" s="83"/>
      <c r="F414" s="84"/>
    </row>
    <row r="415" spans="1:6" x14ac:dyDescent="0.2">
      <c r="A415" s="81"/>
      <c r="B415" s="80"/>
      <c r="C415" s="80"/>
      <c r="D415" s="82"/>
      <c r="E415" s="83"/>
      <c r="F415" s="84"/>
    </row>
    <row r="416" spans="1:6" x14ac:dyDescent="0.2">
      <c r="A416" s="81"/>
      <c r="B416" s="80"/>
      <c r="C416" s="80"/>
      <c r="D416" s="82"/>
      <c r="E416" s="83"/>
      <c r="F416" s="84"/>
    </row>
    <row r="417" spans="1:6" x14ac:dyDescent="0.2">
      <c r="A417" s="81"/>
      <c r="B417" s="80"/>
      <c r="C417" s="80"/>
      <c r="D417" s="82"/>
      <c r="E417" s="83"/>
      <c r="F417" s="84"/>
    </row>
    <row r="418" spans="1:6" x14ac:dyDescent="0.2">
      <c r="A418" s="81"/>
      <c r="B418" s="80"/>
      <c r="C418" s="80"/>
      <c r="D418" s="82"/>
      <c r="E418" s="83"/>
      <c r="F418" s="84"/>
    </row>
    <row r="419" spans="1:6" x14ac:dyDescent="0.2">
      <c r="A419" s="81"/>
      <c r="B419" s="80"/>
      <c r="C419" s="80"/>
      <c r="D419" s="82"/>
      <c r="E419" s="83"/>
      <c r="F419" s="84"/>
    </row>
    <row r="420" spans="1:6" x14ac:dyDescent="0.2">
      <c r="A420" s="81"/>
      <c r="B420" s="80"/>
      <c r="C420" s="80"/>
      <c r="D420" s="82"/>
      <c r="E420" s="83"/>
      <c r="F420" s="84"/>
    </row>
    <row r="421" spans="1:6" x14ac:dyDescent="0.2">
      <c r="A421" s="81"/>
      <c r="B421" s="80"/>
      <c r="C421" s="80"/>
      <c r="D421" s="82"/>
      <c r="E421" s="83"/>
      <c r="F421" s="84"/>
    </row>
    <row r="422" spans="1:6" x14ac:dyDescent="0.2">
      <c r="A422" s="81"/>
      <c r="B422" s="80"/>
      <c r="C422" s="80"/>
      <c r="D422" s="82"/>
      <c r="E422" s="83"/>
      <c r="F422" s="84"/>
    </row>
    <row r="423" spans="1:6" x14ac:dyDescent="0.2">
      <c r="A423" s="81"/>
      <c r="B423" s="80"/>
      <c r="C423" s="80"/>
      <c r="D423" s="82"/>
      <c r="E423" s="83"/>
      <c r="F423" s="84"/>
    </row>
    <row r="424" spans="1:6" x14ac:dyDescent="0.2">
      <c r="A424" s="81"/>
      <c r="B424" s="80"/>
      <c r="C424" s="80"/>
      <c r="D424" s="82"/>
      <c r="E424" s="83"/>
      <c r="F424" s="84"/>
    </row>
    <row r="425" spans="1:6" x14ac:dyDescent="0.2">
      <c r="A425" s="81"/>
      <c r="B425" s="80"/>
      <c r="C425" s="80"/>
      <c r="D425" s="82"/>
      <c r="E425" s="83"/>
      <c r="F425" s="84"/>
    </row>
    <row r="426" spans="1:6" x14ac:dyDescent="0.2">
      <c r="A426" s="81"/>
      <c r="B426" s="80"/>
      <c r="C426" s="80"/>
      <c r="D426" s="82"/>
      <c r="E426" s="83"/>
      <c r="F426" s="84"/>
    </row>
    <row r="427" spans="1:6" x14ac:dyDescent="0.2">
      <c r="A427" s="81"/>
      <c r="B427" s="80"/>
      <c r="C427" s="80"/>
      <c r="D427" s="82"/>
      <c r="E427" s="83"/>
      <c r="F427" s="84"/>
    </row>
    <row r="428" spans="1:6" x14ac:dyDescent="0.2">
      <c r="A428" s="81"/>
      <c r="B428" s="80"/>
      <c r="C428" s="80"/>
      <c r="D428" s="82"/>
      <c r="E428" s="83"/>
      <c r="F428" s="84"/>
    </row>
    <row r="429" spans="1:6" x14ac:dyDescent="0.2">
      <c r="A429" s="81"/>
      <c r="B429" s="80"/>
      <c r="C429" s="80"/>
      <c r="D429" s="82"/>
      <c r="E429" s="83"/>
      <c r="F429" s="84"/>
    </row>
    <row r="430" spans="1:6" x14ac:dyDescent="0.2">
      <c r="A430" s="81"/>
      <c r="B430" s="80"/>
      <c r="C430" s="80"/>
      <c r="D430" s="82"/>
      <c r="E430" s="83"/>
      <c r="F430" s="84"/>
    </row>
    <row r="431" spans="1:6" x14ac:dyDescent="0.2">
      <c r="A431" s="81"/>
      <c r="B431" s="80"/>
      <c r="C431" s="80"/>
      <c r="D431" s="82"/>
      <c r="E431" s="83"/>
      <c r="F431" s="84"/>
    </row>
    <row r="432" spans="1:6" x14ac:dyDescent="0.2">
      <c r="A432" s="81"/>
      <c r="B432" s="80"/>
      <c r="C432" s="80"/>
      <c r="D432" s="82"/>
      <c r="E432" s="83"/>
      <c r="F432" s="84"/>
    </row>
    <row r="433" spans="1:6" x14ac:dyDescent="0.2">
      <c r="A433" s="81"/>
      <c r="B433" s="80"/>
      <c r="C433" s="80"/>
      <c r="D433" s="82"/>
      <c r="E433" s="83"/>
      <c r="F433" s="84"/>
    </row>
    <row r="434" spans="1:6" x14ac:dyDescent="0.2">
      <c r="A434" s="81"/>
      <c r="B434" s="80"/>
      <c r="C434" s="80"/>
      <c r="D434" s="82"/>
      <c r="E434" s="83"/>
      <c r="F434" s="84"/>
    </row>
    <row r="435" spans="1:6" x14ac:dyDescent="0.2">
      <c r="A435" s="81"/>
      <c r="B435" s="80"/>
      <c r="C435" s="80"/>
      <c r="D435" s="82"/>
      <c r="E435" s="83"/>
      <c r="F435" s="84"/>
    </row>
    <row r="436" spans="1:6" x14ac:dyDescent="0.2">
      <c r="A436" s="81"/>
      <c r="B436" s="80"/>
      <c r="C436" s="80"/>
      <c r="D436" s="82"/>
      <c r="E436" s="83"/>
      <c r="F436" s="84"/>
    </row>
    <row r="437" spans="1:6" x14ac:dyDescent="0.2">
      <c r="A437" s="81"/>
      <c r="B437" s="80"/>
      <c r="C437" s="80"/>
      <c r="D437" s="82"/>
      <c r="E437" s="83"/>
      <c r="F437" s="84"/>
    </row>
    <row r="438" spans="1:6" x14ac:dyDescent="0.2">
      <c r="A438" s="81"/>
      <c r="B438" s="80"/>
      <c r="C438" s="80"/>
      <c r="D438" s="82"/>
      <c r="E438" s="83"/>
      <c r="F438" s="84"/>
    </row>
    <row r="439" spans="1:6" x14ac:dyDescent="0.2">
      <c r="A439" s="81"/>
      <c r="B439" s="80"/>
      <c r="C439" s="80"/>
      <c r="D439" s="82"/>
      <c r="E439" s="83"/>
      <c r="F439" s="84"/>
    </row>
    <row r="440" spans="1:6" x14ac:dyDescent="0.2">
      <c r="A440" s="81"/>
      <c r="B440" s="80"/>
      <c r="C440" s="80"/>
      <c r="D440" s="82"/>
      <c r="E440" s="83"/>
      <c r="F440" s="84"/>
    </row>
    <row r="441" spans="1:6" x14ac:dyDescent="0.2">
      <c r="A441" s="81"/>
      <c r="B441" s="80"/>
      <c r="C441" s="80"/>
      <c r="D441" s="82"/>
      <c r="E441" s="83"/>
      <c r="F441" s="84"/>
    </row>
    <row r="442" spans="1:6" x14ac:dyDescent="0.2">
      <c r="A442" s="81"/>
      <c r="B442" s="80"/>
      <c r="C442" s="80"/>
      <c r="D442" s="82"/>
      <c r="E442" s="83"/>
      <c r="F442" s="84"/>
    </row>
    <row r="443" spans="1:6" x14ac:dyDescent="0.2">
      <c r="A443" s="81"/>
      <c r="B443" s="80"/>
      <c r="C443" s="80"/>
      <c r="D443" s="82"/>
      <c r="E443" s="83"/>
      <c r="F443" s="84"/>
    </row>
    <row r="444" spans="1:6" x14ac:dyDescent="0.2">
      <c r="A444" s="81"/>
      <c r="B444" s="80"/>
      <c r="C444" s="80"/>
      <c r="D444" s="82"/>
      <c r="E444" s="83"/>
      <c r="F444" s="84"/>
    </row>
    <row r="445" spans="1:6" x14ac:dyDescent="0.2">
      <c r="A445" s="81"/>
      <c r="B445" s="80"/>
      <c r="C445" s="80"/>
      <c r="D445" s="82"/>
      <c r="E445" s="83"/>
      <c r="F445" s="84"/>
    </row>
    <row r="446" spans="1:6" x14ac:dyDescent="0.2">
      <c r="A446" s="81"/>
      <c r="B446" s="80"/>
      <c r="C446" s="80"/>
      <c r="D446" s="82"/>
      <c r="E446" s="83"/>
      <c r="F446" s="84"/>
    </row>
    <row r="447" spans="1:6" x14ac:dyDescent="0.2">
      <c r="A447" s="81"/>
      <c r="B447" s="80"/>
      <c r="C447" s="80"/>
      <c r="D447" s="82"/>
      <c r="E447" s="83"/>
      <c r="F447" s="84"/>
    </row>
    <row r="448" spans="1:6" x14ac:dyDescent="0.2">
      <c r="A448" s="81"/>
      <c r="B448" s="80"/>
      <c r="C448" s="80"/>
      <c r="D448" s="82"/>
      <c r="E448" s="83"/>
      <c r="F448" s="84"/>
    </row>
    <row r="449" spans="1:6" x14ac:dyDescent="0.2">
      <c r="A449" s="81"/>
      <c r="B449" s="80"/>
      <c r="C449" s="80"/>
      <c r="D449" s="82"/>
      <c r="E449" s="83"/>
      <c r="F449" s="84"/>
    </row>
    <row r="450" spans="1:6" x14ac:dyDescent="0.2">
      <c r="A450" s="81"/>
      <c r="B450" s="80"/>
      <c r="C450" s="80"/>
      <c r="D450" s="82"/>
      <c r="E450" s="83"/>
      <c r="F450" s="84"/>
    </row>
    <row r="451" spans="1:6" x14ac:dyDescent="0.2">
      <c r="A451" s="81"/>
      <c r="B451" s="80"/>
      <c r="C451" s="80"/>
      <c r="D451" s="82"/>
      <c r="E451" s="83"/>
      <c r="F451" s="84"/>
    </row>
    <row r="452" spans="1:6" x14ac:dyDescent="0.2">
      <c r="A452" s="81"/>
      <c r="B452" s="80"/>
      <c r="C452" s="80"/>
      <c r="D452" s="82"/>
      <c r="E452" s="83"/>
      <c r="F452" s="84"/>
    </row>
    <row r="453" spans="1:6" x14ac:dyDescent="0.2">
      <c r="A453" s="81"/>
      <c r="B453" s="80"/>
      <c r="C453" s="80"/>
      <c r="D453" s="82"/>
      <c r="E453" s="83"/>
      <c r="F453" s="84"/>
    </row>
    <row r="454" spans="1:6" x14ac:dyDescent="0.2">
      <c r="A454" s="81"/>
      <c r="B454" s="80"/>
      <c r="C454" s="80"/>
      <c r="D454" s="82"/>
      <c r="E454" s="83"/>
      <c r="F454" s="84"/>
    </row>
    <row r="455" spans="1:6" x14ac:dyDescent="0.2">
      <c r="A455" s="81"/>
      <c r="B455" s="80"/>
      <c r="C455" s="80"/>
      <c r="D455" s="82"/>
      <c r="E455" s="83"/>
      <c r="F455" s="84"/>
    </row>
    <row r="456" spans="1:6" x14ac:dyDescent="0.2">
      <c r="A456" s="81"/>
      <c r="B456" s="80"/>
      <c r="C456" s="80"/>
      <c r="D456" s="82"/>
      <c r="E456" s="83"/>
      <c r="F456" s="84"/>
    </row>
    <row r="457" spans="1:6" x14ac:dyDescent="0.2">
      <c r="A457" s="81"/>
      <c r="B457" s="80"/>
      <c r="C457" s="80"/>
      <c r="D457" s="82"/>
      <c r="E457" s="83"/>
      <c r="F457" s="84"/>
    </row>
    <row r="458" spans="1:6" x14ac:dyDescent="0.2">
      <c r="A458" s="81"/>
      <c r="B458" s="80"/>
      <c r="C458" s="80"/>
      <c r="D458" s="82"/>
      <c r="E458" s="83"/>
      <c r="F458" s="84"/>
    </row>
    <row r="459" spans="1:6" x14ac:dyDescent="0.2">
      <c r="A459" s="81"/>
      <c r="B459" s="80"/>
      <c r="C459" s="80"/>
      <c r="D459" s="82"/>
      <c r="E459" s="83"/>
      <c r="F459" s="84"/>
    </row>
    <row r="460" spans="1:6" x14ac:dyDescent="0.2">
      <c r="A460" s="81"/>
      <c r="B460" s="80"/>
      <c r="C460" s="80"/>
      <c r="D460" s="82"/>
      <c r="E460" s="83"/>
      <c r="F460" s="84"/>
    </row>
    <row r="461" spans="1:6" x14ac:dyDescent="0.2">
      <c r="A461" s="81"/>
      <c r="B461" s="80"/>
      <c r="C461" s="80"/>
      <c r="D461" s="82"/>
      <c r="E461" s="83"/>
      <c r="F461" s="84"/>
    </row>
    <row r="462" spans="1:6" x14ac:dyDescent="0.2">
      <c r="A462" s="81"/>
      <c r="B462" s="80"/>
      <c r="C462" s="80"/>
      <c r="D462" s="82"/>
      <c r="E462" s="83"/>
      <c r="F462" s="84"/>
    </row>
    <row r="463" spans="1:6" x14ac:dyDescent="0.2">
      <c r="A463" s="81"/>
      <c r="B463" s="80"/>
      <c r="C463" s="80"/>
      <c r="D463" s="82"/>
      <c r="E463" s="83"/>
      <c r="F463" s="84"/>
    </row>
    <row r="464" spans="1:6" x14ac:dyDescent="0.2">
      <c r="A464" s="81"/>
      <c r="B464" s="80"/>
      <c r="C464" s="80"/>
      <c r="D464" s="82"/>
      <c r="E464" s="83"/>
      <c r="F464" s="84"/>
    </row>
    <row r="465" spans="1:6" x14ac:dyDescent="0.2">
      <c r="A465" s="81"/>
      <c r="B465" s="80"/>
      <c r="C465" s="80"/>
      <c r="D465" s="82"/>
      <c r="E465" s="83"/>
      <c r="F465" s="84"/>
    </row>
    <row r="466" spans="1:6" x14ac:dyDescent="0.2">
      <c r="A466" s="81"/>
      <c r="B466" s="80"/>
      <c r="C466" s="80"/>
      <c r="D466" s="82"/>
      <c r="E466" s="83"/>
      <c r="F466" s="84"/>
    </row>
    <row r="467" spans="1:6" x14ac:dyDescent="0.2">
      <c r="A467" s="81"/>
      <c r="B467" s="80"/>
      <c r="C467" s="80"/>
      <c r="D467" s="82"/>
      <c r="E467" s="83"/>
      <c r="F467" s="84"/>
    </row>
    <row r="468" spans="1:6" x14ac:dyDescent="0.2">
      <c r="A468" s="81"/>
      <c r="B468" s="80"/>
      <c r="C468" s="80"/>
      <c r="D468" s="82"/>
      <c r="E468" s="83"/>
      <c r="F468" s="84"/>
    </row>
    <row r="469" spans="1:6" x14ac:dyDescent="0.2">
      <c r="A469" s="81"/>
      <c r="B469" s="80"/>
      <c r="C469" s="80"/>
      <c r="D469" s="82"/>
      <c r="E469" s="83"/>
      <c r="F469" s="84"/>
    </row>
    <row r="470" spans="1:6" x14ac:dyDescent="0.2">
      <c r="A470" s="81"/>
      <c r="B470" s="80"/>
      <c r="C470" s="80"/>
      <c r="D470" s="82"/>
      <c r="E470" s="83"/>
      <c r="F470" s="84"/>
    </row>
    <row r="471" spans="1:6" x14ac:dyDescent="0.2">
      <c r="A471" s="81"/>
      <c r="B471" s="80"/>
      <c r="C471" s="80"/>
      <c r="D471" s="82"/>
      <c r="E471" s="83"/>
      <c r="F471" s="84"/>
    </row>
    <row r="472" spans="1:6" x14ac:dyDescent="0.2">
      <c r="A472" s="81"/>
      <c r="B472" s="80"/>
      <c r="C472" s="80"/>
      <c r="D472" s="82"/>
      <c r="E472" s="83"/>
      <c r="F472" s="84"/>
    </row>
    <row r="473" spans="1:6" x14ac:dyDescent="0.2">
      <c r="A473" s="81"/>
      <c r="B473" s="80"/>
      <c r="C473" s="80"/>
      <c r="D473" s="82"/>
      <c r="E473" s="83"/>
      <c r="F473" s="84"/>
    </row>
    <row r="474" spans="1:6" x14ac:dyDescent="0.2">
      <c r="A474" s="81"/>
      <c r="B474" s="80"/>
      <c r="C474" s="80"/>
      <c r="D474" s="82"/>
      <c r="E474" s="83"/>
      <c r="F474" s="84"/>
    </row>
    <row r="475" spans="1:6" x14ac:dyDescent="0.2">
      <c r="A475" s="81"/>
      <c r="B475" s="80"/>
      <c r="C475" s="80"/>
      <c r="D475" s="82"/>
      <c r="E475" s="83"/>
      <c r="F475" s="84"/>
    </row>
    <row r="476" spans="1:6" x14ac:dyDescent="0.2">
      <c r="A476" s="81"/>
      <c r="B476" s="80"/>
      <c r="C476" s="80"/>
      <c r="D476" s="82"/>
      <c r="E476" s="83"/>
      <c r="F476" s="84"/>
    </row>
    <row r="477" spans="1:6" x14ac:dyDescent="0.2">
      <c r="A477" s="81"/>
      <c r="B477" s="80"/>
      <c r="C477" s="80"/>
      <c r="D477" s="82"/>
      <c r="E477" s="83"/>
      <c r="F477" s="84"/>
    </row>
    <row r="478" spans="1:6" x14ac:dyDescent="0.2">
      <c r="A478" s="81"/>
      <c r="B478" s="80"/>
      <c r="C478" s="80"/>
      <c r="D478" s="82"/>
      <c r="E478" s="83"/>
      <c r="F478" s="84"/>
    </row>
    <row r="479" spans="1:6" x14ac:dyDescent="0.2">
      <c r="A479" s="81"/>
      <c r="B479" s="80"/>
      <c r="C479" s="80"/>
      <c r="D479" s="82"/>
      <c r="E479" s="83"/>
      <c r="F479" s="84"/>
    </row>
    <row r="480" spans="1:6" x14ac:dyDescent="0.2">
      <c r="A480" s="81"/>
      <c r="B480" s="80"/>
      <c r="C480" s="80"/>
      <c r="D480" s="82"/>
      <c r="E480" s="83"/>
      <c r="F480" s="84"/>
    </row>
    <row r="481" spans="1:6" x14ac:dyDescent="0.2">
      <c r="A481" s="81"/>
      <c r="B481" s="80"/>
      <c r="C481" s="80"/>
      <c r="D481" s="82"/>
      <c r="E481" s="83"/>
      <c r="F481" s="84"/>
    </row>
    <row r="482" spans="1:6" x14ac:dyDescent="0.2">
      <c r="A482" s="81"/>
      <c r="B482" s="80"/>
      <c r="C482" s="80"/>
      <c r="D482" s="82"/>
      <c r="E482" s="83"/>
      <c r="F482" s="84"/>
    </row>
    <row r="483" spans="1:6" x14ac:dyDescent="0.2">
      <c r="A483" s="81"/>
      <c r="B483" s="80"/>
      <c r="C483" s="80"/>
      <c r="D483" s="82"/>
      <c r="E483" s="83"/>
      <c r="F483" s="84"/>
    </row>
    <row r="484" spans="1:6" x14ac:dyDescent="0.2">
      <c r="A484" s="81"/>
      <c r="B484" s="80"/>
      <c r="C484" s="80"/>
      <c r="D484" s="82"/>
      <c r="E484" s="83"/>
      <c r="F484" s="84"/>
    </row>
    <row r="485" spans="1:6" x14ac:dyDescent="0.2">
      <c r="A485" s="81"/>
      <c r="B485" s="80"/>
      <c r="C485" s="80"/>
      <c r="D485" s="82"/>
      <c r="E485" s="83"/>
      <c r="F485" s="84"/>
    </row>
    <row r="486" spans="1:6" x14ac:dyDescent="0.2">
      <c r="A486" s="81"/>
      <c r="B486" s="80"/>
      <c r="C486" s="80"/>
      <c r="D486" s="82"/>
      <c r="E486" s="83"/>
      <c r="F486" s="84"/>
    </row>
    <row r="487" spans="1:6" x14ac:dyDescent="0.2">
      <c r="A487" s="81"/>
      <c r="B487" s="80"/>
      <c r="C487" s="80"/>
      <c r="D487" s="82"/>
      <c r="E487" s="83"/>
      <c r="F487" s="84"/>
    </row>
    <row r="488" spans="1:6" x14ac:dyDescent="0.2">
      <c r="A488" s="81"/>
      <c r="B488" s="80"/>
      <c r="C488" s="80"/>
      <c r="D488" s="82"/>
      <c r="E488" s="83"/>
      <c r="F488" s="84"/>
    </row>
    <row r="489" spans="1:6" x14ac:dyDescent="0.2">
      <c r="A489" s="81"/>
      <c r="B489" s="80"/>
      <c r="C489" s="80"/>
      <c r="D489" s="82"/>
      <c r="E489" s="83"/>
      <c r="F489" s="84"/>
    </row>
    <row r="490" spans="1:6" x14ac:dyDescent="0.2">
      <c r="A490" s="81"/>
      <c r="B490" s="80"/>
      <c r="C490" s="80"/>
      <c r="D490" s="82"/>
      <c r="E490" s="83"/>
      <c r="F490" s="84"/>
    </row>
    <row r="491" spans="1:6" x14ac:dyDescent="0.2">
      <c r="A491" s="81"/>
      <c r="B491" s="80"/>
      <c r="C491" s="80"/>
      <c r="D491" s="82"/>
      <c r="E491" s="83"/>
      <c r="F491" s="84"/>
    </row>
    <row r="492" spans="1:6" x14ac:dyDescent="0.2">
      <c r="A492" s="81"/>
      <c r="B492" s="80"/>
      <c r="C492" s="80"/>
      <c r="D492" s="82"/>
      <c r="E492" s="83"/>
      <c r="F492" s="84"/>
    </row>
    <row r="493" spans="1:6" x14ac:dyDescent="0.2">
      <c r="A493" s="81"/>
      <c r="B493" s="80"/>
      <c r="C493" s="80"/>
      <c r="D493" s="82"/>
      <c r="E493" s="83"/>
      <c r="F493" s="84"/>
    </row>
    <row r="494" spans="1:6" x14ac:dyDescent="0.2">
      <c r="A494" s="81"/>
      <c r="B494" s="80"/>
      <c r="C494" s="80"/>
      <c r="D494" s="82"/>
      <c r="E494" s="83"/>
      <c r="F494" s="84"/>
    </row>
    <row r="495" spans="1:6" x14ac:dyDescent="0.2">
      <c r="A495" s="81"/>
      <c r="B495" s="80"/>
      <c r="C495" s="80"/>
      <c r="D495" s="82"/>
      <c r="E495" s="83"/>
      <c r="F495" s="84"/>
    </row>
    <row r="496" spans="1:6" x14ac:dyDescent="0.2">
      <c r="A496" s="81"/>
      <c r="B496" s="80"/>
      <c r="C496" s="80"/>
      <c r="D496" s="82"/>
      <c r="E496" s="83"/>
      <c r="F496" s="84"/>
    </row>
    <row r="497" spans="1:6" x14ac:dyDescent="0.2">
      <c r="A497" s="81"/>
      <c r="B497" s="80"/>
      <c r="C497" s="80"/>
      <c r="D497" s="82"/>
      <c r="E497" s="83"/>
      <c r="F497" s="84"/>
    </row>
    <row r="498" spans="1:6" x14ac:dyDescent="0.2">
      <c r="A498" s="81"/>
      <c r="B498" s="80"/>
      <c r="C498" s="80"/>
      <c r="D498" s="82"/>
      <c r="E498" s="83"/>
      <c r="F498" s="84"/>
    </row>
    <row r="499" spans="1:6" x14ac:dyDescent="0.2">
      <c r="A499" s="81"/>
      <c r="B499" s="80"/>
      <c r="C499" s="80"/>
      <c r="D499" s="82"/>
      <c r="E499" s="83"/>
      <c r="F499" s="84"/>
    </row>
    <row r="500" spans="1:6" x14ac:dyDescent="0.2">
      <c r="A500" s="81"/>
      <c r="B500" s="80"/>
      <c r="C500" s="80"/>
      <c r="D500" s="82"/>
      <c r="E500" s="83"/>
      <c r="F500" s="84"/>
    </row>
    <row r="501" spans="1:6" x14ac:dyDescent="0.2">
      <c r="A501" s="81"/>
      <c r="B501" s="80"/>
      <c r="C501" s="80"/>
      <c r="D501" s="82"/>
      <c r="E501" s="83"/>
      <c r="F501" s="84"/>
    </row>
    <row r="502" spans="1:6" x14ac:dyDescent="0.2">
      <c r="A502" s="81"/>
      <c r="B502" s="80"/>
      <c r="C502" s="80"/>
      <c r="D502" s="82"/>
      <c r="E502" s="83"/>
      <c r="F502" s="84"/>
    </row>
    <row r="503" spans="1:6" x14ac:dyDescent="0.2">
      <c r="A503" s="81"/>
      <c r="B503" s="80"/>
      <c r="C503" s="80"/>
      <c r="D503" s="82"/>
      <c r="E503" s="83"/>
      <c r="F503" s="84"/>
    </row>
    <row r="504" spans="1:6" x14ac:dyDescent="0.2">
      <c r="A504" s="81"/>
      <c r="B504" s="80"/>
      <c r="C504" s="80"/>
      <c r="D504" s="82"/>
      <c r="E504" s="83"/>
      <c r="F504" s="84"/>
    </row>
    <row r="505" spans="1:6" x14ac:dyDescent="0.2">
      <c r="A505" s="81"/>
      <c r="B505" s="80"/>
      <c r="C505" s="80"/>
      <c r="D505" s="82"/>
      <c r="E505" s="83"/>
      <c r="F505" s="84"/>
    </row>
    <row r="506" spans="1:6" x14ac:dyDescent="0.2">
      <c r="A506" s="81"/>
      <c r="B506" s="80"/>
      <c r="C506" s="80"/>
      <c r="D506" s="82"/>
      <c r="E506" s="83"/>
      <c r="F506" s="84"/>
    </row>
    <row r="507" spans="1:6" x14ac:dyDescent="0.2">
      <c r="A507" s="81"/>
      <c r="B507" s="80"/>
      <c r="C507" s="80"/>
      <c r="D507" s="82"/>
      <c r="E507" s="83"/>
      <c r="F507" s="84"/>
    </row>
    <row r="508" spans="1:6" x14ac:dyDescent="0.2">
      <c r="A508" s="81"/>
      <c r="B508" s="80"/>
      <c r="C508" s="80"/>
      <c r="D508" s="82"/>
      <c r="E508" s="83"/>
      <c r="F508" s="84"/>
    </row>
    <row r="509" spans="1:6" x14ac:dyDescent="0.2">
      <c r="A509" s="81"/>
      <c r="B509" s="80"/>
      <c r="C509" s="80"/>
      <c r="D509" s="82"/>
      <c r="E509" s="83"/>
      <c r="F509" s="84"/>
    </row>
    <row r="510" spans="1:6" x14ac:dyDescent="0.2">
      <c r="A510" s="81"/>
      <c r="B510" s="80"/>
      <c r="C510" s="80"/>
      <c r="D510" s="82"/>
      <c r="E510" s="83"/>
      <c r="F510" s="84"/>
    </row>
    <row r="511" spans="1:6" x14ac:dyDescent="0.2">
      <c r="A511" s="81"/>
      <c r="B511" s="80"/>
      <c r="C511" s="80"/>
      <c r="D511" s="82"/>
      <c r="E511" s="83"/>
      <c r="F511" s="84"/>
    </row>
    <row r="512" spans="1:6" x14ac:dyDescent="0.2">
      <c r="A512" s="81"/>
      <c r="B512" s="80"/>
      <c r="C512" s="80"/>
      <c r="D512" s="82"/>
      <c r="E512" s="83"/>
      <c r="F512" s="84"/>
    </row>
    <row r="513" spans="1:6" x14ac:dyDescent="0.2">
      <c r="A513" s="81"/>
      <c r="B513" s="80"/>
      <c r="C513" s="80"/>
      <c r="D513" s="82"/>
      <c r="E513" s="83"/>
      <c r="F513" s="84"/>
    </row>
    <row r="514" spans="1:6" x14ac:dyDescent="0.2">
      <c r="A514" s="81"/>
      <c r="B514" s="80"/>
      <c r="C514" s="80"/>
      <c r="D514" s="82"/>
      <c r="E514" s="83"/>
      <c r="F514" s="84"/>
    </row>
    <row r="515" spans="1:6" x14ac:dyDescent="0.2">
      <c r="A515" s="81"/>
      <c r="B515" s="80"/>
      <c r="C515" s="80"/>
      <c r="D515" s="82"/>
      <c r="E515" s="83"/>
      <c r="F515" s="84"/>
    </row>
    <row r="516" spans="1:6" x14ac:dyDescent="0.2">
      <c r="A516" s="81"/>
      <c r="B516" s="80"/>
      <c r="C516" s="80"/>
      <c r="D516" s="82"/>
      <c r="E516" s="83"/>
      <c r="F516" s="84"/>
    </row>
    <row r="517" spans="1:6" x14ac:dyDescent="0.2">
      <c r="A517" s="81"/>
      <c r="B517" s="80"/>
      <c r="C517" s="80"/>
      <c r="D517" s="82"/>
      <c r="E517" s="83"/>
      <c r="F517" s="84"/>
    </row>
    <row r="518" spans="1:6" x14ac:dyDescent="0.2">
      <c r="A518" s="81"/>
      <c r="B518" s="80"/>
      <c r="C518" s="80"/>
      <c r="D518" s="82"/>
      <c r="E518" s="83"/>
      <c r="F518" s="84"/>
    </row>
    <row r="519" spans="1:6" x14ac:dyDescent="0.2">
      <c r="A519" s="81"/>
      <c r="B519" s="80"/>
      <c r="C519" s="80"/>
      <c r="D519" s="82"/>
      <c r="E519" s="83"/>
      <c r="F519" s="84"/>
    </row>
    <row r="520" spans="1:6" x14ac:dyDescent="0.2">
      <c r="A520" s="81"/>
      <c r="B520" s="80"/>
      <c r="C520" s="80"/>
      <c r="D520" s="82"/>
      <c r="E520" s="83"/>
      <c r="F520" s="84"/>
    </row>
    <row r="521" spans="1:6" x14ac:dyDescent="0.2">
      <c r="A521" s="81"/>
      <c r="B521" s="80"/>
      <c r="C521" s="80"/>
      <c r="D521" s="82"/>
      <c r="E521" s="83"/>
      <c r="F521" s="84"/>
    </row>
    <row r="522" spans="1:6" x14ac:dyDescent="0.2">
      <c r="A522" s="81"/>
      <c r="B522" s="80"/>
      <c r="C522" s="80"/>
      <c r="D522" s="82"/>
      <c r="E522" s="83"/>
      <c r="F522" s="84"/>
    </row>
    <row r="523" spans="1:6" x14ac:dyDescent="0.2">
      <c r="A523" s="81"/>
      <c r="B523" s="80"/>
      <c r="C523" s="80"/>
      <c r="D523" s="82"/>
      <c r="E523" s="83"/>
      <c r="F523" s="84"/>
    </row>
    <row r="524" spans="1:6" x14ac:dyDescent="0.2">
      <c r="A524" s="81"/>
      <c r="B524" s="80"/>
      <c r="C524" s="80"/>
      <c r="D524" s="82"/>
      <c r="E524" s="83"/>
      <c r="F524" s="84"/>
    </row>
    <row r="525" spans="1:6" x14ac:dyDescent="0.2">
      <c r="A525" s="81"/>
      <c r="B525" s="80"/>
      <c r="C525" s="80"/>
      <c r="D525" s="82"/>
      <c r="E525" s="83"/>
      <c r="F525" s="84"/>
    </row>
    <row r="526" spans="1:6" x14ac:dyDescent="0.2">
      <c r="A526" s="81"/>
      <c r="B526" s="80"/>
      <c r="C526" s="80"/>
      <c r="D526" s="82"/>
      <c r="E526" s="83"/>
      <c r="F526" s="84"/>
    </row>
    <row r="527" spans="1:6" x14ac:dyDescent="0.2">
      <c r="A527" s="81"/>
      <c r="B527" s="80"/>
      <c r="C527" s="80"/>
      <c r="D527" s="82"/>
      <c r="E527" s="83"/>
      <c r="F527" s="84"/>
    </row>
    <row r="528" spans="1:6" x14ac:dyDescent="0.2">
      <c r="A528" s="81"/>
      <c r="B528" s="80"/>
      <c r="C528" s="80"/>
      <c r="D528" s="82"/>
      <c r="E528" s="83"/>
      <c r="F528" s="84"/>
    </row>
    <row r="529" spans="1:6" x14ac:dyDescent="0.2">
      <c r="A529" s="81"/>
      <c r="B529" s="80"/>
      <c r="C529" s="80"/>
      <c r="D529" s="82"/>
      <c r="E529" s="83"/>
      <c r="F529" s="84"/>
    </row>
    <row r="530" spans="1:6" x14ac:dyDescent="0.2">
      <c r="A530" s="81"/>
      <c r="B530" s="80"/>
      <c r="C530" s="80"/>
      <c r="D530" s="82"/>
      <c r="E530" s="83"/>
      <c r="F530" s="84"/>
    </row>
    <row r="531" spans="1:6" x14ac:dyDescent="0.2">
      <c r="A531" s="81"/>
      <c r="B531" s="80"/>
      <c r="C531" s="80"/>
      <c r="D531" s="82"/>
      <c r="E531" s="83"/>
      <c r="F531" s="84"/>
    </row>
    <row r="532" spans="1:6" x14ac:dyDescent="0.2">
      <c r="A532" s="81"/>
      <c r="B532" s="80"/>
      <c r="C532" s="80"/>
      <c r="D532" s="82"/>
      <c r="E532" s="83"/>
      <c r="F532" s="84"/>
    </row>
    <row r="533" spans="1:6" x14ac:dyDescent="0.2">
      <c r="A533" s="81"/>
      <c r="B533" s="80"/>
      <c r="C533" s="80"/>
      <c r="D533" s="82"/>
      <c r="E533" s="83"/>
      <c r="F533" s="84"/>
    </row>
    <row r="534" spans="1:6" x14ac:dyDescent="0.2">
      <c r="A534" s="81"/>
      <c r="B534" s="80"/>
      <c r="C534" s="80"/>
      <c r="D534" s="82"/>
      <c r="E534" s="83"/>
      <c r="F534" s="84"/>
    </row>
    <row r="535" spans="1:6" x14ac:dyDescent="0.2">
      <c r="A535" s="81"/>
      <c r="B535" s="80"/>
      <c r="C535" s="80"/>
      <c r="D535" s="82"/>
      <c r="E535" s="83"/>
      <c r="F535" s="84"/>
    </row>
    <row r="536" spans="1:6" x14ac:dyDescent="0.2">
      <c r="A536" s="81"/>
      <c r="B536" s="80"/>
      <c r="C536" s="80"/>
      <c r="D536" s="82"/>
      <c r="E536" s="83"/>
      <c r="F536" s="84"/>
    </row>
    <row r="537" spans="1:6" x14ac:dyDescent="0.2">
      <c r="A537" s="81"/>
      <c r="B537" s="80"/>
      <c r="C537" s="80"/>
      <c r="D537" s="82"/>
      <c r="E537" s="83"/>
      <c r="F537" s="84"/>
    </row>
    <row r="538" spans="1:6" x14ac:dyDescent="0.2">
      <c r="A538" s="81"/>
      <c r="B538" s="80"/>
      <c r="C538" s="80"/>
      <c r="D538" s="82"/>
      <c r="E538" s="83"/>
      <c r="F538" s="84"/>
    </row>
    <row r="539" spans="1:6" x14ac:dyDescent="0.2">
      <c r="A539" s="81"/>
      <c r="B539" s="80"/>
      <c r="C539" s="80"/>
      <c r="D539" s="82"/>
      <c r="E539" s="83"/>
      <c r="F539" s="84"/>
    </row>
    <row r="540" spans="1:6" x14ac:dyDescent="0.2">
      <c r="A540" s="81"/>
      <c r="B540" s="80"/>
      <c r="C540" s="80"/>
      <c r="D540" s="82"/>
      <c r="E540" s="83"/>
      <c r="F540" s="84"/>
    </row>
    <row r="541" spans="1:6" x14ac:dyDescent="0.2">
      <c r="A541" s="81"/>
      <c r="B541" s="80"/>
      <c r="C541" s="80"/>
      <c r="D541" s="82"/>
      <c r="E541" s="83"/>
      <c r="F541" s="84"/>
    </row>
    <row r="542" spans="1:6" x14ac:dyDescent="0.2">
      <c r="A542" s="81"/>
      <c r="B542" s="80"/>
      <c r="C542" s="80"/>
      <c r="D542" s="82"/>
      <c r="E542" s="83"/>
      <c r="F542" s="84"/>
    </row>
    <row r="543" spans="1:6" x14ac:dyDescent="0.2">
      <c r="A543" s="81"/>
      <c r="B543" s="80"/>
      <c r="C543" s="80"/>
      <c r="D543" s="82"/>
      <c r="E543" s="83"/>
      <c r="F543" s="84"/>
    </row>
    <row r="544" spans="1:6" x14ac:dyDescent="0.2">
      <c r="A544" s="81"/>
      <c r="B544" s="80"/>
      <c r="C544" s="80"/>
      <c r="D544" s="82"/>
      <c r="E544" s="83"/>
      <c r="F544" s="84"/>
    </row>
    <row r="545" spans="1:6" x14ac:dyDescent="0.2">
      <c r="A545" s="81"/>
      <c r="B545" s="80"/>
      <c r="C545" s="80"/>
      <c r="D545" s="82"/>
      <c r="E545" s="83"/>
      <c r="F545" s="84"/>
    </row>
    <row r="546" spans="1:6" x14ac:dyDescent="0.2">
      <c r="A546" s="81"/>
      <c r="B546" s="80"/>
      <c r="C546" s="80"/>
      <c r="D546" s="82"/>
      <c r="E546" s="83"/>
      <c r="F546" s="84"/>
    </row>
    <row r="547" spans="1:6" x14ac:dyDescent="0.2">
      <c r="A547" s="81"/>
      <c r="B547" s="80"/>
      <c r="C547" s="80"/>
      <c r="D547" s="82"/>
      <c r="E547" s="83"/>
      <c r="F547" s="84"/>
    </row>
    <row r="548" spans="1:6" x14ac:dyDescent="0.2">
      <c r="A548" s="81"/>
      <c r="B548" s="80"/>
      <c r="C548" s="80"/>
      <c r="D548" s="82"/>
      <c r="E548" s="83"/>
      <c r="F548" s="84"/>
    </row>
    <row r="549" spans="1:6" x14ac:dyDescent="0.2">
      <c r="A549" s="81"/>
      <c r="B549" s="80"/>
      <c r="C549" s="80"/>
      <c r="D549" s="82"/>
      <c r="E549" s="83"/>
      <c r="F549" s="84"/>
    </row>
    <row r="550" spans="1:6" x14ac:dyDescent="0.2">
      <c r="A550" s="81"/>
      <c r="B550" s="80"/>
      <c r="C550" s="80"/>
      <c r="D550" s="82"/>
      <c r="E550" s="83"/>
      <c r="F550" s="84"/>
    </row>
    <row r="551" spans="1:6" x14ac:dyDescent="0.2">
      <c r="A551" s="81"/>
      <c r="B551" s="80"/>
      <c r="C551" s="80"/>
      <c r="D551" s="82"/>
      <c r="E551" s="83"/>
      <c r="F551" s="84"/>
    </row>
    <row r="552" spans="1:6" x14ac:dyDescent="0.2">
      <c r="A552" s="81"/>
      <c r="B552" s="80"/>
      <c r="C552" s="80"/>
      <c r="D552" s="82"/>
      <c r="E552" s="83"/>
      <c r="F552" s="84"/>
    </row>
    <row r="553" spans="1:6" x14ac:dyDescent="0.2">
      <c r="A553" s="81"/>
      <c r="B553" s="80"/>
      <c r="C553" s="80"/>
      <c r="D553" s="82"/>
      <c r="E553" s="83"/>
      <c r="F553" s="84"/>
    </row>
    <row r="554" spans="1:6" x14ac:dyDescent="0.2">
      <c r="A554" s="81"/>
      <c r="B554" s="80"/>
      <c r="C554" s="80"/>
      <c r="D554" s="82"/>
      <c r="E554" s="83"/>
      <c r="F554" s="84"/>
    </row>
    <row r="555" spans="1:6" x14ac:dyDescent="0.2">
      <c r="A555" s="81"/>
      <c r="B555" s="80"/>
      <c r="C555" s="80"/>
      <c r="D555" s="82"/>
      <c r="E555" s="83"/>
      <c r="F555" s="84"/>
    </row>
    <row r="556" spans="1:6" x14ac:dyDescent="0.2">
      <c r="A556" s="81"/>
      <c r="B556" s="80"/>
      <c r="C556" s="80"/>
      <c r="D556" s="82"/>
      <c r="E556" s="83"/>
      <c r="F556" s="84"/>
    </row>
    <row r="557" spans="1:6" x14ac:dyDescent="0.2">
      <c r="A557" s="81"/>
      <c r="B557" s="80"/>
      <c r="C557" s="80"/>
      <c r="D557" s="82"/>
      <c r="E557" s="83"/>
      <c r="F557" s="84"/>
    </row>
    <row r="558" spans="1:6" x14ac:dyDescent="0.2">
      <c r="A558" s="81"/>
      <c r="B558" s="80"/>
      <c r="C558" s="80"/>
      <c r="D558" s="82"/>
      <c r="E558" s="83"/>
      <c r="F558" s="84"/>
    </row>
    <row r="559" spans="1:6" x14ac:dyDescent="0.2">
      <c r="A559" s="81"/>
      <c r="B559" s="80"/>
      <c r="C559" s="80"/>
      <c r="D559" s="82"/>
      <c r="E559" s="83"/>
      <c r="F559" s="84"/>
    </row>
    <row r="560" spans="1:6" x14ac:dyDescent="0.2">
      <c r="A560" s="81"/>
      <c r="B560" s="80"/>
      <c r="C560" s="80"/>
      <c r="D560" s="82"/>
      <c r="E560" s="83"/>
      <c r="F560" s="84"/>
    </row>
    <row r="561" spans="1:6" x14ac:dyDescent="0.2">
      <c r="A561" s="81"/>
      <c r="B561" s="80"/>
      <c r="C561" s="80"/>
      <c r="D561" s="82"/>
      <c r="E561" s="83"/>
      <c r="F561" s="84"/>
    </row>
    <row r="562" spans="1:6" x14ac:dyDescent="0.2">
      <c r="A562" s="81"/>
      <c r="B562" s="80"/>
      <c r="C562" s="80"/>
      <c r="D562" s="82"/>
      <c r="E562" s="83"/>
      <c r="F562" s="84"/>
    </row>
    <row r="563" spans="1:6" x14ac:dyDescent="0.2">
      <c r="A563" s="81"/>
      <c r="B563" s="80"/>
      <c r="C563" s="80"/>
      <c r="D563" s="82"/>
      <c r="E563" s="83"/>
      <c r="F563" s="84"/>
    </row>
    <row r="564" spans="1:6" x14ac:dyDescent="0.2">
      <c r="A564" s="81"/>
      <c r="B564" s="80"/>
      <c r="C564" s="80"/>
      <c r="D564" s="82"/>
      <c r="E564" s="83"/>
      <c r="F564" s="84"/>
    </row>
    <row r="565" spans="1:6" x14ac:dyDescent="0.2">
      <c r="A565" s="81"/>
      <c r="B565" s="80"/>
      <c r="C565" s="80"/>
      <c r="D565" s="82"/>
      <c r="E565" s="83"/>
      <c r="F565" s="84"/>
    </row>
    <row r="566" spans="1:6" x14ac:dyDescent="0.2">
      <c r="A566" s="81"/>
      <c r="B566" s="80"/>
      <c r="C566" s="80"/>
      <c r="D566" s="82"/>
      <c r="E566" s="83"/>
      <c r="F566" s="84"/>
    </row>
    <row r="567" spans="1:6" x14ac:dyDescent="0.2">
      <c r="A567" s="81"/>
      <c r="B567" s="80"/>
      <c r="C567" s="80"/>
      <c r="D567" s="82"/>
      <c r="E567" s="83"/>
      <c r="F567" s="84"/>
    </row>
    <row r="568" spans="1:6" x14ac:dyDescent="0.2">
      <c r="A568" s="81"/>
      <c r="B568" s="80"/>
      <c r="C568" s="80"/>
      <c r="D568" s="82"/>
      <c r="E568" s="83"/>
      <c r="F568" s="84"/>
    </row>
    <row r="569" spans="1:6" x14ac:dyDescent="0.2">
      <c r="A569" s="81"/>
      <c r="B569" s="80"/>
      <c r="C569" s="80"/>
      <c r="D569" s="82"/>
      <c r="E569" s="83"/>
      <c r="F569" s="84"/>
    </row>
    <row r="570" spans="1:6" x14ac:dyDescent="0.2">
      <c r="A570" s="81"/>
      <c r="B570" s="80"/>
      <c r="C570" s="80"/>
      <c r="D570" s="82"/>
      <c r="E570" s="83"/>
      <c r="F570" s="84"/>
    </row>
    <row r="571" spans="1:6" x14ac:dyDescent="0.2">
      <c r="A571" s="81"/>
      <c r="B571" s="80"/>
      <c r="C571" s="80"/>
      <c r="D571" s="82"/>
      <c r="E571" s="83"/>
      <c r="F571" s="84"/>
    </row>
    <row r="572" spans="1:6" x14ac:dyDescent="0.2">
      <c r="A572" s="81"/>
      <c r="B572" s="80"/>
      <c r="C572" s="80"/>
      <c r="D572" s="82"/>
      <c r="E572" s="83"/>
      <c r="F572" s="84"/>
    </row>
    <row r="573" spans="1:6" x14ac:dyDescent="0.2">
      <c r="A573" s="81"/>
      <c r="B573" s="80"/>
      <c r="C573" s="80"/>
      <c r="D573" s="82"/>
      <c r="E573" s="83"/>
      <c r="F573" s="84"/>
    </row>
    <row r="574" spans="1:6" x14ac:dyDescent="0.2">
      <c r="A574" s="81"/>
      <c r="B574" s="80"/>
      <c r="C574" s="80"/>
      <c r="D574" s="82"/>
      <c r="E574" s="83"/>
      <c r="F574" s="84"/>
    </row>
    <row r="575" spans="1:6" x14ac:dyDescent="0.2">
      <c r="A575" s="81"/>
      <c r="B575" s="80"/>
      <c r="C575" s="80"/>
      <c r="D575" s="82"/>
      <c r="E575" s="83"/>
      <c r="F575" s="84"/>
    </row>
    <row r="576" spans="1:6" x14ac:dyDescent="0.2">
      <c r="A576" s="81"/>
      <c r="B576" s="80"/>
      <c r="C576" s="80"/>
      <c r="D576" s="82"/>
      <c r="E576" s="83"/>
      <c r="F576" s="84"/>
    </row>
    <row r="577" spans="1:6" x14ac:dyDescent="0.2">
      <c r="A577" s="81"/>
      <c r="B577" s="80"/>
      <c r="C577" s="80"/>
      <c r="D577" s="82"/>
      <c r="E577" s="83"/>
      <c r="F577" s="84"/>
    </row>
    <row r="578" spans="1:6" x14ac:dyDescent="0.2">
      <c r="A578" s="81"/>
      <c r="B578" s="80"/>
      <c r="C578" s="80"/>
      <c r="D578" s="82"/>
      <c r="E578" s="83"/>
      <c r="F578" s="84"/>
    </row>
    <row r="579" spans="1:6" x14ac:dyDescent="0.2">
      <c r="A579" s="81"/>
      <c r="B579" s="80"/>
      <c r="C579" s="80"/>
      <c r="D579" s="82"/>
      <c r="E579" s="83"/>
      <c r="F579" s="84"/>
    </row>
    <row r="580" spans="1:6" x14ac:dyDescent="0.2">
      <c r="A580" s="81"/>
      <c r="B580" s="80"/>
      <c r="C580" s="80"/>
      <c r="D580" s="82"/>
      <c r="E580" s="83"/>
      <c r="F580" s="84"/>
    </row>
    <row r="581" spans="1:6" x14ac:dyDescent="0.2">
      <c r="A581" s="81"/>
      <c r="B581" s="80"/>
      <c r="C581" s="80"/>
      <c r="D581" s="82"/>
      <c r="E581" s="83"/>
      <c r="F581" s="84"/>
    </row>
    <row r="582" spans="1:6" x14ac:dyDescent="0.2">
      <c r="A582" s="81"/>
      <c r="B582" s="80"/>
      <c r="C582" s="80"/>
      <c r="D582" s="82"/>
      <c r="E582" s="83"/>
      <c r="F582" s="84"/>
    </row>
    <row r="583" spans="1:6" x14ac:dyDescent="0.2">
      <c r="A583" s="81"/>
      <c r="B583" s="80"/>
      <c r="C583" s="80"/>
      <c r="D583" s="82"/>
      <c r="E583" s="83"/>
      <c r="F583" s="84"/>
    </row>
    <row r="584" spans="1:6" x14ac:dyDescent="0.2">
      <c r="A584" s="81"/>
      <c r="B584" s="80"/>
      <c r="C584" s="80"/>
      <c r="D584" s="82"/>
      <c r="E584" s="83"/>
      <c r="F584" s="84"/>
    </row>
    <row r="585" spans="1:6" x14ac:dyDescent="0.2">
      <c r="A585" s="81"/>
      <c r="B585" s="80"/>
      <c r="C585" s="80"/>
      <c r="D585" s="82"/>
      <c r="E585" s="83"/>
      <c r="F585" s="84"/>
    </row>
    <row r="586" spans="1:6" x14ac:dyDescent="0.2">
      <c r="A586" s="81"/>
      <c r="B586" s="80"/>
      <c r="C586" s="80"/>
      <c r="D586" s="82"/>
      <c r="E586" s="83"/>
      <c r="F586" s="84"/>
    </row>
    <row r="587" spans="1:6" x14ac:dyDescent="0.2">
      <c r="A587" s="81"/>
      <c r="B587" s="80"/>
      <c r="C587" s="80"/>
      <c r="D587" s="82"/>
      <c r="E587" s="83"/>
      <c r="F587" s="84"/>
    </row>
    <row r="588" spans="1:6" x14ac:dyDescent="0.2">
      <c r="A588" s="81"/>
      <c r="B588" s="80"/>
      <c r="C588" s="80"/>
      <c r="D588" s="82"/>
      <c r="E588" s="83"/>
      <c r="F588" s="84"/>
    </row>
    <row r="589" spans="1:6" x14ac:dyDescent="0.2">
      <c r="A589" s="81"/>
      <c r="B589" s="80"/>
      <c r="C589" s="80"/>
      <c r="D589" s="82"/>
      <c r="E589" s="83"/>
      <c r="F589" s="84"/>
    </row>
    <row r="590" spans="1:6" x14ac:dyDescent="0.2">
      <c r="A590" s="81"/>
      <c r="B590" s="80"/>
      <c r="C590" s="80"/>
      <c r="D590" s="82"/>
      <c r="E590" s="83"/>
      <c r="F590" s="84"/>
    </row>
    <row r="591" spans="1:6" x14ac:dyDescent="0.2">
      <c r="A591" s="81"/>
      <c r="B591" s="80"/>
      <c r="C591" s="80"/>
      <c r="D591" s="82"/>
      <c r="E591" s="83"/>
      <c r="F591" s="84"/>
    </row>
    <row r="592" spans="1:6" x14ac:dyDescent="0.2">
      <c r="A592" s="81"/>
      <c r="B592" s="80"/>
      <c r="C592" s="80"/>
      <c r="D592" s="82"/>
      <c r="E592" s="83"/>
      <c r="F592" s="84"/>
    </row>
    <row r="593" spans="1:6" x14ac:dyDescent="0.2">
      <c r="A593" s="81"/>
      <c r="B593" s="80"/>
      <c r="C593" s="80"/>
      <c r="D593" s="82"/>
      <c r="E593" s="83"/>
      <c r="F593" s="84"/>
    </row>
    <row r="594" spans="1:6" x14ac:dyDescent="0.2">
      <c r="A594" s="81"/>
      <c r="B594" s="80"/>
      <c r="C594" s="80"/>
      <c r="D594" s="82"/>
      <c r="E594" s="83"/>
      <c r="F594" s="84"/>
    </row>
    <row r="595" spans="1:6" x14ac:dyDescent="0.2">
      <c r="A595" s="81"/>
      <c r="B595" s="80"/>
      <c r="C595" s="80"/>
      <c r="D595" s="82"/>
      <c r="E595" s="83"/>
      <c r="F595" s="84"/>
    </row>
    <row r="596" spans="1:6" x14ac:dyDescent="0.2">
      <c r="A596" s="81"/>
      <c r="B596" s="80"/>
      <c r="C596" s="80"/>
      <c r="D596" s="82"/>
      <c r="E596" s="83"/>
      <c r="F596" s="84"/>
    </row>
    <row r="597" spans="1:6" x14ac:dyDescent="0.2">
      <c r="A597" s="81"/>
      <c r="B597" s="80"/>
      <c r="C597" s="80"/>
      <c r="D597" s="82"/>
      <c r="E597" s="83"/>
      <c r="F597" s="84"/>
    </row>
    <row r="598" spans="1:6" x14ac:dyDescent="0.2">
      <c r="A598" s="81"/>
      <c r="B598" s="80"/>
      <c r="C598" s="80"/>
      <c r="D598" s="82"/>
      <c r="E598" s="83"/>
      <c r="F598" s="84"/>
    </row>
    <row r="599" spans="1:6" x14ac:dyDescent="0.2">
      <c r="A599" s="81"/>
      <c r="B599" s="80"/>
      <c r="C599" s="80"/>
      <c r="D599" s="82"/>
      <c r="E599" s="83"/>
      <c r="F599" s="84"/>
    </row>
    <row r="600" spans="1:6" x14ac:dyDescent="0.2">
      <c r="A600" s="81"/>
      <c r="B600" s="80"/>
      <c r="C600" s="80"/>
      <c r="D600" s="82"/>
      <c r="E600" s="83"/>
      <c r="F600" s="84"/>
    </row>
    <row r="601" spans="1:6" x14ac:dyDescent="0.2">
      <c r="A601" s="81"/>
      <c r="B601" s="80"/>
      <c r="C601" s="80"/>
      <c r="D601" s="82"/>
      <c r="E601" s="83"/>
      <c r="F601" s="84"/>
    </row>
    <row r="602" spans="1:6" x14ac:dyDescent="0.2">
      <c r="A602" s="81"/>
      <c r="B602" s="80"/>
      <c r="C602" s="80"/>
      <c r="D602" s="82"/>
      <c r="E602" s="83"/>
      <c r="F602" s="84"/>
    </row>
    <row r="603" spans="1:6" x14ac:dyDescent="0.2">
      <c r="A603" s="81"/>
      <c r="B603" s="80"/>
      <c r="C603" s="80"/>
      <c r="D603" s="82"/>
      <c r="E603" s="83"/>
      <c r="F603" s="84"/>
    </row>
    <row r="604" spans="1:6" x14ac:dyDescent="0.2">
      <c r="A604" s="81"/>
      <c r="B604" s="80"/>
      <c r="C604" s="80"/>
      <c r="D604" s="82"/>
      <c r="E604" s="83"/>
      <c r="F604" s="84"/>
    </row>
    <row r="605" spans="1:6" x14ac:dyDescent="0.2">
      <c r="A605" s="81"/>
      <c r="B605" s="80"/>
      <c r="C605" s="80"/>
      <c r="D605" s="82"/>
      <c r="E605" s="83"/>
      <c r="F605" s="84"/>
    </row>
    <row r="606" spans="1:6" x14ac:dyDescent="0.2">
      <c r="A606" s="81"/>
      <c r="B606" s="80"/>
      <c r="C606" s="80"/>
      <c r="D606" s="82"/>
      <c r="E606" s="83"/>
      <c r="F606" s="84"/>
    </row>
    <row r="607" spans="1:6" x14ac:dyDescent="0.2">
      <c r="A607" s="81"/>
      <c r="B607" s="80"/>
      <c r="C607" s="80"/>
      <c r="D607" s="82"/>
      <c r="E607" s="83"/>
      <c r="F607" s="84"/>
    </row>
    <row r="608" spans="1:6" x14ac:dyDescent="0.2">
      <c r="A608" s="81"/>
      <c r="B608" s="80"/>
      <c r="C608" s="80"/>
      <c r="D608" s="82"/>
      <c r="E608" s="83"/>
      <c r="F608" s="84"/>
    </row>
    <row r="609" spans="1:6" x14ac:dyDescent="0.2">
      <c r="A609" s="81"/>
      <c r="B609" s="80"/>
      <c r="C609" s="80"/>
      <c r="D609" s="82"/>
      <c r="E609" s="83"/>
      <c r="F609" s="84"/>
    </row>
    <row r="610" spans="1:6" x14ac:dyDescent="0.2">
      <c r="A610" s="81"/>
      <c r="B610" s="80"/>
      <c r="C610" s="80"/>
      <c r="D610" s="82"/>
      <c r="E610" s="83"/>
      <c r="F610" s="84"/>
    </row>
    <row r="611" spans="1:6" x14ac:dyDescent="0.2">
      <c r="A611" s="81"/>
      <c r="B611" s="80"/>
      <c r="C611" s="80"/>
      <c r="D611" s="82"/>
      <c r="E611" s="83"/>
      <c r="F611" s="84"/>
    </row>
    <row r="612" spans="1:6" x14ac:dyDescent="0.2">
      <c r="A612" s="81"/>
      <c r="B612" s="80"/>
      <c r="C612" s="80"/>
      <c r="D612" s="82"/>
      <c r="E612" s="83"/>
      <c r="F612" s="84"/>
    </row>
    <row r="613" spans="1:6" x14ac:dyDescent="0.2">
      <c r="A613" s="81"/>
      <c r="B613" s="80"/>
      <c r="C613" s="80"/>
      <c r="D613" s="82"/>
      <c r="E613" s="83"/>
      <c r="F613" s="84"/>
    </row>
    <row r="614" spans="1:6" x14ac:dyDescent="0.2">
      <c r="A614" s="81"/>
      <c r="B614" s="80"/>
      <c r="C614" s="80"/>
      <c r="D614" s="82"/>
      <c r="E614" s="83"/>
      <c r="F614" s="84"/>
    </row>
    <row r="615" spans="1:6" x14ac:dyDescent="0.2">
      <c r="A615" s="81"/>
      <c r="B615" s="80"/>
      <c r="C615" s="80"/>
      <c r="D615" s="82"/>
      <c r="E615" s="83"/>
      <c r="F615" s="84"/>
    </row>
    <row r="616" spans="1:6" x14ac:dyDescent="0.2">
      <c r="A616" s="81"/>
      <c r="B616" s="80"/>
      <c r="C616" s="80"/>
      <c r="D616" s="82"/>
      <c r="E616" s="83"/>
      <c r="F616" s="84"/>
    </row>
    <row r="617" spans="1:6" x14ac:dyDescent="0.2">
      <c r="A617" s="81"/>
      <c r="B617" s="80"/>
      <c r="C617" s="80"/>
      <c r="D617" s="82"/>
      <c r="E617" s="83"/>
      <c r="F617" s="84"/>
    </row>
    <row r="618" spans="1:6" x14ac:dyDescent="0.2">
      <c r="A618" s="81"/>
      <c r="B618" s="80"/>
      <c r="C618" s="80"/>
      <c r="D618" s="82"/>
      <c r="E618" s="83"/>
      <c r="F618" s="84"/>
    </row>
    <row r="619" spans="1:6" x14ac:dyDescent="0.2">
      <c r="A619" s="81"/>
      <c r="B619" s="80"/>
      <c r="C619" s="80"/>
      <c r="D619" s="82"/>
      <c r="E619" s="83"/>
      <c r="F619" s="84"/>
    </row>
    <row r="620" spans="1:6" x14ac:dyDescent="0.2">
      <c r="A620" s="81"/>
      <c r="B620" s="80"/>
      <c r="C620" s="80"/>
      <c r="D620" s="82"/>
      <c r="E620" s="83"/>
      <c r="F620" s="84"/>
    </row>
    <row r="621" spans="1:6" x14ac:dyDescent="0.2">
      <c r="A621" s="81"/>
      <c r="B621" s="80"/>
      <c r="C621" s="80"/>
      <c r="D621" s="82"/>
      <c r="E621" s="83"/>
      <c r="F621" s="84"/>
    </row>
    <row r="622" spans="1:6" x14ac:dyDescent="0.2">
      <c r="A622" s="81"/>
      <c r="B622" s="80"/>
      <c r="C622" s="80"/>
      <c r="D622" s="82"/>
      <c r="E622" s="83"/>
      <c r="F622" s="84"/>
    </row>
    <row r="623" spans="1:6" x14ac:dyDescent="0.2">
      <c r="A623" s="81"/>
      <c r="B623" s="80"/>
      <c r="C623" s="80"/>
      <c r="D623" s="82"/>
      <c r="E623" s="83"/>
      <c r="F623" s="84"/>
    </row>
    <row r="624" spans="1:6" x14ac:dyDescent="0.2">
      <c r="A624" s="81"/>
      <c r="B624" s="80"/>
      <c r="C624" s="80"/>
      <c r="D624" s="82"/>
      <c r="E624" s="83"/>
      <c r="F624" s="84"/>
    </row>
    <row r="625" spans="1:6" x14ac:dyDescent="0.2">
      <c r="A625" s="81"/>
      <c r="B625" s="80"/>
      <c r="C625" s="80"/>
      <c r="D625" s="82"/>
      <c r="E625" s="83"/>
      <c r="F625" s="84"/>
    </row>
    <row r="626" spans="1:6" x14ac:dyDescent="0.2">
      <c r="A626" s="81"/>
      <c r="B626" s="80"/>
      <c r="C626" s="80"/>
      <c r="D626" s="82"/>
      <c r="E626" s="83"/>
      <c r="F626" s="84"/>
    </row>
    <row r="627" spans="1:6" x14ac:dyDescent="0.2">
      <c r="A627" s="81"/>
      <c r="B627" s="80"/>
      <c r="C627" s="80"/>
      <c r="D627" s="82"/>
      <c r="E627" s="83"/>
      <c r="F627" s="84"/>
    </row>
    <row r="628" spans="1:6" x14ac:dyDescent="0.2">
      <c r="A628" s="81"/>
      <c r="B628" s="80"/>
      <c r="C628" s="80"/>
      <c r="D628" s="82"/>
      <c r="E628" s="83"/>
      <c r="F628" s="84"/>
    </row>
    <row r="629" spans="1:6" x14ac:dyDescent="0.2">
      <c r="A629" s="81"/>
      <c r="B629" s="80"/>
      <c r="C629" s="80"/>
      <c r="D629" s="82"/>
      <c r="E629" s="83"/>
      <c r="F629" s="84"/>
    </row>
    <row r="630" spans="1:6" x14ac:dyDescent="0.2">
      <c r="A630" s="81"/>
      <c r="B630" s="80"/>
      <c r="C630" s="80"/>
      <c r="D630" s="82"/>
      <c r="E630" s="83"/>
      <c r="F630" s="84"/>
    </row>
    <row r="631" spans="1:6" x14ac:dyDescent="0.2">
      <c r="A631" s="81"/>
      <c r="B631" s="80"/>
      <c r="C631" s="80"/>
      <c r="D631" s="82"/>
      <c r="E631" s="83"/>
      <c r="F631" s="84"/>
    </row>
    <row r="632" spans="1:6" x14ac:dyDescent="0.2">
      <c r="A632" s="81"/>
      <c r="B632" s="80"/>
      <c r="C632" s="80"/>
      <c r="D632" s="82"/>
      <c r="E632" s="83"/>
      <c r="F632" s="84"/>
    </row>
    <row r="633" spans="1:6" x14ac:dyDescent="0.2">
      <c r="A633" s="81"/>
      <c r="B633" s="80"/>
      <c r="C633" s="80"/>
      <c r="D633" s="82"/>
      <c r="E633" s="83"/>
      <c r="F633" s="84"/>
    </row>
    <row r="634" spans="1:6" x14ac:dyDescent="0.2">
      <c r="A634" s="81"/>
      <c r="B634" s="80"/>
      <c r="C634" s="80"/>
      <c r="D634" s="82"/>
      <c r="E634" s="83"/>
      <c r="F634" s="84"/>
    </row>
    <row r="635" spans="1:6" x14ac:dyDescent="0.2">
      <c r="A635" s="81"/>
      <c r="B635" s="80"/>
      <c r="C635" s="80"/>
      <c r="D635" s="82"/>
      <c r="E635" s="83"/>
      <c r="F635" s="84"/>
    </row>
    <row r="636" spans="1:6" x14ac:dyDescent="0.2">
      <c r="A636" s="81"/>
      <c r="B636" s="80"/>
      <c r="C636" s="80"/>
      <c r="D636" s="82"/>
      <c r="E636" s="83"/>
      <c r="F636" s="84"/>
    </row>
    <row r="637" spans="1:6" x14ac:dyDescent="0.2">
      <c r="A637" s="81"/>
      <c r="B637" s="80"/>
      <c r="C637" s="80"/>
      <c r="D637" s="82"/>
      <c r="E637" s="83"/>
      <c r="F637" s="84"/>
    </row>
    <row r="638" spans="1:6" x14ac:dyDescent="0.2">
      <c r="A638" s="81"/>
      <c r="B638" s="80"/>
      <c r="C638" s="80"/>
      <c r="D638" s="82"/>
      <c r="E638" s="83"/>
      <c r="F638" s="84"/>
    </row>
    <row r="639" spans="1:6" x14ac:dyDescent="0.2">
      <c r="A639" s="81"/>
      <c r="B639" s="80"/>
      <c r="C639" s="80"/>
      <c r="D639" s="82"/>
      <c r="E639" s="83"/>
      <c r="F639" s="84"/>
    </row>
    <row r="640" spans="1:6" x14ac:dyDescent="0.2">
      <c r="A640" s="81"/>
      <c r="B640" s="80"/>
      <c r="C640" s="80"/>
      <c r="D640" s="82"/>
      <c r="E640" s="83"/>
      <c r="F640" s="84"/>
    </row>
    <row r="641" spans="1:6" x14ac:dyDescent="0.2">
      <c r="A641" s="81"/>
      <c r="B641" s="80"/>
      <c r="C641" s="80"/>
      <c r="D641" s="82"/>
      <c r="E641" s="83"/>
      <c r="F641" s="84"/>
    </row>
    <row r="642" spans="1:6" x14ac:dyDescent="0.2">
      <c r="A642" s="81"/>
      <c r="B642" s="80"/>
      <c r="C642" s="80"/>
      <c r="D642" s="82"/>
      <c r="E642" s="83"/>
      <c r="F642" s="84"/>
    </row>
    <row r="643" spans="1:6" x14ac:dyDescent="0.2">
      <c r="A643" s="81"/>
      <c r="B643" s="80"/>
      <c r="C643" s="80"/>
      <c r="D643" s="82"/>
      <c r="E643" s="83"/>
      <c r="F643" s="84"/>
    </row>
    <row r="644" spans="1:6" x14ac:dyDescent="0.2">
      <c r="A644" s="81"/>
      <c r="B644" s="80"/>
      <c r="C644" s="80"/>
      <c r="D644" s="82"/>
      <c r="E644" s="83"/>
      <c r="F644" s="84"/>
    </row>
    <row r="645" spans="1:6" x14ac:dyDescent="0.2">
      <c r="A645" s="81"/>
      <c r="B645" s="80"/>
      <c r="C645" s="80"/>
      <c r="D645" s="82"/>
      <c r="E645" s="83"/>
      <c r="F645" s="84"/>
    </row>
    <row r="646" spans="1:6" x14ac:dyDescent="0.2">
      <c r="A646" s="81"/>
      <c r="B646" s="80"/>
      <c r="C646" s="80"/>
      <c r="D646" s="82"/>
      <c r="E646" s="83"/>
      <c r="F646" s="84"/>
    </row>
    <row r="647" spans="1:6" x14ac:dyDescent="0.2">
      <c r="A647" s="81"/>
      <c r="B647" s="80"/>
      <c r="C647" s="80"/>
      <c r="D647" s="82"/>
      <c r="E647" s="83"/>
      <c r="F647" s="84"/>
    </row>
    <row r="648" spans="1:6" x14ac:dyDescent="0.2">
      <c r="A648" s="81"/>
      <c r="B648" s="80"/>
      <c r="C648" s="80"/>
      <c r="D648" s="82"/>
      <c r="E648" s="83"/>
      <c r="F648" s="84"/>
    </row>
    <row r="649" spans="1:6" x14ac:dyDescent="0.2">
      <c r="A649" s="81"/>
      <c r="B649" s="80"/>
      <c r="C649" s="80"/>
      <c r="D649" s="82"/>
      <c r="E649" s="83"/>
      <c r="F649" s="84"/>
    </row>
    <row r="650" spans="1:6" x14ac:dyDescent="0.2">
      <c r="A650" s="81"/>
      <c r="B650" s="80"/>
      <c r="C650" s="80"/>
      <c r="D650" s="82"/>
      <c r="E650" s="83"/>
      <c r="F650" s="84"/>
    </row>
    <row r="651" spans="1:6" x14ac:dyDescent="0.2">
      <c r="A651" s="81"/>
      <c r="B651" s="80"/>
      <c r="C651" s="80"/>
      <c r="D651" s="82"/>
      <c r="E651" s="83"/>
      <c r="F651" s="84"/>
    </row>
    <row r="652" spans="1:6" x14ac:dyDescent="0.2">
      <c r="A652" s="81"/>
      <c r="B652" s="80"/>
      <c r="C652" s="80"/>
      <c r="D652" s="82"/>
      <c r="E652" s="83"/>
      <c r="F652" s="84"/>
    </row>
    <row r="653" spans="1:6" x14ac:dyDescent="0.2">
      <c r="A653" s="81"/>
      <c r="B653" s="80"/>
      <c r="C653" s="80"/>
      <c r="D653" s="82"/>
      <c r="E653" s="83"/>
      <c r="F653" s="84"/>
    </row>
    <row r="654" spans="1:6" x14ac:dyDescent="0.2">
      <c r="A654" s="81"/>
      <c r="B654" s="80"/>
      <c r="C654" s="80"/>
      <c r="D654" s="82"/>
      <c r="E654" s="83"/>
      <c r="F654" s="84"/>
    </row>
    <row r="655" spans="1:6" x14ac:dyDescent="0.2">
      <c r="A655" s="81"/>
      <c r="B655" s="80"/>
      <c r="C655" s="80"/>
      <c r="D655" s="82"/>
      <c r="E655" s="83"/>
      <c r="F655" s="84"/>
    </row>
    <row r="656" spans="1:6" x14ac:dyDescent="0.2">
      <c r="A656" s="81"/>
      <c r="B656" s="80"/>
      <c r="C656" s="80"/>
      <c r="D656" s="82"/>
      <c r="E656" s="83"/>
      <c r="F656" s="84"/>
    </row>
    <row r="657" spans="1:6" x14ac:dyDescent="0.2">
      <c r="A657" s="81"/>
      <c r="B657" s="80"/>
      <c r="C657" s="80"/>
      <c r="D657" s="82"/>
      <c r="E657" s="83"/>
      <c r="F657" s="84"/>
    </row>
    <row r="658" spans="1:6" x14ac:dyDescent="0.2">
      <c r="A658" s="81"/>
      <c r="B658" s="80"/>
      <c r="C658" s="80"/>
      <c r="D658" s="82"/>
      <c r="E658" s="83"/>
      <c r="F658" s="84"/>
    </row>
    <row r="659" spans="1:6" x14ac:dyDescent="0.2">
      <c r="A659" s="81"/>
      <c r="B659" s="80"/>
      <c r="C659" s="80"/>
      <c r="D659" s="82"/>
      <c r="E659" s="83"/>
      <c r="F659" s="84"/>
    </row>
    <row r="660" spans="1:6" x14ac:dyDescent="0.2">
      <c r="A660" s="81"/>
      <c r="B660" s="80"/>
      <c r="C660" s="80"/>
      <c r="D660" s="82"/>
      <c r="E660" s="83"/>
      <c r="F660" s="84"/>
    </row>
    <row r="661" spans="1:6" x14ac:dyDescent="0.2">
      <c r="A661" s="81"/>
      <c r="B661" s="80"/>
      <c r="C661" s="80"/>
      <c r="D661" s="82"/>
      <c r="E661" s="83"/>
      <c r="F661" s="84"/>
    </row>
    <row r="662" spans="1:6" x14ac:dyDescent="0.2">
      <c r="A662" s="81"/>
      <c r="B662" s="80"/>
      <c r="C662" s="80"/>
      <c r="D662" s="82"/>
      <c r="E662" s="83"/>
      <c r="F662" s="84"/>
    </row>
    <row r="663" spans="1:6" x14ac:dyDescent="0.2">
      <c r="A663" s="81"/>
      <c r="B663" s="80"/>
      <c r="C663" s="80"/>
      <c r="D663" s="82"/>
      <c r="E663" s="83"/>
      <c r="F663" s="84"/>
    </row>
    <row r="664" spans="1:6" x14ac:dyDescent="0.2">
      <c r="A664" s="81"/>
      <c r="B664" s="80"/>
      <c r="C664" s="80"/>
      <c r="D664" s="82"/>
      <c r="E664" s="83"/>
      <c r="F664" s="84"/>
    </row>
    <row r="665" spans="1:6" x14ac:dyDescent="0.2">
      <c r="A665" s="81"/>
      <c r="B665" s="80"/>
      <c r="C665" s="80"/>
      <c r="D665" s="82"/>
      <c r="E665" s="83"/>
      <c r="F665" s="84"/>
    </row>
    <row r="666" spans="1:6" x14ac:dyDescent="0.2">
      <c r="A666" s="81"/>
      <c r="B666" s="80"/>
      <c r="C666" s="80"/>
      <c r="D666" s="82"/>
      <c r="E666" s="83"/>
      <c r="F666" s="84"/>
    </row>
    <row r="667" spans="1:6" x14ac:dyDescent="0.2">
      <c r="A667" s="81"/>
      <c r="B667" s="80"/>
      <c r="C667" s="80"/>
      <c r="D667" s="82"/>
      <c r="E667" s="83"/>
      <c r="F667" s="84"/>
    </row>
    <row r="668" spans="1:6" x14ac:dyDescent="0.2">
      <c r="A668" s="81"/>
      <c r="B668" s="80"/>
      <c r="C668" s="80"/>
      <c r="D668" s="82"/>
      <c r="E668" s="83"/>
      <c r="F668" s="84"/>
    </row>
    <row r="669" spans="1:6" x14ac:dyDescent="0.2">
      <c r="A669" s="81"/>
      <c r="B669" s="80"/>
      <c r="C669" s="80"/>
      <c r="D669" s="82"/>
      <c r="E669" s="83"/>
      <c r="F669" s="84"/>
    </row>
    <row r="670" spans="1:6" x14ac:dyDescent="0.2">
      <c r="A670" s="81"/>
      <c r="B670" s="80"/>
      <c r="C670" s="80"/>
      <c r="D670" s="82"/>
      <c r="E670" s="83"/>
      <c r="F670" s="84"/>
    </row>
    <row r="671" spans="1:6" x14ac:dyDescent="0.2">
      <c r="A671" s="81"/>
      <c r="B671" s="80"/>
      <c r="C671" s="80"/>
      <c r="D671" s="82"/>
      <c r="E671" s="83"/>
      <c r="F671" s="84"/>
    </row>
    <row r="672" spans="1:6" x14ac:dyDescent="0.2">
      <c r="A672" s="81"/>
      <c r="B672" s="80"/>
      <c r="C672" s="80"/>
      <c r="D672" s="82"/>
      <c r="E672" s="83"/>
      <c r="F672" s="84"/>
    </row>
    <row r="673" spans="1:6" x14ac:dyDescent="0.2">
      <c r="A673" s="81"/>
      <c r="B673" s="80"/>
      <c r="C673" s="80"/>
      <c r="D673" s="82"/>
      <c r="E673" s="83"/>
      <c r="F673" s="84"/>
    </row>
    <row r="674" spans="1:6" x14ac:dyDescent="0.2">
      <c r="A674" s="81"/>
      <c r="B674" s="80"/>
      <c r="C674" s="80"/>
      <c r="D674" s="82"/>
      <c r="E674" s="83"/>
      <c r="F674" s="84"/>
    </row>
    <row r="675" spans="1:6" x14ac:dyDescent="0.2">
      <c r="A675" s="81"/>
      <c r="B675" s="80"/>
      <c r="C675" s="80"/>
      <c r="D675" s="82"/>
      <c r="E675" s="83"/>
      <c r="F675" s="84"/>
    </row>
    <row r="676" spans="1:6" x14ac:dyDescent="0.2">
      <c r="A676" s="81"/>
      <c r="B676" s="80"/>
      <c r="C676" s="80"/>
      <c r="D676" s="82"/>
      <c r="E676" s="83"/>
      <c r="F676" s="84"/>
    </row>
    <row r="677" spans="1:6" x14ac:dyDescent="0.2">
      <c r="A677" s="81"/>
      <c r="B677" s="80"/>
      <c r="C677" s="80"/>
      <c r="D677" s="82"/>
      <c r="E677" s="83"/>
      <c r="F677" s="84"/>
    </row>
    <row r="678" spans="1:6" x14ac:dyDescent="0.2">
      <c r="A678" s="81"/>
      <c r="B678" s="80"/>
      <c r="C678" s="80"/>
      <c r="D678" s="82"/>
      <c r="E678" s="83"/>
      <c r="F678" s="84"/>
    </row>
    <row r="679" spans="1:6" x14ac:dyDescent="0.2">
      <c r="A679" s="81"/>
      <c r="B679" s="80"/>
      <c r="C679" s="80"/>
      <c r="D679" s="82"/>
      <c r="E679" s="83"/>
      <c r="F679" s="84"/>
    </row>
    <row r="680" spans="1:6" x14ac:dyDescent="0.2">
      <c r="A680" s="81"/>
      <c r="B680" s="80"/>
      <c r="C680" s="80"/>
      <c r="D680" s="82"/>
      <c r="E680" s="83"/>
      <c r="F680" s="84"/>
    </row>
    <row r="681" spans="1:6" x14ac:dyDescent="0.2">
      <c r="A681" s="81"/>
      <c r="B681" s="80"/>
      <c r="C681" s="80"/>
      <c r="D681" s="82"/>
      <c r="E681" s="83"/>
      <c r="F681" s="84"/>
    </row>
    <row r="682" spans="1:6" x14ac:dyDescent="0.2">
      <c r="A682" s="81"/>
      <c r="B682" s="80"/>
      <c r="C682" s="80"/>
      <c r="D682" s="82"/>
      <c r="E682" s="83"/>
      <c r="F682" s="84"/>
    </row>
    <row r="683" spans="1:6" x14ac:dyDescent="0.2">
      <c r="A683" s="81"/>
      <c r="B683" s="80"/>
      <c r="C683" s="80"/>
      <c r="D683" s="82"/>
      <c r="E683" s="83"/>
      <c r="F683" s="84"/>
    </row>
    <row r="684" spans="1:6" x14ac:dyDescent="0.2">
      <c r="A684" s="81"/>
      <c r="B684" s="80"/>
      <c r="C684" s="80"/>
      <c r="D684" s="82"/>
      <c r="E684" s="83"/>
      <c r="F684" s="84"/>
    </row>
    <row r="685" spans="1:6" x14ac:dyDescent="0.2">
      <c r="A685" s="81"/>
      <c r="B685" s="80"/>
      <c r="C685" s="80"/>
      <c r="D685" s="82"/>
      <c r="E685" s="83"/>
      <c r="F685" s="84"/>
    </row>
    <row r="686" spans="1:6" x14ac:dyDescent="0.2">
      <c r="A686" s="81"/>
      <c r="B686" s="80"/>
      <c r="C686" s="80"/>
      <c r="D686" s="82"/>
      <c r="E686" s="83"/>
      <c r="F686" s="84"/>
    </row>
    <row r="687" spans="1:6" x14ac:dyDescent="0.2">
      <c r="A687" s="81"/>
      <c r="B687" s="80"/>
      <c r="C687" s="80"/>
      <c r="D687" s="82"/>
      <c r="E687" s="83"/>
      <c r="F687" s="84"/>
    </row>
    <row r="688" spans="1:6" x14ac:dyDescent="0.2">
      <c r="A688" s="81"/>
      <c r="B688" s="80"/>
      <c r="C688" s="80"/>
      <c r="D688" s="82"/>
      <c r="E688" s="83"/>
      <c r="F688" s="84"/>
    </row>
    <row r="689" spans="1:6" x14ac:dyDescent="0.2">
      <c r="A689" s="81"/>
      <c r="B689" s="80"/>
      <c r="C689" s="80"/>
      <c r="D689" s="82"/>
      <c r="E689" s="83"/>
      <c r="F689" s="84"/>
    </row>
    <row r="690" spans="1:6" x14ac:dyDescent="0.2">
      <c r="A690" s="81"/>
      <c r="B690" s="80"/>
      <c r="C690" s="80"/>
      <c r="D690" s="82"/>
      <c r="E690" s="83"/>
      <c r="F690" s="84"/>
    </row>
    <row r="691" spans="1:6" x14ac:dyDescent="0.2">
      <c r="A691" s="81"/>
      <c r="B691" s="80"/>
      <c r="C691" s="80"/>
      <c r="D691" s="82"/>
      <c r="E691" s="83"/>
      <c r="F691" s="84"/>
    </row>
    <row r="692" spans="1:6" x14ac:dyDescent="0.2">
      <c r="A692" s="81"/>
      <c r="B692" s="80"/>
      <c r="C692" s="80"/>
      <c r="D692" s="82"/>
      <c r="E692" s="83"/>
      <c r="F692" s="84"/>
    </row>
    <row r="693" spans="1:6" x14ac:dyDescent="0.2">
      <c r="A693" s="81"/>
      <c r="B693" s="80"/>
      <c r="C693" s="80"/>
      <c r="D693" s="82"/>
      <c r="E693" s="83"/>
      <c r="F693" s="84"/>
    </row>
    <row r="694" spans="1:6" x14ac:dyDescent="0.2">
      <c r="A694" s="81"/>
      <c r="B694" s="80"/>
      <c r="C694" s="80"/>
      <c r="D694" s="82"/>
      <c r="E694" s="83"/>
      <c r="F694" s="84"/>
    </row>
    <row r="695" spans="1:6" x14ac:dyDescent="0.2">
      <c r="A695" s="81"/>
      <c r="B695" s="80"/>
      <c r="C695" s="80"/>
      <c r="D695" s="82"/>
      <c r="E695" s="83"/>
      <c r="F695" s="84"/>
    </row>
    <row r="696" spans="1:6" x14ac:dyDescent="0.2">
      <c r="A696" s="81"/>
      <c r="B696" s="80"/>
      <c r="C696" s="80"/>
      <c r="D696" s="82"/>
      <c r="E696" s="83"/>
      <c r="F696" s="84"/>
    </row>
    <row r="697" spans="1:6" x14ac:dyDescent="0.2">
      <c r="A697" s="81"/>
      <c r="B697" s="80"/>
      <c r="C697" s="80"/>
      <c r="D697" s="82"/>
      <c r="E697" s="83"/>
      <c r="F697" s="84"/>
    </row>
    <row r="698" spans="1:6" x14ac:dyDescent="0.2">
      <c r="A698" s="81"/>
      <c r="B698" s="80"/>
      <c r="C698" s="80"/>
      <c r="D698" s="82"/>
      <c r="E698" s="83"/>
      <c r="F698" s="84"/>
    </row>
    <row r="699" spans="1:6" x14ac:dyDescent="0.2">
      <c r="A699" s="81"/>
      <c r="B699" s="80"/>
      <c r="C699" s="80"/>
      <c r="D699" s="82"/>
      <c r="E699" s="83"/>
      <c r="F699" s="84"/>
    </row>
    <row r="700" spans="1:6" x14ac:dyDescent="0.2">
      <c r="A700" s="81"/>
      <c r="B700" s="80"/>
      <c r="C700" s="80"/>
      <c r="D700" s="82"/>
      <c r="E700" s="83"/>
      <c r="F700" s="84"/>
    </row>
    <row r="701" spans="1:6" x14ac:dyDescent="0.2">
      <c r="A701" s="81"/>
      <c r="B701" s="80"/>
      <c r="C701" s="80"/>
      <c r="D701" s="82"/>
      <c r="E701" s="83"/>
      <c r="F701" s="84"/>
    </row>
    <row r="702" spans="1:6" x14ac:dyDescent="0.2">
      <c r="A702" s="81"/>
      <c r="B702" s="80"/>
      <c r="C702" s="80"/>
      <c r="D702" s="82"/>
      <c r="E702" s="83"/>
      <c r="F702" s="84"/>
    </row>
    <row r="703" spans="1:6" x14ac:dyDescent="0.2">
      <c r="A703" s="81"/>
      <c r="B703" s="80"/>
      <c r="C703" s="80"/>
      <c r="D703" s="82"/>
      <c r="E703" s="83"/>
      <c r="F703" s="84"/>
    </row>
    <row r="704" spans="1:6" x14ac:dyDescent="0.2">
      <c r="A704" s="81"/>
      <c r="B704" s="80"/>
      <c r="C704" s="80"/>
      <c r="D704" s="82"/>
      <c r="E704" s="83"/>
      <c r="F704" s="84"/>
    </row>
    <row r="705" spans="1:6" x14ac:dyDescent="0.2">
      <c r="A705" s="81"/>
      <c r="B705" s="80"/>
      <c r="C705" s="80"/>
      <c r="D705" s="82"/>
      <c r="E705" s="83"/>
      <c r="F705" s="84"/>
    </row>
    <row r="706" spans="1:6" x14ac:dyDescent="0.2">
      <c r="A706" s="81"/>
      <c r="B706" s="80"/>
      <c r="C706" s="80"/>
      <c r="D706" s="82"/>
      <c r="E706" s="83"/>
      <c r="F706" s="84"/>
    </row>
    <row r="707" spans="1:6" x14ac:dyDescent="0.2">
      <c r="A707" s="81"/>
      <c r="B707" s="80"/>
      <c r="C707" s="80"/>
      <c r="D707" s="82"/>
      <c r="E707" s="83"/>
      <c r="F707" s="84"/>
    </row>
    <row r="708" spans="1:6" x14ac:dyDescent="0.2">
      <c r="A708" s="81"/>
      <c r="B708" s="80"/>
      <c r="C708" s="80"/>
      <c r="D708" s="82"/>
      <c r="E708" s="83"/>
      <c r="F708" s="84"/>
    </row>
    <row r="709" spans="1:6" x14ac:dyDescent="0.2">
      <c r="A709" s="81"/>
      <c r="B709" s="80"/>
      <c r="C709" s="80"/>
      <c r="D709" s="82"/>
      <c r="E709" s="83"/>
      <c r="F709" s="84"/>
    </row>
    <row r="710" spans="1:6" x14ac:dyDescent="0.2">
      <c r="A710" s="81"/>
      <c r="B710" s="80"/>
      <c r="C710" s="80"/>
      <c r="D710" s="82"/>
      <c r="E710" s="83"/>
      <c r="F710" s="84"/>
    </row>
    <row r="711" spans="1:6" x14ac:dyDescent="0.2">
      <c r="A711" s="81"/>
      <c r="B711" s="80"/>
      <c r="C711" s="80"/>
      <c r="D711" s="82"/>
      <c r="E711" s="83"/>
      <c r="F711" s="84"/>
    </row>
    <row r="712" spans="1:6" x14ac:dyDescent="0.2">
      <c r="A712" s="81"/>
      <c r="B712" s="80"/>
      <c r="C712" s="80"/>
      <c r="D712" s="82"/>
      <c r="E712" s="83"/>
      <c r="F712" s="84"/>
    </row>
    <row r="713" spans="1:6" x14ac:dyDescent="0.2">
      <c r="A713" s="81"/>
      <c r="B713" s="80"/>
      <c r="C713" s="80"/>
      <c r="D713" s="82"/>
      <c r="E713" s="83"/>
      <c r="F713" s="84"/>
    </row>
    <row r="714" spans="1:6" x14ac:dyDescent="0.2">
      <c r="A714" s="81"/>
      <c r="B714" s="80"/>
      <c r="C714" s="80"/>
      <c r="D714" s="82"/>
      <c r="E714" s="83"/>
      <c r="F714" s="84"/>
    </row>
    <row r="715" spans="1:6" x14ac:dyDescent="0.2">
      <c r="A715" s="81"/>
      <c r="B715" s="80"/>
      <c r="C715" s="80"/>
      <c r="D715" s="82"/>
      <c r="E715" s="83"/>
      <c r="F715" s="84"/>
    </row>
    <row r="716" spans="1:6" x14ac:dyDescent="0.2">
      <c r="A716" s="81"/>
      <c r="B716" s="80"/>
      <c r="C716" s="80"/>
      <c r="D716" s="82"/>
      <c r="E716" s="83"/>
      <c r="F716" s="84"/>
    </row>
    <row r="717" spans="1:6" x14ac:dyDescent="0.2">
      <c r="A717" s="81"/>
      <c r="B717" s="80"/>
      <c r="C717" s="80"/>
      <c r="D717" s="82"/>
      <c r="E717" s="83"/>
      <c r="F717" s="84"/>
    </row>
    <row r="718" spans="1:6" x14ac:dyDescent="0.2">
      <c r="A718" s="81"/>
      <c r="B718" s="80"/>
      <c r="C718" s="80"/>
      <c r="D718" s="82"/>
      <c r="E718" s="83"/>
      <c r="F718" s="84"/>
    </row>
    <row r="719" spans="1:6" x14ac:dyDescent="0.2">
      <c r="A719" s="81"/>
      <c r="B719" s="80"/>
      <c r="C719" s="80"/>
      <c r="D719" s="82"/>
      <c r="E719" s="83"/>
      <c r="F719" s="84"/>
    </row>
    <row r="720" spans="1:6" x14ac:dyDescent="0.2">
      <c r="A720" s="81"/>
      <c r="B720" s="80"/>
      <c r="C720" s="80"/>
      <c r="D720" s="82"/>
      <c r="E720" s="83"/>
      <c r="F720" s="84"/>
    </row>
    <row r="721" spans="1:6" x14ac:dyDescent="0.2">
      <c r="A721" s="81"/>
      <c r="B721" s="80"/>
      <c r="C721" s="80"/>
      <c r="D721" s="82"/>
      <c r="E721" s="83"/>
      <c r="F721" s="84"/>
    </row>
    <row r="722" spans="1:6" x14ac:dyDescent="0.2">
      <c r="A722" s="81"/>
      <c r="B722" s="80"/>
      <c r="C722" s="80"/>
      <c r="D722" s="82"/>
      <c r="E722" s="83"/>
      <c r="F722" s="84"/>
    </row>
    <row r="723" spans="1:6" x14ac:dyDescent="0.2">
      <c r="A723" s="81"/>
      <c r="B723" s="80"/>
      <c r="C723" s="80"/>
      <c r="D723" s="82"/>
      <c r="E723" s="83"/>
      <c r="F723" s="84"/>
    </row>
    <row r="724" spans="1:6" x14ac:dyDescent="0.2">
      <c r="A724" s="81"/>
      <c r="B724" s="80"/>
      <c r="C724" s="80"/>
      <c r="D724" s="82"/>
      <c r="E724" s="83"/>
      <c r="F724" s="84"/>
    </row>
    <row r="725" spans="1:6" x14ac:dyDescent="0.2">
      <c r="A725" s="81"/>
      <c r="B725" s="80"/>
      <c r="C725" s="80"/>
      <c r="D725" s="82"/>
      <c r="E725" s="83"/>
      <c r="F725" s="84"/>
    </row>
    <row r="726" spans="1:6" x14ac:dyDescent="0.2">
      <c r="A726" s="81"/>
      <c r="B726" s="80"/>
      <c r="C726" s="80"/>
      <c r="D726" s="82"/>
      <c r="E726" s="83"/>
      <c r="F726" s="84"/>
    </row>
    <row r="727" spans="1:6" x14ac:dyDescent="0.2">
      <c r="A727" s="81"/>
      <c r="B727" s="80"/>
      <c r="C727" s="80"/>
      <c r="D727" s="82"/>
      <c r="E727" s="83"/>
      <c r="F727" s="84"/>
    </row>
    <row r="728" spans="1:6" x14ac:dyDescent="0.2">
      <c r="A728" s="81"/>
      <c r="B728" s="80"/>
      <c r="C728" s="80"/>
      <c r="D728" s="82"/>
      <c r="E728" s="83"/>
      <c r="F728" s="84"/>
    </row>
    <row r="729" spans="1:6" x14ac:dyDescent="0.2">
      <c r="A729" s="81"/>
      <c r="B729" s="80"/>
      <c r="C729" s="80"/>
      <c r="D729" s="82"/>
      <c r="E729" s="83"/>
      <c r="F729" s="84"/>
    </row>
    <row r="730" spans="1:6" x14ac:dyDescent="0.2">
      <c r="A730" s="81"/>
      <c r="B730" s="80"/>
      <c r="C730" s="80"/>
      <c r="D730" s="82"/>
      <c r="E730" s="83"/>
      <c r="F730" s="84"/>
    </row>
    <row r="731" spans="1:6" x14ac:dyDescent="0.2">
      <c r="A731" s="81"/>
      <c r="B731" s="80"/>
      <c r="C731" s="80"/>
      <c r="D731" s="82"/>
      <c r="E731" s="83"/>
      <c r="F731" s="84"/>
    </row>
    <row r="732" spans="1:6" x14ac:dyDescent="0.2">
      <c r="A732" s="81"/>
      <c r="B732" s="80"/>
      <c r="C732" s="80"/>
      <c r="D732" s="82"/>
      <c r="E732" s="83"/>
      <c r="F732" s="84"/>
    </row>
    <row r="733" spans="1:6" x14ac:dyDescent="0.2">
      <c r="A733" s="81"/>
      <c r="B733" s="80"/>
      <c r="C733" s="80"/>
      <c r="D733" s="82"/>
      <c r="E733" s="83"/>
      <c r="F733" s="84"/>
    </row>
    <row r="734" spans="1:6" x14ac:dyDescent="0.2">
      <c r="A734" s="81"/>
      <c r="B734" s="80"/>
      <c r="C734" s="80"/>
      <c r="D734" s="82"/>
      <c r="E734" s="83"/>
      <c r="F734" s="84"/>
    </row>
    <row r="735" spans="1:6" x14ac:dyDescent="0.2">
      <c r="A735" s="81"/>
      <c r="B735" s="80"/>
      <c r="C735" s="80"/>
      <c r="D735" s="82"/>
      <c r="E735" s="83"/>
      <c r="F735" s="84"/>
    </row>
    <row r="736" spans="1:6" x14ac:dyDescent="0.2">
      <c r="A736" s="81"/>
      <c r="B736" s="80"/>
      <c r="C736" s="80"/>
      <c r="D736" s="82"/>
      <c r="E736" s="83"/>
      <c r="F736" s="84"/>
    </row>
    <row r="737" spans="1:6" x14ac:dyDescent="0.2">
      <c r="A737" s="81"/>
      <c r="B737" s="80"/>
      <c r="C737" s="80"/>
      <c r="D737" s="82"/>
      <c r="E737" s="83"/>
      <c r="F737" s="84"/>
    </row>
    <row r="738" spans="1:6" x14ac:dyDescent="0.2">
      <c r="A738" s="81"/>
      <c r="B738" s="80"/>
      <c r="C738" s="80"/>
      <c r="D738" s="82"/>
      <c r="E738" s="83"/>
      <c r="F738" s="84"/>
    </row>
    <row r="739" spans="1:6" x14ac:dyDescent="0.2">
      <c r="A739" s="81"/>
      <c r="B739" s="80"/>
      <c r="C739" s="80"/>
      <c r="D739" s="82"/>
      <c r="E739" s="83"/>
      <c r="F739" s="84"/>
    </row>
    <row r="740" spans="1:6" x14ac:dyDescent="0.2">
      <c r="A740" s="81"/>
      <c r="B740" s="80"/>
      <c r="C740" s="80"/>
      <c r="D740" s="82"/>
      <c r="E740" s="83"/>
      <c r="F740" s="84"/>
    </row>
    <row r="741" spans="1:6" x14ac:dyDescent="0.2">
      <c r="A741" s="81"/>
      <c r="B741" s="80"/>
      <c r="C741" s="80"/>
      <c r="D741" s="82"/>
      <c r="E741" s="83"/>
      <c r="F741" s="84"/>
    </row>
    <row r="742" spans="1:6" x14ac:dyDescent="0.2">
      <c r="A742" s="81"/>
      <c r="B742" s="80"/>
      <c r="C742" s="80"/>
      <c r="D742" s="82"/>
      <c r="E742" s="83"/>
      <c r="F742" s="84"/>
    </row>
    <row r="743" spans="1:6" x14ac:dyDescent="0.2">
      <c r="A743" s="81"/>
      <c r="B743" s="80"/>
      <c r="C743" s="80"/>
      <c r="D743" s="82"/>
      <c r="E743" s="83"/>
      <c r="F743" s="84"/>
    </row>
    <row r="744" spans="1:6" x14ac:dyDescent="0.2">
      <c r="A744" s="81"/>
      <c r="B744" s="80"/>
      <c r="C744" s="80"/>
      <c r="D744" s="82"/>
      <c r="E744" s="83"/>
      <c r="F744" s="84"/>
    </row>
    <row r="745" spans="1:6" x14ac:dyDescent="0.2">
      <c r="A745" s="81"/>
      <c r="B745" s="80"/>
      <c r="C745" s="80"/>
      <c r="D745" s="82"/>
      <c r="E745" s="83"/>
      <c r="F745" s="84"/>
    </row>
    <row r="746" spans="1:6" x14ac:dyDescent="0.2">
      <c r="A746" s="81"/>
      <c r="B746" s="80"/>
      <c r="C746" s="80"/>
      <c r="D746" s="82"/>
      <c r="E746" s="83"/>
      <c r="F746" s="84"/>
    </row>
    <row r="747" spans="1:6" x14ac:dyDescent="0.2">
      <c r="A747" s="81"/>
      <c r="B747" s="80"/>
      <c r="C747" s="80"/>
      <c r="D747" s="82"/>
      <c r="E747" s="83"/>
      <c r="F747" s="84"/>
    </row>
    <row r="748" spans="1:6" x14ac:dyDescent="0.2">
      <c r="A748" s="81"/>
      <c r="B748" s="80"/>
      <c r="C748" s="80"/>
      <c r="D748" s="82"/>
      <c r="E748" s="83"/>
      <c r="F748" s="84"/>
    </row>
    <row r="749" spans="1:6" x14ac:dyDescent="0.2">
      <c r="A749" s="81"/>
      <c r="B749" s="80"/>
      <c r="C749" s="80"/>
      <c r="D749" s="82"/>
      <c r="E749" s="83"/>
      <c r="F749" s="84"/>
    </row>
    <row r="750" spans="1:6" x14ac:dyDescent="0.2">
      <c r="A750" s="81"/>
      <c r="B750" s="80"/>
      <c r="C750" s="80"/>
      <c r="D750" s="82"/>
      <c r="E750" s="83"/>
      <c r="F750" s="84"/>
    </row>
    <row r="751" spans="1:6" x14ac:dyDescent="0.2">
      <c r="A751" s="81"/>
      <c r="B751" s="80"/>
      <c r="C751" s="80"/>
      <c r="D751" s="82"/>
      <c r="E751" s="83"/>
      <c r="F751" s="84"/>
    </row>
    <row r="752" spans="1:6" x14ac:dyDescent="0.2">
      <c r="A752" s="81"/>
      <c r="B752" s="80"/>
      <c r="C752" s="80"/>
      <c r="D752" s="82"/>
      <c r="E752" s="83"/>
      <c r="F752" s="84"/>
    </row>
    <row r="753" spans="1:6" x14ac:dyDescent="0.2">
      <c r="A753" s="81"/>
      <c r="B753" s="80"/>
      <c r="C753" s="80"/>
      <c r="D753" s="82"/>
      <c r="E753" s="83"/>
      <c r="F753" s="84"/>
    </row>
    <row r="754" spans="1:6" x14ac:dyDescent="0.2">
      <c r="A754" s="81"/>
      <c r="B754" s="80"/>
      <c r="C754" s="80"/>
      <c r="D754" s="82"/>
      <c r="E754" s="83"/>
      <c r="F754" s="84"/>
    </row>
    <row r="755" spans="1:6" x14ac:dyDescent="0.2">
      <c r="A755" s="81"/>
      <c r="B755" s="80"/>
      <c r="C755" s="80"/>
      <c r="D755" s="82"/>
      <c r="E755" s="83"/>
      <c r="F755" s="84"/>
    </row>
    <row r="756" spans="1:6" x14ac:dyDescent="0.2">
      <c r="A756" s="81"/>
      <c r="B756" s="80"/>
      <c r="C756" s="80"/>
      <c r="D756" s="82"/>
      <c r="E756" s="83"/>
      <c r="F756" s="84"/>
    </row>
    <row r="757" spans="1:6" x14ac:dyDescent="0.2">
      <c r="A757" s="81"/>
      <c r="B757" s="80"/>
      <c r="C757" s="80"/>
      <c r="D757" s="82"/>
      <c r="E757" s="83"/>
      <c r="F757" s="84"/>
    </row>
    <row r="758" spans="1:6" x14ac:dyDescent="0.2">
      <c r="A758" s="81"/>
      <c r="B758" s="80"/>
      <c r="C758" s="80"/>
      <c r="D758" s="82"/>
      <c r="E758" s="83"/>
      <c r="F758" s="84"/>
    </row>
    <row r="759" spans="1:6" x14ac:dyDescent="0.2">
      <c r="A759" s="81"/>
      <c r="B759" s="80"/>
      <c r="C759" s="80"/>
      <c r="D759" s="82"/>
      <c r="E759" s="83"/>
      <c r="F759" s="84"/>
    </row>
    <row r="760" spans="1:6" x14ac:dyDescent="0.2">
      <c r="A760" s="81"/>
      <c r="B760" s="80"/>
      <c r="C760" s="80"/>
      <c r="D760" s="82"/>
      <c r="E760" s="83"/>
      <c r="F760" s="84"/>
    </row>
    <row r="761" spans="1:6" x14ac:dyDescent="0.2">
      <c r="A761" s="81"/>
      <c r="B761" s="80"/>
      <c r="C761" s="80"/>
      <c r="D761" s="82"/>
      <c r="E761" s="83"/>
      <c r="F761" s="84"/>
    </row>
    <row r="762" spans="1:6" x14ac:dyDescent="0.2">
      <c r="A762" s="81"/>
      <c r="B762" s="80"/>
      <c r="C762" s="80"/>
      <c r="D762" s="82"/>
      <c r="E762" s="83"/>
      <c r="F762" s="84"/>
    </row>
    <row r="763" spans="1:6" x14ac:dyDescent="0.2">
      <c r="A763" s="81"/>
      <c r="B763" s="80"/>
      <c r="C763" s="80"/>
      <c r="D763" s="82"/>
      <c r="E763" s="83"/>
      <c r="F763" s="84"/>
    </row>
    <row r="764" spans="1:6" x14ac:dyDescent="0.2">
      <c r="A764" s="81"/>
      <c r="B764" s="80"/>
      <c r="C764" s="80"/>
      <c r="D764" s="82"/>
      <c r="E764" s="83"/>
      <c r="F764" s="84"/>
    </row>
    <row r="765" spans="1:6" x14ac:dyDescent="0.2">
      <c r="A765" s="81"/>
      <c r="B765" s="80"/>
      <c r="C765" s="80"/>
      <c r="D765" s="82"/>
      <c r="E765" s="83"/>
      <c r="F765" s="84"/>
    </row>
    <row r="766" spans="1:6" x14ac:dyDescent="0.2">
      <c r="A766" s="81"/>
      <c r="B766" s="80"/>
      <c r="C766" s="80"/>
      <c r="D766" s="82"/>
      <c r="E766" s="83"/>
      <c r="F766" s="84"/>
    </row>
    <row r="767" spans="1:6" x14ac:dyDescent="0.2">
      <c r="A767" s="81"/>
      <c r="B767" s="80"/>
      <c r="C767" s="80"/>
      <c r="D767" s="82"/>
      <c r="E767" s="83"/>
      <c r="F767" s="84"/>
    </row>
    <row r="768" spans="1:6" x14ac:dyDescent="0.2">
      <c r="A768" s="81"/>
      <c r="B768" s="80"/>
      <c r="C768" s="80"/>
      <c r="D768" s="82"/>
      <c r="E768" s="83"/>
      <c r="F768" s="84"/>
    </row>
    <row r="769" spans="1:6" x14ac:dyDescent="0.2">
      <c r="A769" s="81"/>
      <c r="B769" s="80"/>
      <c r="C769" s="80"/>
      <c r="D769" s="82"/>
      <c r="E769" s="83"/>
      <c r="F769" s="84"/>
    </row>
    <row r="770" spans="1:6" x14ac:dyDescent="0.2">
      <c r="A770" s="81"/>
      <c r="B770" s="80"/>
      <c r="C770" s="80"/>
      <c r="D770" s="82"/>
      <c r="E770" s="83"/>
      <c r="F770" s="84"/>
    </row>
    <row r="771" spans="1:6" x14ac:dyDescent="0.2">
      <c r="A771" s="81"/>
      <c r="B771" s="80"/>
      <c r="C771" s="80"/>
      <c r="D771" s="82"/>
      <c r="E771" s="83"/>
      <c r="F771" s="84"/>
    </row>
    <row r="772" spans="1:6" x14ac:dyDescent="0.2">
      <c r="A772" s="81"/>
      <c r="B772" s="80"/>
      <c r="C772" s="80"/>
      <c r="D772" s="82"/>
      <c r="E772" s="83"/>
      <c r="F772" s="84"/>
    </row>
    <row r="773" spans="1:6" x14ac:dyDescent="0.2">
      <c r="A773" s="81"/>
      <c r="B773" s="80"/>
      <c r="C773" s="80"/>
      <c r="D773" s="82"/>
      <c r="E773" s="83"/>
      <c r="F773" s="84"/>
    </row>
    <row r="774" spans="1:6" x14ac:dyDescent="0.2">
      <c r="A774" s="81"/>
      <c r="B774" s="80"/>
      <c r="C774" s="80"/>
      <c r="D774" s="82"/>
      <c r="E774" s="83"/>
      <c r="F774" s="84"/>
    </row>
    <row r="775" spans="1:6" x14ac:dyDescent="0.2">
      <c r="A775" s="81"/>
      <c r="B775" s="80"/>
      <c r="C775" s="80"/>
      <c r="D775" s="82"/>
      <c r="E775" s="83"/>
      <c r="F775" s="84"/>
    </row>
    <row r="776" spans="1:6" x14ac:dyDescent="0.2">
      <c r="A776" s="81"/>
      <c r="B776" s="80"/>
      <c r="C776" s="80"/>
      <c r="D776" s="82"/>
      <c r="E776" s="83"/>
      <c r="F776" s="84"/>
    </row>
    <row r="777" spans="1:6" x14ac:dyDescent="0.2">
      <c r="A777" s="81"/>
      <c r="B777" s="80"/>
      <c r="C777" s="80"/>
      <c r="D777" s="82"/>
      <c r="E777" s="83"/>
      <c r="F777" s="84"/>
    </row>
    <row r="778" spans="1:6" x14ac:dyDescent="0.2">
      <c r="A778" s="81"/>
      <c r="B778" s="80"/>
      <c r="C778" s="80"/>
      <c r="D778" s="82"/>
      <c r="E778" s="83"/>
      <c r="F778" s="84"/>
    </row>
    <row r="779" spans="1:6" x14ac:dyDescent="0.2">
      <c r="A779" s="81"/>
      <c r="B779" s="80"/>
      <c r="C779" s="80"/>
      <c r="D779" s="82"/>
      <c r="E779" s="83"/>
      <c r="F779" s="84"/>
    </row>
    <row r="780" spans="1:6" x14ac:dyDescent="0.2">
      <c r="A780" s="81"/>
      <c r="B780" s="80"/>
      <c r="C780" s="80"/>
      <c r="D780" s="82"/>
      <c r="E780" s="83"/>
      <c r="F780" s="84"/>
    </row>
    <row r="781" spans="1:6" x14ac:dyDescent="0.2">
      <c r="A781" s="81"/>
      <c r="B781" s="80"/>
      <c r="C781" s="80"/>
      <c r="D781" s="82"/>
      <c r="E781" s="83"/>
      <c r="F781" s="84"/>
    </row>
    <row r="782" spans="1:6" x14ac:dyDescent="0.2">
      <c r="A782" s="81"/>
      <c r="B782" s="80"/>
      <c r="C782" s="80"/>
      <c r="D782" s="82"/>
      <c r="E782" s="83"/>
      <c r="F782" s="84"/>
    </row>
    <row r="783" spans="1:6" x14ac:dyDescent="0.2">
      <c r="A783" s="81"/>
      <c r="B783" s="80"/>
      <c r="C783" s="80"/>
      <c r="D783" s="82"/>
      <c r="E783" s="83"/>
      <c r="F783" s="84"/>
    </row>
    <row r="784" spans="1:6" x14ac:dyDescent="0.2">
      <c r="A784" s="81"/>
      <c r="B784" s="80"/>
      <c r="C784" s="80"/>
      <c r="D784" s="82"/>
      <c r="E784" s="83"/>
      <c r="F784" s="84"/>
    </row>
    <row r="785" spans="1:6" x14ac:dyDescent="0.2">
      <c r="A785" s="81"/>
      <c r="B785" s="80"/>
      <c r="C785" s="80"/>
      <c r="D785" s="82"/>
      <c r="E785" s="83"/>
      <c r="F785" s="84"/>
    </row>
    <row r="786" spans="1:6" x14ac:dyDescent="0.2">
      <c r="A786" s="81"/>
      <c r="B786" s="80"/>
      <c r="C786" s="80"/>
      <c r="D786" s="82"/>
      <c r="E786" s="83"/>
      <c r="F786" s="84"/>
    </row>
    <row r="787" spans="1:6" x14ac:dyDescent="0.2">
      <c r="A787" s="81"/>
      <c r="B787" s="80"/>
      <c r="C787" s="80"/>
      <c r="D787" s="82"/>
      <c r="E787" s="83"/>
      <c r="F787" s="84"/>
    </row>
    <row r="788" spans="1:6" x14ac:dyDescent="0.2">
      <c r="A788" s="81"/>
      <c r="B788" s="80"/>
      <c r="C788" s="80"/>
      <c r="D788" s="82"/>
      <c r="E788" s="83"/>
      <c r="F788" s="84"/>
    </row>
    <row r="789" spans="1:6" x14ac:dyDescent="0.2">
      <c r="A789" s="81"/>
      <c r="B789" s="80"/>
      <c r="C789" s="80"/>
      <c r="D789" s="82"/>
      <c r="E789" s="83"/>
      <c r="F789" s="84"/>
    </row>
    <row r="790" spans="1:6" x14ac:dyDescent="0.2">
      <c r="A790" s="81"/>
      <c r="B790" s="80"/>
      <c r="C790" s="80"/>
      <c r="D790" s="82"/>
      <c r="E790" s="83"/>
      <c r="F790" s="84"/>
    </row>
    <row r="791" spans="1:6" x14ac:dyDescent="0.2">
      <c r="A791" s="81"/>
      <c r="B791" s="80"/>
      <c r="C791" s="80"/>
      <c r="D791" s="82"/>
      <c r="E791" s="83"/>
      <c r="F791" s="84"/>
    </row>
    <row r="792" spans="1:6" x14ac:dyDescent="0.2">
      <c r="A792" s="81"/>
      <c r="B792" s="80"/>
      <c r="C792" s="80"/>
      <c r="D792" s="82"/>
      <c r="E792" s="83"/>
      <c r="F792" s="84"/>
    </row>
    <row r="793" spans="1:6" x14ac:dyDescent="0.2">
      <c r="A793" s="81"/>
      <c r="B793" s="80"/>
      <c r="C793" s="80"/>
      <c r="D793" s="82"/>
      <c r="E793" s="83"/>
      <c r="F793" s="84"/>
    </row>
    <row r="794" spans="1:6" x14ac:dyDescent="0.2">
      <c r="A794" s="81"/>
      <c r="B794" s="80"/>
      <c r="C794" s="80"/>
      <c r="D794" s="82"/>
      <c r="E794" s="83"/>
      <c r="F794" s="84"/>
    </row>
    <row r="795" spans="1:6" x14ac:dyDescent="0.2">
      <c r="A795" s="81"/>
      <c r="B795" s="80"/>
      <c r="C795" s="80"/>
      <c r="D795" s="82"/>
      <c r="E795" s="83"/>
      <c r="F795" s="84"/>
    </row>
    <row r="796" spans="1:6" x14ac:dyDescent="0.2">
      <c r="A796" s="81"/>
      <c r="B796" s="80"/>
      <c r="C796" s="80"/>
      <c r="D796" s="82"/>
      <c r="E796" s="83"/>
      <c r="F796" s="84"/>
    </row>
    <row r="797" spans="1:6" x14ac:dyDescent="0.2">
      <c r="A797" s="81"/>
      <c r="B797" s="80"/>
      <c r="C797" s="80"/>
      <c r="D797" s="82"/>
      <c r="E797" s="83"/>
      <c r="F797" s="84"/>
    </row>
    <row r="798" spans="1:6" x14ac:dyDescent="0.2">
      <c r="A798" s="81"/>
      <c r="B798" s="80"/>
      <c r="C798" s="80"/>
      <c r="D798" s="82"/>
      <c r="E798" s="83"/>
      <c r="F798" s="84"/>
    </row>
    <row r="799" spans="1:6" x14ac:dyDescent="0.2">
      <c r="A799" s="81"/>
      <c r="B799" s="80"/>
      <c r="C799" s="80"/>
      <c r="D799" s="82"/>
      <c r="E799" s="83"/>
      <c r="F799" s="84"/>
    </row>
    <row r="800" spans="1:6" x14ac:dyDescent="0.2">
      <c r="A800" s="81"/>
      <c r="B800" s="80"/>
      <c r="C800" s="80"/>
      <c r="D800" s="82"/>
      <c r="E800" s="83"/>
      <c r="F800" s="84"/>
    </row>
    <row r="801" spans="1:6" x14ac:dyDescent="0.2">
      <c r="A801" s="81"/>
      <c r="B801" s="80"/>
      <c r="C801" s="80"/>
      <c r="D801" s="82"/>
      <c r="E801" s="83"/>
      <c r="F801" s="84"/>
    </row>
    <row r="802" spans="1:6" x14ac:dyDescent="0.2">
      <c r="A802" s="81"/>
      <c r="B802" s="80"/>
      <c r="C802" s="80"/>
      <c r="D802" s="82"/>
      <c r="E802" s="83"/>
      <c r="F802" s="84"/>
    </row>
    <row r="803" spans="1:6" x14ac:dyDescent="0.2">
      <c r="A803" s="81"/>
      <c r="B803" s="80"/>
      <c r="C803" s="80"/>
      <c r="D803" s="82"/>
      <c r="E803" s="83"/>
      <c r="F803" s="84"/>
    </row>
    <row r="804" spans="1:6" x14ac:dyDescent="0.2">
      <c r="A804" s="81"/>
      <c r="B804" s="80"/>
      <c r="C804" s="80"/>
      <c r="D804" s="82"/>
      <c r="E804" s="83"/>
      <c r="F804" s="84"/>
    </row>
    <row r="805" spans="1:6" x14ac:dyDescent="0.2">
      <c r="A805" s="81"/>
      <c r="B805" s="80"/>
      <c r="C805" s="80"/>
      <c r="D805" s="82"/>
      <c r="E805" s="83"/>
      <c r="F805" s="84"/>
    </row>
    <row r="806" spans="1:6" x14ac:dyDescent="0.2">
      <c r="A806" s="81"/>
      <c r="B806" s="80"/>
      <c r="C806" s="80"/>
      <c r="D806" s="82"/>
      <c r="E806" s="83"/>
      <c r="F806" s="84"/>
    </row>
    <row r="807" spans="1:6" x14ac:dyDescent="0.2">
      <c r="A807" s="81"/>
      <c r="B807" s="80"/>
      <c r="C807" s="80"/>
      <c r="D807" s="82"/>
      <c r="E807" s="83"/>
      <c r="F807" s="84"/>
    </row>
    <row r="808" spans="1:6" x14ac:dyDescent="0.2">
      <c r="A808" s="81"/>
      <c r="B808" s="80"/>
      <c r="C808" s="80"/>
      <c r="D808" s="82"/>
      <c r="E808" s="83"/>
      <c r="F808" s="84"/>
    </row>
    <row r="809" spans="1:6" x14ac:dyDescent="0.2">
      <c r="A809" s="81"/>
      <c r="B809" s="80"/>
      <c r="C809" s="80"/>
      <c r="D809" s="82"/>
      <c r="E809" s="83"/>
      <c r="F809" s="84"/>
    </row>
    <row r="810" spans="1:6" x14ac:dyDescent="0.2">
      <c r="A810" s="81"/>
      <c r="B810" s="80"/>
      <c r="C810" s="80"/>
      <c r="D810" s="82"/>
      <c r="E810" s="83"/>
      <c r="F810" s="84"/>
    </row>
    <row r="811" spans="1:6" x14ac:dyDescent="0.2">
      <c r="A811" s="81"/>
      <c r="B811" s="80"/>
      <c r="C811" s="80"/>
      <c r="D811" s="82"/>
      <c r="E811" s="83"/>
      <c r="F811" s="84"/>
    </row>
    <row r="812" spans="1:6" x14ac:dyDescent="0.2">
      <c r="A812" s="81"/>
      <c r="B812" s="80"/>
      <c r="C812" s="80"/>
      <c r="D812" s="82"/>
      <c r="E812" s="83"/>
      <c r="F812" s="84"/>
    </row>
    <row r="813" spans="1:6" x14ac:dyDescent="0.2">
      <c r="A813" s="81"/>
      <c r="B813" s="80"/>
      <c r="C813" s="80"/>
      <c r="D813" s="82"/>
      <c r="E813" s="83"/>
      <c r="F813" s="84"/>
    </row>
    <row r="814" spans="1:6" x14ac:dyDescent="0.2">
      <c r="A814" s="81"/>
      <c r="B814" s="80"/>
      <c r="C814" s="80"/>
      <c r="D814" s="82"/>
      <c r="E814" s="83"/>
      <c r="F814" s="84"/>
    </row>
    <row r="815" spans="1:6" x14ac:dyDescent="0.2">
      <c r="A815" s="81"/>
      <c r="B815" s="80"/>
      <c r="C815" s="80"/>
      <c r="D815" s="82"/>
      <c r="E815" s="83"/>
      <c r="F815" s="84"/>
    </row>
    <row r="816" spans="1:6" x14ac:dyDescent="0.2">
      <c r="A816" s="81"/>
      <c r="B816" s="80"/>
      <c r="C816" s="80"/>
      <c r="D816" s="82"/>
      <c r="E816" s="83"/>
      <c r="F816" s="84"/>
    </row>
    <row r="817" spans="1:6" x14ac:dyDescent="0.2">
      <c r="A817" s="81"/>
      <c r="B817" s="80"/>
      <c r="C817" s="80"/>
      <c r="D817" s="82"/>
      <c r="E817" s="83"/>
      <c r="F817" s="84"/>
    </row>
    <row r="818" spans="1:6" x14ac:dyDescent="0.2">
      <c r="A818" s="81"/>
      <c r="B818" s="80"/>
      <c r="C818" s="80"/>
      <c r="D818" s="82"/>
      <c r="E818" s="83"/>
      <c r="F818" s="84"/>
    </row>
    <row r="819" spans="1:6" x14ac:dyDescent="0.2">
      <c r="A819" s="81"/>
      <c r="B819" s="80"/>
      <c r="C819" s="80"/>
      <c r="D819" s="82"/>
      <c r="E819" s="83"/>
      <c r="F819" s="84"/>
    </row>
    <row r="820" spans="1:6" x14ac:dyDescent="0.2">
      <c r="A820" s="81"/>
      <c r="B820" s="80"/>
      <c r="C820" s="80"/>
      <c r="D820" s="82"/>
      <c r="E820" s="83"/>
      <c r="F820" s="84"/>
    </row>
    <row r="821" spans="1:6" x14ac:dyDescent="0.2">
      <c r="A821" s="81"/>
      <c r="B821" s="80"/>
      <c r="C821" s="80"/>
      <c r="D821" s="82"/>
      <c r="E821" s="83"/>
      <c r="F821" s="84"/>
    </row>
    <row r="822" spans="1:6" x14ac:dyDescent="0.2">
      <c r="A822" s="81"/>
      <c r="B822" s="80"/>
      <c r="C822" s="80"/>
      <c r="D822" s="82"/>
      <c r="E822" s="83"/>
      <c r="F822" s="84"/>
    </row>
    <row r="823" spans="1:6" x14ac:dyDescent="0.2">
      <c r="A823" s="81"/>
      <c r="B823" s="80"/>
      <c r="C823" s="80"/>
      <c r="D823" s="82"/>
      <c r="E823" s="83"/>
      <c r="F823" s="84"/>
    </row>
    <row r="824" spans="1:6" x14ac:dyDescent="0.2">
      <c r="A824" s="81"/>
      <c r="B824" s="80"/>
      <c r="C824" s="80"/>
      <c r="D824" s="82"/>
      <c r="E824" s="83"/>
      <c r="F824" s="84"/>
    </row>
    <row r="825" spans="1:6" x14ac:dyDescent="0.2">
      <c r="A825" s="81"/>
      <c r="B825" s="80"/>
      <c r="C825" s="80"/>
      <c r="D825" s="82"/>
      <c r="E825" s="83"/>
      <c r="F825" s="84"/>
    </row>
    <row r="826" spans="1:6" x14ac:dyDescent="0.2">
      <c r="A826" s="81"/>
      <c r="B826" s="80"/>
      <c r="C826" s="80"/>
      <c r="D826" s="82"/>
      <c r="E826" s="83"/>
      <c r="F826" s="84"/>
    </row>
    <row r="827" spans="1:6" x14ac:dyDescent="0.2">
      <c r="A827" s="81"/>
      <c r="B827" s="80"/>
      <c r="C827" s="80"/>
      <c r="D827" s="82"/>
      <c r="E827" s="83"/>
      <c r="F827" s="84"/>
    </row>
    <row r="828" spans="1:6" x14ac:dyDescent="0.2">
      <c r="A828" s="81"/>
      <c r="B828" s="80"/>
      <c r="C828" s="80"/>
      <c r="D828" s="82"/>
      <c r="E828" s="83"/>
      <c r="F828" s="84"/>
    </row>
    <row r="829" spans="1:6" x14ac:dyDescent="0.2">
      <c r="A829" s="81"/>
      <c r="B829" s="80"/>
      <c r="C829" s="80"/>
      <c r="D829" s="82"/>
      <c r="E829" s="83"/>
      <c r="F829" s="84"/>
    </row>
    <row r="830" spans="1:6" x14ac:dyDescent="0.2">
      <c r="A830" s="81"/>
      <c r="B830" s="80"/>
      <c r="C830" s="80"/>
      <c r="D830" s="82"/>
      <c r="E830" s="83"/>
      <c r="F830" s="84"/>
    </row>
    <row r="831" spans="1:6" x14ac:dyDescent="0.2">
      <c r="A831" s="81"/>
      <c r="B831" s="80"/>
      <c r="C831" s="80"/>
      <c r="D831" s="82"/>
      <c r="E831" s="83"/>
      <c r="F831" s="84"/>
    </row>
    <row r="832" spans="1:6" x14ac:dyDescent="0.2">
      <c r="A832" s="81"/>
      <c r="B832" s="80"/>
      <c r="C832" s="80"/>
      <c r="D832" s="82"/>
      <c r="E832" s="83"/>
      <c r="F832" s="84"/>
    </row>
    <row r="833" spans="1:6" x14ac:dyDescent="0.2">
      <c r="A833" s="81"/>
      <c r="B833" s="80"/>
      <c r="C833" s="80"/>
      <c r="D833" s="82"/>
      <c r="E833" s="83"/>
      <c r="F833" s="84"/>
    </row>
    <row r="834" spans="1:6" x14ac:dyDescent="0.2">
      <c r="A834" s="81"/>
      <c r="B834" s="80"/>
      <c r="C834" s="80"/>
      <c r="D834" s="82"/>
      <c r="E834" s="83"/>
      <c r="F834" s="84"/>
    </row>
    <row r="835" spans="1:6" x14ac:dyDescent="0.2">
      <c r="A835" s="81"/>
      <c r="B835" s="80"/>
      <c r="C835" s="80"/>
      <c r="D835" s="82"/>
      <c r="E835" s="83"/>
      <c r="F835" s="84"/>
    </row>
    <row r="836" spans="1:6" x14ac:dyDescent="0.2">
      <c r="A836" s="81"/>
      <c r="B836" s="80"/>
      <c r="C836" s="80"/>
      <c r="D836" s="82"/>
      <c r="E836" s="83"/>
      <c r="F836" s="84"/>
    </row>
    <row r="837" spans="1:6" x14ac:dyDescent="0.2">
      <c r="A837" s="81"/>
      <c r="B837" s="80"/>
      <c r="C837" s="80"/>
      <c r="D837" s="82"/>
      <c r="E837" s="83"/>
      <c r="F837" s="84"/>
    </row>
    <row r="838" spans="1:6" x14ac:dyDescent="0.2">
      <c r="A838" s="81"/>
      <c r="B838" s="80"/>
      <c r="C838" s="80"/>
      <c r="D838" s="82"/>
      <c r="E838" s="83"/>
      <c r="F838" s="84"/>
    </row>
    <row r="839" spans="1:6" x14ac:dyDescent="0.2">
      <c r="A839" s="81"/>
      <c r="B839" s="80"/>
      <c r="C839" s="80"/>
      <c r="D839" s="82"/>
      <c r="E839" s="83"/>
      <c r="F839" s="84"/>
    </row>
    <row r="840" spans="1:6" x14ac:dyDescent="0.2">
      <c r="A840" s="81"/>
      <c r="B840" s="80"/>
      <c r="C840" s="80"/>
      <c r="D840" s="82"/>
      <c r="E840" s="83"/>
      <c r="F840" s="84"/>
    </row>
    <row r="841" spans="1:6" x14ac:dyDescent="0.2">
      <c r="A841" s="81"/>
      <c r="B841" s="80"/>
      <c r="C841" s="80"/>
      <c r="D841" s="82"/>
      <c r="E841" s="83"/>
      <c r="F841" s="84"/>
    </row>
    <row r="842" spans="1:6" x14ac:dyDescent="0.2">
      <c r="A842" s="81"/>
      <c r="B842" s="80"/>
      <c r="C842" s="80"/>
      <c r="D842" s="82"/>
      <c r="E842" s="83"/>
      <c r="F842" s="84"/>
    </row>
    <row r="843" spans="1:6" x14ac:dyDescent="0.2">
      <c r="A843" s="81"/>
      <c r="B843" s="80"/>
      <c r="C843" s="80"/>
      <c r="D843" s="82"/>
      <c r="E843" s="83"/>
      <c r="F843" s="84"/>
    </row>
    <row r="844" spans="1:6" x14ac:dyDescent="0.2">
      <c r="A844" s="81"/>
      <c r="B844" s="80"/>
      <c r="C844" s="80"/>
      <c r="D844" s="82"/>
      <c r="E844" s="83"/>
      <c r="F844" s="84"/>
    </row>
    <row r="845" spans="1:6" x14ac:dyDescent="0.2">
      <c r="A845" s="81"/>
      <c r="B845" s="80"/>
      <c r="C845" s="80"/>
      <c r="D845" s="82"/>
      <c r="E845" s="83"/>
      <c r="F845" s="84"/>
    </row>
    <row r="846" spans="1:6" x14ac:dyDescent="0.2">
      <c r="A846" s="81"/>
      <c r="B846" s="80"/>
      <c r="C846" s="80"/>
      <c r="D846" s="82"/>
      <c r="E846" s="83"/>
      <c r="F846" s="84"/>
    </row>
    <row r="847" spans="1:6" x14ac:dyDescent="0.2">
      <c r="A847" s="81"/>
      <c r="B847" s="80"/>
      <c r="C847" s="80"/>
      <c r="D847" s="82"/>
      <c r="E847" s="83"/>
      <c r="F847" s="84"/>
    </row>
    <row r="848" spans="1:6" x14ac:dyDescent="0.2">
      <c r="A848" s="81"/>
      <c r="B848" s="80"/>
      <c r="C848" s="80"/>
      <c r="D848" s="82"/>
      <c r="E848" s="83"/>
      <c r="F848" s="84"/>
    </row>
    <row r="849" spans="1:6" x14ac:dyDescent="0.2">
      <c r="A849" s="81"/>
      <c r="B849" s="80"/>
      <c r="C849" s="80"/>
      <c r="D849" s="82"/>
      <c r="E849" s="83"/>
      <c r="F849" s="84"/>
    </row>
    <row r="850" spans="1:6" x14ac:dyDescent="0.2">
      <c r="A850" s="81"/>
      <c r="B850" s="80"/>
      <c r="C850" s="80"/>
      <c r="D850" s="82"/>
      <c r="E850" s="83"/>
      <c r="F850" s="84"/>
    </row>
    <row r="851" spans="1:6" x14ac:dyDescent="0.2">
      <c r="A851" s="81"/>
      <c r="B851" s="80"/>
      <c r="C851" s="80"/>
      <c r="D851" s="82"/>
      <c r="E851" s="83"/>
      <c r="F851" s="84"/>
    </row>
    <row r="852" spans="1:6" x14ac:dyDescent="0.2">
      <c r="A852" s="81"/>
      <c r="B852" s="80"/>
      <c r="C852" s="80"/>
      <c r="D852" s="82"/>
      <c r="E852" s="83"/>
      <c r="F852" s="84"/>
    </row>
    <row r="853" spans="1:6" x14ac:dyDescent="0.2">
      <c r="A853" s="81"/>
      <c r="B853" s="80"/>
      <c r="C853" s="80"/>
      <c r="D853" s="82"/>
      <c r="E853" s="83"/>
      <c r="F853" s="84"/>
    </row>
    <row r="854" spans="1:6" x14ac:dyDescent="0.2">
      <c r="A854" s="81"/>
      <c r="B854" s="80"/>
      <c r="C854" s="80"/>
      <c r="D854" s="82"/>
      <c r="E854" s="83"/>
      <c r="F854" s="84"/>
    </row>
    <row r="855" spans="1:6" x14ac:dyDescent="0.2">
      <c r="A855" s="81"/>
      <c r="B855" s="80"/>
      <c r="C855" s="80"/>
      <c r="D855" s="82"/>
      <c r="E855" s="83"/>
      <c r="F855" s="84"/>
    </row>
    <row r="856" spans="1:6" x14ac:dyDescent="0.2">
      <c r="A856" s="81"/>
      <c r="B856" s="80"/>
      <c r="C856" s="80"/>
      <c r="D856" s="82"/>
      <c r="E856" s="83"/>
      <c r="F856" s="84"/>
    </row>
    <row r="857" spans="1:6" x14ac:dyDescent="0.2">
      <c r="A857" s="81"/>
      <c r="B857" s="80"/>
      <c r="C857" s="80"/>
      <c r="D857" s="82"/>
      <c r="E857" s="83"/>
      <c r="F857" s="84"/>
    </row>
    <row r="858" spans="1:6" x14ac:dyDescent="0.2">
      <c r="A858" s="81"/>
      <c r="B858" s="80"/>
      <c r="C858" s="80"/>
      <c r="D858" s="82"/>
      <c r="E858" s="83"/>
      <c r="F858" s="84"/>
    </row>
    <row r="859" spans="1:6" x14ac:dyDescent="0.2">
      <c r="A859" s="81"/>
      <c r="B859" s="80"/>
      <c r="C859" s="80"/>
      <c r="D859" s="82"/>
      <c r="E859" s="83"/>
      <c r="F859" s="84"/>
    </row>
    <row r="860" spans="1:6" x14ac:dyDescent="0.2">
      <c r="A860" s="81"/>
      <c r="B860" s="80"/>
      <c r="C860" s="80"/>
      <c r="D860" s="82"/>
      <c r="E860" s="83"/>
      <c r="F860" s="84"/>
    </row>
    <row r="861" spans="1:6" x14ac:dyDescent="0.2">
      <c r="A861" s="81"/>
      <c r="B861" s="80"/>
      <c r="C861" s="80"/>
      <c r="D861" s="82"/>
      <c r="E861" s="83"/>
      <c r="F861" s="84"/>
    </row>
    <row r="862" spans="1:6" x14ac:dyDescent="0.2">
      <c r="A862" s="81"/>
      <c r="B862" s="80"/>
      <c r="C862" s="80"/>
      <c r="D862" s="82"/>
      <c r="E862" s="83"/>
      <c r="F862" s="84"/>
    </row>
    <row r="863" spans="1:6" x14ac:dyDescent="0.2">
      <c r="A863" s="81"/>
      <c r="B863" s="80"/>
      <c r="C863" s="80"/>
      <c r="D863" s="82"/>
      <c r="E863" s="83"/>
      <c r="F863" s="84"/>
    </row>
    <row r="864" spans="1:6" x14ac:dyDescent="0.2">
      <c r="A864" s="81"/>
      <c r="B864" s="80"/>
      <c r="C864" s="80"/>
      <c r="D864" s="82"/>
      <c r="E864" s="83"/>
      <c r="F864" s="84"/>
    </row>
    <row r="865" spans="1:6" x14ac:dyDescent="0.2">
      <c r="A865" s="81"/>
      <c r="B865" s="80"/>
      <c r="C865" s="80"/>
      <c r="D865" s="82"/>
      <c r="E865" s="83"/>
      <c r="F865" s="84"/>
    </row>
    <row r="866" spans="1:6" x14ac:dyDescent="0.2">
      <c r="A866" s="81"/>
      <c r="B866" s="80"/>
      <c r="C866" s="80"/>
      <c r="D866" s="82"/>
      <c r="E866" s="83"/>
      <c r="F866" s="84"/>
    </row>
    <row r="867" spans="1:6" x14ac:dyDescent="0.2">
      <c r="A867" s="81"/>
      <c r="B867" s="80"/>
      <c r="C867" s="80"/>
      <c r="D867" s="82"/>
      <c r="E867" s="83"/>
      <c r="F867" s="84"/>
    </row>
    <row r="868" spans="1:6" x14ac:dyDescent="0.2">
      <c r="A868" s="81"/>
      <c r="B868" s="80"/>
      <c r="C868" s="80"/>
      <c r="D868" s="82"/>
      <c r="E868" s="83"/>
      <c r="F868" s="84"/>
    </row>
    <row r="869" spans="1:6" x14ac:dyDescent="0.2">
      <c r="A869" s="81"/>
      <c r="B869" s="80"/>
      <c r="C869" s="80"/>
      <c r="D869" s="82"/>
      <c r="E869" s="83"/>
      <c r="F869" s="84"/>
    </row>
    <row r="870" spans="1:6" x14ac:dyDescent="0.2">
      <c r="A870" s="81"/>
      <c r="B870" s="80"/>
      <c r="C870" s="80"/>
      <c r="D870" s="82"/>
      <c r="E870" s="83"/>
      <c r="F870" s="84"/>
    </row>
    <row r="871" spans="1:6" x14ac:dyDescent="0.2">
      <c r="A871" s="81"/>
      <c r="B871" s="80"/>
      <c r="C871" s="80"/>
      <c r="D871" s="82"/>
      <c r="E871" s="83"/>
      <c r="F871" s="84"/>
    </row>
    <row r="872" spans="1:6" x14ac:dyDescent="0.2">
      <c r="A872" s="81"/>
      <c r="B872" s="80"/>
      <c r="C872" s="80"/>
      <c r="D872" s="82"/>
      <c r="E872" s="83"/>
      <c r="F872" s="84"/>
    </row>
    <row r="873" spans="1:6" x14ac:dyDescent="0.2">
      <c r="A873" s="81"/>
      <c r="B873" s="80"/>
      <c r="C873" s="80"/>
      <c r="D873" s="82"/>
      <c r="E873" s="83"/>
      <c r="F873" s="84"/>
    </row>
    <row r="874" spans="1:6" x14ac:dyDescent="0.2">
      <c r="A874" s="81"/>
      <c r="B874" s="80"/>
      <c r="C874" s="80"/>
      <c r="D874" s="82"/>
      <c r="E874" s="83"/>
      <c r="F874" s="84"/>
    </row>
    <row r="875" spans="1:6" x14ac:dyDescent="0.2">
      <c r="A875" s="81"/>
      <c r="B875" s="80"/>
      <c r="C875" s="80"/>
      <c r="D875" s="82"/>
      <c r="E875" s="83"/>
      <c r="F875" s="84"/>
    </row>
    <row r="876" spans="1:6" x14ac:dyDescent="0.2">
      <c r="A876" s="81"/>
      <c r="B876" s="80"/>
      <c r="C876" s="80"/>
      <c r="D876" s="82"/>
      <c r="E876" s="83"/>
      <c r="F876" s="84"/>
    </row>
    <row r="877" spans="1:6" x14ac:dyDescent="0.2">
      <c r="A877" s="81"/>
      <c r="B877" s="80"/>
      <c r="C877" s="80"/>
      <c r="D877" s="82"/>
      <c r="E877" s="83"/>
      <c r="F877" s="84"/>
    </row>
    <row r="878" spans="1:6" x14ac:dyDescent="0.2">
      <c r="A878" s="81"/>
      <c r="B878" s="80"/>
      <c r="C878" s="80"/>
      <c r="D878" s="82"/>
      <c r="E878" s="83"/>
      <c r="F878" s="84"/>
    </row>
    <row r="879" spans="1:6" x14ac:dyDescent="0.2">
      <c r="A879" s="81"/>
      <c r="B879" s="80"/>
      <c r="C879" s="80"/>
      <c r="D879" s="82"/>
      <c r="E879" s="83"/>
      <c r="F879" s="84"/>
    </row>
    <row r="880" spans="1:6" x14ac:dyDescent="0.2">
      <c r="A880" s="81"/>
      <c r="B880" s="80"/>
      <c r="C880" s="80"/>
      <c r="D880" s="82"/>
      <c r="E880" s="83"/>
      <c r="F880" s="84"/>
    </row>
    <row r="881" spans="1:6" x14ac:dyDescent="0.2">
      <c r="A881" s="81"/>
      <c r="B881" s="80"/>
      <c r="C881" s="80"/>
      <c r="D881" s="82"/>
      <c r="E881" s="83"/>
      <c r="F881" s="84"/>
    </row>
    <row r="882" spans="1:6" x14ac:dyDescent="0.2">
      <c r="A882" s="81"/>
      <c r="B882" s="80"/>
      <c r="C882" s="80"/>
      <c r="D882" s="82"/>
      <c r="E882" s="83"/>
      <c r="F882" s="84"/>
    </row>
    <row r="883" spans="1:6" x14ac:dyDescent="0.2">
      <c r="A883" s="81"/>
      <c r="B883" s="80"/>
      <c r="C883" s="80"/>
      <c r="D883" s="82"/>
      <c r="E883" s="83"/>
      <c r="F883" s="84"/>
    </row>
    <row r="884" spans="1:6" x14ac:dyDescent="0.2">
      <c r="A884" s="81"/>
      <c r="B884" s="80"/>
      <c r="C884" s="80"/>
      <c r="D884" s="82"/>
      <c r="E884" s="83"/>
      <c r="F884" s="84"/>
    </row>
    <row r="885" spans="1:6" x14ac:dyDescent="0.2">
      <c r="A885" s="81"/>
      <c r="B885" s="80"/>
      <c r="C885" s="80"/>
      <c r="D885" s="82"/>
      <c r="E885" s="83"/>
      <c r="F885" s="84"/>
    </row>
    <row r="886" spans="1:6" x14ac:dyDescent="0.2">
      <c r="A886" s="81"/>
      <c r="B886" s="80"/>
      <c r="C886" s="80"/>
      <c r="D886" s="82"/>
      <c r="E886" s="83"/>
      <c r="F886" s="84"/>
    </row>
    <row r="887" spans="1:6" x14ac:dyDescent="0.2">
      <c r="A887" s="81"/>
      <c r="B887" s="80"/>
      <c r="C887" s="80"/>
      <c r="D887" s="82"/>
      <c r="E887" s="83"/>
      <c r="F887" s="84"/>
    </row>
    <row r="888" spans="1:6" x14ac:dyDescent="0.2">
      <c r="A888" s="81"/>
      <c r="B888" s="80"/>
      <c r="C888" s="80"/>
      <c r="D888" s="82"/>
      <c r="E888" s="83"/>
      <c r="F888" s="84"/>
    </row>
    <row r="889" spans="1:6" x14ac:dyDescent="0.2">
      <c r="A889" s="81"/>
      <c r="B889" s="80"/>
      <c r="C889" s="80"/>
      <c r="D889" s="82"/>
      <c r="E889" s="83"/>
      <c r="F889" s="84"/>
    </row>
    <row r="890" spans="1:6" x14ac:dyDescent="0.2">
      <c r="A890" s="81"/>
      <c r="B890" s="80"/>
      <c r="C890" s="80"/>
      <c r="D890" s="82"/>
      <c r="E890" s="83"/>
      <c r="F890" s="84"/>
    </row>
    <row r="891" spans="1:6" x14ac:dyDescent="0.2">
      <c r="A891" s="81"/>
      <c r="B891" s="80"/>
      <c r="C891" s="80"/>
      <c r="D891" s="82"/>
      <c r="E891" s="83"/>
      <c r="F891" s="84"/>
    </row>
    <row r="892" spans="1:6" x14ac:dyDescent="0.2">
      <c r="A892" s="81"/>
      <c r="B892" s="80"/>
      <c r="C892" s="80"/>
      <c r="D892" s="82"/>
      <c r="E892" s="83"/>
      <c r="F892" s="84"/>
    </row>
    <row r="893" spans="1:6" x14ac:dyDescent="0.2">
      <c r="A893" s="81"/>
      <c r="B893" s="80"/>
      <c r="C893" s="80"/>
      <c r="D893" s="82"/>
      <c r="E893" s="83"/>
      <c r="F893" s="84"/>
    </row>
    <row r="894" spans="1:6" x14ac:dyDescent="0.2">
      <c r="A894" s="81"/>
      <c r="B894" s="80"/>
      <c r="C894" s="80"/>
      <c r="D894" s="82"/>
      <c r="E894" s="83"/>
      <c r="F894" s="84"/>
    </row>
    <row r="895" spans="1:6" x14ac:dyDescent="0.2">
      <c r="A895" s="81"/>
      <c r="B895" s="80"/>
      <c r="C895" s="80"/>
      <c r="D895" s="82"/>
      <c r="E895" s="83"/>
      <c r="F895" s="84"/>
    </row>
    <row r="896" spans="1:6" x14ac:dyDescent="0.2">
      <c r="A896" s="81"/>
      <c r="B896" s="80"/>
      <c r="C896" s="80"/>
      <c r="D896" s="82"/>
      <c r="E896" s="83"/>
      <c r="F896" s="84"/>
    </row>
    <row r="897" spans="1:6" x14ac:dyDescent="0.2">
      <c r="A897" s="81"/>
      <c r="B897" s="80"/>
      <c r="C897" s="80"/>
      <c r="D897" s="82"/>
      <c r="E897" s="83"/>
      <c r="F897" s="84"/>
    </row>
    <row r="898" spans="1:6" x14ac:dyDescent="0.2">
      <c r="A898" s="81"/>
      <c r="B898" s="80"/>
      <c r="C898" s="80"/>
      <c r="D898" s="82"/>
      <c r="E898" s="83"/>
      <c r="F898" s="84"/>
    </row>
    <row r="899" spans="1:6" x14ac:dyDescent="0.2">
      <c r="A899" s="81"/>
      <c r="B899" s="80"/>
      <c r="C899" s="80"/>
      <c r="D899" s="82"/>
      <c r="E899" s="83"/>
      <c r="F899" s="84"/>
    </row>
    <row r="900" spans="1:6" x14ac:dyDescent="0.2">
      <c r="A900" s="81"/>
      <c r="B900" s="80"/>
      <c r="C900" s="80"/>
      <c r="D900" s="82"/>
      <c r="E900" s="83"/>
      <c r="F900" s="84"/>
    </row>
    <row r="901" spans="1:6" x14ac:dyDescent="0.2">
      <c r="A901" s="81"/>
      <c r="B901" s="80"/>
      <c r="C901" s="80"/>
      <c r="D901" s="82"/>
      <c r="E901" s="83"/>
      <c r="F901" s="84"/>
    </row>
    <row r="902" spans="1:6" x14ac:dyDescent="0.2">
      <c r="A902" s="81"/>
      <c r="B902" s="80"/>
      <c r="C902" s="80"/>
      <c r="D902" s="82"/>
      <c r="E902" s="83"/>
      <c r="F902" s="84"/>
    </row>
    <row r="903" spans="1:6" x14ac:dyDescent="0.2">
      <c r="A903" s="81"/>
      <c r="B903" s="80"/>
      <c r="C903" s="80"/>
      <c r="D903" s="82"/>
      <c r="E903" s="83"/>
      <c r="F903" s="84"/>
    </row>
    <row r="904" spans="1:6" x14ac:dyDescent="0.2">
      <c r="A904" s="81"/>
      <c r="B904" s="80"/>
      <c r="C904" s="80"/>
      <c r="D904" s="82"/>
      <c r="E904" s="83"/>
      <c r="F904" s="84"/>
    </row>
    <row r="905" spans="1:6" x14ac:dyDescent="0.2">
      <c r="A905" s="81"/>
      <c r="B905" s="80"/>
      <c r="C905" s="80"/>
      <c r="D905" s="82"/>
      <c r="E905" s="83"/>
      <c r="F905" s="84"/>
    </row>
    <row r="906" spans="1:6" x14ac:dyDescent="0.2">
      <c r="A906" s="81"/>
      <c r="B906" s="80"/>
      <c r="C906" s="80"/>
      <c r="D906" s="82"/>
      <c r="E906" s="83"/>
      <c r="F906" s="84"/>
    </row>
    <row r="907" spans="1:6" x14ac:dyDescent="0.2">
      <c r="A907" s="81"/>
      <c r="B907" s="80"/>
      <c r="C907" s="80"/>
      <c r="D907" s="82"/>
      <c r="E907" s="83"/>
      <c r="F907" s="84"/>
    </row>
    <row r="908" spans="1:6" x14ac:dyDescent="0.2">
      <c r="A908" s="81"/>
      <c r="B908" s="80"/>
      <c r="C908" s="80"/>
      <c r="D908" s="82"/>
      <c r="E908" s="83"/>
      <c r="F908" s="84"/>
    </row>
    <row r="909" spans="1:6" x14ac:dyDescent="0.2">
      <c r="A909" s="81"/>
      <c r="B909" s="80"/>
      <c r="C909" s="80"/>
      <c r="D909" s="82"/>
      <c r="E909" s="83"/>
      <c r="F909" s="84"/>
    </row>
    <row r="910" spans="1:6" x14ac:dyDescent="0.2">
      <c r="A910" s="81"/>
      <c r="B910" s="80"/>
      <c r="C910" s="80"/>
      <c r="D910" s="82"/>
      <c r="E910" s="83"/>
      <c r="F910" s="84"/>
    </row>
    <row r="911" spans="1:6" x14ac:dyDescent="0.2">
      <c r="A911" s="81"/>
      <c r="B911" s="80"/>
      <c r="C911" s="80"/>
      <c r="D911" s="82"/>
      <c r="E911" s="83"/>
      <c r="F911" s="84"/>
    </row>
    <row r="912" spans="1:6" x14ac:dyDescent="0.2">
      <c r="A912" s="81"/>
      <c r="B912" s="80"/>
      <c r="C912" s="80"/>
      <c r="D912" s="82"/>
      <c r="E912" s="83"/>
      <c r="F912" s="84"/>
    </row>
    <row r="913" spans="1:6" x14ac:dyDescent="0.2">
      <c r="A913" s="81"/>
      <c r="B913" s="80"/>
      <c r="C913" s="80"/>
      <c r="D913" s="82"/>
      <c r="E913" s="83"/>
      <c r="F913" s="84"/>
    </row>
    <row r="914" spans="1:6" x14ac:dyDescent="0.2">
      <c r="A914" s="81"/>
      <c r="B914" s="80"/>
      <c r="C914" s="80"/>
      <c r="D914" s="82"/>
      <c r="E914" s="83"/>
      <c r="F914" s="84"/>
    </row>
    <row r="915" spans="1:6" x14ac:dyDescent="0.2">
      <c r="A915" s="81"/>
      <c r="B915" s="80"/>
      <c r="C915" s="80"/>
      <c r="D915" s="82"/>
      <c r="E915" s="83"/>
      <c r="F915" s="84"/>
    </row>
    <row r="916" spans="1:6" x14ac:dyDescent="0.2">
      <c r="A916" s="81"/>
      <c r="B916" s="80"/>
      <c r="C916" s="80"/>
      <c r="D916" s="82"/>
      <c r="E916" s="83"/>
      <c r="F916" s="84"/>
    </row>
    <row r="917" spans="1:6" x14ac:dyDescent="0.2">
      <c r="A917" s="81"/>
      <c r="B917" s="80"/>
      <c r="C917" s="80"/>
      <c r="D917" s="82"/>
      <c r="E917" s="83"/>
      <c r="F917" s="84"/>
    </row>
    <row r="918" spans="1:6" x14ac:dyDescent="0.2">
      <c r="A918" s="81"/>
      <c r="B918" s="80"/>
      <c r="C918" s="80"/>
      <c r="D918" s="82"/>
      <c r="E918" s="83"/>
      <c r="F918" s="84"/>
    </row>
    <row r="919" spans="1:6" x14ac:dyDescent="0.2">
      <c r="A919" s="81"/>
      <c r="B919" s="80"/>
      <c r="C919" s="80"/>
      <c r="D919" s="82"/>
      <c r="E919" s="83"/>
      <c r="F919" s="84"/>
    </row>
    <row r="920" spans="1:6" x14ac:dyDescent="0.2">
      <c r="A920" s="81"/>
      <c r="B920" s="80"/>
      <c r="C920" s="80"/>
      <c r="D920" s="82"/>
      <c r="E920" s="83"/>
      <c r="F920" s="84"/>
    </row>
    <row r="921" spans="1:6" x14ac:dyDescent="0.2">
      <c r="A921" s="81"/>
      <c r="B921" s="80"/>
      <c r="C921" s="80"/>
      <c r="D921" s="82"/>
      <c r="E921" s="83"/>
      <c r="F921" s="84"/>
    </row>
    <row r="922" spans="1:6" x14ac:dyDescent="0.2">
      <c r="A922" s="81"/>
      <c r="B922" s="80"/>
      <c r="C922" s="80"/>
      <c r="D922" s="82"/>
      <c r="E922" s="83"/>
      <c r="F922" s="84"/>
    </row>
    <row r="923" spans="1:6" x14ac:dyDescent="0.2">
      <c r="A923" s="81"/>
      <c r="B923" s="80"/>
      <c r="C923" s="80"/>
      <c r="D923" s="82"/>
      <c r="E923" s="83"/>
      <c r="F923" s="84"/>
    </row>
    <row r="924" spans="1:6" x14ac:dyDescent="0.2">
      <c r="A924" s="81"/>
      <c r="B924" s="80"/>
      <c r="C924" s="80"/>
      <c r="D924" s="82"/>
      <c r="E924" s="83"/>
      <c r="F924" s="84"/>
    </row>
    <row r="925" spans="1:6" x14ac:dyDescent="0.2">
      <c r="A925" s="81"/>
      <c r="B925" s="80"/>
      <c r="C925" s="80"/>
      <c r="D925" s="82"/>
      <c r="E925" s="83"/>
      <c r="F925" s="84"/>
    </row>
    <row r="926" spans="1:6" x14ac:dyDescent="0.2">
      <c r="A926" s="81"/>
      <c r="B926" s="80"/>
      <c r="C926" s="80"/>
      <c r="D926" s="82"/>
      <c r="E926" s="83"/>
      <c r="F926" s="84"/>
    </row>
    <row r="927" spans="1:6" x14ac:dyDescent="0.2">
      <c r="A927" s="81"/>
      <c r="B927" s="80"/>
      <c r="C927" s="80"/>
      <c r="D927" s="82"/>
      <c r="E927" s="83"/>
      <c r="F927" s="84"/>
    </row>
    <row r="928" spans="1:6" x14ac:dyDescent="0.2">
      <c r="A928" s="81"/>
      <c r="B928" s="80"/>
      <c r="C928" s="80"/>
      <c r="D928" s="82"/>
      <c r="E928" s="83"/>
      <c r="F928" s="84"/>
    </row>
    <row r="929" spans="1:6" x14ac:dyDescent="0.2">
      <c r="A929" s="81"/>
      <c r="B929" s="80"/>
      <c r="C929" s="80"/>
      <c r="D929" s="82"/>
      <c r="E929" s="83"/>
      <c r="F929" s="84"/>
    </row>
    <row r="930" spans="1:6" x14ac:dyDescent="0.2">
      <c r="A930" s="81"/>
      <c r="B930" s="80"/>
      <c r="C930" s="80"/>
      <c r="D930" s="82"/>
      <c r="E930" s="83"/>
      <c r="F930" s="84"/>
    </row>
    <row r="931" spans="1:6" x14ac:dyDescent="0.2">
      <c r="A931" s="81"/>
      <c r="B931" s="80"/>
      <c r="C931" s="80"/>
      <c r="D931" s="82"/>
      <c r="E931" s="83"/>
      <c r="F931" s="84"/>
    </row>
    <row r="932" spans="1:6" x14ac:dyDescent="0.2">
      <c r="A932" s="81"/>
      <c r="B932" s="80"/>
      <c r="C932" s="80"/>
      <c r="D932" s="82"/>
      <c r="E932" s="83"/>
      <c r="F932" s="84"/>
    </row>
    <row r="933" spans="1:6" x14ac:dyDescent="0.2">
      <c r="A933" s="81"/>
      <c r="B933" s="80"/>
      <c r="C933" s="80"/>
      <c r="D933" s="82"/>
      <c r="E933" s="83"/>
      <c r="F933" s="84"/>
    </row>
    <row r="934" spans="1:6" x14ac:dyDescent="0.2">
      <c r="A934" s="81"/>
      <c r="B934" s="80"/>
      <c r="C934" s="80"/>
      <c r="D934" s="82"/>
      <c r="E934" s="83"/>
      <c r="F934" s="84"/>
    </row>
    <row r="935" spans="1:6" x14ac:dyDescent="0.2">
      <c r="A935" s="81"/>
      <c r="B935" s="80"/>
      <c r="C935" s="80"/>
      <c r="D935" s="82"/>
      <c r="E935" s="83"/>
      <c r="F935" s="84"/>
    </row>
    <row r="936" spans="1:6" x14ac:dyDescent="0.2">
      <c r="A936" s="81"/>
      <c r="B936" s="80"/>
      <c r="C936" s="80"/>
      <c r="D936" s="82"/>
      <c r="E936" s="83"/>
      <c r="F936" s="84"/>
    </row>
    <row r="937" spans="1:6" x14ac:dyDescent="0.2">
      <c r="A937" s="81"/>
      <c r="B937" s="80"/>
      <c r="C937" s="80"/>
      <c r="D937" s="82"/>
      <c r="E937" s="83"/>
      <c r="F937" s="84"/>
    </row>
    <row r="938" spans="1:6" x14ac:dyDescent="0.2">
      <c r="A938" s="81"/>
      <c r="B938" s="80"/>
      <c r="C938" s="80"/>
      <c r="D938" s="82"/>
      <c r="E938" s="83"/>
      <c r="F938" s="84"/>
    </row>
    <row r="939" spans="1:6" x14ac:dyDescent="0.2">
      <c r="A939" s="81"/>
      <c r="B939" s="80"/>
      <c r="C939" s="80"/>
      <c r="D939" s="82"/>
      <c r="E939" s="83"/>
      <c r="F939" s="84"/>
    </row>
    <row r="940" spans="1:6" x14ac:dyDescent="0.2">
      <c r="A940" s="81"/>
      <c r="B940" s="80"/>
      <c r="C940" s="80"/>
      <c r="D940" s="82"/>
      <c r="E940" s="83"/>
      <c r="F940" s="84"/>
    </row>
    <row r="941" spans="1:6" x14ac:dyDescent="0.2">
      <c r="A941" s="81"/>
      <c r="B941" s="80"/>
      <c r="C941" s="80"/>
      <c r="D941" s="82"/>
      <c r="E941" s="83"/>
      <c r="F941" s="84"/>
    </row>
    <row r="942" spans="1:6" x14ac:dyDescent="0.2">
      <c r="A942" s="81"/>
      <c r="B942" s="80"/>
      <c r="C942" s="80"/>
      <c r="D942" s="82"/>
      <c r="E942" s="83"/>
      <c r="F942" s="84"/>
    </row>
    <row r="943" spans="1:6" x14ac:dyDescent="0.2">
      <c r="A943" s="81"/>
      <c r="B943" s="80"/>
      <c r="C943" s="80"/>
      <c r="D943" s="82"/>
      <c r="E943" s="83"/>
      <c r="F943" s="84"/>
    </row>
    <row r="944" spans="1:6" x14ac:dyDescent="0.2">
      <c r="A944" s="81"/>
      <c r="B944" s="80"/>
      <c r="C944" s="80"/>
      <c r="D944" s="82"/>
      <c r="E944" s="83"/>
      <c r="F944" s="84"/>
    </row>
    <row r="945" spans="1:6" x14ac:dyDescent="0.2">
      <c r="A945" s="81"/>
      <c r="B945" s="80"/>
      <c r="C945" s="80"/>
      <c r="D945" s="82"/>
      <c r="E945" s="83"/>
      <c r="F945" s="84"/>
    </row>
    <row r="946" spans="1:6" x14ac:dyDescent="0.2">
      <c r="A946" s="81"/>
      <c r="B946" s="80"/>
      <c r="C946" s="80"/>
      <c r="D946" s="82"/>
      <c r="E946" s="83"/>
      <c r="F946" s="84"/>
    </row>
    <row r="947" spans="1:6" x14ac:dyDescent="0.2">
      <c r="A947" s="81"/>
      <c r="B947" s="80"/>
      <c r="C947" s="80"/>
      <c r="D947" s="82"/>
      <c r="E947" s="83"/>
      <c r="F947" s="84"/>
    </row>
    <row r="948" spans="1:6" x14ac:dyDescent="0.2">
      <c r="A948" s="81"/>
      <c r="B948" s="80"/>
      <c r="C948" s="80"/>
      <c r="D948" s="82"/>
      <c r="E948" s="83"/>
      <c r="F948" s="84"/>
    </row>
    <row r="949" spans="1:6" x14ac:dyDescent="0.2">
      <c r="A949" s="81"/>
      <c r="B949" s="80"/>
      <c r="C949" s="80"/>
      <c r="D949" s="82"/>
      <c r="E949" s="83"/>
      <c r="F949" s="84"/>
    </row>
    <row r="950" spans="1:6" x14ac:dyDescent="0.2">
      <c r="A950" s="81"/>
      <c r="B950" s="80"/>
      <c r="C950" s="80"/>
      <c r="D950" s="82"/>
      <c r="E950" s="83"/>
      <c r="F950" s="84"/>
    </row>
    <row r="951" spans="1:6" x14ac:dyDescent="0.2">
      <c r="A951" s="81"/>
      <c r="B951" s="80"/>
      <c r="C951" s="80"/>
      <c r="D951" s="82"/>
      <c r="E951" s="83"/>
      <c r="F951" s="84"/>
    </row>
    <row r="952" spans="1:6" x14ac:dyDescent="0.2">
      <c r="A952" s="81"/>
      <c r="B952" s="80"/>
      <c r="C952" s="80"/>
      <c r="D952" s="82"/>
      <c r="E952" s="83"/>
      <c r="F952" s="84"/>
    </row>
    <row r="953" spans="1:6" x14ac:dyDescent="0.2">
      <c r="A953" s="81"/>
      <c r="B953" s="80"/>
      <c r="C953" s="80"/>
      <c r="D953" s="82"/>
      <c r="E953" s="83"/>
      <c r="F953" s="84"/>
    </row>
    <row r="954" spans="1:6" x14ac:dyDescent="0.2">
      <c r="A954" s="81"/>
      <c r="B954" s="80"/>
      <c r="C954" s="80"/>
      <c r="D954" s="82"/>
      <c r="E954" s="83"/>
      <c r="F954" s="84"/>
    </row>
    <row r="955" spans="1:6" x14ac:dyDescent="0.2">
      <c r="A955" s="81"/>
      <c r="B955" s="80"/>
      <c r="C955" s="80"/>
      <c r="D955" s="82"/>
      <c r="E955" s="83"/>
      <c r="F955" s="84"/>
    </row>
    <row r="956" spans="1:6" x14ac:dyDescent="0.2">
      <c r="A956" s="81"/>
      <c r="B956" s="80"/>
      <c r="C956" s="80"/>
      <c r="D956" s="82"/>
      <c r="E956" s="83"/>
      <c r="F956" s="84"/>
    </row>
    <row r="957" spans="1:6" x14ac:dyDescent="0.2">
      <c r="A957" s="81"/>
      <c r="B957" s="80"/>
      <c r="C957" s="80"/>
      <c r="D957" s="82"/>
      <c r="E957" s="83"/>
      <c r="F957" s="84"/>
    </row>
    <row r="958" spans="1:6" x14ac:dyDescent="0.2">
      <c r="A958" s="81"/>
      <c r="B958" s="80"/>
      <c r="C958" s="80"/>
      <c r="D958" s="82"/>
      <c r="E958" s="83"/>
      <c r="F958" s="84"/>
    </row>
    <row r="959" spans="1:6" x14ac:dyDescent="0.2">
      <c r="A959" s="81"/>
      <c r="B959" s="80"/>
      <c r="C959" s="80"/>
      <c r="D959" s="82"/>
      <c r="E959" s="83"/>
      <c r="F959" s="84"/>
    </row>
    <row r="960" spans="1:6" x14ac:dyDescent="0.2">
      <c r="A960" s="81"/>
      <c r="B960" s="80"/>
      <c r="C960" s="80"/>
      <c r="D960" s="82"/>
      <c r="E960" s="83"/>
      <c r="F960" s="84"/>
    </row>
    <row r="961" spans="1:6" x14ac:dyDescent="0.2">
      <c r="A961" s="81"/>
      <c r="B961" s="80"/>
      <c r="C961" s="80"/>
      <c r="D961" s="82"/>
      <c r="E961" s="83"/>
      <c r="F961" s="84"/>
    </row>
    <row r="962" spans="1:6" x14ac:dyDescent="0.2">
      <c r="A962" s="81"/>
      <c r="B962" s="80"/>
      <c r="C962" s="80"/>
      <c r="D962" s="82"/>
      <c r="E962" s="83"/>
      <c r="F962" s="84"/>
    </row>
    <row r="963" spans="1:6" x14ac:dyDescent="0.2">
      <c r="A963" s="81"/>
      <c r="B963" s="80"/>
      <c r="C963" s="80"/>
      <c r="D963" s="82"/>
      <c r="E963" s="83"/>
      <c r="F963" s="84"/>
    </row>
    <row r="964" spans="1:6" x14ac:dyDescent="0.2">
      <c r="A964" s="81"/>
      <c r="B964" s="80"/>
      <c r="C964" s="80"/>
      <c r="D964" s="82"/>
      <c r="E964" s="83"/>
      <c r="F964" s="84"/>
    </row>
    <row r="965" spans="1:6" x14ac:dyDescent="0.2">
      <c r="A965" s="81"/>
      <c r="B965" s="80"/>
      <c r="C965" s="80"/>
      <c r="D965" s="82"/>
      <c r="E965" s="83"/>
      <c r="F965" s="84"/>
    </row>
    <row r="966" spans="1:6" x14ac:dyDescent="0.2">
      <c r="A966" s="81"/>
      <c r="B966" s="80"/>
      <c r="C966" s="80"/>
      <c r="D966" s="82"/>
      <c r="E966" s="83"/>
      <c r="F966" s="84"/>
    </row>
    <row r="967" spans="1:6" x14ac:dyDescent="0.2">
      <c r="A967" s="81"/>
      <c r="B967" s="80"/>
      <c r="C967" s="80"/>
      <c r="D967" s="82"/>
      <c r="E967" s="83"/>
      <c r="F967" s="84"/>
    </row>
    <row r="968" spans="1:6" x14ac:dyDescent="0.2">
      <c r="A968" s="81"/>
      <c r="B968" s="80"/>
      <c r="C968" s="80"/>
      <c r="D968" s="82"/>
      <c r="E968" s="83"/>
      <c r="F968" s="84"/>
    </row>
    <row r="969" spans="1:6" x14ac:dyDescent="0.2">
      <c r="A969" s="81"/>
      <c r="B969" s="80"/>
      <c r="C969" s="80"/>
      <c r="D969" s="82"/>
      <c r="E969" s="83"/>
      <c r="F969" s="84"/>
    </row>
    <row r="970" spans="1:6" x14ac:dyDescent="0.2">
      <c r="A970" s="81"/>
      <c r="B970" s="80"/>
      <c r="C970" s="80"/>
      <c r="D970" s="82"/>
      <c r="E970" s="83"/>
      <c r="F970" s="84"/>
    </row>
    <row r="971" spans="1:6" x14ac:dyDescent="0.2">
      <c r="A971" s="81"/>
      <c r="B971" s="80"/>
      <c r="C971" s="80"/>
      <c r="D971" s="82"/>
      <c r="E971" s="83"/>
      <c r="F971" s="84"/>
    </row>
    <row r="972" spans="1:6" x14ac:dyDescent="0.2">
      <c r="A972" s="81"/>
      <c r="B972" s="80"/>
      <c r="C972" s="80"/>
      <c r="D972" s="82"/>
      <c r="E972" s="83"/>
      <c r="F972" s="84"/>
    </row>
    <row r="973" spans="1:6" x14ac:dyDescent="0.2">
      <c r="A973" s="81"/>
      <c r="B973" s="80"/>
      <c r="C973" s="80"/>
      <c r="D973" s="82"/>
      <c r="E973" s="83"/>
      <c r="F973" s="84"/>
    </row>
    <row r="974" spans="1:6" x14ac:dyDescent="0.2">
      <c r="A974" s="81"/>
      <c r="B974" s="80"/>
      <c r="C974" s="80"/>
      <c r="D974" s="82"/>
      <c r="E974" s="83"/>
      <c r="F974" s="84"/>
    </row>
    <row r="975" spans="1:6" x14ac:dyDescent="0.2">
      <c r="A975" s="81"/>
      <c r="B975" s="80"/>
      <c r="C975" s="80"/>
      <c r="D975" s="82"/>
      <c r="E975" s="83"/>
      <c r="F975" s="84"/>
    </row>
    <row r="976" spans="1:6" x14ac:dyDescent="0.2">
      <c r="A976" s="81"/>
      <c r="B976" s="80"/>
      <c r="C976" s="80"/>
      <c r="D976" s="82"/>
      <c r="E976" s="83"/>
      <c r="F976" s="84"/>
    </row>
    <row r="977" spans="1:6" x14ac:dyDescent="0.2">
      <c r="A977" s="81"/>
      <c r="B977" s="80"/>
      <c r="C977" s="80"/>
      <c r="D977" s="82"/>
      <c r="E977" s="83"/>
      <c r="F977" s="84"/>
    </row>
    <row r="978" spans="1:6" x14ac:dyDescent="0.2">
      <c r="A978" s="81"/>
      <c r="B978" s="80"/>
      <c r="C978" s="80"/>
      <c r="D978" s="82"/>
      <c r="E978" s="83"/>
      <c r="F978" s="84"/>
    </row>
    <row r="979" spans="1:6" x14ac:dyDescent="0.2">
      <c r="A979" s="81"/>
      <c r="B979" s="80"/>
      <c r="C979" s="80"/>
      <c r="D979" s="82"/>
      <c r="E979" s="83"/>
      <c r="F979" s="84"/>
    </row>
    <row r="980" spans="1:6" x14ac:dyDescent="0.2">
      <c r="A980" s="81"/>
      <c r="B980" s="80"/>
      <c r="C980" s="80"/>
      <c r="D980" s="82"/>
      <c r="E980" s="83"/>
      <c r="F980" s="84"/>
    </row>
    <row r="981" spans="1:6" x14ac:dyDescent="0.2">
      <c r="A981" s="81"/>
      <c r="B981" s="80"/>
      <c r="C981" s="80"/>
      <c r="D981" s="82"/>
      <c r="E981" s="83"/>
      <c r="F981" s="84"/>
    </row>
    <row r="982" spans="1:6" x14ac:dyDescent="0.2">
      <c r="A982" s="81"/>
      <c r="B982" s="80"/>
      <c r="C982" s="80"/>
      <c r="D982" s="82"/>
      <c r="E982" s="83"/>
      <c r="F982" s="84"/>
    </row>
    <row r="983" spans="1:6" x14ac:dyDescent="0.2">
      <c r="A983" s="81"/>
      <c r="B983" s="80"/>
      <c r="C983" s="80"/>
      <c r="D983" s="82"/>
      <c r="E983" s="83"/>
      <c r="F983" s="84"/>
    </row>
    <row r="984" spans="1:6" x14ac:dyDescent="0.2">
      <c r="A984" s="81"/>
      <c r="B984" s="80"/>
      <c r="C984" s="80"/>
      <c r="D984" s="82"/>
      <c r="E984" s="83"/>
      <c r="F984" s="84"/>
    </row>
    <row r="985" spans="1:6" x14ac:dyDescent="0.2">
      <c r="A985" s="81"/>
      <c r="B985" s="80"/>
      <c r="C985" s="80"/>
      <c r="D985" s="82"/>
      <c r="E985" s="83"/>
      <c r="F985" s="84"/>
    </row>
    <row r="986" spans="1:6" x14ac:dyDescent="0.2">
      <c r="A986" s="81"/>
      <c r="B986" s="80"/>
      <c r="C986" s="80"/>
      <c r="D986" s="82"/>
      <c r="E986" s="83"/>
      <c r="F986" s="84"/>
    </row>
    <row r="987" spans="1:6" x14ac:dyDescent="0.2">
      <c r="A987" s="81"/>
      <c r="B987" s="80"/>
      <c r="C987" s="80"/>
      <c r="D987" s="82"/>
      <c r="E987" s="83"/>
      <c r="F987" s="84"/>
    </row>
    <row r="988" spans="1:6" x14ac:dyDescent="0.2">
      <c r="A988" s="81"/>
      <c r="B988" s="80"/>
      <c r="C988" s="80"/>
      <c r="D988" s="82"/>
      <c r="E988" s="83"/>
      <c r="F988" s="84"/>
    </row>
    <row r="989" spans="1:6" x14ac:dyDescent="0.2">
      <c r="A989" s="81"/>
      <c r="B989" s="80"/>
      <c r="C989" s="80"/>
      <c r="D989" s="82"/>
      <c r="E989" s="83"/>
      <c r="F989" s="84"/>
    </row>
    <row r="990" spans="1:6" x14ac:dyDescent="0.2">
      <c r="A990" s="81"/>
      <c r="B990" s="80"/>
      <c r="C990" s="80"/>
      <c r="D990" s="82"/>
      <c r="E990" s="83"/>
      <c r="F990" s="84"/>
    </row>
    <row r="991" spans="1:6" x14ac:dyDescent="0.2">
      <c r="A991" s="81"/>
      <c r="B991" s="80"/>
      <c r="C991" s="80"/>
      <c r="D991" s="82"/>
      <c r="E991" s="83"/>
      <c r="F991" s="84"/>
    </row>
    <row r="992" spans="1:6" x14ac:dyDescent="0.2">
      <c r="A992" s="81"/>
      <c r="B992" s="80"/>
      <c r="C992" s="80"/>
      <c r="D992" s="82"/>
      <c r="E992" s="83"/>
      <c r="F992" s="84"/>
    </row>
    <row r="993" spans="1:6" x14ac:dyDescent="0.2">
      <c r="A993" s="81"/>
      <c r="B993" s="80"/>
      <c r="C993" s="80"/>
      <c r="D993" s="82"/>
      <c r="E993" s="83"/>
      <c r="F993" s="84"/>
    </row>
    <row r="994" spans="1:6" x14ac:dyDescent="0.2">
      <c r="A994" s="81"/>
      <c r="B994" s="80"/>
      <c r="C994" s="80"/>
      <c r="D994" s="82"/>
      <c r="E994" s="83"/>
      <c r="F994" s="84"/>
    </row>
    <row r="995" spans="1:6" x14ac:dyDescent="0.2">
      <c r="A995" s="81"/>
      <c r="B995" s="80"/>
      <c r="C995" s="80"/>
      <c r="D995" s="82"/>
      <c r="E995" s="83"/>
      <c r="F995" s="84"/>
    </row>
    <row r="996" spans="1:6" x14ac:dyDescent="0.2">
      <c r="A996" s="81"/>
      <c r="B996" s="80"/>
      <c r="C996" s="80"/>
      <c r="D996" s="82"/>
      <c r="E996" s="83"/>
      <c r="F996" s="84"/>
    </row>
    <row r="997" spans="1:6" x14ac:dyDescent="0.2">
      <c r="A997" s="81"/>
      <c r="B997" s="80"/>
      <c r="C997" s="80"/>
      <c r="D997" s="82"/>
      <c r="E997" s="83"/>
      <c r="F997" s="84"/>
    </row>
    <row r="998" spans="1:6" x14ac:dyDescent="0.2">
      <c r="A998" s="81"/>
      <c r="B998" s="80"/>
      <c r="C998" s="80"/>
      <c r="D998" s="82"/>
      <c r="E998" s="83"/>
      <c r="F998" s="84"/>
    </row>
    <row r="999" spans="1:6" x14ac:dyDescent="0.2">
      <c r="A999" s="81"/>
      <c r="B999" s="80"/>
      <c r="C999" s="80"/>
      <c r="D999" s="82"/>
      <c r="E999" s="83"/>
      <c r="F999" s="84"/>
    </row>
    <row r="1000" spans="1:6" x14ac:dyDescent="0.2">
      <c r="A1000" s="81"/>
      <c r="B1000" s="80"/>
      <c r="C1000" s="80"/>
      <c r="D1000" s="82"/>
      <c r="E1000" s="83"/>
      <c r="F1000" s="84"/>
    </row>
    <row r="1001" spans="1:6" x14ac:dyDescent="0.2">
      <c r="A1001" s="81"/>
      <c r="B1001" s="80"/>
      <c r="C1001" s="80"/>
      <c r="D1001" s="82"/>
      <c r="E1001" s="83"/>
      <c r="F1001" s="84"/>
    </row>
    <row r="1002" spans="1:6" x14ac:dyDescent="0.2">
      <c r="A1002" s="81"/>
      <c r="B1002" s="80"/>
      <c r="C1002" s="80"/>
      <c r="D1002" s="82"/>
      <c r="E1002" s="83"/>
      <c r="F1002" s="84"/>
    </row>
    <row r="1003" spans="1:6" x14ac:dyDescent="0.2">
      <c r="A1003" s="81"/>
      <c r="B1003" s="80"/>
      <c r="C1003" s="80"/>
      <c r="D1003" s="82"/>
      <c r="E1003" s="83"/>
      <c r="F1003" s="84"/>
    </row>
    <row r="1004" spans="1:6" x14ac:dyDescent="0.2">
      <c r="A1004" s="81"/>
      <c r="B1004" s="80"/>
      <c r="C1004" s="80"/>
      <c r="D1004" s="82"/>
      <c r="E1004" s="83"/>
      <c r="F1004" s="84"/>
    </row>
    <row r="1005" spans="1:6" x14ac:dyDescent="0.2">
      <c r="A1005" s="81"/>
      <c r="B1005" s="80"/>
      <c r="C1005" s="80"/>
      <c r="D1005" s="82"/>
      <c r="E1005" s="83"/>
      <c r="F1005" s="84"/>
    </row>
    <row r="1006" spans="1:6" x14ac:dyDescent="0.2">
      <c r="A1006" s="81"/>
      <c r="B1006" s="80"/>
      <c r="C1006" s="80"/>
      <c r="D1006" s="82"/>
      <c r="E1006" s="83"/>
      <c r="F1006" s="84"/>
    </row>
    <row r="1007" spans="1:6" x14ac:dyDescent="0.2">
      <c r="A1007" s="81"/>
      <c r="B1007" s="80"/>
      <c r="C1007" s="80"/>
      <c r="D1007" s="82"/>
      <c r="E1007" s="83"/>
      <c r="F1007" s="84"/>
    </row>
    <row r="1008" spans="1:6" x14ac:dyDescent="0.2">
      <c r="A1008" s="81"/>
      <c r="B1008" s="80"/>
      <c r="C1008" s="80"/>
      <c r="D1008" s="82"/>
      <c r="E1008" s="83"/>
      <c r="F1008" s="84"/>
    </row>
    <row r="1009" spans="1:6" x14ac:dyDescent="0.2">
      <c r="A1009" s="81"/>
      <c r="B1009" s="80"/>
      <c r="C1009" s="80"/>
      <c r="D1009" s="82"/>
      <c r="E1009" s="83"/>
      <c r="F1009" s="84"/>
    </row>
    <row r="1010" spans="1:6" x14ac:dyDescent="0.2">
      <c r="A1010" s="81"/>
      <c r="B1010" s="80"/>
      <c r="C1010" s="80"/>
      <c r="D1010" s="82"/>
      <c r="E1010" s="83"/>
      <c r="F1010" s="84"/>
    </row>
    <row r="1011" spans="1:6" x14ac:dyDescent="0.2">
      <c r="A1011" s="81"/>
      <c r="B1011" s="80"/>
      <c r="C1011" s="80"/>
      <c r="D1011" s="82"/>
      <c r="E1011" s="83"/>
      <c r="F1011" s="84"/>
    </row>
    <row r="1012" spans="1:6" x14ac:dyDescent="0.2">
      <c r="A1012" s="81"/>
      <c r="B1012" s="80"/>
      <c r="C1012" s="80"/>
      <c r="D1012" s="82"/>
      <c r="E1012" s="83"/>
      <c r="F1012" s="84"/>
    </row>
    <row r="1013" spans="1:6" x14ac:dyDescent="0.2">
      <c r="A1013" s="81"/>
      <c r="B1013" s="80"/>
      <c r="C1013" s="80"/>
      <c r="D1013" s="82"/>
      <c r="E1013" s="83"/>
      <c r="F1013" s="84"/>
    </row>
    <row r="1014" spans="1:6" x14ac:dyDescent="0.2">
      <c r="A1014" s="81"/>
      <c r="B1014" s="80"/>
      <c r="C1014" s="80"/>
      <c r="D1014" s="82"/>
      <c r="E1014" s="83"/>
      <c r="F1014" s="84"/>
    </row>
    <row r="1015" spans="1:6" x14ac:dyDescent="0.2">
      <c r="A1015" s="81"/>
      <c r="B1015" s="80"/>
      <c r="C1015" s="80"/>
      <c r="D1015" s="82"/>
      <c r="E1015" s="83"/>
      <c r="F1015" s="84"/>
    </row>
    <row r="1016" spans="1:6" x14ac:dyDescent="0.2">
      <c r="A1016" s="81"/>
      <c r="B1016" s="80"/>
      <c r="C1016" s="80"/>
      <c r="D1016" s="82"/>
      <c r="E1016" s="83"/>
      <c r="F1016" s="84"/>
    </row>
    <row r="1017" spans="1:6" x14ac:dyDescent="0.2">
      <c r="A1017" s="81"/>
      <c r="B1017" s="80"/>
      <c r="C1017" s="80"/>
      <c r="D1017" s="82"/>
      <c r="E1017" s="83"/>
      <c r="F1017" s="84"/>
    </row>
    <row r="1018" spans="1:6" x14ac:dyDescent="0.2">
      <c r="A1018" s="81"/>
      <c r="B1018" s="80"/>
      <c r="C1018" s="80"/>
      <c r="D1018" s="82"/>
      <c r="E1018" s="83"/>
      <c r="F1018" s="84"/>
    </row>
    <row r="1019" spans="1:6" x14ac:dyDescent="0.2">
      <c r="A1019" s="81"/>
      <c r="B1019" s="80"/>
      <c r="C1019" s="80"/>
      <c r="D1019" s="82"/>
      <c r="E1019" s="83"/>
      <c r="F1019" s="84"/>
    </row>
    <row r="1020" spans="1:6" x14ac:dyDescent="0.2">
      <c r="A1020" s="81"/>
      <c r="B1020" s="80"/>
      <c r="C1020" s="80"/>
      <c r="D1020" s="82"/>
      <c r="E1020" s="83"/>
      <c r="F1020" s="84"/>
    </row>
    <row r="1021" spans="1:6" x14ac:dyDescent="0.2">
      <c r="A1021" s="81"/>
      <c r="B1021" s="80"/>
      <c r="C1021" s="80"/>
      <c r="D1021" s="82"/>
      <c r="E1021" s="83"/>
      <c r="F1021" s="84"/>
    </row>
    <row r="1022" spans="1:6" x14ac:dyDescent="0.2">
      <c r="A1022" s="81"/>
      <c r="B1022" s="80"/>
      <c r="C1022" s="80"/>
      <c r="D1022" s="82"/>
      <c r="E1022" s="83"/>
      <c r="F1022" s="84"/>
    </row>
    <row r="1023" spans="1:6" x14ac:dyDescent="0.2">
      <c r="A1023" s="81"/>
      <c r="B1023" s="80"/>
      <c r="C1023" s="80"/>
      <c r="D1023" s="82"/>
      <c r="E1023" s="83"/>
      <c r="F1023" s="84"/>
    </row>
    <row r="1024" spans="1:6" x14ac:dyDescent="0.2">
      <c r="A1024" s="81"/>
      <c r="B1024" s="80"/>
      <c r="C1024" s="80"/>
      <c r="D1024" s="82"/>
      <c r="E1024" s="83"/>
      <c r="F1024" s="84"/>
    </row>
    <row r="1025" spans="1:6" x14ac:dyDescent="0.2">
      <c r="A1025" s="81"/>
      <c r="B1025" s="80"/>
      <c r="C1025" s="80"/>
      <c r="D1025" s="82"/>
      <c r="E1025" s="83"/>
      <c r="F1025" s="84"/>
    </row>
    <row r="1026" spans="1:6" x14ac:dyDescent="0.2">
      <c r="A1026" s="81"/>
      <c r="B1026" s="80"/>
      <c r="C1026" s="80"/>
      <c r="D1026" s="82"/>
      <c r="E1026" s="83"/>
      <c r="F1026" s="84"/>
    </row>
    <row r="1027" spans="1:6" x14ac:dyDescent="0.2">
      <c r="A1027" s="81"/>
      <c r="B1027" s="80"/>
      <c r="C1027" s="80"/>
      <c r="D1027" s="82"/>
      <c r="E1027" s="83"/>
      <c r="F1027" s="84"/>
    </row>
    <row r="1028" spans="1:6" x14ac:dyDescent="0.2">
      <c r="A1028" s="81"/>
      <c r="B1028" s="80"/>
      <c r="C1028" s="80"/>
      <c r="D1028" s="82"/>
      <c r="E1028" s="83"/>
      <c r="F1028" s="84"/>
    </row>
    <row r="1029" spans="1:6" x14ac:dyDescent="0.2">
      <c r="A1029" s="81"/>
      <c r="B1029" s="80"/>
      <c r="C1029" s="80"/>
      <c r="D1029" s="82"/>
      <c r="E1029" s="83"/>
      <c r="F1029" s="84"/>
    </row>
    <row r="1030" spans="1:6" x14ac:dyDescent="0.2">
      <c r="A1030" s="81"/>
      <c r="B1030" s="80"/>
      <c r="C1030" s="80"/>
      <c r="D1030" s="82"/>
      <c r="E1030" s="83"/>
      <c r="F1030" s="84"/>
    </row>
    <row r="1031" spans="1:6" x14ac:dyDescent="0.2">
      <c r="A1031" s="81"/>
      <c r="B1031" s="80"/>
      <c r="C1031" s="80"/>
      <c r="D1031" s="82"/>
      <c r="E1031" s="83"/>
      <c r="F1031" s="84"/>
    </row>
    <row r="1032" spans="1:6" x14ac:dyDescent="0.2">
      <c r="A1032" s="81"/>
      <c r="B1032" s="80"/>
      <c r="C1032" s="80"/>
      <c r="D1032" s="82"/>
      <c r="E1032" s="83"/>
      <c r="F1032" s="84"/>
    </row>
    <row r="1033" spans="1:6" x14ac:dyDescent="0.2">
      <c r="A1033" s="81"/>
      <c r="B1033" s="80"/>
      <c r="C1033" s="80"/>
      <c r="D1033" s="82"/>
      <c r="E1033" s="83"/>
      <c r="F1033" s="84"/>
    </row>
    <row r="1034" spans="1:6" x14ac:dyDescent="0.2">
      <c r="A1034" s="81"/>
      <c r="B1034" s="80"/>
      <c r="C1034" s="80"/>
      <c r="D1034" s="82"/>
      <c r="E1034" s="83"/>
      <c r="F1034" s="84"/>
    </row>
    <row r="1035" spans="1:6" x14ac:dyDescent="0.2">
      <c r="A1035" s="81"/>
      <c r="B1035" s="80"/>
      <c r="C1035" s="80"/>
      <c r="D1035" s="82"/>
      <c r="E1035" s="83"/>
      <c r="F1035" s="84"/>
    </row>
    <row r="1036" spans="1:6" x14ac:dyDescent="0.2">
      <c r="A1036" s="81"/>
      <c r="B1036" s="80"/>
      <c r="C1036" s="80"/>
      <c r="D1036" s="82"/>
      <c r="E1036" s="83"/>
      <c r="F1036" s="84"/>
    </row>
    <row r="1037" spans="1:6" x14ac:dyDescent="0.2">
      <c r="A1037" s="81"/>
      <c r="B1037" s="80"/>
      <c r="C1037" s="80"/>
      <c r="D1037" s="82"/>
      <c r="E1037" s="83"/>
      <c r="F1037" s="84"/>
    </row>
    <row r="1038" spans="1:6" x14ac:dyDescent="0.2">
      <c r="A1038" s="81"/>
      <c r="B1038" s="80"/>
      <c r="C1038" s="80"/>
      <c r="D1038" s="82"/>
      <c r="E1038" s="83"/>
      <c r="F1038" s="84"/>
    </row>
    <row r="1039" spans="1:6" x14ac:dyDescent="0.2">
      <c r="A1039" s="81"/>
      <c r="B1039" s="80"/>
      <c r="C1039" s="80"/>
      <c r="D1039" s="82"/>
      <c r="E1039" s="83"/>
      <c r="F1039" s="84"/>
    </row>
    <row r="1040" spans="1:6" x14ac:dyDescent="0.2">
      <c r="A1040" s="81"/>
      <c r="B1040" s="80"/>
      <c r="C1040" s="80"/>
      <c r="D1040" s="82"/>
      <c r="E1040" s="83"/>
      <c r="F1040" s="84"/>
    </row>
    <row r="1041" spans="1:6" x14ac:dyDescent="0.2">
      <c r="A1041" s="81"/>
      <c r="B1041" s="80"/>
      <c r="C1041" s="80"/>
      <c r="D1041" s="82"/>
      <c r="E1041" s="83"/>
      <c r="F1041" s="84"/>
    </row>
    <row r="1042" spans="1:6" x14ac:dyDescent="0.2">
      <c r="A1042" s="81"/>
      <c r="B1042" s="80"/>
      <c r="C1042" s="80"/>
      <c r="D1042" s="82"/>
      <c r="E1042" s="83"/>
      <c r="F1042" s="84"/>
    </row>
    <row r="1043" spans="1:6" x14ac:dyDescent="0.2">
      <c r="A1043" s="81"/>
      <c r="B1043" s="80"/>
      <c r="C1043" s="80"/>
      <c r="D1043" s="82"/>
      <c r="E1043" s="83"/>
      <c r="F1043" s="84"/>
    </row>
    <row r="1044" spans="1:6" x14ac:dyDescent="0.2">
      <c r="A1044" s="81"/>
      <c r="B1044" s="80"/>
      <c r="C1044" s="80"/>
      <c r="D1044" s="82"/>
      <c r="E1044" s="83"/>
      <c r="F1044" s="84"/>
    </row>
    <row r="1045" spans="1:6" x14ac:dyDescent="0.2">
      <c r="A1045" s="81"/>
      <c r="B1045" s="80"/>
      <c r="C1045" s="80"/>
      <c r="D1045" s="82"/>
      <c r="E1045" s="83"/>
      <c r="F1045" s="84"/>
    </row>
    <row r="1046" spans="1:6" x14ac:dyDescent="0.2">
      <c r="A1046" s="81"/>
      <c r="B1046" s="80"/>
      <c r="C1046" s="80"/>
      <c r="D1046" s="82"/>
      <c r="E1046" s="83"/>
      <c r="F1046" s="84"/>
    </row>
    <row r="1047" spans="1:6" x14ac:dyDescent="0.2">
      <c r="A1047" s="81"/>
      <c r="B1047" s="80"/>
      <c r="C1047" s="80"/>
      <c r="D1047" s="82"/>
      <c r="E1047" s="83"/>
      <c r="F1047" s="84"/>
    </row>
    <row r="1048" spans="1:6" x14ac:dyDescent="0.2">
      <c r="A1048" s="81"/>
      <c r="B1048" s="80"/>
      <c r="C1048" s="80"/>
      <c r="D1048" s="82"/>
      <c r="E1048" s="83"/>
      <c r="F1048" s="84"/>
    </row>
    <row r="1049" spans="1:6" x14ac:dyDescent="0.2">
      <c r="A1049" s="81"/>
      <c r="B1049" s="80"/>
      <c r="C1049" s="80"/>
      <c r="D1049" s="82"/>
      <c r="E1049" s="83"/>
      <c r="F1049" s="84"/>
    </row>
    <row r="1050" spans="1:6" x14ac:dyDescent="0.2">
      <c r="A1050" s="81"/>
      <c r="B1050" s="80"/>
      <c r="C1050" s="80"/>
      <c r="D1050" s="82"/>
      <c r="E1050" s="83"/>
      <c r="F1050" s="84"/>
    </row>
    <row r="1051" spans="1:6" x14ac:dyDescent="0.2">
      <c r="A1051" s="81"/>
      <c r="B1051" s="80"/>
      <c r="C1051" s="80"/>
      <c r="D1051" s="82"/>
      <c r="E1051" s="83"/>
      <c r="F1051" s="84"/>
    </row>
    <row r="1052" spans="1:6" x14ac:dyDescent="0.2">
      <c r="A1052" s="81"/>
      <c r="B1052" s="80"/>
      <c r="C1052" s="80"/>
      <c r="D1052" s="82"/>
      <c r="E1052" s="83"/>
      <c r="F1052" s="84"/>
    </row>
    <row r="1053" spans="1:6" x14ac:dyDescent="0.2">
      <c r="A1053" s="81"/>
      <c r="B1053" s="80"/>
      <c r="C1053" s="80"/>
      <c r="D1053" s="82"/>
      <c r="E1053" s="83"/>
      <c r="F1053" s="84"/>
    </row>
    <row r="1054" spans="1:6" x14ac:dyDescent="0.2">
      <c r="A1054" s="81"/>
      <c r="B1054" s="80"/>
      <c r="C1054" s="80"/>
      <c r="D1054" s="82"/>
      <c r="E1054" s="83"/>
      <c r="F1054" s="84"/>
    </row>
    <row r="1055" spans="1:6" x14ac:dyDescent="0.2">
      <c r="A1055" s="81"/>
      <c r="B1055" s="80"/>
      <c r="C1055" s="80"/>
      <c r="D1055" s="82"/>
      <c r="E1055" s="83"/>
      <c r="F1055" s="84"/>
    </row>
    <row r="1056" spans="1:6" x14ac:dyDescent="0.2">
      <c r="A1056" s="81"/>
      <c r="B1056" s="80"/>
      <c r="C1056" s="80"/>
      <c r="D1056" s="82"/>
      <c r="E1056" s="83"/>
      <c r="F1056" s="84"/>
    </row>
    <row r="1057" spans="1:6" x14ac:dyDescent="0.2">
      <c r="A1057" s="81"/>
      <c r="B1057" s="80"/>
      <c r="C1057" s="80"/>
      <c r="D1057" s="82"/>
      <c r="E1057" s="83"/>
      <c r="F1057" s="84"/>
    </row>
    <row r="1058" spans="1:6" x14ac:dyDescent="0.2">
      <c r="A1058" s="81"/>
      <c r="B1058" s="80"/>
      <c r="C1058" s="80"/>
      <c r="D1058" s="82"/>
      <c r="E1058" s="83"/>
      <c r="F1058" s="84"/>
    </row>
    <row r="1059" spans="1:6" x14ac:dyDescent="0.2">
      <c r="A1059" s="81"/>
      <c r="B1059" s="80"/>
      <c r="C1059" s="80"/>
      <c r="D1059" s="82"/>
      <c r="E1059" s="83"/>
      <c r="F1059" s="84"/>
    </row>
    <row r="1060" spans="1:6" x14ac:dyDescent="0.2">
      <c r="A1060" s="81"/>
      <c r="B1060" s="80"/>
      <c r="C1060" s="80"/>
      <c r="D1060" s="82"/>
      <c r="E1060" s="83"/>
      <c r="F1060" s="84"/>
    </row>
    <row r="1061" spans="1:6" x14ac:dyDescent="0.2">
      <c r="A1061" s="81"/>
      <c r="B1061" s="80"/>
      <c r="C1061" s="80"/>
      <c r="D1061" s="82"/>
      <c r="E1061" s="83"/>
      <c r="F1061" s="84"/>
    </row>
    <row r="1062" spans="1:6" x14ac:dyDescent="0.2">
      <c r="A1062" s="81"/>
      <c r="B1062" s="80"/>
      <c r="C1062" s="80"/>
      <c r="D1062" s="82"/>
      <c r="E1062" s="83"/>
      <c r="F1062" s="84"/>
    </row>
    <row r="1063" spans="1:6" x14ac:dyDescent="0.2">
      <c r="A1063" s="81"/>
      <c r="B1063" s="80"/>
      <c r="C1063" s="80"/>
      <c r="D1063" s="82"/>
      <c r="E1063" s="83"/>
      <c r="F1063" s="84"/>
    </row>
    <row r="1064" spans="1:6" x14ac:dyDescent="0.2">
      <c r="A1064" s="81"/>
      <c r="B1064" s="80"/>
      <c r="C1064" s="80"/>
      <c r="D1064" s="82"/>
      <c r="E1064" s="83"/>
      <c r="F1064" s="84"/>
    </row>
    <row r="1065" spans="1:6" x14ac:dyDescent="0.2">
      <c r="A1065" s="81"/>
      <c r="B1065" s="80"/>
      <c r="C1065" s="80"/>
      <c r="D1065" s="82"/>
      <c r="E1065" s="83"/>
      <c r="F1065" s="84"/>
    </row>
    <row r="1066" spans="1:6" x14ac:dyDescent="0.2">
      <c r="A1066" s="81"/>
      <c r="B1066" s="80"/>
      <c r="C1066" s="80"/>
      <c r="D1066" s="82"/>
      <c r="E1066" s="83"/>
      <c r="F1066" s="84"/>
    </row>
    <row r="1067" spans="1:6" x14ac:dyDescent="0.2">
      <c r="A1067" s="81"/>
      <c r="B1067" s="80"/>
      <c r="C1067" s="80"/>
      <c r="D1067" s="82"/>
      <c r="E1067" s="83"/>
      <c r="F1067" s="84"/>
    </row>
    <row r="1068" spans="1:6" x14ac:dyDescent="0.2">
      <c r="A1068" s="81"/>
      <c r="B1068" s="80"/>
      <c r="C1068" s="80"/>
      <c r="D1068" s="82"/>
      <c r="E1068" s="83"/>
      <c r="F1068" s="84"/>
    </row>
    <row r="1069" spans="1:6" x14ac:dyDescent="0.2">
      <c r="A1069" s="81"/>
      <c r="B1069" s="80"/>
      <c r="C1069" s="80"/>
      <c r="D1069" s="82"/>
      <c r="E1069" s="83"/>
      <c r="F1069" s="84"/>
    </row>
    <row r="1070" spans="1:6" x14ac:dyDescent="0.2">
      <c r="A1070" s="81"/>
      <c r="B1070" s="80"/>
      <c r="C1070" s="80"/>
      <c r="D1070" s="82"/>
      <c r="E1070" s="83"/>
      <c r="F1070" s="84"/>
    </row>
    <row r="1071" spans="1:6" x14ac:dyDescent="0.2">
      <c r="A1071" s="81"/>
      <c r="B1071" s="80"/>
      <c r="C1071" s="80"/>
      <c r="D1071" s="82"/>
      <c r="E1071" s="83"/>
      <c r="F1071" s="84"/>
    </row>
    <row r="1072" spans="1:6" x14ac:dyDescent="0.2">
      <c r="A1072" s="81"/>
      <c r="B1072" s="80"/>
      <c r="C1072" s="80"/>
      <c r="D1072" s="82"/>
      <c r="E1072" s="83"/>
      <c r="F1072" s="84"/>
    </row>
    <row r="1073" spans="1:6" x14ac:dyDescent="0.2">
      <c r="A1073" s="81"/>
      <c r="B1073" s="80"/>
      <c r="C1073" s="80"/>
      <c r="D1073" s="82"/>
      <c r="E1073" s="83"/>
      <c r="F1073" s="84"/>
    </row>
    <row r="1074" spans="1:6" x14ac:dyDescent="0.2">
      <c r="A1074" s="81"/>
      <c r="B1074" s="80"/>
      <c r="C1074" s="80"/>
      <c r="D1074" s="82"/>
      <c r="E1074" s="83"/>
      <c r="F1074" s="84"/>
    </row>
    <row r="1075" spans="1:6" x14ac:dyDescent="0.2">
      <c r="A1075" s="81"/>
      <c r="B1075" s="80"/>
      <c r="C1075" s="80"/>
      <c r="D1075" s="82"/>
      <c r="E1075" s="83"/>
      <c r="F1075" s="84"/>
    </row>
    <row r="1076" spans="1:6" x14ac:dyDescent="0.2">
      <c r="A1076" s="81"/>
      <c r="B1076" s="80"/>
      <c r="C1076" s="80"/>
      <c r="D1076" s="82"/>
      <c r="E1076" s="83"/>
      <c r="F1076" s="84"/>
    </row>
    <row r="1077" spans="1:6" x14ac:dyDescent="0.2">
      <c r="A1077" s="81"/>
      <c r="B1077" s="80"/>
      <c r="C1077" s="80"/>
      <c r="D1077" s="82"/>
      <c r="E1077" s="83"/>
      <c r="F1077" s="84"/>
    </row>
    <row r="1078" spans="1:6" x14ac:dyDescent="0.2">
      <c r="A1078" s="81"/>
      <c r="B1078" s="80"/>
      <c r="C1078" s="80"/>
      <c r="D1078" s="82"/>
      <c r="E1078" s="83"/>
      <c r="F1078" s="84"/>
    </row>
    <row r="1079" spans="1:6" x14ac:dyDescent="0.2">
      <c r="A1079" s="81"/>
      <c r="B1079" s="80"/>
      <c r="C1079" s="80"/>
      <c r="D1079" s="82"/>
      <c r="E1079" s="83"/>
      <c r="F1079" s="84"/>
    </row>
    <row r="1080" spans="1:6" x14ac:dyDescent="0.2">
      <c r="A1080" s="81"/>
      <c r="B1080" s="80"/>
      <c r="C1080" s="80"/>
      <c r="D1080" s="82"/>
      <c r="E1080" s="83"/>
      <c r="F1080" s="84"/>
    </row>
    <row r="1081" spans="1:6" x14ac:dyDescent="0.2">
      <c r="A1081" s="81"/>
      <c r="B1081" s="80"/>
      <c r="C1081" s="80"/>
      <c r="D1081" s="82"/>
      <c r="E1081" s="83"/>
      <c r="F1081" s="84"/>
    </row>
    <row r="1082" spans="1:6" x14ac:dyDescent="0.2">
      <c r="A1082" s="81"/>
      <c r="B1082" s="80"/>
      <c r="C1082" s="80"/>
      <c r="D1082" s="82"/>
      <c r="E1082" s="83"/>
      <c r="F1082" s="84"/>
    </row>
    <row r="1083" spans="1:6" x14ac:dyDescent="0.2">
      <c r="A1083" s="81"/>
      <c r="B1083" s="80"/>
      <c r="C1083" s="80"/>
      <c r="D1083" s="82"/>
      <c r="E1083" s="83"/>
      <c r="F1083" s="84"/>
    </row>
    <row r="1084" spans="1:6" x14ac:dyDescent="0.2">
      <c r="A1084" s="81"/>
      <c r="B1084" s="80"/>
      <c r="C1084" s="80"/>
      <c r="D1084" s="82"/>
      <c r="E1084" s="83"/>
      <c r="F1084" s="84"/>
    </row>
    <row r="1085" spans="1:6" x14ac:dyDescent="0.2">
      <c r="A1085" s="81"/>
      <c r="B1085" s="80"/>
      <c r="C1085" s="80"/>
      <c r="D1085" s="82"/>
      <c r="E1085" s="83"/>
      <c r="F1085" s="84"/>
    </row>
    <row r="1086" spans="1:6" x14ac:dyDescent="0.2">
      <c r="A1086" s="81"/>
      <c r="B1086" s="80"/>
      <c r="C1086" s="80"/>
      <c r="D1086" s="82"/>
      <c r="E1086" s="83"/>
      <c r="F1086" s="84"/>
    </row>
    <row r="1087" spans="1:6" x14ac:dyDescent="0.2">
      <c r="A1087" s="81"/>
      <c r="B1087" s="80"/>
      <c r="C1087" s="80"/>
      <c r="D1087" s="82"/>
      <c r="E1087" s="83"/>
      <c r="F1087" s="84"/>
    </row>
    <row r="1088" spans="1:6" x14ac:dyDescent="0.2">
      <c r="A1088" s="81"/>
      <c r="B1088" s="80"/>
      <c r="C1088" s="80"/>
      <c r="D1088" s="82"/>
      <c r="E1088" s="83"/>
      <c r="F1088" s="84"/>
    </row>
    <row r="1089" spans="1:6" x14ac:dyDescent="0.2">
      <c r="A1089" s="81"/>
      <c r="B1089" s="80"/>
      <c r="C1089" s="80"/>
      <c r="D1089" s="82"/>
      <c r="E1089" s="83"/>
      <c r="F1089" s="84"/>
    </row>
    <row r="1090" spans="1:6" x14ac:dyDescent="0.2">
      <c r="A1090" s="81"/>
      <c r="B1090" s="80"/>
      <c r="C1090" s="80"/>
      <c r="D1090" s="82"/>
      <c r="E1090" s="83"/>
      <c r="F1090" s="84"/>
    </row>
    <row r="1091" spans="1:6" x14ac:dyDescent="0.2">
      <c r="A1091" s="81"/>
      <c r="B1091" s="80"/>
      <c r="C1091" s="80"/>
      <c r="D1091" s="82"/>
      <c r="E1091" s="83"/>
      <c r="F1091" s="84"/>
    </row>
    <row r="1092" spans="1:6" x14ac:dyDescent="0.2">
      <c r="A1092" s="81"/>
      <c r="B1092" s="80"/>
      <c r="C1092" s="80"/>
      <c r="D1092" s="82"/>
      <c r="E1092" s="83"/>
      <c r="F1092" s="84"/>
    </row>
    <row r="1093" spans="1:6" x14ac:dyDescent="0.2">
      <c r="A1093" s="81"/>
      <c r="B1093" s="80"/>
      <c r="C1093" s="80"/>
      <c r="D1093" s="82"/>
      <c r="E1093" s="83"/>
      <c r="F1093" s="84"/>
    </row>
    <row r="1094" spans="1:6" x14ac:dyDescent="0.2">
      <c r="A1094" s="81"/>
      <c r="B1094" s="80"/>
      <c r="C1094" s="80"/>
      <c r="D1094" s="82"/>
      <c r="E1094" s="83"/>
      <c r="F1094" s="84"/>
    </row>
    <row r="1095" spans="1:6" x14ac:dyDescent="0.2">
      <c r="A1095" s="81"/>
      <c r="B1095" s="80"/>
      <c r="C1095" s="80"/>
      <c r="D1095" s="82"/>
      <c r="E1095" s="83"/>
      <c r="F1095" s="84"/>
    </row>
    <row r="1096" spans="1:6" x14ac:dyDescent="0.2">
      <c r="A1096" s="81"/>
      <c r="B1096" s="80"/>
      <c r="C1096" s="80"/>
      <c r="D1096" s="82"/>
      <c r="E1096" s="83"/>
      <c r="F1096" s="84"/>
    </row>
    <row r="1097" spans="1:6" x14ac:dyDescent="0.2">
      <c r="A1097" s="81"/>
      <c r="B1097" s="80"/>
      <c r="C1097" s="80"/>
      <c r="D1097" s="82"/>
      <c r="E1097" s="83"/>
      <c r="F1097" s="84"/>
    </row>
    <row r="1098" spans="1:6" x14ac:dyDescent="0.2">
      <c r="A1098" s="81"/>
      <c r="B1098" s="80"/>
      <c r="C1098" s="80"/>
      <c r="D1098" s="82"/>
      <c r="E1098" s="83"/>
      <c r="F1098" s="84"/>
    </row>
    <row r="1099" spans="1:6" x14ac:dyDescent="0.2">
      <c r="A1099" s="81"/>
      <c r="B1099" s="80"/>
      <c r="C1099" s="80"/>
      <c r="D1099" s="82"/>
      <c r="E1099" s="83"/>
      <c r="F1099" s="84"/>
    </row>
    <row r="1100" spans="1:6" x14ac:dyDescent="0.2">
      <c r="A1100" s="81"/>
      <c r="B1100" s="80"/>
      <c r="C1100" s="80"/>
      <c r="D1100" s="82"/>
      <c r="E1100" s="83"/>
      <c r="F1100" s="84"/>
    </row>
    <row r="1101" spans="1:6" x14ac:dyDescent="0.2">
      <c r="A1101" s="81"/>
      <c r="B1101" s="80"/>
      <c r="C1101" s="80"/>
      <c r="D1101" s="82"/>
      <c r="E1101" s="83"/>
      <c r="F1101" s="84"/>
    </row>
    <row r="1102" spans="1:6" x14ac:dyDescent="0.2">
      <c r="A1102" s="81"/>
      <c r="B1102" s="80"/>
      <c r="C1102" s="80"/>
      <c r="D1102" s="82"/>
      <c r="E1102" s="83"/>
      <c r="F1102" s="84"/>
    </row>
    <row r="1103" spans="1:6" x14ac:dyDescent="0.2">
      <c r="A1103" s="81"/>
      <c r="B1103" s="80"/>
      <c r="C1103" s="80"/>
      <c r="D1103" s="82"/>
      <c r="E1103" s="83"/>
      <c r="F1103" s="84"/>
    </row>
    <row r="1104" spans="1:6" x14ac:dyDescent="0.2">
      <c r="A1104" s="81"/>
      <c r="B1104" s="80"/>
      <c r="C1104" s="80"/>
      <c r="D1104" s="82"/>
      <c r="E1104" s="83"/>
      <c r="F1104" s="84"/>
    </row>
    <row r="1105" spans="1:6" x14ac:dyDescent="0.2">
      <c r="A1105" s="81"/>
      <c r="B1105" s="80"/>
      <c r="C1105" s="80"/>
      <c r="D1105" s="82"/>
      <c r="E1105" s="83"/>
      <c r="F1105" s="84"/>
    </row>
    <row r="1106" spans="1:6" x14ac:dyDescent="0.2">
      <c r="A1106" s="81"/>
      <c r="B1106" s="80"/>
      <c r="C1106" s="80"/>
      <c r="D1106" s="82"/>
      <c r="E1106" s="83"/>
      <c r="F1106" s="84"/>
    </row>
    <row r="1107" spans="1:6" x14ac:dyDescent="0.2">
      <c r="A1107" s="81"/>
      <c r="B1107" s="80"/>
      <c r="C1107" s="80"/>
      <c r="D1107" s="82"/>
      <c r="E1107" s="83"/>
      <c r="F1107" s="84"/>
    </row>
    <row r="1108" spans="1:6" x14ac:dyDescent="0.2">
      <c r="A1108" s="81"/>
      <c r="B1108" s="80"/>
      <c r="C1108" s="80"/>
      <c r="D1108" s="82"/>
      <c r="E1108" s="83"/>
      <c r="F1108" s="84"/>
    </row>
    <row r="1109" spans="1:6" x14ac:dyDescent="0.2">
      <c r="A1109" s="81"/>
      <c r="B1109" s="80"/>
      <c r="C1109" s="80"/>
      <c r="D1109" s="82"/>
      <c r="E1109" s="83"/>
      <c r="F1109" s="84"/>
    </row>
    <row r="1110" spans="1:6" x14ac:dyDescent="0.2">
      <c r="A1110" s="81"/>
      <c r="B1110" s="80"/>
      <c r="C1110" s="80"/>
      <c r="D1110" s="82"/>
      <c r="E1110" s="83"/>
      <c r="F1110" s="84"/>
    </row>
    <row r="1111" spans="1:6" x14ac:dyDescent="0.2">
      <c r="A1111" s="81"/>
      <c r="B1111" s="80"/>
      <c r="C1111" s="80"/>
      <c r="D1111" s="82"/>
      <c r="E1111" s="83"/>
      <c r="F1111" s="84"/>
    </row>
    <row r="1112" spans="1:6" x14ac:dyDescent="0.2">
      <c r="A1112" s="81"/>
      <c r="B1112" s="80"/>
      <c r="C1112" s="80"/>
      <c r="D1112" s="82"/>
      <c r="E1112" s="83"/>
      <c r="F1112" s="84"/>
    </row>
    <row r="1113" spans="1:6" x14ac:dyDescent="0.2">
      <c r="A1113" s="81"/>
      <c r="B1113" s="80"/>
      <c r="C1113" s="80"/>
      <c r="D1113" s="82"/>
      <c r="E1113" s="83"/>
      <c r="F1113" s="84"/>
    </row>
    <row r="1114" spans="1:6" x14ac:dyDescent="0.2">
      <c r="A1114" s="81"/>
      <c r="B1114" s="80"/>
      <c r="C1114" s="80"/>
      <c r="D1114" s="82"/>
      <c r="E1114" s="83"/>
      <c r="F1114" s="84"/>
    </row>
    <row r="1115" spans="1:6" x14ac:dyDescent="0.2">
      <c r="A1115" s="81"/>
      <c r="B1115" s="80"/>
      <c r="C1115" s="80"/>
      <c r="D1115" s="82"/>
      <c r="E1115" s="83"/>
      <c r="F1115" s="84"/>
    </row>
    <row r="1116" spans="1:6" x14ac:dyDescent="0.2">
      <c r="A1116" s="81"/>
      <c r="B1116" s="80"/>
      <c r="C1116" s="80"/>
      <c r="D1116" s="82"/>
      <c r="E1116" s="83"/>
      <c r="F1116" s="84"/>
    </row>
    <row r="1117" spans="1:6" x14ac:dyDescent="0.2">
      <c r="A1117" s="81"/>
      <c r="B1117" s="80"/>
      <c r="C1117" s="80"/>
      <c r="D1117" s="82"/>
      <c r="E1117" s="83"/>
      <c r="F1117" s="84"/>
    </row>
    <row r="1118" spans="1:6" x14ac:dyDescent="0.2">
      <c r="A1118" s="81"/>
      <c r="B1118" s="80"/>
      <c r="C1118" s="80"/>
      <c r="D1118" s="82"/>
      <c r="E1118" s="83"/>
      <c r="F1118" s="84"/>
    </row>
    <row r="1119" spans="1:6" x14ac:dyDescent="0.2">
      <c r="A1119" s="81"/>
      <c r="B1119" s="80"/>
      <c r="C1119" s="80"/>
      <c r="D1119" s="82"/>
      <c r="E1119" s="83"/>
      <c r="F1119" s="84"/>
    </row>
    <row r="1120" spans="1:6" x14ac:dyDescent="0.2">
      <c r="A1120" s="81"/>
      <c r="B1120" s="80"/>
      <c r="C1120" s="80"/>
      <c r="D1120" s="82"/>
      <c r="E1120" s="83"/>
      <c r="F1120" s="84"/>
    </row>
    <row r="1121" spans="1:6" x14ac:dyDescent="0.2">
      <c r="A1121" s="81"/>
      <c r="B1121" s="80"/>
      <c r="C1121" s="80"/>
      <c r="D1121" s="82"/>
      <c r="E1121" s="83"/>
      <c r="F1121" s="84"/>
    </row>
    <row r="1122" spans="1:6" x14ac:dyDescent="0.2">
      <c r="A1122" s="81"/>
      <c r="B1122" s="80"/>
      <c r="C1122" s="80"/>
      <c r="D1122" s="82"/>
      <c r="E1122" s="83"/>
      <c r="F1122" s="84"/>
    </row>
    <row r="1123" spans="1:6" x14ac:dyDescent="0.2">
      <c r="A1123" s="81"/>
      <c r="B1123" s="80"/>
      <c r="C1123" s="80"/>
      <c r="D1123" s="82"/>
      <c r="E1123" s="83"/>
      <c r="F1123" s="84"/>
    </row>
    <row r="1124" spans="1:6" x14ac:dyDescent="0.2">
      <c r="A1124" s="81"/>
      <c r="B1124" s="80"/>
      <c r="C1124" s="80"/>
      <c r="D1124" s="82"/>
      <c r="E1124" s="83"/>
      <c r="F1124" s="84"/>
    </row>
    <row r="1125" spans="1:6" x14ac:dyDescent="0.2">
      <c r="A1125" s="81"/>
      <c r="B1125" s="80"/>
      <c r="C1125" s="80"/>
      <c r="D1125" s="82"/>
      <c r="E1125" s="83"/>
      <c r="F1125" s="84"/>
    </row>
    <row r="1126" spans="1:6" x14ac:dyDescent="0.2">
      <c r="A1126" s="81"/>
      <c r="B1126" s="80"/>
      <c r="C1126" s="80"/>
      <c r="D1126" s="82"/>
      <c r="E1126" s="83"/>
      <c r="F1126" s="84"/>
    </row>
    <row r="1127" spans="1:6" x14ac:dyDescent="0.2">
      <c r="A1127" s="81"/>
      <c r="B1127" s="80"/>
      <c r="C1127" s="80"/>
      <c r="D1127" s="82"/>
      <c r="E1127" s="83"/>
      <c r="F1127" s="84"/>
    </row>
    <row r="1128" spans="1:6" x14ac:dyDescent="0.2">
      <c r="A1128" s="81"/>
      <c r="B1128" s="80"/>
      <c r="C1128" s="80"/>
      <c r="D1128" s="82"/>
      <c r="E1128" s="83"/>
      <c r="F1128" s="84"/>
    </row>
    <row r="1129" spans="1:6" x14ac:dyDescent="0.2">
      <c r="A1129" s="81"/>
      <c r="B1129" s="80"/>
      <c r="C1129" s="80"/>
      <c r="D1129" s="82"/>
      <c r="E1129" s="83"/>
      <c r="F1129" s="84"/>
    </row>
    <row r="1130" spans="1:6" x14ac:dyDescent="0.2">
      <c r="A1130" s="81"/>
      <c r="B1130" s="80"/>
      <c r="C1130" s="80"/>
      <c r="D1130" s="82"/>
      <c r="E1130" s="83"/>
      <c r="F1130" s="84"/>
    </row>
    <row r="1131" spans="1:6" x14ac:dyDescent="0.2">
      <c r="A1131" s="81"/>
      <c r="B1131" s="80"/>
      <c r="C1131" s="80"/>
      <c r="D1131" s="82"/>
      <c r="E1131" s="83"/>
      <c r="F1131" s="84"/>
    </row>
    <row r="1132" spans="1:6" x14ac:dyDescent="0.2">
      <c r="A1132" s="81"/>
      <c r="B1132" s="80"/>
      <c r="C1132" s="80"/>
      <c r="D1132" s="82"/>
      <c r="E1132" s="83"/>
      <c r="F1132" s="84"/>
    </row>
    <row r="1133" spans="1:6" x14ac:dyDescent="0.2">
      <c r="A1133" s="81"/>
      <c r="B1133" s="80"/>
      <c r="C1133" s="80"/>
      <c r="D1133" s="82"/>
      <c r="E1133" s="83"/>
      <c r="F1133" s="84"/>
    </row>
    <row r="1134" spans="1:6" x14ac:dyDescent="0.2">
      <c r="A1134" s="81"/>
      <c r="B1134" s="80"/>
      <c r="C1134" s="80"/>
      <c r="D1134" s="82"/>
      <c r="E1134" s="83"/>
      <c r="F1134" s="84"/>
    </row>
    <row r="1135" spans="1:6" x14ac:dyDescent="0.2">
      <c r="A1135" s="81"/>
      <c r="B1135" s="80"/>
      <c r="C1135" s="80"/>
      <c r="D1135" s="82"/>
      <c r="E1135" s="83"/>
      <c r="F1135" s="84"/>
    </row>
    <row r="1136" spans="1:6" x14ac:dyDescent="0.2">
      <c r="A1136" s="81"/>
      <c r="B1136" s="80"/>
      <c r="C1136" s="80"/>
      <c r="D1136" s="82"/>
      <c r="E1136" s="83"/>
      <c r="F1136" s="84"/>
    </row>
    <row r="1137" spans="1:6" x14ac:dyDescent="0.2">
      <c r="A1137" s="81"/>
      <c r="B1137" s="80"/>
      <c r="C1137" s="80"/>
      <c r="D1137" s="82"/>
      <c r="E1137" s="83"/>
      <c r="F1137" s="84"/>
    </row>
    <row r="1138" spans="1:6" x14ac:dyDescent="0.2">
      <c r="A1138" s="81"/>
      <c r="B1138" s="80"/>
      <c r="C1138" s="80"/>
      <c r="D1138" s="82"/>
      <c r="E1138" s="83"/>
      <c r="F1138" s="84"/>
    </row>
    <row r="1139" spans="1:6" x14ac:dyDescent="0.2">
      <c r="A1139" s="81"/>
      <c r="B1139" s="80"/>
      <c r="C1139" s="80"/>
      <c r="D1139" s="82"/>
      <c r="E1139" s="83"/>
      <c r="F1139" s="84"/>
    </row>
    <row r="1140" spans="1:6" x14ac:dyDescent="0.2">
      <c r="A1140" s="81"/>
      <c r="B1140" s="80"/>
      <c r="C1140" s="80"/>
      <c r="D1140" s="82"/>
      <c r="E1140" s="83"/>
      <c r="F1140" s="84"/>
    </row>
    <row r="1141" spans="1:6" x14ac:dyDescent="0.2">
      <c r="A1141" s="81"/>
      <c r="B1141" s="80"/>
      <c r="C1141" s="80"/>
      <c r="D1141" s="82"/>
      <c r="E1141" s="83"/>
      <c r="F1141" s="84"/>
    </row>
    <row r="1142" spans="1:6" x14ac:dyDescent="0.2">
      <c r="A1142" s="81"/>
      <c r="B1142" s="80"/>
      <c r="C1142" s="80"/>
      <c r="D1142" s="82"/>
      <c r="E1142" s="83"/>
      <c r="F1142" s="84"/>
    </row>
    <row r="1143" spans="1:6" x14ac:dyDescent="0.2">
      <c r="A1143" s="81"/>
      <c r="B1143" s="80"/>
      <c r="C1143" s="80"/>
      <c r="D1143" s="82"/>
      <c r="E1143" s="83"/>
      <c r="F1143" s="84"/>
    </row>
    <row r="1144" spans="1:6" x14ac:dyDescent="0.2">
      <c r="A1144" s="81"/>
      <c r="B1144" s="80"/>
      <c r="C1144" s="80"/>
      <c r="D1144" s="82"/>
      <c r="E1144" s="83"/>
      <c r="F1144" s="84"/>
    </row>
    <row r="1145" spans="1:6" x14ac:dyDescent="0.2">
      <c r="A1145" s="81"/>
      <c r="B1145" s="80"/>
      <c r="C1145" s="80"/>
      <c r="D1145" s="82"/>
      <c r="E1145" s="83"/>
      <c r="F1145" s="84"/>
    </row>
    <row r="1146" spans="1:6" x14ac:dyDescent="0.2">
      <c r="A1146" s="81"/>
      <c r="B1146" s="80"/>
      <c r="C1146" s="80"/>
      <c r="D1146" s="82"/>
      <c r="E1146" s="83"/>
      <c r="F1146" s="84"/>
    </row>
    <row r="1147" spans="1:6" x14ac:dyDescent="0.2">
      <c r="A1147" s="81"/>
      <c r="B1147" s="80"/>
      <c r="C1147" s="80"/>
      <c r="D1147" s="82"/>
      <c r="E1147" s="83"/>
      <c r="F1147" s="84"/>
    </row>
    <row r="1148" spans="1:6" x14ac:dyDescent="0.2">
      <c r="A1148" s="81"/>
      <c r="B1148" s="80"/>
      <c r="C1148" s="80"/>
      <c r="D1148" s="82"/>
      <c r="E1148" s="83"/>
      <c r="F1148" s="84"/>
    </row>
    <row r="1149" spans="1:6" x14ac:dyDescent="0.2">
      <c r="A1149" s="81"/>
      <c r="B1149" s="80"/>
      <c r="C1149" s="80"/>
      <c r="D1149" s="82"/>
      <c r="E1149" s="83"/>
      <c r="F1149" s="84"/>
    </row>
    <row r="1150" spans="1:6" x14ac:dyDescent="0.2">
      <c r="A1150" s="81"/>
      <c r="B1150" s="80"/>
      <c r="C1150" s="80"/>
      <c r="D1150" s="82"/>
      <c r="E1150" s="83"/>
      <c r="F1150" s="84"/>
    </row>
    <row r="1151" spans="1:6" x14ac:dyDescent="0.2">
      <c r="A1151" s="81"/>
      <c r="B1151" s="80"/>
      <c r="C1151" s="80"/>
      <c r="D1151" s="82"/>
      <c r="E1151" s="83"/>
      <c r="F1151" s="84"/>
    </row>
    <row r="1152" spans="1:6" x14ac:dyDescent="0.2">
      <c r="A1152" s="81"/>
      <c r="B1152" s="80"/>
      <c r="C1152" s="80"/>
      <c r="D1152" s="82"/>
      <c r="E1152" s="83"/>
      <c r="F1152" s="84"/>
    </row>
    <row r="1153" spans="1:6" x14ac:dyDescent="0.2">
      <c r="A1153" s="81"/>
      <c r="B1153" s="80"/>
      <c r="C1153" s="80"/>
      <c r="D1153" s="82"/>
      <c r="E1153" s="83"/>
      <c r="F1153" s="84"/>
    </row>
    <row r="1154" spans="1:6" x14ac:dyDescent="0.2">
      <c r="A1154" s="81"/>
      <c r="B1154" s="80"/>
      <c r="C1154" s="80"/>
      <c r="D1154" s="82"/>
      <c r="E1154" s="83"/>
      <c r="F1154" s="84"/>
    </row>
    <row r="1155" spans="1:6" x14ac:dyDescent="0.2">
      <c r="A1155" s="81"/>
      <c r="B1155" s="80"/>
      <c r="C1155" s="80"/>
      <c r="D1155" s="82"/>
      <c r="E1155" s="83"/>
      <c r="F1155" s="84"/>
    </row>
    <row r="1156" spans="1:6" x14ac:dyDescent="0.2">
      <c r="A1156" s="81"/>
      <c r="B1156" s="80"/>
      <c r="C1156" s="80"/>
      <c r="D1156" s="82"/>
      <c r="E1156" s="83"/>
      <c r="F1156" s="84"/>
    </row>
    <row r="1157" spans="1:6" x14ac:dyDescent="0.2">
      <c r="A1157" s="81"/>
      <c r="B1157" s="80"/>
      <c r="C1157" s="80"/>
      <c r="D1157" s="82"/>
      <c r="E1157" s="83"/>
      <c r="F1157" s="84"/>
    </row>
    <row r="1158" spans="1:6" x14ac:dyDescent="0.2">
      <c r="A1158" s="81"/>
      <c r="B1158" s="80"/>
      <c r="C1158" s="80"/>
      <c r="D1158" s="82"/>
      <c r="E1158" s="83"/>
      <c r="F1158" s="84"/>
    </row>
    <row r="1159" spans="1:6" x14ac:dyDescent="0.2">
      <c r="A1159" s="81"/>
      <c r="B1159" s="80"/>
      <c r="C1159" s="80"/>
      <c r="D1159" s="82"/>
      <c r="E1159" s="83"/>
      <c r="F1159" s="84"/>
    </row>
    <row r="1160" spans="1:6" x14ac:dyDescent="0.2">
      <c r="A1160" s="81"/>
      <c r="B1160" s="80"/>
      <c r="C1160" s="80"/>
      <c r="D1160" s="82"/>
      <c r="E1160" s="83"/>
      <c r="F1160" s="84"/>
    </row>
    <row r="1161" spans="1:6" x14ac:dyDescent="0.2">
      <c r="A1161" s="81"/>
      <c r="B1161" s="80"/>
      <c r="C1161" s="80"/>
      <c r="D1161" s="82"/>
      <c r="E1161" s="83"/>
      <c r="F1161" s="84"/>
    </row>
    <row r="1162" spans="1:6" x14ac:dyDescent="0.2">
      <c r="A1162" s="81"/>
      <c r="B1162" s="80"/>
      <c r="C1162" s="80"/>
      <c r="D1162" s="82"/>
      <c r="E1162" s="83"/>
      <c r="F1162" s="84"/>
    </row>
    <row r="1163" spans="1:6" x14ac:dyDescent="0.2">
      <c r="A1163" s="81"/>
      <c r="B1163" s="80"/>
      <c r="C1163" s="80"/>
      <c r="D1163" s="82"/>
      <c r="E1163" s="83"/>
      <c r="F1163" s="84"/>
    </row>
    <row r="1164" spans="1:6" x14ac:dyDescent="0.2">
      <c r="A1164" s="81"/>
      <c r="B1164" s="80"/>
      <c r="C1164" s="80"/>
      <c r="D1164" s="82"/>
      <c r="E1164" s="83"/>
      <c r="F1164" s="84"/>
    </row>
    <row r="1165" spans="1:6" x14ac:dyDescent="0.2">
      <c r="A1165" s="81"/>
      <c r="B1165" s="80"/>
      <c r="C1165" s="80"/>
      <c r="D1165" s="82"/>
      <c r="E1165" s="83"/>
      <c r="F1165" s="84"/>
    </row>
    <row r="1166" spans="1:6" x14ac:dyDescent="0.2">
      <c r="A1166" s="81"/>
      <c r="B1166" s="80"/>
      <c r="C1166" s="80"/>
      <c r="D1166" s="82"/>
      <c r="E1166" s="83"/>
      <c r="F1166" s="84"/>
    </row>
    <row r="1167" spans="1:6" x14ac:dyDescent="0.2">
      <c r="A1167" s="81"/>
      <c r="B1167" s="80"/>
      <c r="C1167" s="80"/>
      <c r="D1167" s="82"/>
      <c r="E1167" s="83"/>
      <c r="F1167" s="84"/>
    </row>
    <row r="1168" spans="1:6" x14ac:dyDescent="0.2">
      <c r="A1168" s="81"/>
      <c r="B1168" s="80"/>
      <c r="C1168" s="80"/>
      <c r="D1168" s="82"/>
      <c r="E1168" s="83"/>
      <c r="F1168" s="84"/>
    </row>
    <row r="1169" spans="1:6" x14ac:dyDescent="0.2">
      <c r="A1169" s="81"/>
      <c r="B1169" s="80"/>
      <c r="C1169" s="80"/>
      <c r="D1169" s="82"/>
      <c r="E1169" s="83"/>
      <c r="F1169" s="84"/>
    </row>
    <row r="1170" spans="1:6" x14ac:dyDescent="0.2">
      <c r="A1170" s="81"/>
      <c r="B1170" s="80"/>
      <c r="C1170" s="80"/>
      <c r="D1170" s="82"/>
      <c r="E1170" s="83"/>
      <c r="F1170" s="84"/>
    </row>
    <row r="1171" spans="1:6" x14ac:dyDescent="0.2">
      <c r="A1171" s="81"/>
      <c r="B1171" s="80"/>
      <c r="C1171" s="80"/>
      <c r="D1171" s="82"/>
      <c r="E1171" s="83"/>
      <c r="F1171" s="84"/>
    </row>
    <row r="1172" spans="1:6" x14ac:dyDescent="0.2">
      <c r="A1172" s="81"/>
      <c r="B1172" s="80"/>
      <c r="C1172" s="80"/>
      <c r="D1172" s="82"/>
      <c r="E1172" s="83"/>
      <c r="F1172" s="84"/>
    </row>
    <row r="1173" spans="1:6" x14ac:dyDescent="0.2">
      <c r="A1173" s="81"/>
      <c r="B1173" s="80"/>
      <c r="C1173" s="80"/>
      <c r="D1173" s="82"/>
      <c r="E1173" s="83"/>
      <c r="F1173" s="84"/>
    </row>
    <row r="1174" spans="1:6" x14ac:dyDescent="0.2">
      <c r="A1174" s="81"/>
      <c r="B1174" s="80"/>
      <c r="C1174" s="80"/>
      <c r="D1174" s="82"/>
      <c r="E1174" s="83"/>
      <c r="F1174" s="84"/>
    </row>
    <row r="1175" spans="1:6" x14ac:dyDescent="0.2">
      <c r="A1175" s="81"/>
      <c r="B1175" s="80"/>
      <c r="C1175" s="80"/>
      <c r="D1175" s="82"/>
      <c r="E1175" s="83"/>
      <c r="F1175" s="84"/>
    </row>
    <row r="1176" spans="1:6" x14ac:dyDescent="0.2">
      <c r="A1176" s="81"/>
      <c r="B1176" s="80"/>
      <c r="C1176" s="80"/>
      <c r="D1176" s="82"/>
      <c r="E1176" s="83"/>
      <c r="F1176" s="84"/>
    </row>
    <row r="1177" spans="1:6" x14ac:dyDescent="0.2">
      <c r="A1177" s="81"/>
      <c r="B1177" s="80"/>
      <c r="C1177" s="80"/>
      <c r="D1177" s="82"/>
      <c r="E1177" s="83"/>
      <c r="F1177" s="84"/>
    </row>
    <row r="1178" spans="1:6" x14ac:dyDescent="0.2">
      <c r="A1178" s="81"/>
      <c r="B1178" s="80"/>
      <c r="C1178" s="80"/>
      <c r="D1178" s="82"/>
      <c r="E1178" s="83"/>
      <c r="F1178" s="84"/>
    </row>
    <row r="1179" spans="1:6" x14ac:dyDescent="0.2">
      <c r="A1179" s="81"/>
      <c r="B1179" s="80"/>
      <c r="C1179" s="80"/>
      <c r="D1179" s="82"/>
      <c r="E1179" s="83"/>
      <c r="F1179" s="84"/>
    </row>
    <row r="1180" spans="1:6" x14ac:dyDescent="0.2">
      <c r="A1180" s="81"/>
      <c r="B1180" s="80"/>
      <c r="C1180" s="80"/>
      <c r="D1180" s="82"/>
      <c r="E1180" s="83"/>
      <c r="F1180" s="84"/>
    </row>
    <row r="1181" spans="1:6" x14ac:dyDescent="0.2">
      <c r="A1181" s="81"/>
      <c r="B1181" s="80"/>
      <c r="C1181" s="80"/>
      <c r="D1181" s="82"/>
      <c r="E1181" s="83"/>
      <c r="F1181" s="84"/>
    </row>
    <row r="1182" spans="1:6" x14ac:dyDescent="0.2">
      <c r="A1182" s="81"/>
      <c r="B1182" s="80"/>
      <c r="C1182" s="80"/>
      <c r="D1182" s="82"/>
      <c r="E1182" s="83"/>
      <c r="F1182" s="84"/>
    </row>
    <row r="1183" spans="1:6" x14ac:dyDescent="0.2">
      <c r="A1183" s="81"/>
      <c r="B1183" s="80"/>
      <c r="C1183" s="80"/>
      <c r="D1183" s="82"/>
      <c r="E1183" s="83"/>
      <c r="F1183" s="84"/>
    </row>
    <row r="1184" spans="1:6" x14ac:dyDescent="0.2">
      <c r="A1184" s="81"/>
      <c r="B1184" s="80"/>
      <c r="C1184" s="80"/>
      <c r="D1184" s="82"/>
      <c r="E1184" s="83"/>
      <c r="F1184" s="84"/>
    </row>
    <row r="1185" spans="1:6" x14ac:dyDescent="0.2">
      <c r="A1185" s="81"/>
      <c r="B1185" s="80"/>
      <c r="C1185" s="80"/>
      <c r="D1185" s="82"/>
      <c r="E1185" s="83"/>
      <c r="F1185" s="84"/>
    </row>
    <row r="1186" spans="1:6" x14ac:dyDescent="0.2">
      <c r="A1186" s="81"/>
      <c r="B1186" s="80"/>
      <c r="C1186" s="80"/>
      <c r="D1186" s="82"/>
      <c r="E1186" s="83"/>
      <c r="F1186" s="84"/>
    </row>
    <row r="1187" spans="1:6" x14ac:dyDescent="0.2">
      <c r="A1187" s="81"/>
      <c r="B1187" s="80"/>
      <c r="C1187" s="80"/>
      <c r="D1187" s="82"/>
      <c r="E1187" s="83"/>
      <c r="F1187" s="84"/>
    </row>
    <row r="1188" spans="1:6" x14ac:dyDescent="0.2">
      <c r="A1188" s="81"/>
      <c r="B1188" s="80"/>
      <c r="C1188" s="80"/>
      <c r="D1188" s="82"/>
      <c r="E1188" s="83"/>
      <c r="F1188" s="84"/>
    </row>
    <row r="1189" spans="1:6" x14ac:dyDescent="0.2">
      <c r="A1189" s="81"/>
      <c r="B1189" s="80"/>
      <c r="C1189" s="80"/>
      <c r="D1189" s="82"/>
      <c r="E1189" s="83"/>
      <c r="F1189" s="84"/>
    </row>
    <row r="1190" spans="1:6" x14ac:dyDescent="0.2">
      <c r="A1190" s="81"/>
      <c r="B1190" s="80"/>
      <c r="C1190" s="80"/>
      <c r="D1190" s="82"/>
      <c r="E1190" s="83"/>
      <c r="F1190" s="84"/>
    </row>
    <row r="1191" spans="1:6" x14ac:dyDescent="0.2">
      <c r="A1191" s="81"/>
      <c r="B1191" s="80"/>
      <c r="C1191" s="80"/>
      <c r="D1191" s="82"/>
      <c r="E1191" s="83"/>
      <c r="F1191" s="84"/>
    </row>
    <row r="1192" spans="1:6" x14ac:dyDescent="0.2">
      <c r="A1192" s="81"/>
      <c r="B1192" s="80"/>
      <c r="C1192" s="80"/>
      <c r="D1192" s="82"/>
      <c r="E1192" s="83"/>
      <c r="F1192" s="84"/>
    </row>
    <row r="1193" spans="1:6" x14ac:dyDescent="0.2">
      <c r="A1193" s="81"/>
      <c r="B1193" s="80"/>
      <c r="C1193" s="80"/>
      <c r="D1193" s="82"/>
      <c r="E1193" s="83"/>
      <c r="F1193" s="84"/>
    </row>
    <row r="1194" spans="1:6" x14ac:dyDescent="0.2">
      <c r="A1194" s="81"/>
      <c r="B1194" s="80"/>
      <c r="C1194" s="80"/>
      <c r="D1194" s="82"/>
      <c r="E1194" s="83"/>
      <c r="F1194" s="84"/>
    </row>
    <row r="1195" spans="1:6" x14ac:dyDescent="0.2">
      <c r="A1195" s="81"/>
      <c r="B1195" s="80"/>
      <c r="C1195" s="80"/>
      <c r="D1195" s="82"/>
      <c r="E1195" s="83"/>
      <c r="F1195" s="84"/>
    </row>
    <row r="1196" spans="1:6" x14ac:dyDescent="0.2">
      <c r="A1196" s="81"/>
      <c r="B1196" s="80"/>
      <c r="C1196" s="80"/>
      <c r="D1196" s="82"/>
      <c r="E1196" s="83"/>
      <c r="F1196" s="84"/>
    </row>
    <row r="1197" spans="1:6" x14ac:dyDescent="0.2">
      <c r="A1197" s="81"/>
      <c r="B1197" s="80"/>
      <c r="C1197" s="80"/>
      <c r="D1197" s="82"/>
      <c r="E1197" s="83"/>
      <c r="F1197" s="84"/>
    </row>
    <row r="1198" spans="1:6" x14ac:dyDescent="0.2">
      <c r="A1198" s="81"/>
      <c r="B1198" s="80"/>
      <c r="C1198" s="80"/>
      <c r="D1198" s="82"/>
      <c r="E1198" s="83"/>
      <c r="F1198" s="84"/>
    </row>
    <row r="1199" spans="1:6" x14ac:dyDescent="0.2">
      <c r="A1199" s="81"/>
      <c r="B1199" s="80"/>
      <c r="C1199" s="80"/>
      <c r="D1199" s="82"/>
      <c r="E1199" s="83"/>
      <c r="F1199" s="84"/>
    </row>
    <row r="1200" spans="1:6" x14ac:dyDescent="0.2">
      <c r="A1200" s="81"/>
      <c r="B1200" s="80"/>
      <c r="C1200" s="80"/>
      <c r="D1200" s="82"/>
      <c r="E1200" s="83"/>
      <c r="F1200" s="84"/>
    </row>
    <row r="1201" spans="1:6" x14ac:dyDescent="0.2">
      <c r="A1201" s="81"/>
      <c r="B1201" s="80"/>
      <c r="C1201" s="80"/>
      <c r="D1201" s="82"/>
      <c r="E1201" s="83"/>
      <c r="F1201" s="84"/>
    </row>
    <row r="1202" spans="1:6" x14ac:dyDescent="0.2">
      <c r="A1202" s="81"/>
      <c r="B1202" s="80"/>
      <c r="C1202" s="80"/>
      <c r="D1202" s="82"/>
      <c r="E1202" s="83"/>
      <c r="F1202" s="84"/>
    </row>
    <row r="1203" spans="1:6" x14ac:dyDescent="0.2">
      <c r="A1203" s="81"/>
      <c r="B1203" s="80"/>
      <c r="C1203" s="80"/>
      <c r="D1203" s="82"/>
      <c r="E1203" s="83"/>
      <c r="F1203" s="84"/>
    </row>
    <row r="1204" spans="1:6" x14ac:dyDescent="0.2">
      <c r="A1204" s="81"/>
      <c r="B1204" s="80"/>
      <c r="C1204" s="80"/>
      <c r="D1204" s="82"/>
      <c r="E1204" s="83"/>
      <c r="F1204" s="84"/>
    </row>
    <row r="1205" spans="1:6" x14ac:dyDescent="0.2">
      <c r="A1205" s="81"/>
      <c r="B1205" s="80"/>
      <c r="C1205" s="80"/>
      <c r="D1205" s="82"/>
      <c r="E1205" s="83"/>
      <c r="F1205" s="84"/>
    </row>
    <row r="1206" spans="1:6" x14ac:dyDescent="0.2">
      <c r="A1206" s="81"/>
      <c r="B1206" s="80"/>
      <c r="C1206" s="80"/>
      <c r="D1206" s="82"/>
      <c r="E1206" s="83"/>
      <c r="F1206" s="84"/>
    </row>
    <row r="1207" spans="1:6" x14ac:dyDescent="0.2">
      <c r="A1207" s="81"/>
      <c r="B1207" s="80"/>
      <c r="C1207" s="80"/>
      <c r="D1207" s="82"/>
      <c r="E1207" s="83"/>
      <c r="F1207" s="84"/>
    </row>
    <row r="1208" spans="1:6" x14ac:dyDescent="0.2">
      <c r="A1208" s="81"/>
      <c r="B1208" s="80"/>
      <c r="C1208" s="80"/>
      <c r="D1208" s="82"/>
      <c r="E1208" s="83"/>
      <c r="F1208" s="84"/>
    </row>
    <row r="1209" spans="1:6" x14ac:dyDescent="0.2">
      <c r="A1209" s="81"/>
      <c r="B1209" s="80"/>
      <c r="C1209" s="80"/>
      <c r="D1209" s="82"/>
      <c r="E1209" s="83"/>
      <c r="F1209" s="84"/>
    </row>
    <row r="1210" spans="1:6" x14ac:dyDescent="0.2">
      <c r="A1210" s="81"/>
      <c r="B1210" s="80"/>
      <c r="C1210" s="80"/>
      <c r="D1210" s="82"/>
      <c r="E1210" s="83"/>
      <c r="F1210" s="84"/>
    </row>
    <row r="1211" spans="1:6" x14ac:dyDescent="0.2">
      <c r="A1211" s="81"/>
      <c r="B1211" s="80"/>
      <c r="C1211" s="80"/>
      <c r="D1211" s="82"/>
      <c r="E1211" s="83"/>
      <c r="F1211" s="84"/>
    </row>
    <row r="1212" spans="1:6" x14ac:dyDescent="0.2">
      <c r="A1212" s="81"/>
      <c r="B1212" s="80"/>
      <c r="C1212" s="80"/>
      <c r="D1212" s="82"/>
      <c r="E1212" s="83"/>
      <c r="F1212" s="84"/>
    </row>
    <row r="1213" spans="1:6" x14ac:dyDescent="0.2">
      <c r="A1213" s="81"/>
      <c r="B1213" s="80"/>
      <c r="C1213" s="80"/>
      <c r="D1213" s="82"/>
      <c r="E1213" s="83"/>
      <c r="F1213" s="84"/>
    </row>
    <row r="1214" spans="1:6" x14ac:dyDescent="0.2">
      <c r="A1214" s="81"/>
      <c r="B1214" s="80"/>
      <c r="C1214" s="80"/>
      <c r="D1214" s="82"/>
      <c r="E1214" s="83"/>
      <c r="F1214" s="84"/>
    </row>
    <row r="1215" spans="1:6" x14ac:dyDescent="0.2">
      <c r="A1215" s="81"/>
      <c r="B1215" s="80"/>
      <c r="C1215" s="80"/>
      <c r="D1215" s="82"/>
      <c r="E1215" s="83"/>
      <c r="F1215" s="84"/>
    </row>
    <row r="1216" spans="1:6" x14ac:dyDescent="0.2">
      <c r="A1216" s="81"/>
      <c r="B1216" s="80"/>
      <c r="C1216" s="80"/>
      <c r="D1216" s="82"/>
      <c r="E1216" s="83"/>
      <c r="F1216" s="84"/>
    </row>
    <row r="1217" spans="1:6" x14ac:dyDescent="0.2">
      <c r="A1217" s="81"/>
      <c r="B1217" s="80"/>
      <c r="C1217" s="80"/>
      <c r="D1217" s="82"/>
      <c r="E1217" s="83"/>
      <c r="F1217" s="84"/>
    </row>
    <row r="1218" spans="1:6" x14ac:dyDescent="0.2">
      <c r="A1218" s="81"/>
      <c r="B1218" s="80"/>
      <c r="C1218" s="80"/>
      <c r="D1218" s="82"/>
      <c r="E1218" s="83"/>
      <c r="F1218" s="84"/>
    </row>
    <row r="1219" spans="1:6" x14ac:dyDescent="0.2">
      <c r="A1219" s="81"/>
      <c r="B1219" s="80"/>
      <c r="C1219" s="80"/>
      <c r="D1219" s="82"/>
      <c r="E1219" s="83"/>
      <c r="F1219" s="84"/>
    </row>
    <row r="1220" spans="1:6" x14ac:dyDescent="0.2">
      <c r="A1220" s="81"/>
      <c r="B1220" s="80"/>
      <c r="C1220" s="80"/>
      <c r="D1220" s="82"/>
      <c r="E1220" s="83"/>
      <c r="F1220" s="84"/>
    </row>
    <row r="1221" spans="1:6" x14ac:dyDescent="0.2">
      <c r="A1221" s="81"/>
      <c r="B1221" s="80"/>
      <c r="C1221" s="80"/>
      <c r="D1221" s="82"/>
      <c r="E1221" s="83"/>
      <c r="F1221" s="84"/>
    </row>
    <row r="1222" spans="1:6" x14ac:dyDescent="0.2">
      <c r="A1222" s="81"/>
      <c r="B1222" s="80"/>
      <c r="C1222" s="80"/>
      <c r="D1222" s="82"/>
      <c r="E1222" s="83"/>
      <c r="F1222" s="84"/>
    </row>
    <row r="1223" spans="1:6" x14ac:dyDescent="0.2">
      <c r="A1223" s="81"/>
      <c r="B1223" s="80"/>
      <c r="C1223" s="80"/>
      <c r="D1223" s="82"/>
      <c r="E1223" s="83"/>
      <c r="F1223" s="84"/>
    </row>
    <row r="1224" spans="1:6" x14ac:dyDescent="0.2">
      <c r="A1224" s="81"/>
      <c r="B1224" s="80"/>
      <c r="C1224" s="80"/>
      <c r="D1224" s="82"/>
      <c r="E1224" s="83"/>
      <c r="F1224" s="84"/>
    </row>
    <row r="1225" spans="1:6" x14ac:dyDescent="0.2">
      <c r="A1225" s="81"/>
      <c r="B1225" s="80"/>
      <c r="C1225" s="80"/>
      <c r="D1225" s="82"/>
      <c r="E1225" s="83"/>
      <c r="F1225" s="84"/>
    </row>
    <row r="1226" spans="1:6" x14ac:dyDescent="0.2">
      <c r="A1226" s="81"/>
      <c r="B1226" s="80"/>
      <c r="C1226" s="80"/>
      <c r="D1226" s="82"/>
      <c r="E1226" s="83"/>
      <c r="F1226" s="84"/>
    </row>
    <row r="1227" spans="1:6" x14ac:dyDescent="0.2">
      <c r="A1227" s="81"/>
      <c r="B1227" s="80"/>
      <c r="C1227" s="80"/>
      <c r="D1227" s="82"/>
      <c r="E1227" s="83"/>
      <c r="F1227" s="84"/>
    </row>
    <row r="1228" spans="1:6" x14ac:dyDescent="0.2">
      <c r="A1228" s="81"/>
      <c r="B1228" s="80"/>
      <c r="C1228" s="80"/>
      <c r="D1228" s="82"/>
      <c r="E1228" s="83"/>
      <c r="F1228" s="84"/>
    </row>
    <row r="1229" spans="1:6" x14ac:dyDescent="0.2">
      <c r="A1229" s="81"/>
      <c r="B1229" s="80"/>
      <c r="C1229" s="80"/>
      <c r="D1229" s="82"/>
      <c r="E1229" s="83"/>
      <c r="F1229" s="84"/>
    </row>
    <row r="1230" spans="1:6" x14ac:dyDescent="0.2">
      <c r="A1230" s="81"/>
      <c r="B1230" s="80"/>
      <c r="C1230" s="80"/>
      <c r="D1230" s="82"/>
      <c r="E1230" s="83"/>
      <c r="F1230" s="84"/>
    </row>
    <row r="1231" spans="1:6" x14ac:dyDescent="0.2">
      <c r="A1231" s="81"/>
      <c r="B1231" s="80"/>
      <c r="C1231" s="80"/>
      <c r="D1231" s="82"/>
      <c r="E1231" s="83"/>
      <c r="F1231" s="84"/>
    </row>
    <row r="1232" spans="1:6" x14ac:dyDescent="0.2">
      <c r="A1232" s="81"/>
      <c r="B1232" s="80"/>
      <c r="C1232" s="80"/>
      <c r="D1232" s="82"/>
      <c r="E1232" s="83"/>
      <c r="F1232" s="84"/>
    </row>
    <row r="1233" spans="1:6" x14ac:dyDescent="0.2">
      <c r="A1233" s="81"/>
      <c r="B1233" s="80"/>
      <c r="C1233" s="80"/>
      <c r="D1233" s="82"/>
      <c r="E1233" s="83"/>
      <c r="F1233" s="84"/>
    </row>
    <row r="1234" spans="1:6" x14ac:dyDescent="0.2">
      <c r="A1234" s="81"/>
      <c r="B1234" s="80"/>
      <c r="C1234" s="80"/>
      <c r="D1234" s="82"/>
      <c r="E1234" s="83"/>
      <c r="F1234" s="84"/>
    </row>
    <row r="1235" spans="1:6" x14ac:dyDescent="0.2">
      <c r="A1235" s="81"/>
      <c r="B1235" s="80"/>
      <c r="C1235" s="80"/>
      <c r="D1235" s="82"/>
      <c r="E1235" s="83"/>
      <c r="F1235" s="84"/>
    </row>
    <row r="1236" spans="1:6" x14ac:dyDescent="0.2">
      <c r="A1236" s="81"/>
      <c r="B1236" s="80"/>
      <c r="C1236" s="80"/>
      <c r="D1236" s="82"/>
      <c r="E1236" s="83"/>
      <c r="F1236" s="84"/>
    </row>
    <row r="1237" spans="1:6" x14ac:dyDescent="0.2">
      <c r="A1237" s="81"/>
      <c r="B1237" s="80"/>
      <c r="C1237" s="80"/>
      <c r="D1237" s="82"/>
      <c r="E1237" s="83"/>
      <c r="F1237" s="84"/>
    </row>
    <row r="1238" spans="1:6" x14ac:dyDescent="0.2">
      <c r="A1238" s="81"/>
      <c r="B1238" s="80"/>
      <c r="C1238" s="80"/>
      <c r="D1238" s="82"/>
      <c r="E1238" s="83"/>
      <c r="F1238" s="84"/>
    </row>
    <row r="1239" spans="1:6" x14ac:dyDescent="0.2">
      <c r="A1239" s="81"/>
      <c r="B1239" s="80"/>
      <c r="C1239" s="80"/>
      <c r="D1239" s="82"/>
      <c r="E1239" s="83"/>
      <c r="F1239" s="84"/>
    </row>
    <row r="1240" spans="1:6" x14ac:dyDescent="0.2">
      <c r="A1240" s="81"/>
      <c r="B1240" s="80"/>
      <c r="C1240" s="80"/>
      <c r="D1240" s="82"/>
      <c r="E1240" s="83"/>
      <c r="F1240" s="84"/>
    </row>
    <row r="1241" spans="1:6" x14ac:dyDescent="0.2">
      <c r="A1241" s="81"/>
      <c r="B1241" s="80"/>
      <c r="C1241" s="80"/>
      <c r="D1241" s="82"/>
      <c r="E1241" s="83"/>
      <c r="F1241" s="84"/>
    </row>
    <row r="1242" spans="1:6" x14ac:dyDescent="0.2">
      <c r="A1242" s="81"/>
      <c r="B1242" s="80"/>
      <c r="C1242" s="80"/>
      <c r="D1242" s="82"/>
      <c r="E1242" s="83"/>
      <c r="F1242" s="84"/>
    </row>
    <row r="1243" spans="1:6" x14ac:dyDescent="0.2">
      <c r="A1243" s="81"/>
      <c r="B1243" s="80"/>
      <c r="C1243" s="80"/>
      <c r="D1243" s="82"/>
      <c r="E1243" s="83"/>
      <c r="F1243" s="84"/>
    </row>
    <row r="1244" spans="1:6" x14ac:dyDescent="0.2">
      <c r="A1244" s="81"/>
      <c r="B1244" s="80"/>
      <c r="C1244" s="80"/>
      <c r="D1244" s="82"/>
      <c r="E1244" s="83"/>
      <c r="F1244" s="84"/>
    </row>
    <row r="1245" spans="1:6" x14ac:dyDescent="0.2">
      <c r="A1245" s="81"/>
      <c r="B1245" s="80"/>
      <c r="C1245" s="80"/>
      <c r="D1245" s="82"/>
      <c r="E1245" s="83"/>
      <c r="F1245" s="84"/>
    </row>
    <row r="1246" spans="1:6" x14ac:dyDescent="0.2">
      <c r="A1246" s="81"/>
      <c r="B1246" s="80"/>
      <c r="C1246" s="80"/>
      <c r="D1246" s="82"/>
      <c r="E1246" s="83"/>
      <c r="F1246" s="84"/>
    </row>
    <row r="1247" spans="1:6" x14ac:dyDescent="0.2">
      <c r="A1247" s="81"/>
      <c r="B1247" s="80"/>
      <c r="C1247" s="80"/>
      <c r="D1247" s="82"/>
      <c r="E1247" s="83"/>
      <c r="F1247" s="84"/>
    </row>
    <row r="1248" spans="1:6" x14ac:dyDescent="0.2">
      <c r="A1248" s="81"/>
      <c r="B1248" s="80"/>
      <c r="C1248" s="80"/>
      <c r="D1248" s="82"/>
      <c r="E1248" s="83"/>
      <c r="F1248" s="84"/>
    </row>
    <row r="1249" spans="1:6" x14ac:dyDescent="0.2">
      <c r="A1249" s="81"/>
      <c r="B1249" s="80"/>
      <c r="C1249" s="80"/>
      <c r="D1249" s="82"/>
      <c r="E1249" s="83"/>
      <c r="F1249" s="84"/>
    </row>
    <row r="1250" spans="1:6" x14ac:dyDescent="0.2">
      <c r="A1250" s="81"/>
      <c r="B1250" s="80"/>
      <c r="C1250" s="80"/>
      <c r="D1250" s="82"/>
      <c r="E1250" s="83"/>
      <c r="F1250" s="84"/>
    </row>
    <row r="1251" spans="1:6" x14ac:dyDescent="0.2">
      <c r="A1251" s="81"/>
      <c r="B1251" s="80"/>
      <c r="C1251" s="80"/>
      <c r="D1251" s="82"/>
      <c r="E1251" s="83"/>
      <c r="F1251" s="84"/>
    </row>
    <row r="1252" spans="1:6" x14ac:dyDescent="0.2">
      <c r="A1252" s="81"/>
      <c r="B1252" s="80"/>
      <c r="C1252" s="80"/>
      <c r="D1252" s="82"/>
      <c r="E1252" s="83"/>
      <c r="F1252" s="84"/>
    </row>
    <row r="1253" spans="1:6" x14ac:dyDescent="0.2">
      <c r="A1253" s="81"/>
      <c r="B1253" s="80"/>
      <c r="C1253" s="80"/>
      <c r="D1253" s="82"/>
      <c r="E1253" s="83"/>
      <c r="F1253" s="84"/>
    </row>
    <row r="1254" spans="1:6" x14ac:dyDescent="0.2">
      <c r="A1254" s="81"/>
      <c r="B1254" s="80"/>
      <c r="C1254" s="80"/>
      <c r="D1254" s="82"/>
      <c r="E1254" s="83"/>
      <c r="F1254" s="84"/>
    </row>
    <row r="1255" spans="1:6" x14ac:dyDescent="0.2">
      <c r="A1255" s="81"/>
      <c r="B1255" s="80"/>
      <c r="C1255" s="80"/>
      <c r="D1255" s="82"/>
      <c r="E1255" s="83"/>
      <c r="F1255" s="84"/>
    </row>
    <row r="1256" spans="1:6" x14ac:dyDescent="0.2">
      <c r="A1256" s="81"/>
      <c r="B1256" s="80"/>
      <c r="C1256" s="80"/>
      <c r="D1256" s="82"/>
      <c r="E1256" s="83"/>
      <c r="F1256" s="84"/>
    </row>
    <row r="1257" spans="1:6" x14ac:dyDescent="0.2">
      <c r="A1257" s="81"/>
      <c r="B1257" s="80"/>
      <c r="C1257" s="80"/>
      <c r="D1257" s="82"/>
      <c r="E1257" s="83"/>
      <c r="F1257" s="84"/>
    </row>
    <row r="1258" spans="1:6" x14ac:dyDescent="0.2">
      <c r="A1258" s="81"/>
      <c r="B1258" s="80"/>
      <c r="C1258" s="80"/>
      <c r="D1258" s="82"/>
      <c r="E1258" s="83"/>
      <c r="F1258" s="84"/>
    </row>
    <row r="1259" spans="1:6" x14ac:dyDescent="0.2">
      <c r="A1259" s="81"/>
      <c r="B1259" s="80"/>
      <c r="C1259" s="80"/>
      <c r="D1259" s="82"/>
      <c r="E1259" s="83"/>
      <c r="F1259" s="84"/>
    </row>
    <row r="1260" spans="1:6" x14ac:dyDescent="0.2">
      <c r="A1260" s="81"/>
      <c r="B1260" s="80"/>
      <c r="C1260" s="80"/>
      <c r="D1260" s="82"/>
      <c r="E1260" s="83"/>
      <c r="F1260" s="84"/>
    </row>
    <row r="1261" spans="1:6" x14ac:dyDescent="0.2">
      <c r="A1261" s="81"/>
      <c r="B1261" s="80"/>
      <c r="C1261" s="80"/>
      <c r="D1261" s="82"/>
      <c r="E1261" s="83"/>
      <c r="F1261" s="84"/>
    </row>
    <row r="1262" spans="1:6" x14ac:dyDescent="0.2">
      <c r="A1262" s="81"/>
      <c r="B1262" s="80"/>
      <c r="C1262" s="80"/>
      <c r="D1262" s="82"/>
      <c r="E1262" s="83"/>
      <c r="F1262" s="84"/>
    </row>
    <row r="1263" spans="1:6" x14ac:dyDescent="0.2">
      <c r="A1263" s="81"/>
      <c r="B1263" s="80"/>
      <c r="C1263" s="80"/>
      <c r="D1263" s="82"/>
      <c r="E1263" s="83"/>
      <c r="F1263" s="84"/>
    </row>
    <row r="1264" spans="1:6" x14ac:dyDescent="0.2">
      <c r="A1264" s="81"/>
      <c r="B1264" s="80"/>
      <c r="C1264" s="80"/>
      <c r="D1264" s="82"/>
      <c r="E1264" s="83"/>
      <c r="F1264" s="84"/>
    </row>
    <row r="1265" spans="1:6" x14ac:dyDescent="0.2">
      <c r="A1265" s="81"/>
      <c r="B1265" s="80"/>
      <c r="C1265" s="80"/>
      <c r="D1265" s="82"/>
      <c r="E1265" s="83"/>
      <c r="F1265" s="84"/>
    </row>
    <row r="1266" spans="1:6" x14ac:dyDescent="0.2">
      <c r="A1266" s="81"/>
      <c r="B1266" s="80"/>
      <c r="C1266" s="80"/>
      <c r="D1266" s="82"/>
      <c r="E1266" s="83"/>
      <c r="F1266" s="84"/>
    </row>
    <row r="1267" spans="1:6" x14ac:dyDescent="0.2">
      <c r="A1267" s="81"/>
      <c r="B1267" s="80"/>
      <c r="C1267" s="80"/>
      <c r="D1267" s="82"/>
      <c r="E1267" s="83"/>
      <c r="F1267" s="84"/>
    </row>
    <row r="1268" spans="1:6" x14ac:dyDescent="0.2">
      <c r="A1268" s="81"/>
      <c r="B1268" s="80"/>
      <c r="C1268" s="80"/>
      <c r="D1268" s="82"/>
      <c r="E1268" s="83"/>
      <c r="F1268" s="84"/>
    </row>
    <row r="1269" spans="1:6" x14ac:dyDescent="0.2">
      <c r="A1269" s="81"/>
      <c r="B1269" s="80"/>
      <c r="C1269" s="80"/>
      <c r="D1269" s="82"/>
      <c r="E1269" s="83"/>
      <c r="F1269" s="84"/>
    </row>
    <row r="1270" spans="1:6" x14ac:dyDescent="0.2">
      <c r="A1270" s="81"/>
      <c r="B1270" s="80"/>
      <c r="C1270" s="80"/>
      <c r="D1270" s="82"/>
      <c r="E1270" s="83"/>
      <c r="F1270" s="84"/>
    </row>
    <row r="1271" spans="1:6" x14ac:dyDescent="0.2">
      <c r="A1271" s="81"/>
      <c r="B1271" s="80"/>
      <c r="C1271" s="80"/>
      <c r="D1271" s="82"/>
      <c r="E1271" s="83"/>
      <c r="F1271" s="84"/>
    </row>
    <row r="1272" spans="1:6" x14ac:dyDescent="0.2">
      <c r="A1272" s="81"/>
      <c r="B1272" s="80"/>
      <c r="C1272" s="80"/>
      <c r="D1272" s="82"/>
      <c r="E1272" s="83"/>
      <c r="F1272" s="84"/>
    </row>
    <row r="1273" spans="1:6" x14ac:dyDescent="0.2">
      <c r="A1273" s="81"/>
      <c r="B1273" s="80"/>
      <c r="C1273" s="80"/>
      <c r="D1273" s="82"/>
      <c r="E1273" s="83"/>
      <c r="F1273" s="84"/>
    </row>
    <row r="1274" spans="1:6" x14ac:dyDescent="0.2">
      <c r="A1274" s="81"/>
      <c r="B1274" s="80"/>
      <c r="C1274" s="80"/>
      <c r="D1274" s="82"/>
      <c r="E1274" s="83"/>
      <c r="F1274" s="84"/>
    </row>
    <row r="1275" spans="1:6" x14ac:dyDescent="0.2">
      <c r="A1275" s="81"/>
      <c r="B1275" s="80"/>
      <c r="C1275" s="80"/>
      <c r="D1275" s="82"/>
      <c r="E1275" s="83"/>
      <c r="F1275" s="84"/>
    </row>
    <row r="1276" spans="1:6" x14ac:dyDescent="0.2">
      <c r="A1276" s="81"/>
      <c r="B1276" s="80"/>
      <c r="C1276" s="80"/>
      <c r="D1276" s="82"/>
      <c r="E1276" s="83"/>
      <c r="F1276" s="84"/>
    </row>
    <row r="1277" spans="1:6" x14ac:dyDescent="0.2">
      <c r="A1277" s="81"/>
      <c r="B1277" s="80"/>
      <c r="C1277" s="80"/>
      <c r="D1277" s="82"/>
      <c r="E1277" s="83"/>
      <c r="F1277" s="84"/>
    </row>
    <row r="1278" spans="1:6" x14ac:dyDescent="0.2">
      <c r="A1278" s="81"/>
      <c r="B1278" s="80"/>
      <c r="C1278" s="80"/>
      <c r="D1278" s="82"/>
      <c r="E1278" s="83"/>
      <c r="F1278" s="84"/>
    </row>
    <row r="1279" spans="1:6" x14ac:dyDescent="0.2">
      <c r="A1279" s="81"/>
      <c r="B1279" s="80"/>
      <c r="C1279" s="80"/>
      <c r="D1279" s="82"/>
      <c r="E1279" s="83"/>
      <c r="F1279" s="84"/>
    </row>
    <row r="1280" spans="1:6" x14ac:dyDescent="0.2">
      <c r="A1280" s="81"/>
      <c r="B1280" s="80"/>
      <c r="C1280" s="80"/>
      <c r="D1280" s="82"/>
      <c r="E1280" s="83"/>
      <c r="F1280" s="84"/>
    </row>
    <row r="1281" spans="1:6" x14ac:dyDescent="0.2">
      <c r="A1281" s="81"/>
      <c r="B1281" s="80"/>
      <c r="C1281" s="80"/>
      <c r="D1281" s="82"/>
      <c r="E1281" s="83"/>
      <c r="F1281" s="84"/>
    </row>
    <row r="1282" spans="1:6" x14ac:dyDescent="0.2">
      <c r="A1282" s="81"/>
      <c r="B1282" s="80"/>
      <c r="C1282" s="80"/>
      <c r="D1282" s="82"/>
      <c r="E1282" s="83"/>
      <c r="F1282" s="84"/>
    </row>
    <row r="1283" spans="1:6" x14ac:dyDescent="0.2">
      <c r="A1283" s="81"/>
      <c r="B1283" s="80"/>
      <c r="C1283" s="80"/>
      <c r="D1283" s="82"/>
      <c r="E1283" s="83"/>
      <c r="F1283" s="84"/>
    </row>
    <row r="1284" spans="1:6" x14ac:dyDescent="0.2">
      <c r="A1284" s="81"/>
      <c r="B1284" s="80"/>
      <c r="C1284" s="80"/>
      <c r="D1284" s="82"/>
      <c r="E1284" s="83"/>
      <c r="F1284" s="84"/>
    </row>
    <row r="1285" spans="1:6" x14ac:dyDescent="0.2">
      <c r="A1285" s="81"/>
      <c r="B1285" s="80"/>
      <c r="C1285" s="80"/>
      <c r="D1285" s="82"/>
      <c r="E1285" s="83"/>
      <c r="F1285" s="84"/>
    </row>
    <row r="1286" spans="1:6" x14ac:dyDescent="0.2">
      <c r="A1286" s="81"/>
      <c r="B1286" s="80"/>
      <c r="C1286" s="80"/>
      <c r="D1286" s="82"/>
      <c r="E1286" s="83"/>
      <c r="F1286" s="84"/>
    </row>
    <row r="1287" spans="1:6" x14ac:dyDescent="0.2">
      <c r="A1287" s="81"/>
      <c r="B1287" s="80"/>
      <c r="C1287" s="80"/>
      <c r="D1287" s="82"/>
      <c r="E1287" s="83"/>
      <c r="F1287" s="84"/>
    </row>
    <row r="1288" spans="1:6" x14ac:dyDescent="0.2">
      <c r="A1288" s="81"/>
      <c r="B1288" s="80"/>
      <c r="C1288" s="80"/>
      <c r="D1288" s="82"/>
      <c r="E1288" s="83"/>
      <c r="F1288" s="84"/>
    </row>
    <row r="1289" spans="1:6" x14ac:dyDescent="0.2">
      <c r="A1289" s="81"/>
      <c r="B1289" s="80"/>
      <c r="C1289" s="80"/>
      <c r="D1289" s="82"/>
      <c r="E1289" s="83"/>
      <c r="F1289" s="84"/>
    </row>
    <row r="1290" spans="1:6" x14ac:dyDescent="0.2">
      <c r="A1290" s="81"/>
      <c r="B1290" s="80"/>
      <c r="C1290" s="80"/>
      <c r="D1290" s="82"/>
      <c r="E1290" s="83"/>
      <c r="F1290" s="84"/>
    </row>
    <row r="1291" spans="1:6" x14ac:dyDescent="0.2">
      <c r="A1291" s="81"/>
      <c r="B1291" s="80"/>
      <c r="C1291" s="80"/>
      <c r="D1291" s="82"/>
      <c r="E1291" s="83"/>
      <c r="F1291" s="84"/>
    </row>
    <row r="1292" spans="1:6" x14ac:dyDescent="0.2">
      <c r="A1292" s="81"/>
      <c r="B1292" s="80"/>
      <c r="C1292" s="80"/>
      <c r="D1292" s="82"/>
      <c r="E1292" s="83"/>
      <c r="F1292" s="84"/>
    </row>
    <row r="1293" spans="1:6" x14ac:dyDescent="0.2">
      <c r="A1293" s="81"/>
      <c r="B1293" s="80"/>
      <c r="C1293" s="80"/>
      <c r="D1293" s="82"/>
      <c r="E1293" s="83"/>
      <c r="F1293" s="84"/>
    </row>
    <row r="1294" spans="1:6" x14ac:dyDescent="0.2">
      <c r="A1294" s="81"/>
      <c r="B1294" s="80"/>
      <c r="C1294" s="80"/>
      <c r="D1294" s="82"/>
      <c r="E1294" s="83"/>
      <c r="F1294" s="84"/>
    </row>
    <row r="1295" spans="1:6" x14ac:dyDescent="0.2">
      <c r="A1295" s="81"/>
      <c r="B1295" s="80"/>
      <c r="C1295" s="80"/>
      <c r="D1295" s="82"/>
      <c r="E1295" s="83"/>
      <c r="F1295" s="84"/>
    </row>
    <row r="1296" spans="1:6" x14ac:dyDescent="0.2">
      <c r="A1296" s="81"/>
      <c r="B1296" s="80"/>
      <c r="C1296" s="80"/>
      <c r="D1296" s="82"/>
      <c r="E1296" s="83"/>
      <c r="F1296" s="84"/>
    </row>
    <row r="1297" spans="1:6" x14ac:dyDescent="0.2">
      <c r="A1297" s="81"/>
      <c r="B1297" s="80"/>
      <c r="C1297" s="80"/>
      <c r="D1297" s="82"/>
      <c r="E1297" s="83"/>
      <c r="F1297" s="84"/>
    </row>
    <row r="1298" spans="1:6" x14ac:dyDescent="0.2">
      <c r="A1298" s="81"/>
      <c r="B1298" s="80"/>
      <c r="C1298" s="80"/>
      <c r="D1298" s="82"/>
      <c r="E1298" s="83"/>
      <c r="F1298" s="84"/>
    </row>
    <row r="1299" spans="1:6" x14ac:dyDescent="0.2">
      <c r="A1299" s="81"/>
      <c r="B1299" s="80"/>
      <c r="C1299" s="80"/>
      <c r="D1299" s="82"/>
      <c r="E1299" s="83"/>
      <c r="F1299" s="84"/>
    </row>
    <row r="1300" spans="1:6" x14ac:dyDescent="0.2">
      <c r="A1300" s="81"/>
      <c r="B1300" s="80"/>
      <c r="C1300" s="80"/>
      <c r="D1300" s="82"/>
      <c r="E1300" s="83"/>
      <c r="F1300" s="84"/>
    </row>
    <row r="1301" spans="1:6" x14ac:dyDescent="0.2">
      <c r="A1301" s="81"/>
      <c r="B1301" s="80"/>
      <c r="C1301" s="80"/>
      <c r="D1301" s="82"/>
      <c r="E1301" s="83"/>
      <c r="F1301" s="84"/>
    </row>
    <row r="1302" spans="1:6" x14ac:dyDescent="0.2">
      <c r="A1302" s="81"/>
      <c r="B1302" s="80"/>
      <c r="C1302" s="80"/>
      <c r="D1302" s="82"/>
      <c r="E1302" s="83"/>
      <c r="F1302" s="84"/>
    </row>
    <row r="1303" spans="1:6" x14ac:dyDescent="0.2">
      <c r="A1303" s="81"/>
      <c r="B1303" s="80"/>
      <c r="C1303" s="80"/>
      <c r="D1303" s="82"/>
      <c r="E1303" s="83"/>
      <c r="F1303" s="84"/>
    </row>
    <row r="1304" spans="1:6" x14ac:dyDescent="0.2">
      <c r="A1304" s="81"/>
      <c r="B1304" s="80"/>
      <c r="C1304" s="80"/>
      <c r="D1304" s="82"/>
      <c r="E1304" s="83"/>
      <c r="F1304" s="84"/>
    </row>
    <row r="1305" spans="1:6" x14ac:dyDescent="0.2">
      <c r="A1305" s="81"/>
      <c r="B1305" s="80"/>
      <c r="C1305" s="80"/>
      <c r="D1305" s="82"/>
      <c r="E1305" s="83"/>
      <c r="F1305" s="84"/>
    </row>
    <row r="1306" spans="1:6" x14ac:dyDescent="0.2">
      <c r="A1306" s="81"/>
      <c r="B1306" s="80"/>
      <c r="C1306" s="80"/>
      <c r="D1306" s="82"/>
      <c r="E1306" s="83"/>
      <c r="F1306" s="84"/>
    </row>
    <row r="1307" spans="1:6" x14ac:dyDescent="0.2">
      <c r="A1307" s="81"/>
      <c r="B1307" s="80"/>
      <c r="C1307" s="80"/>
      <c r="D1307" s="82"/>
      <c r="E1307" s="83"/>
      <c r="F1307" s="84"/>
    </row>
    <row r="1308" spans="1:6" x14ac:dyDescent="0.2">
      <c r="A1308" s="81"/>
      <c r="B1308" s="80"/>
      <c r="C1308" s="80"/>
      <c r="D1308" s="82"/>
      <c r="E1308" s="83"/>
      <c r="F1308" s="84"/>
    </row>
    <row r="1309" spans="1:6" x14ac:dyDescent="0.2">
      <c r="A1309" s="81"/>
      <c r="B1309" s="80"/>
      <c r="C1309" s="80"/>
      <c r="D1309" s="82"/>
      <c r="E1309" s="83"/>
      <c r="F1309" s="84"/>
    </row>
    <row r="1310" spans="1:6" x14ac:dyDescent="0.2">
      <c r="A1310" s="81"/>
      <c r="B1310" s="80"/>
      <c r="C1310" s="80"/>
      <c r="D1310" s="82"/>
      <c r="E1310" s="83"/>
      <c r="F1310" s="84"/>
    </row>
    <row r="1311" spans="1:6" x14ac:dyDescent="0.2">
      <c r="A1311" s="81"/>
      <c r="B1311" s="80"/>
      <c r="C1311" s="80"/>
      <c r="D1311" s="82"/>
      <c r="E1311" s="83"/>
      <c r="F1311" s="84"/>
    </row>
    <row r="1312" spans="1:6" x14ac:dyDescent="0.2">
      <c r="A1312" s="81"/>
      <c r="B1312" s="80"/>
      <c r="C1312" s="80"/>
      <c r="D1312" s="82"/>
      <c r="E1312" s="83"/>
      <c r="F1312" s="84"/>
    </row>
    <row r="1313" spans="1:6" x14ac:dyDescent="0.2">
      <c r="A1313" s="81"/>
      <c r="B1313" s="80"/>
      <c r="C1313" s="80"/>
      <c r="D1313" s="82"/>
      <c r="E1313" s="83"/>
      <c r="F1313" s="84"/>
    </row>
    <row r="1314" spans="1:6" x14ac:dyDescent="0.2">
      <c r="A1314" s="81"/>
      <c r="B1314" s="80"/>
      <c r="C1314" s="80"/>
      <c r="D1314" s="82"/>
      <c r="E1314" s="83"/>
      <c r="F1314" s="84"/>
    </row>
    <row r="1315" spans="1:6" x14ac:dyDescent="0.2">
      <c r="A1315" s="81"/>
      <c r="B1315" s="80"/>
      <c r="C1315" s="80"/>
      <c r="D1315" s="82"/>
      <c r="E1315" s="83"/>
      <c r="F1315" s="84"/>
    </row>
    <row r="1316" spans="1:6" x14ac:dyDescent="0.2">
      <c r="A1316" s="81"/>
      <c r="B1316" s="80"/>
      <c r="C1316" s="80"/>
      <c r="D1316" s="82"/>
      <c r="E1316" s="83"/>
      <c r="F1316" s="84"/>
    </row>
    <row r="1317" spans="1:6" x14ac:dyDescent="0.2">
      <c r="A1317" s="81"/>
      <c r="B1317" s="80"/>
      <c r="C1317" s="80"/>
      <c r="D1317" s="82"/>
      <c r="E1317" s="83"/>
      <c r="F1317" s="84"/>
    </row>
    <row r="1318" spans="1:6" x14ac:dyDescent="0.2">
      <c r="A1318" s="81"/>
      <c r="B1318" s="80"/>
      <c r="C1318" s="80"/>
      <c r="D1318" s="82"/>
      <c r="E1318" s="83"/>
      <c r="F1318" s="84"/>
    </row>
    <row r="1319" spans="1:6" x14ac:dyDescent="0.2">
      <c r="A1319" s="81"/>
      <c r="B1319" s="80"/>
      <c r="C1319" s="80"/>
      <c r="D1319" s="82"/>
      <c r="E1319" s="83"/>
      <c r="F1319" s="84"/>
    </row>
    <row r="1320" spans="1:6" x14ac:dyDescent="0.2">
      <c r="A1320" s="81"/>
      <c r="B1320" s="80"/>
      <c r="C1320" s="80"/>
      <c r="D1320" s="82"/>
      <c r="E1320" s="83"/>
      <c r="F1320" s="84"/>
    </row>
    <row r="1321" spans="1:6" x14ac:dyDescent="0.2">
      <c r="A1321" s="81"/>
      <c r="B1321" s="80"/>
      <c r="C1321" s="80"/>
      <c r="D1321" s="82"/>
      <c r="E1321" s="83"/>
      <c r="F1321" s="84"/>
    </row>
    <row r="1322" spans="1:6" x14ac:dyDescent="0.2">
      <c r="A1322" s="81"/>
      <c r="B1322" s="80"/>
      <c r="C1322" s="80"/>
      <c r="D1322" s="82"/>
      <c r="E1322" s="83"/>
      <c r="F1322" s="84"/>
    </row>
    <row r="1323" spans="1:6" x14ac:dyDescent="0.2">
      <c r="A1323" s="81"/>
      <c r="B1323" s="80"/>
      <c r="C1323" s="80"/>
      <c r="D1323" s="82"/>
      <c r="E1323" s="83"/>
      <c r="F1323" s="84"/>
    </row>
    <row r="1324" spans="1:6" x14ac:dyDescent="0.2">
      <c r="A1324" s="81"/>
      <c r="B1324" s="80"/>
      <c r="C1324" s="80"/>
      <c r="D1324" s="82"/>
      <c r="E1324" s="83"/>
      <c r="F1324" s="84"/>
    </row>
    <row r="1325" spans="1:6" x14ac:dyDescent="0.2">
      <c r="A1325" s="81"/>
      <c r="B1325" s="80"/>
      <c r="C1325" s="80"/>
      <c r="D1325" s="82"/>
      <c r="E1325" s="83"/>
      <c r="F1325" s="84"/>
    </row>
    <row r="1326" spans="1:6" x14ac:dyDescent="0.2">
      <c r="A1326" s="81"/>
      <c r="B1326" s="80"/>
      <c r="C1326" s="80"/>
      <c r="D1326" s="82"/>
      <c r="E1326" s="83"/>
      <c r="F1326" s="84"/>
    </row>
    <row r="1327" spans="1:6" x14ac:dyDescent="0.2">
      <c r="A1327" s="81"/>
      <c r="B1327" s="80"/>
      <c r="C1327" s="80"/>
      <c r="D1327" s="82"/>
      <c r="E1327" s="83"/>
      <c r="F1327" s="84"/>
    </row>
    <row r="1328" spans="1:6" x14ac:dyDescent="0.2">
      <c r="A1328" s="81"/>
      <c r="B1328" s="80"/>
      <c r="C1328" s="80"/>
      <c r="D1328" s="82"/>
      <c r="E1328" s="83"/>
      <c r="F1328" s="84"/>
    </row>
    <row r="1329" spans="1:6" x14ac:dyDescent="0.2">
      <c r="A1329" s="81"/>
      <c r="B1329" s="80"/>
      <c r="C1329" s="80"/>
      <c r="D1329" s="82"/>
      <c r="E1329" s="83"/>
      <c r="F1329" s="84"/>
    </row>
    <row r="1330" spans="1:6" x14ac:dyDescent="0.2">
      <c r="A1330" s="81"/>
      <c r="B1330" s="80"/>
      <c r="C1330" s="80"/>
      <c r="D1330" s="82"/>
      <c r="E1330" s="83"/>
      <c r="F1330" s="84"/>
    </row>
    <row r="1331" spans="1:6" x14ac:dyDescent="0.2">
      <c r="A1331" s="81"/>
      <c r="B1331" s="80"/>
      <c r="C1331" s="80"/>
      <c r="D1331" s="82"/>
      <c r="E1331" s="83"/>
      <c r="F1331" s="84"/>
    </row>
    <row r="1332" spans="1:6" x14ac:dyDescent="0.2">
      <c r="A1332" s="81"/>
      <c r="B1332" s="80"/>
      <c r="C1332" s="80"/>
      <c r="D1332" s="82"/>
      <c r="E1332" s="83"/>
      <c r="F1332" s="84"/>
    </row>
    <row r="1333" spans="1:6" x14ac:dyDescent="0.2">
      <c r="A1333" s="81"/>
      <c r="B1333" s="80"/>
      <c r="C1333" s="80"/>
      <c r="D1333" s="82"/>
      <c r="E1333" s="83"/>
      <c r="F1333" s="84"/>
    </row>
    <row r="1334" spans="1:6" x14ac:dyDescent="0.2">
      <c r="A1334" s="81"/>
      <c r="B1334" s="80"/>
      <c r="C1334" s="80"/>
      <c r="D1334" s="82"/>
      <c r="E1334" s="83"/>
      <c r="F1334" s="84"/>
    </row>
    <row r="1335" spans="1:6" x14ac:dyDescent="0.2">
      <c r="A1335" s="81"/>
      <c r="B1335" s="80"/>
      <c r="C1335" s="80"/>
      <c r="D1335" s="82"/>
      <c r="E1335" s="83"/>
      <c r="F1335" s="84"/>
    </row>
    <row r="1336" spans="1:6" x14ac:dyDescent="0.2">
      <c r="A1336" s="81"/>
      <c r="B1336" s="80"/>
      <c r="C1336" s="80"/>
      <c r="D1336" s="82"/>
      <c r="E1336" s="83"/>
      <c r="F1336" s="84"/>
    </row>
    <row r="1337" spans="1:6" x14ac:dyDescent="0.2">
      <c r="A1337" s="81"/>
      <c r="B1337" s="80"/>
      <c r="C1337" s="80"/>
      <c r="D1337" s="82"/>
      <c r="E1337" s="83"/>
      <c r="F1337" s="84"/>
    </row>
    <row r="1338" spans="1:6" x14ac:dyDescent="0.2">
      <c r="A1338" s="81"/>
      <c r="B1338" s="80"/>
      <c r="C1338" s="80"/>
      <c r="D1338" s="82"/>
      <c r="E1338" s="83"/>
      <c r="F1338" s="84"/>
    </row>
    <row r="1339" spans="1:6" x14ac:dyDescent="0.2">
      <c r="A1339" s="81"/>
      <c r="B1339" s="80"/>
      <c r="C1339" s="80"/>
      <c r="D1339" s="82"/>
      <c r="E1339" s="83"/>
      <c r="F1339" s="84"/>
    </row>
    <row r="1340" spans="1:6" x14ac:dyDescent="0.2">
      <c r="A1340" s="81"/>
      <c r="B1340" s="80"/>
      <c r="C1340" s="80"/>
      <c r="D1340" s="82"/>
      <c r="E1340" s="83"/>
      <c r="F1340" s="84"/>
    </row>
    <row r="1341" spans="1:6" x14ac:dyDescent="0.2">
      <c r="A1341" s="81"/>
      <c r="B1341" s="80"/>
      <c r="C1341" s="80"/>
      <c r="D1341" s="82"/>
      <c r="E1341" s="83"/>
      <c r="F1341" s="84"/>
    </row>
    <row r="1342" spans="1:6" x14ac:dyDescent="0.2">
      <c r="A1342" s="81"/>
      <c r="B1342" s="80"/>
      <c r="C1342" s="80"/>
      <c r="D1342" s="82"/>
      <c r="E1342" s="83"/>
      <c r="F1342" s="84"/>
    </row>
    <row r="1343" spans="1:6" x14ac:dyDescent="0.2">
      <c r="A1343" s="81"/>
      <c r="B1343" s="80"/>
      <c r="C1343" s="80"/>
      <c r="D1343" s="82"/>
      <c r="E1343" s="83"/>
      <c r="F1343" s="84"/>
    </row>
    <row r="1344" spans="1:6" x14ac:dyDescent="0.2">
      <c r="A1344" s="81"/>
      <c r="B1344" s="80"/>
      <c r="C1344" s="80"/>
      <c r="D1344" s="82"/>
      <c r="E1344" s="83"/>
      <c r="F1344" s="84"/>
    </row>
    <row r="1345" spans="1:6" x14ac:dyDescent="0.2">
      <c r="A1345" s="81"/>
      <c r="B1345" s="80"/>
      <c r="C1345" s="80"/>
      <c r="D1345" s="82"/>
      <c r="E1345" s="83"/>
      <c r="F1345" s="84"/>
    </row>
    <row r="1346" spans="1:6" x14ac:dyDescent="0.2">
      <c r="A1346" s="81"/>
      <c r="B1346" s="80"/>
      <c r="C1346" s="80"/>
      <c r="D1346" s="82"/>
      <c r="E1346" s="83"/>
      <c r="F1346" s="84"/>
    </row>
    <row r="1347" spans="1:6" x14ac:dyDescent="0.2">
      <c r="A1347" s="81"/>
      <c r="B1347" s="80"/>
      <c r="C1347" s="80"/>
      <c r="D1347" s="82"/>
      <c r="E1347" s="83"/>
      <c r="F1347" s="84"/>
    </row>
    <row r="1348" spans="1:6" x14ac:dyDescent="0.2">
      <c r="A1348" s="81"/>
      <c r="B1348" s="80"/>
      <c r="C1348" s="80"/>
      <c r="D1348" s="82"/>
      <c r="E1348" s="83"/>
      <c r="F1348" s="84"/>
    </row>
    <row r="1349" spans="1:6" x14ac:dyDescent="0.2">
      <c r="A1349" s="81"/>
      <c r="B1349" s="80"/>
      <c r="C1349" s="80"/>
      <c r="D1349" s="82"/>
      <c r="E1349" s="83"/>
      <c r="F1349" s="84"/>
    </row>
    <row r="1350" spans="1:6" x14ac:dyDescent="0.2">
      <c r="A1350" s="81"/>
      <c r="B1350" s="80"/>
      <c r="C1350" s="80"/>
      <c r="D1350" s="82"/>
      <c r="E1350" s="83"/>
      <c r="F1350" s="84"/>
    </row>
    <row r="1351" spans="1:6" x14ac:dyDescent="0.2">
      <c r="A1351" s="81"/>
      <c r="B1351" s="80"/>
      <c r="C1351" s="80"/>
      <c r="D1351" s="82"/>
      <c r="E1351" s="83"/>
      <c r="F1351" s="84"/>
    </row>
    <row r="1352" spans="1:6" x14ac:dyDescent="0.2">
      <c r="A1352" s="81"/>
      <c r="B1352" s="80"/>
      <c r="C1352" s="80"/>
      <c r="D1352" s="82"/>
      <c r="E1352" s="83"/>
      <c r="F1352" s="84"/>
    </row>
    <row r="1353" spans="1:6" x14ac:dyDescent="0.2">
      <c r="A1353" s="81"/>
      <c r="B1353" s="80"/>
      <c r="C1353" s="80"/>
      <c r="D1353" s="82"/>
      <c r="E1353" s="83"/>
      <c r="F1353" s="84"/>
    </row>
    <row r="1354" spans="1:6" x14ac:dyDescent="0.2">
      <c r="A1354" s="81"/>
      <c r="B1354" s="80"/>
      <c r="C1354" s="80"/>
      <c r="D1354" s="82"/>
      <c r="E1354" s="83"/>
      <c r="F1354" s="84"/>
    </row>
    <row r="1355" spans="1:6" x14ac:dyDescent="0.2">
      <c r="A1355" s="81"/>
      <c r="B1355" s="80"/>
      <c r="C1355" s="80"/>
      <c r="D1355" s="82"/>
      <c r="E1355" s="83"/>
      <c r="F1355" s="84"/>
    </row>
    <row r="1356" spans="1:6" x14ac:dyDescent="0.2">
      <c r="A1356" s="81"/>
      <c r="B1356" s="80"/>
      <c r="C1356" s="80"/>
      <c r="D1356" s="82"/>
      <c r="E1356" s="83"/>
      <c r="F1356" s="84"/>
    </row>
    <row r="1357" spans="1:6" x14ac:dyDescent="0.2">
      <c r="A1357" s="81"/>
      <c r="B1357" s="80"/>
      <c r="C1357" s="80"/>
      <c r="D1357" s="82"/>
      <c r="E1357" s="83"/>
      <c r="F1357" s="84"/>
    </row>
    <row r="1358" spans="1:6" x14ac:dyDescent="0.2">
      <c r="A1358" s="81"/>
      <c r="B1358" s="80"/>
      <c r="C1358" s="80"/>
      <c r="D1358" s="82"/>
      <c r="E1358" s="83"/>
      <c r="F1358" s="84"/>
    </row>
    <row r="1359" spans="1:6" x14ac:dyDescent="0.2">
      <c r="A1359" s="81"/>
      <c r="B1359" s="80"/>
      <c r="C1359" s="80"/>
      <c r="D1359" s="82"/>
      <c r="E1359" s="83"/>
      <c r="F1359" s="84"/>
    </row>
    <row r="1360" spans="1:6" x14ac:dyDescent="0.2">
      <c r="A1360" s="81"/>
      <c r="B1360" s="80"/>
      <c r="C1360" s="80"/>
      <c r="D1360" s="82"/>
      <c r="E1360" s="83"/>
      <c r="F1360" s="84"/>
    </row>
    <row r="1361" spans="1:6" x14ac:dyDescent="0.2">
      <c r="A1361" s="81"/>
      <c r="B1361" s="80"/>
      <c r="C1361" s="80"/>
      <c r="D1361" s="82"/>
      <c r="E1361" s="83"/>
      <c r="F1361" s="84"/>
    </row>
    <row r="1362" spans="1:6" x14ac:dyDescent="0.2">
      <c r="A1362" s="81"/>
      <c r="B1362" s="80"/>
      <c r="C1362" s="80"/>
      <c r="D1362" s="82"/>
      <c r="E1362" s="83"/>
      <c r="F1362" s="84"/>
    </row>
    <row r="1363" spans="1:6" x14ac:dyDescent="0.2">
      <c r="A1363" s="81"/>
      <c r="B1363" s="80"/>
      <c r="C1363" s="80"/>
      <c r="D1363" s="82"/>
      <c r="E1363" s="83"/>
      <c r="F1363" s="84"/>
    </row>
    <row r="1364" spans="1:6" x14ac:dyDescent="0.2">
      <c r="A1364" s="81"/>
      <c r="B1364" s="80"/>
      <c r="C1364" s="80"/>
      <c r="D1364" s="82"/>
      <c r="E1364" s="83"/>
      <c r="F1364" s="84"/>
    </row>
    <row r="1365" spans="1:6" x14ac:dyDescent="0.2">
      <c r="A1365" s="81"/>
      <c r="B1365" s="80"/>
      <c r="C1365" s="80"/>
      <c r="D1365" s="82"/>
      <c r="E1365" s="83"/>
      <c r="F1365" s="84"/>
    </row>
    <row r="1366" spans="1:6" x14ac:dyDescent="0.2">
      <c r="A1366" s="81"/>
      <c r="B1366" s="80"/>
      <c r="C1366" s="80"/>
      <c r="D1366" s="82"/>
      <c r="E1366" s="83"/>
      <c r="F1366" s="84"/>
    </row>
    <row r="1367" spans="1:6" x14ac:dyDescent="0.2">
      <c r="A1367" s="81"/>
      <c r="B1367" s="80"/>
      <c r="C1367" s="80"/>
      <c r="D1367" s="82"/>
      <c r="E1367" s="83"/>
      <c r="F1367" s="84"/>
    </row>
    <row r="1368" spans="1:6" x14ac:dyDescent="0.2">
      <c r="A1368" s="81"/>
      <c r="B1368" s="80"/>
      <c r="C1368" s="80"/>
      <c r="D1368" s="82"/>
      <c r="E1368" s="83"/>
      <c r="F1368" s="84"/>
    </row>
    <row r="1369" spans="1:6" x14ac:dyDescent="0.2">
      <c r="A1369" s="81"/>
      <c r="B1369" s="80"/>
      <c r="C1369" s="80"/>
      <c r="D1369" s="82"/>
      <c r="E1369" s="83"/>
      <c r="F1369" s="84"/>
    </row>
    <row r="1370" spans="1:6" x14ac:dyDescent="0.2">
      <c r="A1370" s="81"/>
      <c r="B1370" s="80"/>
      <c r="C1370" s="80"/>
      <c r="D1370" s="82"/>
      <c r="E1370" s="83"/>
      <c r="F1370" s="84"/>
    </row>
    <row r="1371" spans="1:6" x14ac:dyDescent="0.2">
      <c r="A1371" s="81"/>
      <c r="B1371" s="80"/>
      <c r="C1371" s="80"/>
      <c r="D1371" s="82"/>
      <c r="E1371" s="83"/>
      <c r="F1371" s="84"/>
    </row>
    <row r="1372" spans="1:6" x14ac:dyDescent="0.2">
      <c r="A1372" s="81"/>
      <c r="B1372" s="80"/>
      <c r="C1372" s="80"/>
      <c r="D1372" s="82"/>
      <c r="E1372" s="83"/>
      <c r="F1372" s="84"/>
    </row>
    <row r="1373" spans="1:6" x14ac:dyDescent="0.2">
      <c r="A1373" s="81"/>
      <c r="B1373" s="80"/>
      <c r="C1373" s="80"/>
      <c r="D1373" s="82"/>
      <c r="E1373" s="83"/>
      <c r="F1373" s="84"/>
    </row>
    <row r="1374" spans="1:6" x14ac:dyDescent="0.2">
      <c r="A1374" s="81"/>
      <c r="B1374" s="80"/>
      <c r="C1374" s="80"/>
      <c r="D1374" s="82"/>
      <c r="E1374" s="83"/>
      <c r="F1374" s="84"/>
    </row>
    <row r="1375" spans="1:6" x14ac:dyDescent="0.2">
      <c r="A1375" s="81"/>
      <c r="B1375" s="80"/>
      <c r="C1375" s="80"/>
      <c r="D1375" s="82"/>
      <c r="E1375" s="83"/>
      <c r="F1375" s="84"/>
    </row>
    <row r="1376" spans="1:6" x14ac:dyDescent="0.2">
      <c r="A1376" s="81"/>
      <c r="B1376" s="80"/>
      <c r="C1376" s="80"/>
      <c r="D1376" s="82"/>
      <c r="E1376" s="83"/>
      <c r="F1376" s="84"/>
    </row>
    <row r="1377" spans="1:6" x14ac:dyDescent="0.2">
      <c r="A1377" s="81"/>
      <c r="B1377" s="80"/>
      <c r="C1377" s="80"/>
      <c r="D1377" s="82"/>
      <c r="E1377" s="83"/>
      <c r="F1377" s="84"/>
    </row>
    <row r="1378" spans="1:6" x14ac:dyDescent="0.2">
      <c r="A1378" s="81"/>
      <c r="B1378" s="80"/>
      <c r="C1378" s="80"/>
      <c r="D1378" s="82"/>
      <c r="E1378" s="83"/>
      <c r="F1378" s="84"/>
    </row>
    <row r="1379" spans="1:6" x14ac:dyDescent="0.2">
      <c r="A1379" s="81"/>
      <c r="B1379" s="80"/>
      <c r="C1379" s="80"/>
      <c r="D1379" s="82"/>
      <c r="E1379" s="83"/>
      <c r="F1379" s="84"/>
    </row>
    <row r="1380" spans="1:6" x14ac:dyDescent="0.2">
      <c r="A1380" s="81"/>
      <c r="B1380" s="80"/>
      <c r="C1380" s="80"/>
      <c r="D1380" s="82"/>
      <c r="E1380" s="83"/>
      <c r="F1380" s="84"/>
    </row>
    <row r="1381" spans="1:6" x14ac:dyDescent="0.2">
      <c r="A1381" s="81"/>
      <c r="B1381" s="80"/>
      <c r="C1381" s="80"/>
      <c r="D1381" s="82"/>
      <c r="E1381" s="83"/>
      <c r="F1381" s="84"/>
    </row>
    <row r="1382" spans="1:6" x14ac:dyDescent="0.2">
      <c r="A1382" s="81"/>
      <c r="B1382" s="80"/>
      <c r="C1382" s="80"/>
      <c r="D1382" s="82"/>
      <c r="E1382" s="83"/>
      <c r="F1382" s="84"/>
    </row>
    <row r="1383" spans="1:6" x14ac:dyDescent="0.2">
      <c r="A1383" s="81"/>
      <c r="B1383" s="80"/>
      <c r="C1383" s="80"/>
      <c r="D1383" s="82"/>
      <c r="E1383" s="83"/>
      <c r="F1383" s="84"/>
    </row>
    <row r="1384" spans="1:6" x14ac:dyDescent="0.2">
      <c r="A1384" s="81"/>
      <c r="B1384" s="80"/>
      <c r="C1384" s="80"/>
      <c r="D1384" s="82"/>
      <c r="E1384" s="83"/>
      <c r="F1384" s="84"/>
    </row>
    <row r="1385" spans="1:6" x14ac:dyDescent="0.2">
      <c r="A1385" s="81"/>
      <c r="B1385" s="80"/>
      <c r="C1385" s="80"/>
      <c r="D1385" s="82"/>
      <c r="E1385" s="83"/>
      <c r="F1385" s="84"/>
    </row>
    <row r="1386" spans="1:6" x14ac:dyDescent="0.2">
      <c r="A1386" s="81"/>
      <c r="B1386" s="80"/>
      <c r="C1386" s="80"/>
      <c r="D1386" s="82"/>
      <c r="E1386" s="83"/>
      <c r="F1386" s="84"/>
    </row>
    <row r="1387" spans="1:6" x14ac:dyDescent="0.2">
      <c r="A1387" s="81"/>
      <c r="B1387" s="80"/>
      <c r="C1387" s="80"/>
      <c r="D1387" s="82"/>
      <c r="E1387" s="83"/>
      <c r="F1387" s="84"/>
    </row>
    <row r="1388" spans="1:6" x14ac:dyDescent="0.2">
      <c r="A1388" s="81"/>
      <c r="B1388" s="80"/>
      <c r="C1388" s="80"/>
      <c r="D1388" s="82"/>
      <c r="E1388" s="83"/>
      <c r="F1388" s="84"/>
    </row>
    <row r="1389" spans="1:6" x14ac:dyDescent="0.2">
      <c r="A1389" s="81"/>
      <c r="B1389" s="80"/>
      <c r="C1389" s="80"/>
      <c r="D1389" s="82"/>
      <c r="E1389" s="83"/>
      <c r="F1389" s="84"/>
    </row>
    <row r="1390" spans="1:6" x14ac:dyDescent="0.2">
      <c r="A1390" s="81"/>
      <c r="B1390" s="80"/>
      <c r="C1390" s="80"/>
      <c r="D1390" s="82"/>
      <c r="E1390" s="83"/>
      <c r="F1390" s="84"/>
    </row>
    <row r="1391" spans="1:6" x14ac:dyDescent="0.2">
      <c r="A1391" s="81"/>
      <c r="B1391" s="80"/>
      <c r="C1391" s="80"/>
      <c r="D1391" s="82"/>
      <c r="E1391" s="83"/>
      <c r="F1391" s="84"/>
    </row>
    <row r="1392" spans="1:6" x14ac:dyDescent="0.2">
      <c r="A1392" s="81"/>
      <c r="B1392" s="80"/>
      <c r="C1392" s="80"/>
      <c r="D1392" s="82"/>
      <c r="E1392" s="83"/>
      <c r="F1392" s="84"/>
    </row>
    <row r="1393" spans="1:6" x14ac:dyDescent="0.2">
      <c r="A1393" s="81"/>
      <c r="B1393" s="80"/>
      <c r="C1393" s="80"/>
      <c r="D1393" s="82"/>
      <c r="E1393" s="83"/>
      <c r="F1393" s="84"/>
    </row>
    <row r="1394" spans="1:6" x14ac:dyDescent="0.2">
      <c r="A1394" s="81"/>
      <c r="B1394" s="80"/>
      <c r="C1394" s="80"/>
      <c r="D1394" s="82"/>
      <c r="E1394" s="83"/>
      <c r="F1394" s="84"/>
    </row>
    <row r="1395" spans="1:6" x14ac:dyDescent="0.2">
      <c r="A1395" s="81"/>
      <c r="B1395" s="80"/>
      <c r="C1395" s="80"/>
      <c r="D1395" s="82"/>
      <c r="E1395" s="83"/>
      <c r="F1395" s="84"/>
    </row>
    <row r="1396" spans="1:6" x14ac:dyDescent="0.2">
      <c r="A1396" s="81"/>
      <c r="B1396" s="80"/>
      <c r="C1396" s="80"/>
      <c r="D1396" s="82"/>
      <c r="E1396" s="83"/>
      <c r="F1396" s="84"/>
    </row>
    <row r="1397" spans="1:6" x14ac:dyDescent="0.2">
      <c r="A1397" s="81"/>
      <c r="B1397" s="80"/>
      <c r="C1397" s="80"/>
      <c r="D1397" s="82"/>
      <c r="E1397" s="83"/>
      <c r="F1397" s="84"/>
    </row>
    <row r="1398" spans="1:6" x14ac:dyDescent="0.2">
      <c r="A1398" s="81"/>
      <c r="B1398" s="80"/>
      <c r="C1398" s="80"/>
      <c r="D1398" s="82"/>
      <c r="E1398" s="83"/>
      <c r="F1398" s="84"/>
    </row>
    <row r="1399" spans="1:6" x14ac:dyDescent="0.2">
      <c r="A1399" s="81"/>
      <c r="B1399" s="80"/>
      <c r="C1399" s="80"/>
      <c r="D1399" s="82"/>
      <c r="E1399" s="83"/>
      <c r="F1399" s="84"/>
    </row>
    <row r="1400" spans="1:6" x14ac:dyDescent="0.2">
      <c r="A1400" s="81"/>
      <c r="B1400" s="80"/>
      <c r="C1400" s="80"/>
      <c r="D1400" s="82"/>
      <c r="E1400" s="83"/>
      <c r="F1400" s="84"/>
    </row>
    <row r="1401" spans="1:6" x14ac:dyDescent="0.2">
      <c r="A1401" s="81"/>
      <c r="B1401" s="80"/>
      <c r="C1401" s="80"/>
      <c r="D1401" s="82"/>
      <c r="E1401" s="83"/>
      <c r="F1401" s="84"/>
    </row>
    <row r="1402" spans="1:6" x14ac:dyDescent="0.2">
      <c r="A1402" s="81"/>
      <c r="B1402" s="80"/>
      <c r="C1402" s="80"/>
      <c r="D1402" s="82"/>
      <c r="E1402" s="83"/>
      <c r="F1402" s="84"/>
    </row>
    <row r="1403" spans="1:6" x14ac:dyDescent="0.2">
      <c r="A1403" s="81"/>
      <c r="B1403" s="80"/>
      <c r="C1403" s="80"/>
      <c r="D1403" s="82"/>
      <c r="E1403" s="83"/>
      <c r="F1403" s="84"/>
    </row>
    <row r="1404" spans="1:6" x14ac:dyDescent="0.2">
      <c r="A1404" s="81"/>
      <c r="B1404" s="80"/>
      <c r="C1404" s="80"/>
      <c r="D1404" s="82"/>
      <c r="E1404" s="83"/>
      <c r="F1404" s="84"/>
    </row>
    <row r="1405" spans="1:6" x14ac:dyDescent="0.2">
      <c r="A1405" s="81"/>
      <c r="B1405" s="80"/>
      <c r="C1405" s="80"/>
      <c r="D1405" s="82"/>
      <c r="E1405" s="83"/>
      <c r="F1405" s="84"/>
    </row>
    <row r="1406" spans="1:6" x14ac:dyDescent="0.2">
      <c r="A1406" s="81"/>
      <c r="B1406" s="80"/>
      <c r="C1406" s="80"/>
      <c r="D1406" s="82"/>
      <c r="E1406" s="83"/>
      <c r="F1406" s="84"/>
    </row>
    <row r="1407" spans="1:6" x14ac:dyDescent="0.2">
      <c r="A1407" s="81"/>
      <c r="B1407" s="80"/>
      <c r="C1407" s="80"/>
      <c r="D1407" s="82"/>
      <c r="E1407" s="83"/>
      <c r="F1407" s="84"/>
    </row>
    <row r="1408" spans="1:6" x14ac:dyDescent="0.2">
      <c r="A1408" s="81"/>
      <c r="B1408" s="80"/>
      <c r="C1408" s="80"/>
      <c r="D1408" s="82"/>
      <c r="E1408" s="83"/>
      <c r="F1408" s="84"/>
    </row>
    <row r="1409" spans="1:6" x14ac:dyDescent="0.2">
      <c r="A1409" s="81"/>
      <c r="B1409" s="80"/>
      <c r="C1409" s="80"/>
      <c r="D1409" s="82"/>
      <c r="E1409" s="83"/>
      <c r="F1409" s="84"/>
    </row>
    <row r="1410" spans="1:6" x14ac:dyDescent="0.2">
      <c r="A1410" s="81"/>
      <c r="B1410" s="80"/>
      <c r="C1410" s="80"/>
      <c r="D1410" s="82"/>
      <c r="E1410" s="83"/>
      <c r="F1410" s="84"/>
    </row>
    <row r="1411" spans="1:6" x14ac:dyDescent="0.2">
      <c r="A1411" s="81"/>
      <c r="B1411" s="80"/>
      <c r="C1411" s="80"/>
      <c r="D1411" s="82"/>
      <c r="E1411" s="83"/>
      <c r="F1411" s="84"/>
    </row>
    <row r="1412" spans="1:6" x14ac:dyDescent="0.2">
      <c r="A1412" s="81"/>
      <c r="B1412" s="80"/>
      <c r="C1412" s="80"/>
      <c r="D1412" s="82"/>
      <c r="E1412" s="83"/>
      <c r="F1412" s="84"/>
    </row>
    <row r="1413" spans="1:6" x14ac:dyDescent="0.2">
      <c r="A1413" s="81"/>
      <c r="B1413" s="80"/>
      <c r="C1413" s="80"/>
      <c r="D1413" s="82"/>
      <c r="E1413" s="83"/>
      <c r="F1413" s="84"/>
    </row>
    <row r="1414" spans="1:6" x14ac:dyDescent="0.2">
      <c r="A1414" s="81"/>
      <c r="B1414" s="80"/>
      <c r="C1414" s="80"/>
      <c r="D1414" s="82"/>
      <c r="E1414" s="83"/>
      <c r="F1414" s="84"/>
    </row>
    <row r="1415" spans="1:6" x14ac:dyDescent="0.2">
      <c r="A1415" s="81"/>
      <c r="B1415" s="80"/>
      <c r="C1415" s="80"/>
      <c r="D1415" s="82"/>
      <c r="E1415" s="83"/>
      <c r="F1415" s="84"/>
    </row>
    <row r="1416" spans="1:6" x14ac:dyDescent="0.2">
      <c r="A1416" s="81"/>
      <c r="B1416" s="80"/>
      <c r="C1416" s="80"/>
      <c r="D1416" s="82"/>
      <c r="E1416" s="83"/>
      <c r="F1416" s="84"/>
    </row>
    <row r="1417" spans="1:6" x14ac:dyDescent="0.2">
      <c r="A1417" s="81"/>
      <c r="B1417" s="80"/>
      <c r="C1417" s="80"/>
      <c r="D1417" s="82"/>
      <c r="E1417" s="83"/>
      <c r="F1417" s="84"/>
    </row>
    <row r="1418" spans="1:6" x14ac:dyDescent="0.2">
      <c r="A1418" s="81"/>
      <c r="B1418" s="80"/>
      <c r="C1418" s="80"/>
      <c r="D1418" s="82"/>
      <c r="E1418" s="83"/>
      <c r="F1418" s="84"/>
    </row>
    <row r="1419" spans="1:6" x14ac:dyDescent="0.2">
      <c r="A1419" s="81"/>
      <c r="B1419" s="80"/>
      <c r="C1419" s="80"/>
      <c r="D1419" s="82"/>
      <c r="E1419" s="83"/>
      <c r="F1419" s="84"/>
    </row>
    <row r="1420" spans="1:6" x14ac:dyDescent="0.2">
      <c r="A1420" s="81"/>
      <c r="B1420" s="80"/>
      <c r="C1420" s="80"/>
      <c r="D1420" s="82"/>
      <c r="E1420" s="83"/>
      <c r="F1420" s="84"/>
    </row>
    <row r="1421" spans="1:6" x14ac:dyDescent="0.2">
      <c r="A1421" s="81"/>
      <c r="B1421" s="80"/>
      <c r="C1421" s="80"/>
      <c r="D1421" s="82"/>
      <c r="E1421" s="83"/>
      <c r="F1421" s="84"/>
    </row>
    <row r="1422" spans="1:6" x14ac:dyDescent="0.2">
      <c r="A1422" s="81"/>
      <c r="B1422" s="80"/>
      <c r="C1422" s="80"/>
      <c r="D1422" s="82"/>
      <c r="E1422" s="83"/>
      <c r="F1422" s="84"/>
    </row>
    <row r="1423" spans="1:6" x14ac:dyDescent="0.2">
      <c r="A1423" s="81"/>
      <c r="B1423" s="80"/>
      <c r="C1423" s="80"/>
      <c r="D1423" s="82"/>
      <c r="E1423" s="83"/>
      <c r="F1423" s="84"/>
    </row>
    <row r="1424" spans="1:6" x14ac:dyDescent="0.2">
      <c r="A1424" s="81"/>
      <c r="B1424" s="80"/>
      <c r="C1424" s="80"/>
      <c r="D1424" s="82"/>
      <c r="E1424" s="83"/>
      <c r="F1424" s="84"/>
    </row>
    <row r="1425" spans="1:6" x14ac:dyDescent="0.2">
      <c r="A1425" s="81"/>
      <c r="B1425" s="80"/>
      <c r="C1425" s="80"/>
      <c r="D1425" s="82"/>
      <c r="E1425" s="83"/>
      <c r="F1425" s="84"/>
    </row>
    <row r="1426" spans="1:6" x14ac:dyDescent="0.2">
      <c r="A1426" s="81"/>
      <c r="B1426" s="80"/>
      <c r="C1426" s="80"/>
      <c r="D1426" s="82"/>
      <c r="E1426" s="83"/>
      <c r="F1426" s="84"/>
    </row>
    <row r="1427" spans="1:6" x14ac:dyDescent="0.2">
      <c r="A1427" s="81"/>
      <c r="B1427" s="80"/>
      <c r="C1427" s="80"/>
      <c r="D1427" s="82"/>
      <c r="E1427" s="83"/>
      <c r="F1427" s="84"/>
    </row>
    <row r="1428" spans="1:6" x14ac:dyDescent="0.2">
      <c r="A1428" s="81"/>
      <c r="B1428" s="80"/>
      <c r="C1428" s="80"/>
      <c r="D1428" s="82"/>
      <c r="E1428" s="83"/>
      <c r="F1428" s="84"/>
    </row>
    <row r="1429" spans="1:6" x14ac:dyDescent="0.2">
      <c r="A1429" s="81"/>
      <c r="B1429" s="80"/>
      <c r="C1429" s="80"/>
      <c r="D1429" s="82"/>
      <c r="E1429" s="83"/>
      <c r="F1429" s="84"/>
    </row>
    <row r="1430" spans="1:6" x14ac:dyDescent="0.2">
      <c r="A1430" s="81"/>
      <c r="B1430" s="80"/>
      <c r="C1430" s="80"/>
      <c r="D1430" s="82"/>
      <c r="E1430" s="83"/>
      <c r="F1430" s="84"/>
    </row>
    <row r="1431" spans="1:6" x14ac:dyDescent="0.2">
      <c r="A1431" s="81"/>
      <c r="B1431" s="80"/>
      <c r="C1431" s="80"/>
      <c r="D1431" s="82"/>
      <c r="E1431" s="83"/>
      <c r="F1431" s="84"/>
    </row>
    <row r="1432" spans="1:6" x14ac:dyDescent="0.2">
      <c r="A1432" s="81"/>
      <c r="B1432" s="80"/>
      <c r="C1432" s="80"/>
      <c r="D1432" s="82"/>
      <c r="E1432" s="83"/>
      <c r="F1432" s="84"/>
    </row>
    <row r="1433" spans="1:6" x14ac:dyDescent="0.2">
      <c r="A1433" s="81"/>
      <c r="B1433" s="80"/>
      <c r="C1433" s="80"/>
      <c r="D1433" s="82"/>
      <c r="E1433" s="83"/>
      <c r="F1433" s="84"/>
    </row>
    <row r="1434" spans="1:6" x14ac:dyDescent="0.2">
      <c r="A1434" s="81"/>
      <c r="B1434" s="80"/>
      <c r="C1434" s="80"/>
      <c r="D1434" s="82"/>
      <c r="E1434" s="83"/>
      <c r="F1434" s="84"/>
    </row>
    <row r="1435" spans="1:6" x14ac:dyDescent="0.2">
      <c r="A1435" s="81"/>
      <c r="B1435" s="80"/>
      <c r="C1435" s="80"/>
      <c r="D1435" s="82"/>
      <c r="E1435" s="83"/>
      <c r="F1435" s="84"/>
    </row>
    <row r="1436" spans="1:6" x14ac:dyDescent="0.2">
      <c r="A1436" s="81"/>
      <c r="B1436" s="80"/>
      <c r="C1436" s="80"/>
      <c r="D1436" s="82"/>
      <c r="E1436" s="83"/>
      <c r="F1436" s="84"/>
    </row>
    <row r="1437" spans="1:6" x14ac:dyDescent="0.2">
      <c r="A1437" s="81"/>
      <c r="B1437" s="80"/>
      <c r="C1437" s="80"/>
      <c r="D1437" s="82"/>
      <c r="E1437" s="83"/>
      <c r="F1437" s="84"/>
    </row>
    <row r="1438" spans="1:6" x14ac:dyDescent="0.2">
      <c r="A1438" s="81"/>
      <c r="B1438" s="80"/>
      <c r="C1438" s="80"/>
      <c r="D1438" s="82"/>
      <c r="E1438" s="83"/>
      <c r="F1438" s="84"/>
    </row>
    <row r="1439" spans="1:6" x14ac:dyDescent="0.2">
      <c r="A1439" s="81"/>
      <c r="B1439" s="80"/>
      <c r="C1439" s="80"/>
      <c r="D1439" s="82"/>
      <c r="E1439" s="83"/>
      <c r="F1439" s="84"/>
    </row>
    <row r="1440" spans="1:6" x14ac:dyDescent="0.2">
      <c r="A1440" s="81"/>
      <c r="B1440" s="80"/>
      <c r="C1440" s="80"/>
      <c r="D1440" s="82"/>
      <c r="E1440" s="83"/>
      <c r="F1440" s="84"/>
    </row>
    <row r="1441" spans="1:6" x14ac:dyDescent="0.2">
      <c r="A1441" s="81"/>
      <c r="B1441" s="80"/>
      <c r="C1441" s="80"/>
      <c r="D1441" s="82"/>
      <c r="E1441" s="83"/>
      <c r="F1441" s="84"/>
    </row>
    <row r="1442" spans="1:6" x14ac:dyDescent="0.2">
      <c r="A1442" s="81"/>
      <c r="B1442" s="80"/>
      <c r="C1442" s="80"/>
      <c r="D1442" s="82"/>
      <c r="E1442" s="83"/>
      <c r="F1442" s="84"/>
    </row>
    <row r="1443" spans="1:6" x14ac:dyDescent="0.2">
      <c r="A1443" s="81"/>
      <c r="B1443" s="80"/>
      <c r="C1443" s="80"/>
      <c r="D1443" s="82"/>
      <c r="E1443" s="83"/>
      <c r="F1443" s="84"/>
    </row>
    <row r="1444" spans="1:6" x14ac:dyDescent="0.2">
      <c r="A1444" s="81"/>
      <c r="B1444" s="80"/>
      <c r="C1444" s="80"/>
      <c r="D1444" s="82"/>
      <c r="E1444" s="83"/>
      <c r="F1444" s="84"/>
    </row>
    <row r="1445" spans="1:6" x14ac:dyDescent="0.2">
      <c r="A1445" s="81"/>
      <c r="B1445" s="80"/>
      <c r="C1445" s="80"/>
      <c r="D1445" s="82"/>
      <c r="E1445" s="83"/>
      <c r="F1445" s="84"/>
    </row>
    <row r="1446" spans="1:6" x14ac:dyDescent="0.2">
      <c r="A1446" s="81"/>
      <c r="B1446" s="80"/>
      <c r="C1446" s="80"/>
      <c r="D1446" s="82"/>
      <c r="E1446" s="83"/>
      <c r="F1446" s="84"/>
    </row>
    <row r="1447" spans="1:6" x14ac:dyDescent="0.2">
      <c r="A1447" s="81"/>
      <c r="B1447" s="80"/>
      <c r="C1447" s="80"/>
      <c r="D1447" s="82"/>
      <c r="E1447" s="83"/>
      <c r="F1447" s="84"/>
    </row>
    <row r="1448" spans="1:6" x14ac:dyDescent="0.2">
      <c r="A1448" s="81"/>
      <c r="B1448" s="80"/>
      <c r="C1448" s="80"/>
      <c r="D1448" s="82"/>
      <c r="E1448" s="83"/>
      <c r="F1448" s="84"/>
    </row>
    <row r="1449" spans="1:6" x14ac:dyDescent="0.2">
      <c r="A1449" s="81"/>
      <c r="B1449" s="80"/>
      <c r="C1449" s="80"/>
      <c r="D1449" s="82"/>
      <c r="E1449" s="83"/>
      <c r="F1449" s="84"/>
    </row>
    <row r="1450" spans="1:6" x14ac:dyDescent="0.2">
      <c r="A1450" s="81"/>
      <c r="B1450" s="80"/>
      <c r="C1450" s="80"/>
      <c r="D1450" s="82"/>
      <c r="E1450" s="83"/>
      <c r="F1450" s="84"/>
    </row>
    <row r="1451" spans="1:6" x14ac:dyDescent="0.2">
      <c r="A1451" s="81"/>
      <c r="B1451" s="80"/>
      <c r="C1451" s="80"/>
      <c r="D1451" s="82"/>
      <c r="E1451" s="83"/>
      <c r="F1451" s="84"/>
    </row>
    <row r="1452" spans="1:6" x14ac:dyDescent="0.2">
      <c r="A1452" s="81"/>
      <c r="B1452" s="80"/>
      <c r="C1452" s="80"/>
      <c r="D1452" s="82"/>
      <c r="E1452" s="83"/>
      <c r="F1452" s="84"/>
    </row>
    <row r="1453" spans="1:6" x14ac:dyDescent="0.2">
      <c r="A1453" s="81"/>
      <c r="B1453" s="80"/>
      <c r="C1453" s="80"/>
      <c r="D1453" s="82"/>
      <c r="E1453" s="83"/>
      <c r="F1453" s="84"/>
    </row>
    <row r="1454" spans="1:6" x14ac:dyDescent="0.2">
      <c r="A1454" s="81"/>
      <c r="B1454" s="80"/>
      <c r="C1454" s="80"/>
      <c r="D1454" s="82"/>
      <c r="E1454" s="83"/>
      <c r="F1454" s="84"/>
    </row>
    <row r="1455" spans="1:6" x14ac:dyDescent="0.2">
      <c r="A1455" s="81"/>
      <c r="B1455" s="80"/>
      <c r="C1455" s="80"/>
      <c r="D1455" s="82"/>
      <c r="E1455" s="83"/>
      <c r="F1455" s="84"/>
    </row>
    <row r="1456" spans="1:6" x14ac:dyDescent="0.2">
      <c r="A1456" s="81"/>
      <c r="B1456" s="80"/>
      <c r="C1456" s="80"/>
      <c r="D1456" s="82"/>
      <c r="E1456" s="83"/>
      <c r="F1456" s="84"/>
    </row>
    <row r="1457" spans="1:6" x14ac:dyDescent="0.2">
      <c r="A1457" s="81"/>
      <c r="B1457" s="80"/>
      <c r="C1457" s="80"/>
      <c r="D1457" s="82"/>
      <c r="E1457" s="83"/>
      <c r="F1457" s="84"/>
    </row>
    <row r="1458" spans="1:6" x14ac:dyDescent="0.2">
      <c r="A1458" s="81"/>
      <c r="B1458" s="80"/>
      <c r="C1458" s="80"/>
      <c r="D1458" s="82"/>
      <c r="E1458" s="83"/>
      <c r="F1458" s="84"/>
    </row>
    <row r="1459" spans="1:6" x14ac:dyDescent="0.2">
      <c r="A1459" s="81"/>
      <c r="B1459" s="80"/>
      <c r="C1459" s="80"/>
      <c r="D1459" s="82"/>
      <c r="E1459" s="83"/>
      <c r="F1459" s="84"/>
    </row>
    <row r="1460" spans="1:6" x14ac:dyDescent="0.2">
      <c r="A1460" s="81"/>
      <c r="B1460" s="80"/>
      <c r="C1460" s="80"/>
      <c r="D1460" s="82"/>
      <c r="E1460" s="83"/>
      <c r="F1460" s="84"/>
    </row>
    <row r="1461" spans="1:6" x14ac:dyDescent="0.2">
      <c r="A1461" s="81"/>
      <c r="B1461" s="80"/>
      <c r="C1461" s="80"/>
      <c r="D1461" s="82"/>
      <c r="E1461" s="83"/>
      <c r="F1461" s="84"/>
    </row>
    <row r="1462" spans="1:6" x14ac:dyDescent="0.2">
      <c r="A1462" s="81"/>
      <c r="B1462" s="80"/>
      <c r="C1462" s="80"/>
      <c r="D1462" s="82"/>
      <c r="E1462" s="83"/>
      <c r="F1462" s="84"/>
    </row>
    <row r="1463" spans="1:6" x14ac:dyDescent="0.2">
      <c r="A1463" s="81"/>
      <c r="B1463" s="80"/>
      <c r="C1463" s="80"/>
      <c r="D1463" s="82"/>
      <c r="E1463" s="83"/>
      <c r="F1463" s="84"/>
    </row>
    <row r="1464" spans="1:6" x14ac:dyDescent="0.2">
      <c r="A1464" s="81"/>
      <c r="B1464" s="80"/>
      <c r="C1464" s="80"/>
      <c r="D1464" s="82"/>
      <c r="E1464" s="83"/>
      <c r="F1464" s="84"/>
    </row>
    <row r="1465" spans="1:6" x14ac:dyDescent="0.2">
      <c r="A1465" s="81"/>
      <c r="B1465" s="80"/>
      <c r="C1465" s="80"/>
      <c r="D1465" s="82"/>
      <c r="E1465" s="83"/>
      <c r="F1465" s="84"/>
    </row>
    <row r="1466" spans="1:6" x14ac:dyDescent="0.2">
      <c r="A1466" s="81"/>
      <c r="B1466" s="80"/>
      <c r="C1466" s="80"/>
      <c r="D1466" s="82"/>
      <c r="E1466" s="83"/>
      <c r="F1466" s="84"/>
    </row>
    <row r="1467" spans="1:6" x14ac:dyDescent="0.2">
      <c r="A1467" s="81"/>
      <c r="B1467" s="80"/>
      <c r="C1467" s="80"/>
      <c r="D1467" s="82"/>
      <c r="E1467" s="83"/>
      <c r="F1467" s="84"/>
    </row>
    <row r="1468" spans="1:6" x14ac:dyDescent="0.2">
      <c r="A1468" s="81"/>
      <c r="B1468" s="80"/>
      <c r="C1468" s="80"/>
      <c r="D1468" s="82"/>
      <c r="E1468" s="83"/>
      <c r="F1468" s="84"/>
    </row>
    <row r="1469" spans="1:6" x14ac:dyDescent="0.2">
      <c r="A1469" s="81"/>
      <c r="B1469" s="80"/>
      <c r="C1469" s="80"/>
      <c r="D1469" s="82"/>
      <c r="E1469" s="83"/>
      <c r="F1469" s="84"/>
    </row>
    <row r="1470" spans="1:6" x14ac:dyDescent="0.2">
      <c r="A1470" s="81"/>
      <c r="B1470" s="80"/>
      <c r="C1470" s="80"/>
      <c r="D1470" s="82"/>
      <c r="E1470" s="83"/>
      <c r="F1470" s="84"/>
    </row>
    <row r="1471" spans="1:6" x14ac:dyDescent="0.2">
      <c r="A1471" s="81"/>
      <c r="B1471" s="80"/>
      <c r="C1471" s="80"/>
      <c r="D1471" s="82"/>
      <c r="E1471" s="83"/>
      <c r="F1471" s="84"/>
    </row>
    <row r="1472" spans="1:6" x14ac:dyDescent="0.2">
      <c r="A1472" s="81"/>
      <c r="B1472" s="80"/>
      <c r="C1472" s="80"/>
      <c r="D1472" s="82"/>
      <c r="E1472" s="83"/>
      <c r="F1472" s="84"/>
    </row>
    <row r="1473" spans="1:6" x14ac:dyDescent="0.2">
      <c r="A1473" s="81"/>
      <c r="B1473" s="80"/>
      <c r="C1473" s="80"/>
      <c r="D1473" s="82"/>
      <c r="E1473" s="83"/>
      <c r="F1473" s="84"/>
    </row>
    <row r="1474" spans="1:6" x14ac:dyDescent="0.2">
      <c r="A1474" s="81"/>
      <c r="B1474" s="80"/>
      <c r="C1474" s="80"/>
      <c r="D1474" s="82"/>
      <c r="E1474" s="83"/>
      <c r="F1474" s="84"/>
    </row>
    <row r="1475" spans="1:6" x14ac:dyDescent="0.2">
      <c r="A1475" s="81"/>
      <c r="B1475" s="80"/>
      <c r="C1475" s="80"/>
      <c r="D1475" s="82"/>
      <c r="E1475" s="83"/>
      <c r="F1475" s="84"/>
    </row>
    <row r="1476" spans="1:6" x14ac:dyDescent="0.2">
      <c r="A1476" s="81"/>
      <c r="B1476" s="80"/>
      <c r="C1476" s="80"/>
      <c r="D1476" s="82"/>
      <c r="E1476" s="83"/>
      <c r="F1476" s="84"/>
    </row>
    <row r="1477" spans="1:6" x14ac:dyDescent="0.2">
      <c r="A1477" s="81"/>
      <c r="B1477" s="80"/>
      <c r="C1477" s="80"/>
      <c r="D1477" s="82"/>
      <c r="E1477" s="83"/>
      <c r="F1477" s="84"/>
    </row>
    <row r="1478" spans="1:6" x14ac:dyDescent="0.2">
      <c r="A1478" s="81"/>
      <c r="B1478" s="80"/>
      <c r="C1478" s="80"/>
      <c r="D1478" s="82"/>
      <c r="E1478" s="83"/>
      <c r="F1478" s="84"/>
    </row>
    <row r="1479" spans="1:6" x14ac:dyDescent="0.2">
      <c r="A1479" s="81"/>
      <c r="B1479" s="80"/>
      <c r="C1479" s="80"/>
      <c r="D1479" s="82"/>
      <c r="E1479" s="83"/>
      <c r="F1479" s="84"/>
    </row>
    <row r="1480" spans="1:6" x14ac:dyDescent="0.2">
      <c r="A1480" s="81"/>
      <c r="B1480" s="80"/>
      <c r="C1480" s="80"/>
      <c r="D1480" s="82"/>
      <c r="E1480" s="83"/>
      <c r="F1480" s="84"/>
    </row>
    <row r="1481" spans="1:6" x14ac:dyDescent="0.2">
      <c r="A1481" s="81"/>
      <c r="B1481" s="80"/>
      <c r="C1481" s="80"/>
      <c r="D1481" s="82"/>
      <c r="E1481" s="83"/>
      <c r="F1481" s="84"/>
    </row>
    <row r="1482" spans="1:6" x14ac:dyDescent="0.2">
      <c r="A1482" s="81"/>
      <c r="B1482" s="80"/>
      <c r="C1482" s="80"/>
      <c r="D1482" s="82"/>
      <c r="E1482" s="83"/>
      <c r="F1482" s="84"/>
    </row>
    <row r="1483" spans="1:6" x14ac:dyDescent="0.2">
      <c r="A1483" s="81"/>
      <c r="B1483" s="80"/>
      <c r="C1483" s="80"/>
      <c r="D1483" s="82"/>
      <c r="E1483" s="83"/>
      <c r="F1483" s="84"/>
    </row>
    <row r="1484" spans="1:6" x14ac:dyDescent="0.2">
      <c r="A1484" s="81"/>
      <c r="B1484" s="80"/>
      <c r="C1484" s="80"/>
      <c r="D1484" s="82"/>
      <c r="E1484" s="83"/>
      <c r="F1484" s="84"/>
    </row>
    <row r="1485" spans="1:6" x14ac:dyDescent="0.2">
      <c r="A1485" s="81"/>
      <c r="B1485" s="80"/>
      <c r="C1485" s="80"/>
      <c r="D1485" s="82"/>
      <c r="E1485" s="83"/>
      <c r="F1485" s="84"/>
    </row>
    <row r="1486" spans="1:6" x14ac:dyDescent="0.2">
      <c r="A1486" s="81"/>
      <c r="B1486" s="80"/>
      <c r="C1486" s="80"/>
      <c r="D1486" s="82"/>
      <c r="E1486" s="83"/>
      <c r="F1486" s="84"/>
    </row>
    <row r="1487" spans="1:6" x14ac:dyDescent="0.2">
      <c r="A1487" s="81"/>
      <c r="B1487" s="80"/>
      <c r="C1487" s="80"/>
      <c r="D1487" s="82"/>
      <c r="E1487" s="83"/>
      <c r="F1487" s="84"/>
    </row>
    <row r="1488" spans="1:6" x14ac:dyDescent="0.2">
      <c r="A1488" s="81"/>
      <c r="B1488" s="80"/>
      <c r="C1488" s="80"/>
      <c r="D1488" s="82"/>
      <c r="E1488" s="83"/>
      <c r="F1488" s="84"/>
    </row>
    <row r="1489" spans="1:6" x14ac:dyDescent="0.2">
      <c r="A1489" s="81"/>
      <c r="B1489" s="80"/>
      <c r="C1489" s="80"/>
      <c r="D1489" s="82"/>
      <c r="E1489" s="83"/>
      <c r="F1489" s="84"/>
    </row>
    <row r="1490" spans="1:6" x14ac:dyDescent="0.2">
      <c r="A1490" s="81"/>
      <c r="B1490" s="80"/>
      <c r="C1490" s="80"/>
      <c r="D1490" s="82"/>
      <c r="E1490" s="83"/>
      <c r="F1490" s="84"/>
    </row>
    <row r="1491" spans="1:6" x14ac:dyDescent="0.2">
      <c r="A1491" s="81"/>
      <c r="B1491" s="80"/>
      <c r="C1491" s="80"/>
      <c r="D1491" s="82"/>
      <c r="E1491" s="83"/>
      <c r="F1491" s="84"/>
    </row>
    <row r="1492" spans="1:6" x14ac:dyDescent="0.2">
      <c r="A1492" s="81"/>
      <c r="B1492" s="80"/>
      <c r="C1492" s="80"/>
      <c r="D1492" s="82"/>
      <c r="E1492" s="83"/>
      <c r="F1492" s="84"/>
    </row>
    <row r="1493" spans="1:6" x14ac:dyDescent="0.2">
      <c r="A1493" s="81"/>
      <c r="B1493" s="80"/>
      <c r="C1493" s="80"/>
      <c r="D1493" s="82"/>
      <c r="E1493" s="83"/>
      <c r="F1493" s="84"/>
    </row>
    <row r="1494" spans="1:6" x14ac:dyDescent="0.2">
      <c r="A1494" s="81"/>
      <c r="B1494" s="80"/>
      <c r="C1494" s="80"/>
      <c r="D1494" s="82"/>
      <c r="E1494" s="83"/>
      <c r="F1494" s="84"/>
    </row>
    <row r="1495" spans="1:6" x14ac:dyDescent="0.2">
      <c r="A1495" s="81"/>
      <c r="B1495" s="80"/>
      <c r="C1495" s="80"/>
      <c r="D1495" s="82"/>
      <c r="E1495" s="83"/>
      <c r="F1495" s="84"/>
    </row>
    <row r="1496" spans="1:6" x14ac:dyDescent="0.2">
      <c r="A1496" s="81"/>
      <c r="B1496" s="80"/>
      <c r="C1496" s="80"/>
      <c r="D1496" s="82"/>
      <c r="E1496" s="83"/>
      <c r="F1496" s="84"/>
    </row>
    <row r="1497" spans="1:6" x14ac:dyDescent="0.2">
      <c r="A1497" s="81"/>
      <c r="B1497" s="80"/>
      <c r="C1497" s="80"/>
      <c r="D1497" s="82"/>
      <c r="E1497" s="83"/>
      <c r="F1497" s="84"/>
    </row>
    <row r="1498" spans="1:6" x14ac:dyDescent="0.2">
      <c r="A1498" s="81"/>
      <c r="B1498" s="80"/>
      <c r="C1498" s="80"/>
      <c r="D1498" s="82"/>
      <c r="E1498" s="83"/>
      <c r="F1498" s="84"/>
    </row>
    <row r="1499" spans="1:6" x14ac:dyDescent="0.2">
      <c r="A1499" s="81"/>
      <c r="B1499" s="80"/>
      <c r="C1499" s="80"/>
      <c r="D1499" s="82"/>
      <c r="E1499" s="83"/>
      <c r="F1499" s="84"/>
    </row>
    <row r="1500" spans="1:6" x14ac:dyDescent="0.2">
      <c r="A1500" s="81"/>
      <c r="B1500" s="80"/>
      <c r="C1500" s="80"/>
      <c r="D1500" s="82"/>
      <c r="E1500" s="83"/>
      <c r="F1500" s="84"/>
    </row>
    <row r="1501" spans="1:6" x14ac:dyDescent="0.2">
      <c r="A1501" s="81"/>
      <c r="B1501" s="80"/>
      <c r="C1501" s="80"/>
      <c r="D1501" s="82"/>
      <c r="E1501" s="83"/>
      <c r="F1501" s="84"/>
    </row>
    <row r="1502" spans="1:6" x14ac:dyDescent="0.2">
      <c r="A1502" s="81"/>
      <c r="B1502" s="80"/>
      <c r="C1502" s="80"/>
      <c r="D1502" s="82"/>
      <c r="E1502" s="83"/>
      <c r="F1502" s="84"/>
    </row>
    <row r="1503" spans="1:6" x14ac:dyDescent="0.2">
      <c r="A1503" s="81"/>
      <c r="B1503" s="80"/>
      <c r="C1503" s="80"/>
      <c r="D1503" s="82"/>
      <c r="E1503" s="83"/>
      <c r="F1503" s="84"/>
    </row>
    <row r="1504" spans="1:6" x14ac:dyDescent="0.2">
      <c r="A1504" s="81"/>
      <c r="B1504" s="80"/>
      <c r="C1504" s="80"/>
      <c r="D1504" s="82"/>
      <c r="E1504" s="83"/>
      <c r="F1504" s="84"/>
    </row>
    <row r="1505" spans="1:6" x14ac:dyDescent="0.2">
      <c r="A1505" s="81"/>
      <c r="B1505" s="80"/>
      <c r="C1505" s="80"/>
      <c r="D1505" s="82"/>
      <c r="E1505" s="83"/>
      <c r="F1505" s="84"/>
    </row>
    <row r="1506" spans="1:6" x14ac:dyDescent="0.2">
      <c r="A1506" s="81"/>
      <c r="B1506" s="80"/>
      <c r="C1506" s="80"/>
      <c r="D1506" s="82"/>
      <c r="E1506" s="83"/>
      <c r="F1506" s="84"/>
    </row>
    <row r="1507" spans="1:6" x14ac:dyDescent="0.2">
      <c r="A1507" s="81"/>
      <c r="B1507" s="80"/>
      <c r="C1507" s="80"/>
      <c r="D1507" s="82"/>
      <c r="E1507" s="83"/>
      <c r="F1507" s="84"/>
    </row>
    <row r="1508" spans="1:6" x14ac:dyDescent="0.2">
      <c r="A1508" s="81"/>
      <c r="B1508" s="80"/>
      <c r="C1508" s="80"/>
      <c r="D1508" s="82"/>
      <c r="E1508" s="83"/>
      <c r="F1508" s="84"/>
    </row>
    <row r="1509" spans="1:6" x14ac:dyDescent="0.2">
      <c r="A1509" s="81"/>
      <c r="B1509" s="80"/>
      <c r="C1509" s="80"/>
      <c r="D1509" s="82"/>
      <c r="E1509" s="83"/>
      <c r="F1509" s="84"/>
    </row>
    <row r="1510" spans="1:6" x14ac:dyDescent="0.2">
      <c r="A1510" s="81"/>
      <c r="B1510" s="80"/>
      <c r="C1510" s="80"/>
      <c r="D1510" s="82"/>
      <c r="E1510" s="83"/>
      <c r="F1510" s="84"/>
    </row>
    <row r="1511" spans="1:6" x14ac:dyDescent="0.2">
      <c r="A1511" s="81"/>
      <c r="B1511" s="80"/>
      <c r="C1511" s="80"/>
      <c r="D1511" s="82"/>
      <c r="E1511" s="83"/>
      <c r="F1511" s="84"/>
    </row>
    <row r="1512" spans="1:6" x14ac:dyDescent="0.2">
      <c r="A1512" s="81"/>
      <c r="B1512" s="80"/>
      <c r="C1512" s="80"/>
      <c r="D1512" s="82"/>
      <c r="E1512" s="83"/>
      <c r="F1512" s="84"/>
    </row>
    <row r="1513" spans="1:6" x14ac:dyDescent="0.2">
      <c r="A1513" s="81"/>
      <c r="B1513" s="80"/>
      <c r="C1513" s="80"/>
      <c r="D1513" s="82"/>
      <c r="E1513" s="83"/>
      <c r="F1513" s="84"/>
    </row>
    <row r="1514" spans="1:6" x14ac:dyDescent="0.2">
      <c r="A1514" s="81"/>
      <c r="B1514" s="80"/>
      <c r="C1514" s="80"/>
      <c r="D1514" s="82"/>
      <c r="E1514" s="83"/>
      <c r="F1514" s="84"/>
    </row>
    <row r="1515" spans="1:6" x14ac:dyDescent="0.2">
      <c r="A1515" s="81"/>
      <c r="B1515" s="80"/>
      <c r="C1515" s="80"/>
      <c r="D1515" s="82"/>
      <c r="E1515" s="83"/>
      <c r="F1515" s="84"/>
    </row>
    <row r="1516" spans="1:6" x14ac:dyDescent="0.2">
      <c r="A1516" s="81"/>
      <c r="B1516" s="80"/>
      <c r="C1516" s="80"/>
      <c r="D1516" s="82"/>
      <c r="E1516" s="83"/>
      <c r="F1516" s="84"/>
    </row>
    <row r="1517" spans="1:6" x14ac:dyDescent="0.2">
      <c r="A1517" s="81"/>
      <c r="B1517" s="80"/>
      <c r="C1517" s="80"/>
      <c r="D1517" s="82"/>
      <c r="E1517" s="83"/>
      <c r="F1517" s="84"/>
    </row>
    <row r="1518" spans="1:6" x14ac:dyDescent="0.2">
      <c r="A1518" s="81"/>
      <c r="B1518" s="80"/>
      <c r="C1518" s="80"/>
      <c r="D1518" s="82"/>
      <c r="E1518" s="83"/>
      <c r="F1518" s="84"/>
    </row>
    <row r="1519" spans="1:6" x14ac:dyDescent="0.2">
      <c r="A1519" s="81"/>
      <c r="B1519" s="80"/>
      <c r="C1519" s="80"/>
      <c r="D1519" s="82"/>
      <c r="E1519" s="83"/>
      <c r="F1519" s="84"/>
    </row>
    <row r="1520" spans="1:6" x14ac:dyDescent="0.2">
      <c r="A1520" s="81"/>
      <c r="B1520" s="80"/>
      <c r="C1520" s="80"/>
      <c r="D1520" s="82"/>
      <c r="E1520" s="83"/>
      <c r="F1520" s="84"/>
    </row>
    <row r="1521" spans="1:6" x14ac:dyDescent="0.2">
      <c r="A1521" s="81"/>
      <c r="B1521" s="80"/>
      <c r="C1521" s="80"/>
      <c r="D1521" s="82"/>
      <c r="E1521" s="83"/>
      <c r="F1521" s="84"/>
    </row>
    <row r="1522" spans="1:6" x14ac:dyDescent="0.2">
      <c r="A1522" s="81"/>
      <c r="B1522" s="80"/>
      <c r="C1522" s="80"/>
      <c r="D1522" s="82"/>
      <c r="E1522" s="83"/>
      <c r="F1522" s="84"/>
    </row>
    <row r="1523" spans="1:6" x14ac:dyDescent="0.2">
      <c r="A1523" s="81"/>
      <c r="B1523" s="80"/>
      <c r="C1523" s="80"/>
      <c r="D1523" s="82"/>
      <c r="E1523" s="83"/>
      <c r="F1523" s="84"/>
    </row>
    <row r="1524" spans="1:6" x14ac:dyDescent="0.2">
      <c r="A1524" s="81"/>
      <c r="B1524" s="80"/>
      <c r="C1524" s="80"/>
      <c r="D1524" s="82"/>
      <c r="E1524" s="83"/>
      <c r="F1524" s="84"/>
    </row>
    <row r="1525" spans="1:6" x14ac:dyDescent="0.2">
      <c r="A1525" s="81"/>
      <c r="B1525" s="80"/>
      <c r="C1525" s="80"/>
      <c r="D1525" s="82"/>
      <c r="E1525" s="83"/>
      <c r="F1525" s="84"/>
    </row>
    <row r="1526" spans="1:6" x14ac:dyDescent="0.2">
      <c r="A1526" s="81"/>
      <c r="B1526" s="80"/>
      <c r="C1526" s="80"/>
      <c r="D1526" s="82"/>
      <c r="E1526" s="83"/>
      <c r="F1526" s="84"/>
    </row>
    <row r="1527" spans="1:6" x14ac:dyDescent="0.2">
      <c r="A1527" s="81"/>
      <c r="B1527" s="80"/>
      <c r="C1527" s="80"/>
      <c r="D1527" s="82"/>
      <c r="E1527" s="83"/>
      <c r="F1527" s="84"/>
    </row>
    <row r="1528" spans="1:6" x14ac:dyDescent="0.2">
      <c r="A1528" s="81"/>
      <c r="B1528" s="80"/>
      <c r="C1528" s="80"/>
      <c r="D1528" s="82"/>
      <c r="E1528" s="83"/>
      <c r="F1528" s="84"/>
    </row>
    <row r="1529" spans="1:6" x14ac:dyDescent="0.2">
      <c r="A1529" s="81"/>
      <c r="B1529" s="80"/>
      <c r="C1529" s="80"/>
      <c r="D1529" s="82"/>
      <c r="E1529" s="83"/>
      <c r="F1529" s="84"/>
    </row>
    <row r="1530" spans="1:6" x14ac:dyDescent="0.2">
      <c r="A1530" s="81"/>
      <c r="B1530" s="80"/>
      <c r="C1530" s="80"/>
      <c r="D1530" s="82"/>
      <c r="E1530" s="83"/>
      <c r="F1530" s="84"/>
    </row>
    <row r="1531" spans="1:6" x14ac:dyDescent="0.2">
      <c r="A1531" s="81"/>
      <c r="B1531" s="80"/>
      <c r="C1531" s="80"/>
      <c r="D1531" s="82"/>
      <c r="E1531" s="83"/>
      <c r="F1531" s="84"/>
    </row>
    <row r="1532" spans="1:6" x14ac:dyDescent="0.2">
      <c r="A1532" s="81"/>
      <c r="B1532" s="80"/>
      <c r="C1532" s="80"/>
      <c r="D1532" s="82"/>
      <c r="E1532" s="83"/>
      <c r="F1532" s="84"/>
    </row>
    <row r="1533" spans="1:6" x14ac:dyDescent="0.2">
      <c r="A1533" s="81"/>
      <c r="B1533" s="80"/>
      <c r="C1533" s="80"/>
      <c r="D1533" s="82"/>
      <c r="E1533" s="83"/>
      <c r="F1533" s="84"/>
    </row>
    <row r="1534" spans="1:6" x14ac:dyDescent="0.2">
      <c r="A1534" s="81"/>
      <c r="B1534" s="80"/>
      <c r="C1534" s="80"/>
      <c r="D1534" s="82"/>
      <c r="E1534" s="83"/>
      <c r="F1534" s="84"/>
    </row>
    <row r="1535" spans="1:6" x14ac:dyDescent="0.2">
      <c r="A1535" s="81"/>
      <c r="B1535" s="80"/>
      <c r="C1535" s="80"/>
      <c r="D1535" s="82"/>
      <c r="E1535" s="83"/>
      <c r="F1535" s="84"/>
    </row>
    <row r="1536" spans="1:6" x14ac:dyDescent="0.2">
      <c r="A1536" s="81"/>
      <c r="B1536" s="80"/>
      <c r="C1536" s="80"/>
      <c r="D1536" s="82"/>
      <c r="E1536" s="83"/>
      <c r="F1536" s="84"/>
    </row>
    <row r="1537" spans="1:6" x14ac:dyDescent="0.2">
      <c r="A1537" s="81"/>
      <c r="B1537" s="80"/>
      <c r="C1537" s="80"/>
      <c r="D1537" s="82"/>
      <c r="E1537" s="83"/>
      <c r="F1537" s="84"/>
    </row>
    <row r="1538" spans="1:6" x14ac:dyDescent="0.2">
      <c r="A1538" s="81"/>
      <c r="B1538" s="80"/>
      <c r="C1538" s="80"/>
      <c r="D1538" s="82"/>
      <c r="E1538" s="83"/>
      <c r="F1538" s="84"/>
    </row>
    <row r="1539" spans="1:6" x14ac:dyDescent="0.2">
      <c r="A1539" s="81"/>
      <c r="B1539" s="80"/>
      <c r="C1539" s="80"/>
      <c r="D1539" s="82"/>
      <c r="E1539" s="83"/>
      <c r="F1539" s="84"/>
    </row>
    <row r="1540" spans="1:6" x14ac:dyDescent="0.2">
      <c r="A1540" s="81"/>
      <c r="B1540" s="80"/>
      <c r="C1540" s="80"/>
      <c r="D1540" s="82"/>
      <c r="E1540" s="83"/>
      <c r="F1540" s="84"/>
    </row>
    <row r="1541" spans="1:6" x14ac:dyDescent="0.2">
      <c r="A1541" s="81"/>
      <c r="B1541" s="80"/>
      <c r="C1541" s="80"/>
      <c r="D1541" s="82"/>
      <c r="E1541" s="83"/>
      <c r="F1541" s="84"/>
    </row>
    <row r="1542" spans="1:6" x14ac:dyDescent="0.2">
      <c r="A1542" s="81"/>
      <c r="B1542" s="80"/>
      <c r="C1542" s="80"/>
      <c r="D1542" s="82"/>
      <c r="E1542" s="83"/>
      <c r="F1542" s="84"/>
    </row>
    <row r="1543" spans="1:6" x14ac:dyDescent="0.2">
      <c r="A1543" s="81"/>
      <c r="B1543" s="80"/>
      <c r="C1543" s="80"/>
      <c r="D1543" s="82"/>
      <c r="E1543" s="83"/>
      <c r="F1543" s="84"/>
    </row>
    <row r="1544" spans="1:6" x14ac:dyDescent="0.2">
      <c r="A1544" s="81"/>
      <c r="B1544" s="80"/>
      <c r="C1544" s="80"/>
      <c r="D1544" s="82"/>
      <c r="E1544" s="83"/>
      <c r="F1544" s="84"/>
    </row>
    <row r="1545" spans="1:6" x14ac:dyDescent="0.2">
      <c r="A1545" s="81"/>
      <c r="B1545" s="80"/>
      <c r="C1545" s="80"/>
      <c r="D1545" s="82"/>
      <c r="E1545" s="83"/>
      <c r="F1545" s="84"/>
    </row>
    <row r="1546" spans="1:6" x14ac:dyDescent="0.2">
      <c r="A1546" s="81"/>
      <c r="B1546" s="80"/>
      <c r="C1546" s="80"/>
      <c r="D1546" s="82"/>
      <c r="E1546" s="83"/>
      <c r="F1546" s="84"/>
    </row>
    <row r="1547" spans="1:6" x14ac:dyDescent="0.2">
      <c r="A1547" s="81"/>
      <c r="B1547" s="80"/>
      <c r="C1547" s="80"/>
      <c r="D1547" s="82"/>
      <c r="E1547" s="83"/>
      <c r="F1547" s="84"/>
    </row>
    <row r="1548" spans="1:6" x14ac:dyDescent="0.2">
      <c r="A1548" s="81"/>
      <c r="B1548" s="80"/>
      <c r="C1548" s="80"/>
      <c r="D1548" s="82"/>
      <c r="E1548" s="83"/>
      <c r="F1548" s="84"/>
    </row>
    <row r="1549" spans="1:6" x14ac:dyDescent="0.2">
      <c r="A1549" s="81"/>
      <c r="B1549" s="80"/>
      <c r="C1549" s="80"/>
      <c r="D1549" s="82"/>
      <c r="E1549" s="83"/>
      <c r="F1549" s="84"/>
    </row>
    <row r="1550" spans="1:6" x14ac:dyDescent="0.2">
      <c r="A1550" s="81"/>
      <c r="B1550" s="80"/>
      <c r="C1550" s="80"/>
      <c r="D1550" s="82"/>
      <c r="E1550" s="83"/>
      <c r="F1550" s="84"/>
    </row>
    <row r="1551" spans="1:6" x14ac:dyDescent="0.2">
      <c r="A1551" s="81"/>
      <c r="B1551" s="80"/>
      <c r="C1551" s="80"/>
      <c r="D1551" s="82"/>
      <c r="E1551" s="83"/>
      <c r="F1551" s="84"/>
    </row>
    <row r="1552" spans="1:6" x14ac:dyDescent="0.2">
      <c r="A1552" s="81"/>
      <c r="B1552" s="80"/>
      <c r="C1552" s="80"/>
      <c r="D1552" s="82"/>
      <c r="E1552" s="83"/>
      <c r="F1552" s="84"/>
    </row>
    <row r="1553" spans="1:6" x14ac:dyDescent="0.2">
      <c r="A1553" s="81"/>
      <c r="B1553" s="80"/>
      <c r="C1553" s="80"/>
      <c r="D1553" s="82"/>
      <c r="E1553" s="83"/>
      <c r="F1553" s="84"/>
    </row>
    <row r="1554" spans="1:6" x14ac:dyDescent="0.2">
      <c r="A1554" s="81"/>
      <c r="B1554" s="80"/>
      <c r="C1554" s="80"/>
      <c r="D1554" s="82"/>
      <c r="E1554" s="83"/>
      <c r="F1554" s="84"/>
    </row>
    <row r="1555" spans="1:6" x14ac:dyDescent="0.2">
      <c r="A1555" s="81"/>
      <c r="B1555" s="80"/>
      <c r="C1555" s="80"/>
      <c r="D1555" s="82"/>
      <c r="E1555" s="83"/>
      <c r="F1555" s="84"/>
    </row>
    <row r="1556" spans="1:6" x14ac:dyDescent="0.2">
      <c r="A1556" s="81"/>
      <c r="B1556" s="80"/>
      <c r="C1556" s="80"/>
      <c r="D1556" s="82"/>
      <c r="E1556" s="83"/>
      <c r="F1556" s="84"/>
    </row>
    <row r="1557" spans="1:6" x14ac:dyDescent="0.2">
      <c r="A1557" s="81"/>
      <c r="B1557" s="80"/>
      <c r="C1557" s="80"/>
      <c r="D1557" s="82"/>
      <c r="E1557" s="83"/>
      <c r="F1557" s="84"/>
    </row>
    <row r="1558" spans="1:6" x14ac:dyDescent="0.2">
      <c r="A1558" s="81"/>
      <c r="B1558" s="80"/>
      <c r="C1558" s="80"/>
      <c r="D1558" s="82"/>
      <c r="E1558" s="83"/>
      <c r="F1558" s="84"/>
    </row>
    <row r="1559" spans="1:6" x14ac:dyDescent="0.2">
      <c r="A1559" s="81"/>
      <c r="B1559" s="80"/>
      <c r="C1559" s="80"/>
      <c r="D1559" s="82"/>
      <c r="E1559" s="83"/>
      <c r="F1559" s="84"/>
    </row>
    <row r="1560" spans="1:6" x14ac:dyDescent="0.2">
      <c r="A1560" s="81"/>
      <c r="B1560" s="80"/>
      <c r="C1560" s="80"/>
      <c r="D1560" s="82"/>
      <c r="E1560" s="83"/>
      <c r="F1560" s="84"/>
    </row>
    <row r="1561" spans="1:6" x14ac:dyDescent="0.2">
      <c r="A1561" s="81"/>
      <c r="B1561" s="80"/>
      <c r="C1561" s="80"/>
      <c r="D1561" s="82"/>
      <c r="E1561" s="83"/>
      <c r="F1561" s="84"/>
    </row>
    <row r="1562" spans="1:6" x14ac:dyDescent="0.2">
      <c r="A1562" s="81"/>
      <c r="B1562" s="80"/>
      <c r="C1562" s="80"/>
      <c r="D1562" s="82"/>
      <c r="E1562" s="83"/>
      <c r="F1562" s="84"/>
    </row>
    <row r="1563" spans="1:6" x14ac:dyDescent="0.2">
      <c r="A1563" s="81"/>
      <c r="B1563" s="80"/>
      <c r="C1563" s="80"/>
      <c r="D1563" s="82"/>
      <c r="E1563" s="83"/>
      <c r="F1563" s="84"/>
    </row>
    <row r="1564" spans="1:6" x14ac:dyDescent="0.2">
      <c r="A1564" s="81"/>
      <c r="B1564" s="80"/>
      <c r="C1564" s="80"/>
      <c r="D1564" s="82"/>
      <c r="E1564" s="83"/>
      <c r="F1564" s="84"/>
    </row>
    <row r="1565" spans="1:6" x14ac:dyDescent="0.2">
      <c r="A1565" s="81"/>
      <c r="B1565" s="80"/>
      <c r="C1565" s="80"/>
      <c r="D1565" s="82"/>
      <c r="E1565" s="83"/>
      <c r="F1565" s="84"/>
    </row>
    <row r="1566" spans="1:6" x14ac:dyDescent="0.2">
      <c r="A1566" s="81"/>
      <c r="B1566" s="80"/>
      <c r="C1566" s="80"/>
      <c r="D1566" s="82"/>
      <c r="E1566" s="83"/>
      <c r="F1566" s="84"/>
    </row>
    <row r="1567" spans="1:6" x14ac:dyDescent="0.2">
      <c r="A1567" s="81"/>
      <c r="B1567" s="80"/>
      <c r="C1567" s="80"/>
      <c r="D1567" s="82"/>
      <c r="E1567" s="83"/>
      <c r="F1567" s="84"/>
    </row>
    <row r="1568" spans="1:6" x14ac:dyDescent="0.2">
      <c r="A1568" s="81"/>
      <c r="B1568" s="80"/>
      <c r="C1568" s="80"/>
      <c r="D1568" s="82"/>
      <c r="E1568" s="83"/>
      <c r="F1568" s="84"/>
    </row>
    <row r="1569" spans="1:6" x14ac:dyDescent="0.2">
      <c r="A1569" s="81"/>
      <c r="B1569" s="80"/>
      <c r="C1569" s="80"/>
      <c r="D1569" s="82"/>
      <c r="E1569" s="83"/>
      <c r="F1569" s="84"/>
    </row>
    <row r="1570" spans="1:6" x14ac:dyDescent="0.2">
      <c r="A1570" s="81"/>
      <c r="B1570" s="80"/>
      <c r="C1570" s="80"/>
      <c r="D1570" s="82"/>
      <c r="E1570" s="83"/>
      <c r="F1570" s="84"/>
    </row>
    <row r="1571" spans="1:6" x14ac:dyDescent="0.2">
      <c r="A1571" s="81"/>
      <c r="B1571" s="80"/>
      <c r="C1571" s="80"/>
      <c r="D1571" s="82"/>
      <c r="E1571" s="83"/>
      <c r="F1571" s="84"/>
    </row>
    <row r="1572" spans="1:6" x14ac:dyDescent="0.2">
      <c r="A1572" s="81"/>
      <c r="B1572" s="80"/>
      <c r="C1572" s="80"/>
      <c r="D1572" s="82"/>
      <c r="E1572" s="83"/>
      <c r="F1572" s="84"/>
    </row>
    <row r="1573" spans="1:6" x14ac:dyDescent="0.2">
      <c r="A1573" s="81"/>
      <c r="B1573" s="80"/>
      <c r="C1573" s="80"/>
      <c r="D1573" s="82"/>
      <c r="E1573" s="83"/>
      <c r="F1573" s="84"/>
    </row>
    <row r="1574" spans="1:6" x14ac:dyDescent="0.2">
      <c r="A1574" s="81"/>
      <c r="B1574" s="80"/>
      <c r="C1574" s="80"/>
      <c r="D1574" s="82"/>
      <c r="E1574" s="83"/>
      <c r="F1574" s="84"/>
    </row>
    <row r="1575" spans="1:6" x14ac:dyDescent="0.2">
      <c r="A1575" s="81"/>
      <c r="B1575" s="80"/>
      <c r="C1575" s="80"/>
      <c r="D1575" s="82"/>
      <c r="E1575" s="83"/>
      <c r="F1575" s="84"/>
    </row>
    <row r="1576" spans="1:6" x14ac:dyDescent="0.2">
      <c r="A1576" s="81"/>
      <c r="B1576" s="80"/>
      <c r="C1576" s="80"/>
      <c r="D1576" s="82"/>
      <c r="E1576" s="83"/>
      <c r="F1576" s="84"/>
    </row>
    <row r="1577" spans="1:6" x14ac:dyDescent="0.2">
      <c r="A1577" s="81"/>
      <c r="B1577" s="80"/>
      <c r="C1577" s="80"/>
      <c r="D1577" s="82"/>
      <c r="E1577" s="83"/>
      <c r="F1577" s="84"/>
    </row>
    <row r="1578" spans="1:6" x14ac:dyDescent="0.2">
      <c r="A1578" s="81"/>
      <c r="B1578" s="80"/>
      <c r="C1578" s="80"/>
      <c r="D1578" s="82"/>
      <c r="E1578" s="83"/>
      <c r="F1578" s="84"/>
    </row>
    <row r="1579" spans="1:6" x14ac:dyDescent="0.2">
      <c r="A1579" s="81"/>
      <c r="B1579" s="80"/>
      <c r="C1579" s="80"/>
      <c r="D1579" s="82"/>
      <c r="E1579" s="83"/>
      <c r="F1579" s="84"/>
    </row>
    <row r="1580" spans="1:6" x14ac:dyDescent="0.2">
      <c r="A1580" s="81"/>
      <c r="B1580" s="80"/>
      <c r="C1580" s="80"/>
      <c r="D1580" s="82"/>
      <c r="E1580" s="83"/>
      <c r="F1580" s="84"/>
    </row>
    <row r="1581" spans="1:6" x14ac:dyDescent="0.2">
      <c r="A1581" s="81"/>
      <c r="B1581" s="80"/>
      <c r="C1581" s="80"/>
      <c r="D1581" s="82"/>
      <c r="E1581" s="83"/>
      <c r="F1581" s="84"/>
    </row>
    <row r="1582" spans="1:6" x14ac:dyDescent="0.2">
      <c r="A1582" s="81"/>
      <c r="B1582" s="80"/>
      <c r="C1582" s="80"/>
      <c r="D1582" s="82"/>
      <c r="E1582" s="83"/>
      <c r="F1582" s="84"/>
    </row>
    <row r="1583" spans="1:6" x14ac:dyDescent="0.2">
      <c r="A1583" s="81"/>
      <c r="B1583" s="80"/>
      <c r="C1583" s="80"/>
      <c r="D1583" s="82"/>
      <c r="E1583" s="83"/>
      <c r="F1583" s="84"/>
    </row>
    <row r="1584" spans="1:6" x14ac:dyDescent="0.2">
      <c r="A1584" s="81"/>
      <c r="B1584" s="80"/>
      <c r="C1584" s="80"/>
      <c r="D1584" s="82"/>
      <c r="E1584" s="83"/>
      <c r="F1584" s="84"/>
    </row>
    <row r="1585" spans="1:6" x14ac:dyDescent="0.2">
      <c r="A1585" s="81"/>
      <c r="B1585" s="80"/>
      <c r="C1585" s="80"/>
      <c r="D1585" s="82"/>
      <c r="E1585" s="83"/>
      <c r="F1585" s="84"/>
    </row>
    <row r="1586" spans="1:6" x14ac:dyDescent="0.2">
      <c r="A1586" s="81"/>
      <c r="B1586" s="80"/>
      <c r="C1586" s="80"/>
      <c r="D1586" s="82"/>
      <c r="E1586" s="83"/>
      <c r="F1586" s="84"/>
    </row>
    <row r="1587" spans="1:6" x14ac:dyDescent="0.2">
      <c r="A1587" s="81"/>
      <c r="B1587" s="80"/>
      <c r="C1587" s="80"/>
      <c r="D1587" s="82"/>
      <c r="E1587" s="83"/>
      <c r="F1587" s="84"/>
    </row>
    <row r="1588" spans="1:6" x14ac:dyDescent="0.2">
      <c r="A1588" s="81"/>
      <c r="B1588" s="80"/>
      <c r="C1588" s="80"/>
      <c r="D1588" s="82"/>
      <c r="E1588" s="83"/>
      <c r="F1588" s="84"/>
    </row>
    <row r="1589" spans="1:6" x14ac:dyDescent="0.2">
      <c r="A1589" s="81"/>
      <c r="B1589" s="80"/>
      <c r="C1589" s="80"/>
      <c r="D1589" s="82"/>
      <c r="E1589" s="83"/>
      <c r="F1589" s="84"/>
    </row>
    <row r="1590" spans="1:6" x14ac:dyDescent="0.2">
      <c r="A1590" s="81"/>
      <c r="B1590" s="80"/>
      <c r="C1590" s="80"/>
      <c r="D1590" s="82"/>
      <c r="E1590" s="83"/>
      <c r="F1590" s="84"/>
    </row>
    <row r="1591" spans="1:6" x14ac:dyDescent="0.2">
      <c r="A1591" s="81"/>
      <c r="B1591" s="80"/>
      <c r="C1591" s="80"/>
      <c r="D1591" s="82"/>
      <c r="E1591" s="83"/>
      <c r="F1591" s="84"/>
    </row>
    <row r="1592" spans="1:6" x14ac:dyDescent="0.2">
      <c r="A1592" s="81"/>
      <c r="B1592" s="80"/>
      <c r="C1592" s="80"/>
      <c r="D1592" s="82"/>
      <c r="E1592" s="83"/>
      <c r="F1592" s="84"/>
    </row>
    <row r="1593" spans="1:6" x14ac:dyDescent="0.2">
      <c r="A1593" s="81"/>
      <c r="B1593" s="80"/>
      <c r="C1593" s="80"/>
      <c r="D1593" s="82"/>
      <c r="E1593" s="83"/>
      <c r="F1593" s="84"/>
    </row>
    <row r="1594" spans="1:6" x14ac:dyDescent="0.2">
      <c r="A1594" s="81"/>
      <c r="B1594" s="80"/>
      <c r="C1594" s="80"/>
      <c r="D1594" s="82"/>
      <c r="E1594" s="83"/>
      <c r="F1594" s="84"/>
    </row>
    <row r="1595" spans="1:6" x14ac:dyDescent="0.2">
      <c r="A1595" s="81"/>
      <c r="B1595" s="80"/>
      <c r="C1595" s="80"/>
      <c r="D1595" s="82"/>
      <c r="E1595" s="83"/>
      <c r="F1595" s="84"/>
    </row>
    <row r="1596" spans="1:6" x14ac:dyDescent="0.2">
      <c r="A1596" s="81"/>
      <c r="B1596" s="80"/>
      <c r="C1596" s="80"/>
      <c r="D1596" s="82"/>
      <c r="E1596" s="83"/>
      <c r="F1596" s="84"/>
    </row>
    <row r="1597" spans="1:6" x14ac:dyDescent="0.2">
      <c r="A1597" s="81"/>
      <c r="B1597" s="80"/>
      <c r="C1597" s="80"/>
      <c r="D1597" s="82"/>
      <c r="E1597" s="83"/>
      <c r="F1597" s="84"/>
    </row>
    <row r="1598" spans="1:6" x14ac:dyDescent="0.2">
      <c r="A1598" s="81"/>
      <c r="B1598" s="80"/>
      <c r="C1598" s="80"/>
      <c r="D1598" s="82"/>
      <c r="E1598" s="83"/>
      <c r="F1598" s="84"/>
    </row>
    <row r="1599" spans="1:6" x14ac:dyDescent="0.2">
      <c r="A1599" s="81"/>
      <c r="B1599" s="80"/>
      <c r="C1599" s="80"/>
      <c r="D1599" s="82"/>
      <c r="E1599" s="83"/>
      <c r="F1599" s="84"/>
    </row>
    <row r="1600" spans="1:6" x14ac:dyDescent="0.2">
      <c r="A1600" s="81"/>
      <c r="B1600" s="80"/>
      <c r="C1600" s="80"/>
      <c r="D1600" s="82"/>
      <c r="E1600" s="83"/>
      <c r="F1600" s="84"/>
    </row>
    <row r="1601" spans="1:6" x14ac:dyDescent="0.2">
      <c r="A1601" s="81"/>
      <c r="B1601" s="80"/>
      <c r="C1601" s="80"/>
      <c r="D1601" s="82"/>
      <c r="E1601" s="83"/>
      <c r="F1601" s="84"/>
    </row>
    <row r="1602" spans="1:6" x14ac:dyDescent="0.2">
      <c r="A1602" s="81"/>
      <c r="B1602" s="80"/>
      <c r="C1602" s="80"/>
      <c r="D1602" s="82"/>
      <c r="E1602" s="83"/>
      <c r="F1602" s="84"/>
    </row>
    <row r="1603" spans="1:6" x14ac:dyDescent="0.2">
      <c r="A1603" s="81"/>
      <c r="B1603" s="80"/>
      <c r="C1603" s="80"/>
      <c r="D1603" s="82"/>
      <c r="E1603" s="83"/>
      <c r="F1603" s="84"/>
    </row>
    <row r="1604" spans="1:6" x14ac:dyDescent="0.2">
      <c r="A1604" s="81"/>
      <c r="B1604" s="80"/>
      <c r="C1604" s="80"/>
      <c r="D1604" s="82"/>
      <c r="E1604" s="83"/>
      <c r="F1604" s="84"/>
    </row>
    <row r="1605" spans="1:6" x14ac:dyDescent="0.2">
      <c r="A1605" s="81"/>
      <c r="B1605" s="80"/>
      <c r="C1605" s="80"/>
      <c r="D1605" s="82"/>
      <c r="E1605" s="83"/>
      <c r="F1605" s="84"/>
    </row>
    <row r="1606" spans="1:6" x14ac:dyDescent="0.2">
      <c r="A1606" s="81"/>
      <c r="B1606" s="80"/>
      <c r="C1606" s="80"/>
      <c r="D1606" s="82"/>
      <c r="E1606" s="83"/>
      <c r="F1606" s="84"/>
    </row>
    <row r="1607" spans="1:6" x14ac:dyDescent="0.2">
      <c r="A1607" s="81"/>
      <c r="B1607" s="80"/>
      <c r="C1607" s="80"/>
      <c r="D1607" s="82"/>
      <c r="E1607" s="83"/>
      <c r="F1607" s="84"/>
    </row>
    <row r="1608" spans="1:6" x14ac:dyDescent="0.2">
      <c r="A1608" s="81"/>
      <c r="B1608" s="80"/>
      <c r="C1608" s="80"/>
      <c r="D1608" s="82"/>
      <c r="E1608" s="83"/>
      <c r="F1608" s="84"/>
    </row>
    <row r="1609" spans="1:6" x14ac:dyDescent="0.2">
      <c r="A1609" s="81"/>
      <c r="B1609" s="80"/>
      <c r="C1609" s="80"/>
      <c r="D1609" s="82"/>
      <c r="E1609" s="83"/>
      <c r="F1609" s="84"/>
    </row>
    <row r="1610" spans="1:6" x14ac:dyDescent="0.2">
      <c r="A1610" s="81"/>
      <c r="B1610" s="80"/>
      <c r="C1610" s="80"/>
      <c r="D1610" s="82"/>
      <c r="E1610" s="83"/>
      <c r="F1610" s="84"/>
    </row>
    <row r="1611" spans="1:6" x14ac:dyDescent="0.2">
      <c r="A1611" s="81"/>
      <c r="B1611" s="80"/>
      <c r="C1611" s="80"/>
      <c r="D1611" s="82"/>
      <c r="E1611" s="83"/>
      <c r="F1611" s="84"/>
    </row>
    <row r="1612" spans="1:6" x14ac:dyDescent="0.2">
      <c r="A1612" s="81"/>
      <c r="B1612" s="80"/>
      <c r="C1612" s="80"/>
      <c r="D1612" s="82"/>
      <c r="E1612" s="83"/>
      <c r="F1612" s="84"/>
    </row>
    <row r="1613" spans="1:6" x14ac:dyDescent="0.2">
      <c r="A1613" s="81"/>
      <c r="B1613" s="80"/>
      <c r="C1613" s="80"/>
      <c r="D1613" s="82"/>
      <c r="E1613" s="83"/>
      <c r="F1613" s="84"/>
    </row>
    <row r="1614" spans="1:6" x14ac:dyDescent="0.2">
      <c r="A1614" s="81"/>
      <c r="B1614" s="80"/>
      <c r="C1614" s="80"/>
      <c r="D1614" s="82"/>
      <c r="E1614" s="83"/>
      <c r="F1614" s="84"/>
    </row>
    <row r="1615" spans="1:6" x14ac:dyDescent="0.2">
      <c r="A1615" s="81"/>
      <c r="B1615" s="80"/>
      <c r="C1615" s="80"/>
      <c r="D1615" s="82"/>
      <c r="E1615" s="83"/>
      <c r="F1615" s="84"/>
    </row>
    <row r="1616" spans="1:6" x14ac:dyDescent="0.2">
      <c r="A1616" s="81"/>
      <c r="B1616" s="80"/>
      <c r="C1616" s="80"/>
      <c r="D1616" s="82"/>
      <c r="E1616" s="83"/>
      <c r="F1616" s="84"/>
    </row>
    <row r="1617" spans="1:6" x14ac:dyDescent="0.2">
      <c r="A1617" s="81"/>
      <c r="B1617" s="80"/>
      <c r="C1617" s="80"/>
      <c r="D1617" s="82"/>
      <c r="E1617" s="83"/>
      <c r="F1617" s="84"/>
    </row>
    <row r="1618" spans="1:6" x14ac:dyDescent="0.2">
      <c r="A1618" s="81"/>
      <c r="B1618" s="80"/>
      <c r="C1618" s="80"/>
      <c r="D1618" s="82"/>
      <c r="E1618" s="83"/>
      <c r="F1618" s="84"/>
    </row>
    <row r="1619" spans="1:6" x14ac:dyDescent="0.2">
      <c r="A1619" s="81"/>
      <c r="B1619" s="80"/>
      <c r="C1619" s="80"/>
      <c r="D1619" s="82"/>
      <c r="E1619" s="83"/>
      <c r="F1619" s="84"/>
    </row>
    <row r="1620" spans="1:6" x14ac:dyDescent="0.2">
      <c r="A1620" s="81"/>
      <c r="B1620" s="80"/>
      <c r="C1620" s="80"/>
      <c r="D1620" s="82"/>
      <c r="E1620" s="83"/>
      <c r="F1620" s="84"/>
    </row>
    <row r="1621" spans="1:6" x14ac:dyDescent="0.2">
      <c r="A1621" s="81"/>
      <c r="B1621" s="80"/>
      <c r="C1621" s="80"/>
      <c r="D1621" s="82"/>
      <c r="E1621" s="83"/>
      <c r="F1621" s="84"/>
    </row>
    <row r="1622" spans="1:6" x14ac:dyDescent="0.2">
      <c r="A1622" s="81"/>
      <c r="B1622" s="80"/>
      <c r="C1622" s="80"/>
      <c r="D1622" s="82"/>
      <c r="E1622" s="83"/>
      <c r="F1622" s="84"/>
    </row>
    <row r="1623" spans="1:6" x14ac:dyDescent="0.2">
      <c r="A1623" s="81"/>
      <c r="B1623" s="80"/>
      <c r="C1623" s="80"/>
      <c r="D1623" s="82"/>
      <c r="E1623" s="83"/>
      <c r="F1623" s="84"/>
    </row>
    <row r="1624" spans="1:6" x14ac:dyDescent="0.2">
      <c r="A1624" s="81"/>
      <c r="B1624" s="80"/>
      <c r="C1624" s="80"/>
      <c r="D1624" s="82"/>
      <c r="E1624" s="83"/>
      <c r="F1624" s="84"/>
    </row>
    <row r="1625" spans="1:6" x14ac:dyDescent="0.2">
      <c r="A1625" s="81"/>
      <c r="B1625" s="80"/>
      <c r="C1625" s="80"/>
      <c r="D1625" s="82"/>
      <c r="E1625" s="83"/>
      <c r="F1625" s="84"/>
    </row>
    <row r="1626" spans="1:6" x14ac:dyDescent="0.2">
      <c r="A1626" s="81"/>
      <c r="B1626" s="80"/>
      <c r="C1626" s="80"/>
      <c r="D1626" s="82"/>
      <c r="E1626" s="83"/>
      <c r="F1626" s="84"/>
    </row>
    <row r="1627" spans="1:6" x14ac:dyDescent="0.2">
      <c r="A1627" s="81"/>
      <c r="B1627" s="80"/>
      <c r="C1627" s="80"/>
      <c r="D1627" s="82"/>
      <c r="E1627" s="83"/>
      <c r="F1627" s="84"/>
    </row>
    <row r="1628" spans="1:6" x14ac:dyDescent="0.2">
      <c r="A1628" s="81"/>
      <c r="B1628" s="80"/>
      <c r="C1628" s="80"/>
      <c r="D1628" s="82"/>
      <c r="E1628" s="83"/>
      <c r="F1628" s="84"/>
    </row>
    <row r="1629" spans="1:6" x14ac:dyDescent="0.2">
      <c r="A1629" s="81"/>
      <c r="B1629" s="80"/>
      <c r="C1629" s="80"/>
      <c r="D1629" s="82"/>
      <c r="E1629" s="83"/>
      <c r="F1629" s="84"/>
    </row>
    <row r="1630" spans="1:6" x14ac:dyDescent="0.2">
      <c r="A1630" s="81"/>
      <c r="B1630" s="80"/>
      <c r="C1630" s="80"/>
      <c r="D1630" s="82"/>
      <c r="E1630" s="83"/>
      <c r="F1630" s="84"/>
    </row>
    <row r="1631" spans="1:6" x14ac:dyDescent="0.2">
      <c r="A1631" s="81"/>
      <c r="B1631" s="80"/>
      <c r="C1631" s="80"/>
      <c r="D1631" s="82"/>
      <c r="E1631" s="83"/>
      <c r="F1631" s="84"/>
    </row>
    <row r="1632" spans="1:6" x14ac:dyDescent="0.2">
      <c r="A1632" s="81"/>
      <c r="B1632" s="80"/>
      <c r="C1632" s="80"/>
      <c r="D1632" s="82"/>
      <c r="E1632" s="83"/>
      <c r="F1632" s="84"/>
    </row>
    <row r="1633" spans="1:6" x14ac:dyDescent="0.2">
      <c r="A1633" s="81"/>
      <c r="B1633" s="80"/>
      <c r="C1633" s="80"/>
      <c r="D1633" s="82"/>
      <c r="E1633" s="83"/>
      <c r="F1633" s="84"/>
    </row>
    <row r="1634" spans="1:6" x14ac:dyDescent="0.2">
      <c r="A1634" s="81"/>
      <c r="B1634" s="80"/>
      <c r="C1634" s="80"/>
      <c r="D1634" s="82"/>
      <c r="E1634" s="83"/>
      <c r="F1634" s="84"/>
    </row>
    <row r="1635" spans="1:6" x14ac:dyDescent="0.2">
      <c r="A1635" s="81"/>
      <c r="B1635" s="80"/>
      <c r="C1635" s="80"/>
      <c r="D1635" s="82"/>
      <c r="E1635" s="83"/>
      <c r="F1635" s="84"/>
    </row>
    <row r="1636" spans="1:6" x14ac:dyDescent="0.2">
      <c r="A1636" s="81"/>
      <c r="B1636" s="80"/>
      <c r="C1636" s="80"/>
      <c r="D1636" s="82"/>
      <c r="E1636" s="83"/>
      <c r="F1636" s="84"/>
    </row>
    <row r="1637" spans="1:6" x14ac:dyDescent="0.2">
      <c r="A1637" s="81"/>
      <c r="B1637" s="80"/>
      <c r="C1637" s="80"/>
      <c r="D1637" s="82"/>
      <c r="E1637" s="83"/>
      <c r="F1637" s="84"/>
    </row>
    <row r="1638" spans="1:6" x14ac:dyDescent="0.2">
      <c r="A1638" s="81"/>
      <c r="B1638" s="80"/>
      <c r="C1638" s="80"/>
      <c r="D1638" s="82"/>
      <c r="E1638" s="83"/>
      <c r="F1638" s="84"/>
    </row>
    <row r="1639" spans="1:6" x14ac:dyDescent="0.2">
      <c r="A1639" s="81"/>
      <c r="B1639" s="80"/>
      <c r="C1639" s="80"/>
      <c r="D1639" s="82"/>
      <c r="E1639" s="83"/>
      <c r="F1639" s="84"/>
    </row>
    <row r="1640" spans="1:6" x14ac:dyDescent="0.2">
      <c r="A1640" s="81"/>
      <c r="B1640" s="80"/>
      <c r="C1640" s="80"/>
      <c r="D1640" s="82"/>
      <c r="E1640" s="83"/>
      <c r="F1640" s="84"/>
    </row>
    <row r="1641" spans="1:6" x14ac:dyDescent="0.2">
      <c r="A1641" s="81"/>
      <c r="B1641" s="80"/>
      <c r="C1641" s="80"/>
      <c r="D1641" s="82"/>
      <c r="E1641" s="83"/>
      <c r="F1641" s="84"/>
    </row>
    <row r="1642" spans="1:6" x14ac:dyDescent="0.2">
      <c r="A1642" s="81"/>
      <c r="B1642" s="80"/>
      <c r="C1642" s="80"/>
      <c r="D1642" s="82"/>
      <c r="E1642" s="83"/>
      <c r="F1642" s="84"/>
    </row>
    <row r="1643" spans="1:6" x14ac:dyDescent="0.2">
      <c r="A1643" s="81"/>
      <c r="B1643" s="80"/>
      <c r="C1643" s="80"/>
      <c r="D1643" s="82"/>
      <c r="E1643" s="83"/>
      <c r="F1643" s="84"/>
    </row>
    <row r="1644" spans="1:6" x14ac:dyDescent="0.2">
      <c r="A1644" s="81"/>
      <c r="B1644" s="80"/>
      <c r="C1644" s="80"/>
      <c r="D1644" s="82"/>
      <c r="E1644" s="83"/>
      <c r="F1644" s="84"/>
    </row>
    <row r="1645" spans="1:6" x14ac:dyDescent="0.2">
      <c r="A1645" s="81"/>
      <c r="B1645" s="80"/>
      <c r="C1645" s="80"/>
      <c r="D1645" s="82"/>
      <c r="E1645" s="83"/>
      <c r="F1645" s="84"/>
    </row>
    <row r="1646" spans="1:6" x14ac:dyDescent="0.2">
      <c r="A1646" s="81"/>
      <c r="B1646" s="80"/>
      <c r="C1646" s="80"/>
      <c r="D1646" s="82"/>
      <c r="E1646" s="83"/>
      <c r="F1646" s="84"/>
    </row>
    <row r="1647" spans="1:6" x14ac:dyDescent="0.2">
      <c r="A1647" s="81"/>
      <c r="B1647" s="80"/>
      <c r="C1647" s="80"/>
      <c r="D1647" s="82"/>
      <c r="E1647" s="83"/>
      <c r="F1647" s="84"/>
    </row>
    <row r="1648" spans="1:6" x14ac:dyDescent="0.2">
      <c r="A1648" s="81"/>
      <c r="B1648" s="80"/>
      <c r="C1648" s="80"/>
      <c r="D1648" s="82"/>
      <c r="E1648" s="83"/>
      <c r="F1648" s="84"/>
    </row>
    <row r="1649" spans="1:6" x14ac:dyDescent="0.2">
      <c r="A1649" s="81"/>
      <c r="B1649" s="80"/>
      <c r="C1649" s="80"/>
      <c r="D1649" s="82"/>
      <c r="E1649" s="83"/>
      <c r="F1649" s="84"/>
    </row>
    <row r="1650" spans="1:6" x14ac:dyDescent="0.2">
      <c r="A1650" s="81"/>
      <c r="B1650" s="80"/>
      <c r="C1650" s="80"/>
      <c r="D1650" s="82"/>
      <c r="E1650" s="83"/>
      <c r="F1650" s="84"/>
    </row>
    <row r="1651" spans="1:6" x14ac:dyDescent="0.2">
      <c r="A1651" s="81"/>
      <c r="B1651" s="80"/>
      <c r="C1651" s="80"/>
      <c r="D1651" s="82"/>
      <c r="E1651" s="83"/>
      <c r="F1651" s="84"/>
    </row>
    <row r="1652" spans="1:6" x14ac:dyDescent="0.2">
      <c r="A1652" s="81"/>
      <c r="B1652" s="80"/>
      <c r="C1652" s="80"/>
      <c r="D1652" s="82"/>
      <c r="E1652" s="83"/>
      <c r="F1652" s="84"/>
    </row>
    <row r="1653" spans="1:6" x14ac:dyDescent="0.2">
      <c r="A1653" s="81"/>
      <c r="B1653" s="80"/>
      <c r="C1653" s="80"/>
      <c r="D1653" s="82"/>
      <c r="E1653" s="83"/>
      <c r="F1653" s="84"/>
    </row>
    <row r="1654" spans="1:6" x14ac:dyDescent="0.2">
      <c r="A1654" s="81"/>
      <c r="B1654" s="80"/>
      <c r="C1654" s="80"/>
      <c r="D1654" s="82"/>
      <c r="E1654" s="83"/>
      <c r="F1654" s="84"/>
    </row>
    <row r="1655" spans="1:6" x14ac:dyDescent="0.2">
      <c r="A1655" s="81"/>
      <c r="B1655" s="80"/>
      <c r="C1655" s="80"/>
      <c r="D1655" s="82"/>
      <c r="E1655" s="83"/>
      <c r="F1655" s="84"/>
    </row>
    <row r="1656" spans="1:6" x14ac:dyDescent="0.2">
      <c r="A1656" s="81"/>
      <c r="B1656" s="80"/>
      <c r="C1656" s="80"/>
      <c r="D1656" s="82"/>
      <c r="E1656" s="83"/>
      <c r="F1656" s="84"/>
    </row>
    <row r="1657" spans="1:6" x14ac:dyDescent="0.2">
      <c r="A1657" s="81"/>
      <c r="B1657" s="80"/>
      <c r="C1657" s="80"/>
      <c r="D1657" s="82"/>
      <c r="E1657" s="83"/>
      <c r="F1657" s="84"/>
    </row>
    <row r="1658" spans="1:6" x14ac:dyDescent="0.2">
      <c r="A1658" s="81"/>
      <c r="B1658" s="80"/>
      <c r="C1658" s="80"/>
      <c r="D1658" s="82"/>
      <c r="E1658" s="83"/>
      <c r="F1658" s="84"/>
    </row>
    <row r="1659" spans="1:6" x14ac:dyDescent="0.2">
      <c r="A1659" s="81"/>
      <c r="B1659" s="80"/>
      <c r="C1659" s="80"/>
      <c r="D1659" s="82"/>
      <c r="E1659" s="83"/>
      <c r="F1659" s="84"/>
    </row>
    <row r="1660" spans="1:6" x14ac:dyDescent="0.2">
      <c r="A1660" s="81"/>
      <c r="B1660" s="80"/>
      <c r="C1660" s="80"/>
      <c r="D1660" s="82"/>
      <c r="E1660" s="83"/>
      <c r="F1660" s="84"/>
    </row>
    <row r="1661" spans="1:6" x14ac:dyDescent="0.2">
      <c r="A1661" s="81"/>
      <c r="B1661" s="80"/>
      <c r="C1661" s="80"/>
      <c r="D1661" s="82"/>
      <c r="E1661" s="83"/>
      <c r="F1661" s="84"/>
    </row>
    <row r="1662" spans="1:6" x14ac:dyDescent="0.2">
      <c r="A1662" s="81"/>
      <c r="B1662" s="80"/>
      <c r="C1662" s="80"/>
      <c r="D1662" s="82"/>
      <c r="E1662" s="83"/>
      <c r="F1662" s="84"/>
    </row>
    <row r="1663" spans="1:6" x14ac:dyDescent="0.2">
      <c r="A1663" s="81"/>
      <c r="B1663" s="80"/>
      <c r="C1663" s="80"/>
      <c r="D1663" s="82"/>
      <c r="E1663" s="83"/>
      <c r="F1663" s="84"/>
    </row>
    <row r="1664" spans="1:6" x14ac:dyDescent="0.2">
      <c r="A1664" s="81"/>
      <c r="B1664" s="80"/>
      <c r="C1664" s="80"/>
      <c r="D1664" s="82"/>
      <c r="E1664" s="83"/>
      <c r="F1664" s="84"/>
    </row>
    <row r="1665" spans="1:6" x14ac:dyDescent="0.2">
      <c r="A1665" s="81"/>
      <c r="B1665" s="80"/>
      <c r="C1665" s="80"/>
      <c r="D1665" s="82"/>
      <c r="E1665" s="83"/>
      <c r="F1665" s="84"/>
    </row>
    <row r="1666" spans="1:6" x14ac:dyDescent="0.2">
      <c r="A1666" s="81"/>
      <c r="B1666" s="80"/>
      <c r="C1666" s="80"/>
      <c r="D1666" s="82"/>
      <c r="E1666" s="83"/>
      <c r="F1666" s="84"/>
    </row>
    <row r="1667" spans="1:6" x14ac:dyDescent="0.2">
      <c r="A1667" s="81"/>
      <c r="B1667" s="80"/>
      <c r="C1667" s="80"/>
      <c r="D1667" s="82"/>
      <c r="E1667" s="83"/>
      <c r="F1667" s="84"/>
    </row>
    <row r="1668" spans="1:6" x14ac:dyDescent="0.2">
      <c r="A1668" s="81"/>
      <c r="B1668" s="80"/>
      <c r="C1668" s="80"/>
      <c r="D1668" s="82"/>
      <c r="E1668" s="83"/>
      <c r="F1668" s="84"/>
    </row>
    <row r="1669" spans="1:6" x14ac:dyDescent="0.2">
      <c r="A1669" s="81"/>
      <c r="B1669" s="80"/>
      <c r="C1669" s="80"/>
      <c r="D1669" s="82"/>
      <c r="E1669" s="83"/>
      <c r="F1669" s="84"/>
    </row>
    <row r="1670" spans="1:6" x14ac:dyDescent="0.2">
      <c r="A1670" s="81"/>
      <c r="B1670" s="80"/>
      <c r="C1670" s="80"/>
      <c r="D1670" s="82"/>
      <c r="E1670" s="83"/>
      <c r="F1670" s="84"/>
    </row>
    <row r="1671" spans="1:6" x14ac:dyDescent="0.2">
      <c r="A1671" s="81"/>
      <c r="B1671" s="80"/>
      <c r="C1671" s="80"/>
      <c r="D1671" s="82"/>
      <c r="E1671" s="83"/>
      <c r="F1671" s="84"/>
    </row>
    <row r="1672" spans="1:6" x14ac:dyDescent="0.2">
      <c r="A1672" s="81"/>
      <c r="B1672" s="80"/>
      <c r="C1672" s="80"/>
      <c r="D1672" s="82"/>
      <c r="E1672" s="83"/>
      <c r="F1672" s="84"/>
    </row>
    <row r="1673" spans="1:6" x14ac:dyDescent="0.2">
      <c r="A1673" s="81"/>
      <c r="B1673" s="80"/>
      <c r="C1673" s="80"/>
      <c r="D1673" s="82"/>
      <c r="E1673" s="83"/>
      <c r="F1673" s="84"/>
    </row>
    <row r="1674" spans="1:6" x14ac:dyDescent="0.2">
      <c r="A1674" s="81"/>
      <c r="B1674" s="80"/>
      <c r="C1674" s="80"/>
      <c r="D1674" s="82"/>
      <c r="E1674" s="83"/>
      <c r="F1674" s="84"/>
    </row>
    <row r="1675" spans="1:6" x14ac:dyDescent="0.2">
      <c r="A1675" s="81"/>
      <c r="B1675" s="80"/>
      <c r="C1675" s="80"/>
      <c r="D1675" s="82"/>
      <c r="E1675" s="83"/>
      <c r="F1675" s="84"/>
    </row>
    <row r="1676" spans="1:6" x14ac:dyDescent="0.2">
      <c r="A1676" s="81"/>
      <c r="B1676" s="80"/>
      <c r="C1676" s="80"/>
      <c r="D1676" s="82"/>
      <c r="E1676" s="83"/>
      <c r="F1676" s="84"/>
    </row>
    <row r="1677" spans="1:6" x14ac:dyDescent="0.2">
      <c r="A1677" s="81"/>
      <c r="B1677" s="80"/>
      <c r="C1677" s="80"/>
      <c r="D1677" s="82"/>
      <c r="E1677" s="83"/>
      <c r="F1677" s="84"/>
    </row>
    <row r="1678" spans="1:6" x14ac:dyDescent="0.2">
      <c r="A1678" s="81"/>
      <c r="B1678" s="80"/>
      <c r="C1678" s="80"/>
      <c r="D1678" s="82"/>
      <c r="E1678" s="83"/>
      <c r="F1678" s="84"/>
    </row>
    <row r="1679" spans="1:6" x14ac:dyDescent="0.2">
      <c r="A1679" s="81"/>
      <c r="B1679" s="80"/>
      <c r="C1679" s="80"/>
      <c r="D1679" s="82"/>
      <c r="E1679" s="83"/>
      <c r="F1679" s="84"/>
    </row>
    <row r="1680" spans="1:6" x14ac:dyDescent="0.2">
      <c r="A1680" s="81"/>
      <c r="B1680" s="80"/>
      <c r="C1680" s="80"/>
      <c r="D1680" s="82"/>
      <c r="E1680" s="83"/>
      <c r="F1680" s="84"/>
    </row>
    <row r="1681" spans="1:6" x14ac:dyDescent="0.2">
      <c r="A1681" s="81"/>
      <c r="B1681" s="80"/>
      <c r="C1681" s="80"/>
      <c r="D1681" s="82"/>
      <c r="E1681" s="83"/>
      <c r="F1681" s="84"/>
    </row>
    <row r="1682" spans="1:6" x14ac:dyDescent="0.2">
      <c r="A1682" s="81"/>
      <c r="B1682" s="80"/>
      <c r="C1682" s="80"/>
      <c r="D1682" s="82"/>
      <c r="E1682" s="83"/>
      <c r="F1682" s="84"/>
    </row>
    <row r="1683" spans="1:6" x14ac:dyDescent="0.2">
      <c r="A1683" s="81"/>
      <c r="B1683" s="80"/>
      <c r="C1683" s="80"/>
      <c r="D1683" s="82"/>
      <c r="E1683" s="83"/>
      <c r="F1683" s="84"/>
    </row>
    <row r="1684" spans="1:6" x14ac:dyDescent="0.2">
      <c r="A1684" s="81"/>
      <c r="B1684" s="80"/>
      <c r="C1684" s="80"/>
      <c r="D1684" s="82"/>
      <c r="E1684" s="83"/>
      <c r="F1684" s="84"/>
    </row>
    <row r="1685" spans="1:6" x14ac:dyDescent="0.2">
      <c r="A1685" s="81"/>
      <c r="B1685" s="80"/>
      <c r="C1685" s="80"/>
      <c r="D1685" s="82"/>
      <c r="E1685" s="83"/>
      <c r="F1685" s="84"/>
    </row>
    <row r="1686" spans="1:6" x14ac:dyDescent="0.2">
      <c r="A1686" s="81"/>
      <c r="B1686" s="80"/>
      <c r="C1686" s="80"/>
      <c r="D1686" s="82"/>
      <c r="E1686" s="83"/>
      <c r="F1686" s="84"/>
    </row>
    <row r="1687" spans="1:6" x14ac:dyDescent="0.2">
      <c r="A1687" s="81"/>
      <c r="B1687" s="80"/>
      <c r="C1687" s="80"/>
      <c r="D1687" s="82"/>
      <c r="E1687" s="83"/>
      <c r="F1687" s="84"/>
    </row>
    <row r="1688" spans="1:6" x14ac:dyDescent="0.2">
      <c r="A1688" s="81"/>
      <c r="B1688" s="80"/>
      <c r="C1688" s="80"/>
      <c r="D1688" s="82"/>
      <c r="E1688" s="83"/>
      <c r="F1688" s="84"/>
    </row>
    <row r="1689" spans="1:6" x14ac:dyDescent="0.2">
      <c r="A1689" s="81"/>
      <c r="B1689" s="80"/>
      <c r="C1689" s="80"/>
      <c r="D1689" s="82"/>
      <c r="E1689" s="83"/>
      <c r="F1689" s="84"/>
    </row>
    <row r="1690" spans="1:6" x14ac:dyDescent="0.2">
      <c r="A1690" s="81"/>
      <c r="B1690" s="80"/>
      <c r="C1690" s="80"/>
      <c r="D1690" s="82"/>
      <c r="E1690" s="83"/>
      <c r="F1690" s="84"/>
    </row>
    <row r="1691" spans="1:6" x14ac:dyDescent="0.2">
      <c r="A1691" s="81"/>
      <c r="B1691" s="80"/>
      <c r="C1691" s="80"/>
      <c r="D1691" s="82"/>
      <c r="E1691" s="83"/>
      <c r="F1691" s="84"/>
    </row>
    <row r="1692" spans="1:6" x14ac:dyDescent="0.2">
      <c r="A1692" s="81"/>
      <c r="B1692" s="80"/>
      <c r="C1692" s="80"/>
      <c r="D1692" s="82"/>
      <c r="E1692" s="83"/>
      <c r="F1692" s="84"/>
    </row>
    <row r="1693" spans="1:6" x14ac:dyDescent="0.2">
      <c r="A1693" s="81"/>
      <c r="B1693" s="80"/>
      <c r="C1693" s="80"/>
      <c r="D1693" s="82"/>
      <c r="E1693" s="83"/>
      <c r="F1693" s="84"/>
    </row>
    <row r="1694" spans="1:6" x14ac:dyDescent="0.2">
      <c r="A1694" s="81"/>
      <c r="B1694" s="80"/>
      <c r="C1694" s="80"/>
      <c r="D1694" s="82"/>
      <c r="E1694" s="83"/>
      <c r="F1694" s="84"/>
    </row>
    <row r="1695" spans="1:6" x14ac:dyDescent="0.2">
      <c r="A1695" s="81"/>
      <c r="B1695" s="80"/>
      <c r="C1695" s="80"/>
      <c r="D1695" s="82"/>
      <c r="E1695" s="83"/>
      <c r="F1695" s="84"/>
    </row>
    <row r="1696" spans="1:6" x14ac:dyDescent="0.2">
      <c r="A1696" s="81"/>
      <c r="B1696" s="80"/>
      <c r="C1696" s="80"/>
      <c r="D1696" s="82"/>
      <c r="E1696" s="83"/>
      <c r="F1696" s="84"/>
    </row>
    <row r="1697" spans="1:6" x14ac:dyDescent="0.2">
      <c r="A1697" s="81"/>
      <c r="B1697" s="80"/>
      <c r="C1697" s="80"/>
      <c r="D1697" s="82"/>
      <c r="E1697" s="83"/>
      <c r="F1697" s="84"/>
    </row>
    <row r="1698" spans="1:6" x14ac:dyDescent="0.2">
      <c r="A1698" s="81"/>
      <c r="B1698" s="80"/>
      <c r="C1698" s="80"/>
      <c r="D1698" s="82"/>
      <c r="E1698" s="83"/>
      <c r="F1698" s="84"/>
    </row>
    <row r="1699" spans="1:6" x14ac:dyDescent="0.2">
      <c r="A1699" s="81"/>
      <c r="B1699" s="80"/>
      <c r="C1699" s="80"/>
      <c r="D1699" s="82"/>
      <c r="E1699" s="83"/>
      <c r="F1699" s="84"/>
    </row>
    <row r="1700" spans="1:6" x14ac:dyDescent="0.2">
      <c r="A1700" s="81"/>
      <c r="B1700" s="80"/>
      <c r="C1700" s="80"/>
      <c r="D1700" s="82"/>
      <c r="E1700" s="83"/>
      <c r="F1700" s="84"/>
    </row>
    <row r="1701" spans="1:6" x14ac:dyDescent="0.2">
      <c r="A1701" s="81"/>
      <c r="B1701" s="80"/>
      <c r="C1701" s="80"/>
      <c r="D1701" s="82"/>
      <c r="E1701" s="83"/>
      <c r="F1701" s="84"/>
    </row>
    <row r="1702" spans="1:6" x14ac:dyDescent="0.2">
      <c r="A1702" s="81"/>
      <c r="B1702" s="80"/>
      <c r="C1702" s="80"/>
      <c r="D1702" s="82"/>
      <c r="E1702" s="83"/>
      <c r="F1702" s="84"/>
    </row>
    <row r="1703" spans="1:6" x14ac:dyDescent="0.2">
      <c r="A1703" s="81"/>
      <c r="B1703" s="80"/>
      <c r="C1703" s="80"/>
      <c r="D1703" s="82"/>
      <c r="E1703" s="83"/>
      <c r="F1703" s="84"/>
    </row>
    <row r="1704" spans="1:6" x14ac:dyDescent="0.2">
      <c r="A1704" s="81"/>
      <c r="B1704" s="80"/>
      <c r="C1704" s="80"/>
      <c r="D1704" s="82"/>
      <c r="E1704" s="83"/>
      <c r="F1704" s="84"/>
    </row>
    <row r="1705" spans="1:6" x14ac:dyDescent="0.2">
      <c r="A1705" s="81"/>
      <c r="B1705" s="80"/>
      <c r="C1705" s="80"/>
      <c r="D1705" s="82"/>
      <c r="E1705" s="83"/>
      <c r="F1705" s="84"/>
    </row>
    <row r="1706" spans="1:6" x14ac:dyDescent="0.2">
      <c r="A1706" s="81"/>
      <c r="B1706" s="80"/>
      <c r="C1706" s="80"/>
      <c r="D1706" s="82"/>
      <c r="E1706" s="83"/>
      <c r="F1706" s="84"/>
    </row>
    <row r="1707" spans="1:6" x14ac:dyDescent="0.2">
      <c r="A1707" s="81"/>
      <c r="B1707" s="80"/>
      <c r="C1707" s="80"/>
      <c r="D1707" s="82"/>
      <c r="E1707" s="83"/>
      <c r="F1707" s="84"/>
    </row>
    <row r="1708" spans="1:6" x14ac:dyDescent="0.2">
      <c r="A1708" s="81"/>
      <c r="B1708" s="80"/>
      <c r="C1708" s="80"/>
      <c r="D1708" s="82"/>
      <c r="E1708" s="83"/>
      <c r="F1708" s="84"/>
    </row>
    <row r="1709" spans="1:6" x14ac:dyDescent="0.2">
      <c r="A1709" s="81"/>
      <c r="B1709" s="80"/>
      <c r="C1709" s="80"/>
      <c r="D1709" s="82"/>
      <c r="E1709" s="83"/>
      <c r="F1709" s="84"/>
    </row>
    <row r="1710" spans="1:6" x14ac:dyDescent="0.2">
      <c r="A1710" s="81"/>
      <c r="B1710" s="80"/>
      <c r="C1710" s="80"/>
      <c r="D1710" s="82"/>
      <c r="E1710" s="83"/>
      <c r="F1710" s="84"/>
    </row>
    <row r="1711" spans="1:6" x14ac:dyDescent="0.2">
      <c r="A1711" s="81"/>
      <c r="B1711" s="80"/>
      <c r="C1711" s="80"/>
      <c r="D1711" s="82"/>
      <c r="E1711" s="83"/>
      <c r="F1711" s="84"/>
    </row>
    <row r="1712" spans="1:6" x14ac:dyDescent="0.2">
      <c r="A1712" s="81"/>
      <c r="B1712" s="80"/>
      <c r="C1712" s="80"/>
      <c r="D1712" s="82"/>
      <c r="E1712" s="83"/>
      <c r="F1712" s="84"/>
    </row>
    <row r="1713" spans="1:6" x14ac:dyDescent="0.2">
      <c r="A1713" s="81"/>
      <c r="B1713" s="80"/>
      <c r="C1713" s="80"/>
      <c r="D1713" s="82"/>
      <c r="E1713" s="83"/>
      <c r="F1713" s="84"/>
    </row>
    <row r="1714" spans="1:6" x14ac:dyDescent="0.2">
      <c r="A1714" s="81"/>
      <c r="B1714" s="80"/>
      <c r="C1714" s="80"/>
      <c r="D1714" s="82"/>
      <c r="E1714" s="83"/>
      <c r="F1714" s="84"/>
    </row>
    <row r="1715" spans="1:6" x14ac:dyDescent="0.2">
      <c r="A1715" s="81"/>
      <c r="B1715" s="80"/>
      <c r="C1715" s="80"/>
      <c r="D1715" s="82"/>
      <c r="E1715" s="83"/>
      <c r="F1715" s="84"/>
    </row>
    <row r="1716" spans="1:6" x14ac:dyDescent="0.2">
      <c r="A1716" s="81"/>
      <c r="B1716" s="80"/>
      <c r="C1716" s="80"/>
      <c r="D1716" s="82"/>
      <c r="E1716" s="83"/>
      <c r="F1716" s="84"/>
    </row>
    <row r="1717" spans="1:6" x14ac:dyDescent="0.2">
      <c r="A1717" s="81"/>
      <c r="B1717" s="80"/>
      <c r="C1717" s="80"/>
      <c r="D1717" s="82"/>
      <c r="E1717" s="83"/>
      <c r="F1717" s="84"/>
    </row>
    <row r="1718" spans="1:6" x14ac:dyDescent="0.2">
      <c r="A1718" s="81"/>
      <c r="B1718" s="80"/>
      <c r="C1718" s="80"/>
      <c r="D1718" s="82"/>
      <c r="E1718" s="83"/>
      <c r="F1718" s="84"/>
    </row>
    <row r="1719" spans="1:6" x14ac:dyDescent="0.2">
      <c r="A1719" s="81"/>
      <c r="B1719" s="80"/>
      <c r="C1719" s="80"/>
      <c r="D1719" s="82"/>
      <c r="E1719" s="83"/>
      <c r="F1719" s="84"/>
    </row>
    <row r="1720" spans="1:6" x14ac:dyDescent="0.2">
      <c r="A1720" s="81"/>
      <c r="B1720" s="80"/>
      <c r="C1720" s="80"/>
      <c r="D1720" s="82"/>
      <c r="E1720" s="83"/>
      <c r="F1720" s="84"/>
    </row>
    <row r="1721" spans="1:6" x14ac:dyDescent="0.2">
      <c r="A1721" s="81"/>
      <c r="B1721" s="80"/>
      <c r="C1721" s="80"/>
      <c r="D1721" s="82"/>
      <c r="E1721" s="83"/>
      <c r="F1721" s="84"/>
    </row>
    <row r="1722" spans="1:6" x14ac:dyDescent="0.2">
      <c r="A1722" s="81"/>
      <c r="B1722" s="80"/>
      <c r="C1722" s="80"/>
      <c r="D1722" s="82"/>
      <c r="E1722" s="83"/>
      <c r="F1722" s="84"/>
    </row>
    <row r="1723" spans="1:6" x14ac:dyDescent="0.2">
      <c r="A1723" s="81"/>
      <c r="B1723" s="80"/>
      <c r="C1723" s="80"/>
      <c r="D1723" s="82"/>
      <c r="E1723" s="83"/>
      <c r="F1723" s="84"/>
    </row>
    <row r="1724" spans="1:6" x14ac:dyDescent="0.2">
      <c r="A1724" s="81"/>
      <c r="B1724" s="80"/>
      <c r="C1724" s="80"/>
      <c r="D1724" s="82"/>
      <c r="E1724" s="83"/>
      <c r="F1724" s="84"/>
    </row>
    <row r="1725" spans="1:6" x14ac:dyDescent="0.2">
      <c r="A1725" s="81"/>
      <c r="B1725" s="80"/>
      <c r="C1725" s="80"/>
      <c r="D1725" s="82"/>
      <c r="E1725" s="83"/>
      <c r="F1725" s="84"/>
    </row>
    <row r="1726" spans="1:6" x14ac:dyDescent="0.2">
      <c r="A1726" s="81"/>
      <c r="B1726" s="80"/>
      <c r="C1726" s="80"/>
      <c r="D1726" s="82"/>
      <c r="E1726" s="83"/>
      <c r="F1726" s="84"/>
    </row>
    <row r="1727" spans="1:6" x14ac:dyDescent="0.2">
      <c r="A1727" s="81"/>
      <c r="B1727" s="80"/>
      <c r="C1727" s="80"/>
      <c r="D1727" s="82"/>
      <c r="E1727" s="83"/>
      <c r="F1727" s="84"/>
    </row>
    <row r="1728" spans="1:6" x14ac:dyDescent="0.2">
      <c r="A1728" s="81"/>
      <c r="B1728" s="80"/>
      <c r="C1728" s="80"/>
      <c r="D1728" s="82"/>
      <c r="E1728" s="83"/>
      <c r="F1728" s="84"/>
    </row>
    <row r="1729" spans="1:6" x14ac:dyDescent="0.2">
      <c r="A1729" s="81"/>
      <c r="B1729" s="80"/>
      <c r="C1729" s="80"/>
      <c r="D1729" s="82"/>
      <c r="E1729" s="83"/>
      <c r="F1729" s="84"/>
    </row>
    <row r="1730" spans="1:6" x14ac:dyDescent="0.2">
      <c r="A1730" s="81"/>
      <c r="B1730" s="80"/>
      <c r="C1730" s="80"/>
      <c r="D1730" s="82"/>
      <c r="E1730" s="83"/>
      <c r="F1730" s="84"/>
    </row>
    <row r="1731" spans="1:6" x14ac:dyDescent="0.2">
      <c r="A1731" s="81"/>
      <c r="B1731" s="80"/>
      <c r="C1731" s="80"/>
      <c r="D1731" s="82"/>
      <c r="E1731" s="83"/>
      <c r="F1731" s="84"/>
    </row>
    <row r="1732" spans="1:6" x14ac:dyDescent="0.2">
      <c r="A1732" s="81"/>
      <c r="B1732" s="80"/>
      <c r="C1732" s="80"/>
      <c r="D1732" s="82"/>
      <c r="E1732" s="83"/>
      <c r="F1732" s="84"/>
    </row>
    <row r="1733" spans="1:6" x14ac:dyDescent="0.2">
      <c r="A1733" s="81"/>
      <c r="B1733" s="80"/>
      <c r="C1733" s="80"/>
      <c r="D1733" s="82"/>
      <c r="E1733" s="83"/>
      <c r="F1733" s="84"/>
    </row>
    <row r="1734" spans="1:6" x14ac:dyDescent="0.2">
      <c r="A1734" s="81"/>
      <c r="B1734" s="80"/>
      <c r="C1734" s="80"/>
      <c r="D1734" s="82"/>
      <c r="E1734" s="83"/>
      <c r="F1734" s="84"/>
    </row>
    <row r="1735" spans="1:6" x14ac:dyDescent="0.2">
      <c r="A1735" s="81"/>
      <c r="B1735" s="80"/>
      <c r="C1735" s="80"/>
      <c r="D1735" s="82"/>
      <c r="E1735" s="83"/>
      <c r="F1735" s="84"/>
    </row>
    <row r="1736" spans="1:6" x14ac:dyDescent="0.2">
      <c r="A1736" s="81"/>
      <c r="B1736" s="80"/>
      <c r="C1736" s="80"/>
      <c r="D1736" s="82"/>
      <c r="E1736" s="83"/>
      <c r="F1736" s="84"/>
    </row>
    <row r="1737" spans="1:6" x14ac:dyDescent="0.2">
      <c r="A1737" s="81"/>
      <c r="B1737" s="80"/>
      <c r="C1737" s="80"/>
      <c r="D1737" s="82"/>
      <c r="E1737" s="83"/>
      <c r="F1737" s="84"/>
    </row>
    <row r="1738" spans="1:6" x14ac:dyDescent="0.2">
      <c r="A1738" s="81"/>
      <c r="B1738" s="80"/>
      <c r="C1738" s="80"/>
      <c r="D1738" s="82"/>
      <c r="E1738" s="83"/>
      <c r="F1738" s="84"/>
    </row>
    <row r="1739" spans="1:6" x14ac:dyDescent="0.2">
      <c r="A1739" s="81"/>
      <c r="B1739" s="80"/>
      <c r="C1739" s="80"/>
      <c r="D1739" s="82"/>
      <c r="E1739" s="83"/>
      <c r="F1739" s="84"/>
    </row>
    <row r="1740" spans="1:6" x14ac:dyDescent="0.2">
      <c r="A1740" s="81"/>
      <c r="B1740" s="80"/>
      <c r="C1740" s="80"/>
      <c r="D1740" s="82"/>
      <c r="E1740" s="83"/>
      <c r="F1740" s="84"/>
    </row>
    <row r="1741" spans="1:6" x14ac:dyDescent="0.2">
      <c r="A1741" s="81"/>
      <c r="B1741" s="80"/>
      <c r="C1741" s="80"/>
      <c r="D1741" s="82"/>
      <c r="E1741" s="83"/>
      <c r="F1741" s="84"/>
    </row>
    <row r="1742" spans="1:6" x14ac:dyDescent="0.2">
      <c r="A1742" s="81"/>
      <c r="B1742" s="80"/>
      <c r="C1742" s="80"/>
      <c r="D1742" s="82"/>
      <c r="E1742" s="83"/>
      <c r="F1742" s="84"/>
    </row>
    <row r="1743" spans="1:6" x14ac:dyDescent="0.2">
      <c r="A1743" s="81"/>
      <c r="B1743" s="80"/>
      <c r="C1743" s="80"/>
      <c r="D1743" s="82"/>
      <c r="E1743" s="83"/>
      <c r="F1743" s="84"/>
    </row>
    <row r="1744" spans="1:6" x14ac:dyDescent="0.2">
      <c r="A1744" s="81"/>
      <c r="B1744" s="80"/>
      <c r="C1744" s="80"/>
      <c r="D1744" s="82"/>
      <c r="E1744" s="83"/>
      <c r="F1744" s="84"/>
    </row>
    <row r="1745" spans="1:6" x14ac:dyDescent="0.2">
      <c r="A1745" s="81"/>
      <c r="B1745" s="80"/>
      <c r="C1745" s="80"/>
      <c r="D1745" s="82"/>
      <c r="E1745" s="83"/>
      <c r="F1745" s="84"/>
    </row>
    <row r="1746" spans="1:6" x14ac:dyDescent="0.2">
      <c r="A1746" s="81"/>
      <c r="B1746" s="80"/>
      <c r="C1746" s="80"/>
      <c r="D1746" s="82"/>
      <c r="E1746" s="83"/>
      <c r="F1746" s="84"/>
    </row>
    <row r="1747" spans="1:6" x14ac:dyDescent="0.2">
      <c r="A1747" s="81"/>
      <c r="B1747" s="80"/>
      <c r="C1747" s="80"/>
      <c r="D1747" s="82"/>
      <c r="E1747" s="83"/>
      <c r="F1747" s="84"/>
    </row>
    <row r="1748" spans="1:6" x14ac:dyDescent="0.2">
      <c r="A1748" s="81"/>
      <c r="B1748" s="80"/>
      <c r="C1748" s="80"/>
      <c r="D1748" s="82"/>
      <c r="E1748" s="83"/>
      <c r="F1748" s="84"/>
    </row>
    <row r="1749" spans="1:6" x14ac:dyDescent="0.2">
      <c r="A1749" s="81"/>
      <c r="B1749" s="80"/>
      <c r="C1749" s="80"/>
      <c r="D1749" s="82"/>
      <c r="E1749" s="83"/>
      <c r="F1749" s="84"/>
    </row>
    <row r="1750" spans="1:6" x14ac:dyDescent="0.2">
      <c r="A1750" s="81"/>
      <c r="B1750" s="80"/>
      <c r="C1750" s="80"/>
      <c r="D1750" s="82"/>
      <c r="E1750" s="83"/>
      <c r="F1750" s="84"/>
    </row>
    <row r="1751" spans="1:6" x14ac:dyDescent="0.2">
      <c r="A1751" s="81"/>
      <c r="B1751" s="80"/>
      <c r="C1751" s="80"/>
      <c r="D1751" s="82"/>
      <c r="E1751" s="83"/>
      <c r="F1751" s="84"/>
    </row>
    <row r="1752" spans="1:6" x14ac:dyDescent="0.2">
      <c r="A1752" s="81"/>
      <c r="B1752" s="80"/>
      <c r="C1752" s="80"/>
      <c r="D1752" s="82"/>
      <c r="E1752" s="83"/>
      <c r="F1752" s="84"/>
    </row>
    <row r="1753" spans="1:6" x14ac:dyDescent="0.2">
      <c r="A1753" s="81"/>
      <c r="B1753" s="80"/>
      <c r="C1753" s="80"/>
      <c r="D1753" s="82"/>
      <c r="E1753" s="83"/>
      <c r="F1753" s="84"/>
    </row>
    <row r="1754" spans="1:6" x14ac:dyDescent="0.2">
      <c r="A1754" s="81"/>
      <c r="B1754" s="80"/>
      <c r="C1754" s="80"/>
      <c r="D1754" s="82"/>
      <c r="E1754" s="83"/>
      <c r="F1754" s="84"/>
    </row>
    <row r="1755" spans="1:6" x14ac:dyDescent="0.2">
      <c r="A1755" s="81"/>
      <c r="B1755" s="80"/>
      <c r="C1755" s="80"/>
      <c r="D1755" s="82"/>
      <c r="E1755" s="83"/>
      <c r="F1755" s="84"/>
    </row>
    <row r="1756" spans="1:6" x14ac:dyDescent="0.2">
      <c r="A1756" s="81"/>
      <c r="B1756" s="80"/>
      <c r="C1756" s="80"/>
      <c r="D1756" s="82"/>
      <c r="E1756" s="83"/>
      <c r="F1756" s="84"/>
    </row>
    <row r="1757" spans="1:6" x14ac:dyDescent="0.2">
      <c r="A1757" s="81"/>
      <c r="B1757" s="80"/>
      <c r="C1757" s="80"/>
      <c r="D1757" s="82"/>
      <c r="E1757" s="83"/>
      <c r="F1757" s="84"/>
    </row>
    <row r="1758" spans="1:6" x14ac:dyDescent="0.2">
      <c r="A1758" s="81"/>
      <c r="B1758" s="80"/>
      <c r="C1758" s="80"/>
      <c r="D1758" s="82"/>
      <c r="E1758" s="83"/>
      <c r="F1758" s="84"/>
    </row>
    <row r="1759" spans="1:6" x14ac:dyDescent="0.2">
      <c r="A1759" s="81"/>
      <c r="B1759" s="80"/>
      <c r="C1759" s="80"/>
      <c r="D1759" s="82"/>
      <c r="E1759" s="83"/>
      <c r="F1759" s="84"/>
    </row>
    <row r="1760" spans="1:6" x14ac:dyDescent="0.2">
      <c r="A1760" s="81"/>
      <c r="B1760" s="80"/>
      <c r="C1760" s="80"/>
      <c r="D1760" s="82"/>
      <c r="E1760" s="83"/>
      <c r="F1760" s="84"/>
    </row>
    <row r="1761" spans="1:6" x14ac:dyDescent="0.2">
      <c r="A1761" s="81"/>
      <c r="B1761" s="80"/>
      <c r="C1761" s="80"/>
      <c r="D1761" s="82"/>
      <c r="E1761" s="83"/>
      <c r="F1761" s="84"/>
    </row>
    <row r="1762" spans="1:6" x14ac:dyDescent="0.2">
      <c r="A1762" s="81"/>
      <c r="B1762" s="80"/>
      <c r="C1762" s="80"/>
      <c r="D1762" s="82"/>
      <c r="E1762" s="83"/>
      <c r="F1762" s="84"/>
    </row>
    <row r="1763" spans="1:6" x14ac:dyDescent="0.2">
      <c r="A1763" s="81"/>
      <c r="B1763" s="80"/>
      <c r="C1763" s="80"/>
      <c r="D1763" s="82"/>
      <c r="E1763" s="83"/>
      <c r="F1763" s="84"/>
    </row>
    <row r="1764" spans="1:6" x14ac:dyDescent="0.2">
      <c r="A1764" s="81"/>
      <c r="B1764" s="80"/>
      <c r="C1764" s="80"/>
      <c r="D1764" s="82"/>
      <c r="E1764" s="83"/>
      <c r="F1764" s="84"/>
    </row>
    <row r="1765" spans="1:6" x14ac:dyDescent="0.2">
      <c r="A1765" s="81"/>
      <c r="B1765" s="80"/>
      <c r="C1765" s="80"/>
      <c r="D1765" s="82"/>
      <c r="E1765" s="83"/>
      <c r="F1765" s="84"/>
    </row>
    <row r="1766" spans="1:6" x14ac:dyDescent="0.2">
      <c r="A1766" s="81"/>
      <c r="B1766" s="80"/>
      <c r="C1766" s="80"/>
      <c r="D1766" s="82"/>
      <c r="E1766" s="83"/>
      <c r="F1766" s="84"/>
    </row>
    <row r="1767" spans="1:6" x14ac:dyDescent="0.2">
      <c r="A1767" s="81"/>
      <c r="B1767" s="80"/>
      <c r="C1767" s="80"/>
      <c r="D1767" s="82"/>
      <c r="E1767" s="83"/>
      <c r="F1767" s="84"/>
    </row>
    <row r="1768" spans="1:6" x14ac:dyDescent="0.2">
      <c r="A1768" s="81"/>
      <c r="B1768" s="80"/>
      <c r="C1768" s="80"/>
      <c r="D1768" s="82"/>
      <c r="E1768" s="83"/>
      <c r="F1768" s="84"/>
    </row>
    <row r="1769" spans="1:6" x14ac:dyDescent="0.2">
      <c r="A1769" s="81"/>
      <c r="B1769" s="80"/>
      <c r="C1769" s="80"/>
      <c r="D1769" s="82"/>
      <c r="E1769" s="83"/>
      <c r="F1769" s="84"/>
    </row>
    <row r="1770" spans="1:6" x14ac:dyDescent="0.2">
      <c r="A1770" s="81"/>
      <c r="B1770" s="80"/>
      <c r="C1770" s="80"/>
      <c r="D1770" s="82"/>
      <c r="E1770" s="83"/>
      <c r="F1770" s="84"/>
    </row>
    <row r="1771" spans="1:6" x14ac:dyDescent="0.2">
      <c r="A1771" s="81"/>
      <c r="B1771" s="80"/>
      <c r="C1771" s="80"/>
      <c r="D1771" s="82"/>
      <c r="E1771" s="83"/>
      <c r="F1771" s="84"/>
    </row>
    <row r="1772" spans="1:6" x14ac:dyDescent="0.2">
      <c r="A1772" s="81"/>
      <c r="B1772" s="80"/>
      <c r="C1772" s="80"/>
      <c r="D1772" s="82"/>
      <c r="E1772" s="83"/>
      <c r="F1772" s="84"/>
    </row>
    <row r="1773" spans="1:6" x14ac:dyDescent="0.2">
      <c r="A1773" s="81"/>
      <c r="B1773" s="80"/>
      <c r="C1773" s="80"/>
      <c r="D1773" s="82"/>
      <c r="E1773" s="83"/>
      <c r="F1773" s="84"/>
    </row>
    <row r="1774" spans="1:6" x14ac:dyDescent="0.2">
      <c r="A1774" s="81"/>
      <c r="B1774" s="80"/>
      <c r="C1774" s="80"/>
      <c r="D1774" s="82"/>
      <c r="E1774" s="83"/>
      <c r="F1774" s="84"/>
    </row>
    <row r="1775" spans="1:6" x14ac:dyDescent="0.2">
      <c r="A1775" s="81"/>
      <c r="B1775" s="80"/>
      <c r="C1775" s="80"/>
      <c r="D1775" s="82"/>
      <c r="E1775" s="83"/>
      <c r="F1775" s="84"/>
    </row>
    <row r="1776" spans="1:6" x14ac:dyDescent="0.2">
      <c r="A1776" s="81"/>
      <c r="B1776" s="80"/>
      <c r="C1776" s="80"/>
      <c r="D1776" s="82"/>
      <c r="E1776" s="83"/>
      <c r="F1776" s="84"/>
    </row>
    <row r="1777" spans="1:6" x14ac:dyDescent="0.2">
      <c r="A1777" s="81"/>
      <c r="B1777" s="80"/>
      <c r="C1777" s="80"/>
      <c r="D1777" s="82"/>
      <c r="E1777" s="83"/>
      <c r="F1777" s="84"/>
    </row>
    <row r="1778" spans="1:6" x14ac:dyDescent="0.2">
      <c r="A1778" s="81"/>
      <c r="B1778" s="80"/>
      <c r="C1778" s="80"/>
      <c r="D1778" s="82"/>
      <c r="E1778" s="83"/>
      <c r="F1778" s="84"/>
    </row>
    <row r="1779" spans="1:6" x14ac:dyDescent="0.2">
      <c r="A1779" s="81"/>
      <c r="B1779" s="80"/>
      <c r="C1779" s="80"/>
      <c r="D1779" s="82"/>
      <c r="E1779" s="83"/>
      <c r="F1779" s="84"/>
    </row>
    <row r="1780" spans="1:6" x14ac:dyDescent="0.2">
      <c r="A1780" s="81"/>
      <c r="B1780" s="80"/>
      <c r="C1780" s="80"/>
      <c r="D1780" s="82"/>
      <c r="E1780" s="83"/>
      <c r="F1780" s="84"/>
    </row>
    <row r="1781" spans="1:6" x14ac:dyDescent="0.2">
      <c r="A1781" s="81"/>
      <c r="B1781" s="80"/>
      <c r="C1781" s="80"/>
      <c r="D1781" s="82"/>
      <c r="E1781" s="83"/>
      <c r="F1781" s="84"/>
    </row>
    <row r="1782" spans="1:6" x14ac:dyDescent="0.2">
      <c r="A1782" s="81"/>
      <c r="B1782" s="80"/>
      <c r="C1782" s="80"/>
      <c r="D1782" s="82"/>
      <c r="E1782" s="83"/>
      <c r="F1782" s="84"/>
    </row>
    <row r="1783" spans="1:6" x14ac:dyDescent="0.2">
      <c r="A1783" s="81"/>
      <c r="B1783" s="80"/>
      <c r="C1783" s="80"/>
      <c r="D1783" s="82"/>
      <c r="E1783" s="83"/>
      <c r="F1783" s="84"/>
    </row>
    <row r="1784" spans="1:6" x14ac:dyDescent="0.2">
      <c r="A1784" s="81"/>
      <c r="B1784" s="80"/>
      <c r="C1784" s="80"/>
      <c r="D1784" s="82"/>
      <c r="E1784" s="83"/>
      <c r="F1784" s="84"/>
    </row>
    <row r="1785" spans="1:6" x14ac:dyDescent="0.2">
      <c r="A1785" s="81"/>
      <c r="B1785" s="80"/>
      <c r="C1785" s="80"/>
      <c r="D1785" s="82"/>
      <c r="E1785" s="83"/>
      <c r="F1785" s="84"/>
    </row>
    <row r="1786" spans="1:6" x14ac:dyDescent="0.2">
      <c r="A1786" s="81"/>
      <c r="B1786" s="80"/>
      <c r="C1786" s="80"/>
      <c r="D1786" s="82"/>
      <c r="E1786" s="83"/>
      <c r="F1786" s="84"/>
    </row>
    <row r="1787" spans="1:6" x14ac:dyDescent="0.2">
      <c r="A1787" s="81"/>
      <c r="B1787" s="80"/>
      <c r="C1787" s="80"/>
      <c r="D1787" s="82"/>
      <c r="E1787" s="83"/>
      <c r="F1787" s="84"/>
    </row>
    <row r="1788" spans="1:6" x14ac:dyDescent="0.2">
      <c r="A1788" s="81"/>
      <c r="B1788" s="80"/>
      <c r="C1788" s="80"/>
      <c r="D1788" s="82"/>
      <c r="E1788" s="83"/>
      <c r="F1788" s="84"/>
    </row>
    <row r="1789" spans="1:6" x14ac:dyDescent="0.2">
      <c r="A1789" s="81"/>
      <c r="B1789" s="80"/>
      <c r="C1789" s="80"/>
      <c r="D1789" s="82"/>
      <c r="E1789" s="83"/>
      <c r="F1789" s="84"/>
    </row>
    <row r="1790" spans="1:6" x14ac:dyDescent="0.2">
      <c r="A1790" s="81"/>
      <c r="B1790" s="80"/>
      <c r="C1790" s="80"/>
      <c r="D1790" s="82"/>
      <c r="E1790" s="83"/>
      <c r="F1790" s="84"/>
    </row>
    <row r="1791" spans="1:6" x14ac:dyDescent="0.2">
      <c r="A1791" s="81"/>
      <c r="B1791" s="80"/>
      <c r="C1791" s="80"/>
      <c r="D1791" s="82"/>
      <c r="E1791" s="83"/>
      <c r="F1791" s="84"/>
    </row>
    <row r="1792" spans="1:6" x14ac:dyDescent="0.2">
      <c r="A1792" s="81"/>
      <c r="B1792" s="80"/>
      <c r="C1792" s="80"/>
      <c r="D1792" s="82"/>
      <c r="E1792" s="83"/>
      <c r="F1792" s="84"/>
    </row>
    <row r="1793" spans="1:6" x14ac:dyDescent="0.2">
      <c r="A1793" s="81"/>
      <c r="B1793" s="80"/>
      <c r="C1793" s="80"/>
      <c r="D1793" s="82"/>
      <c r="E1793" s="83"/>
      <c r="F1793" s="84"/>
    </row>
    <row r="1794" spans="1:6" x14ac:dyDescent="0.2">
      <c r="A1794" s="81"/>
      <c r="B1794" s="80"/>
      <c r="C1794" s="80"/>
      <c r="D1794" s="82"/>
      <c r="E1794" s="83"/>
      <c r="F1794" s="84"/>
    </row>
    <row r="1795" spans="1:6" x14ac:dyDescent="0.2">
      <c r="A1795" s="81"/>
      <c r="B1795" s="80"/>
      <c r="C1795" s="80"/>
      <c r="D1795" s="82"/>
      <c r="E1795" s="83"/>
      <c r="F1795" s="84"/>
    </row>
    <row r="1796" spans="1:6" x14ac:dyDescent="0.2">
      <c r="A1796" s="81"/>
      <c r="B1796" s="80"/>
      <c r="C1796" s="80"/>
      <c r="D1796" s="82"/>
      <c r="E1796" s="83"/>
      <c r="F1796" s="84"/>
    </row>
    <row r="1797" spans="1:6" x14ac:dyDescent="0.2">
      <c r="A1797" s="81"/>
      <c r="B1797" s="80"/>
      <c r="C1797" s="80"/>
      <c r="D1797" s="82"/>
      <c r="E1797" s="83"/>
      <c r="F1797" s="84"/>
    </row>
    <row r="1798" spans="1:6" x14ac:dyDescent="0.2">
      <c r="A1798" s="81"/>
      <c r="B1798" s="80"/>
      <c r="C1798" s="80"/>
      <c r="D1798" s="82"/>
      <c r="E1798" s="83"/>
      <c r="F1798" s="84"/>
    </row>
    <row r="1799" spans="1:6" x14ac:dyDescent="0.2">
      <c r="A1799" s="81"/>
      <c r="B1799" s="80"/>
      <c r="C1799" s="80"/>
      <c r="D1799" s="82"/>
      <c r="E1799" s="83"/>
      <c r="F1799" s="84"/>
    </row>
    <row r="1800" spans="1:6" x14ac:dyDescent="0.2">
      <c r="A1800" s="81"/>
      <c r="B1800" s="80"/>
      <c r="C1800" s="80"/>
      <c r="D1800" s="82"/>
      <c r="E1800" s="83"/>
      <c r="F1800" s="84"/>
    </row>
    <row r="1801" spans="1:6" x14ac:dyDescent="0.2">
      <c r="A1801" s="81"/>
      <c r="B1801" s="80"/>
      <c r="C1801" s="80"/>
      <c r="D1801" s="82"/>
      <c r="E1801" s="83"/>
      <c r="F1801" s="84"/>
    </row>
    <row r="1802" spans="1:6" x14ac:dyDescent="0.2">
      <c r="A1802" s="81"/>
      <c r="B1802" s="80"/>
      <c r="C1802" s="80"/>
      <c r="D1802" s="82"/>
      <c r="E1802" s="83"/>
      <c r="F1802" s="84"/>
    </row>
    <row r="1803" spans="1:6" x14ac:dyDescent="0.2">
      <c r="A1803" s="81"/>
      <c r="B1803" s="80"/>
      <c r="C1803" s="80"/>
      <c r="D1803" s="82"/>
      <c r="E1803" s="83"/>
      <c r="F1803" s="84"/>
    </row>
    <row r="1804" spans="1:6" x14ac:dyDescent="0.2">
      <c r="A1804" s="81"/>
      <c r="B1804" s="80"/>
      <c r="C1804" s="80"/>
      <c r="D1804" s="82"/>
      <c r="E1804" s="83"/>
      <c r="F1804" s="84"/>
    </row>
    <row r="1805" spans="1:6" x14ac:dyDescent="0.2">
      <c r="A1805" s="81"/>
      <c r="B1805" s="80"/>
      <c r="C1805" s="80"/>
      <c r="D1805" s="82"/>
      <c r="E1805" s="83"/>
      <c r="F1805" s="84"/>
    </row>
    <row r="1806" spans="1:6" x14ac:dyDescent="0.2">
      <c r="A1806" s="81"/>
      <c r="B1806" s="80"/>
      <c r="C1806" s="80"/>
      <c r="D1806" s="82"/>
      <c r="E1806" s="83"/>
      <c r="F1806" s="84"/>
    </row>
    <row r="1807" spans="1:6" x14ac:dyDescent="0.2">
      <c r="A1807" s="81"/>
      <c r="B1807" s="80"/>
      <c r="C1807" s="80"/>
      <c r="D1807" s="82"/>
      <c r="E1807" s="83"/>
      <c r="F1807" s="84"/>
    </row>
    <row r="1808" spans="1:6" x14ac:dyDescent="0.2">
      <c r="A1808" s="81"/>
      <c r="B1808" s="80"/>
      <c r="C1808" s="80"/>
      <c r="D1808" s="82"/>
      <c r="E1808" s="83"/>
      <c r="F1808" s="84"/>
    </row>
    <row r="1809" spans="1:6" x14ac:dyDescent="0.2">
      <c r="A1809" s="81"/>
      <c r="B1809" s="80"/>
      <c r="C1809" s="80"/>
      <c r="D1809" s="82"/>
      <c r="E1809" s="83"/>
      <c r="F1809" s="84"/>
    </row>
    <row r="1810" spans="1:6" x14ac:dyDescent="0.2">
      <c r="A1810" s="81"/>
      <c r="B1810" s="80"/>
      <c r="C1810" s="80"/>
      <c r="D1810" s="82"/>
      <c r="E1810" s="83"/>
      <c r="F1810" s="84"/>
    </row>
    <row r="1811" spans="1:6" x14ac:dyDescent="0.2">
      <c r="A1811" s="81"/>
      <c r="B1811" s="80"/>
      <c r="C1811" s="80"/>
      <c r="D1811" s="82"/>
      <c r="E1811" s="83"/>
      <c r="F1811" s="84"/>
    </row>
    <row r="1812" spans="1:6" x14ac:dyDescent="0.2">
      <c r="A1812" s="81"/>
      <c r="B1812" s="80"/>
      <c r="C1812" s="80"/>
      <c r="D1812" s="82"/>
      <c r="E1812" s="83"/>
      <c r="F1812" s="84"/>
    </row>
    <row r="1813" spans="1:6" x14ac:dyDescent="0.2">
      <c r="A1813" s="81"/>
      <c r="B1813" s="80"/>
      <c r="C1813" s="80"/>
      <c r="D1813" s="82"/>
      <c r="E1813" s="83"/>
      <c r="F1813" s="84"/>
    </row>
    <row r="1814" spans="1:6" x14ac:dyDescent="0.2">
      <c r="A1814" s="81"/>
      <c r="B1814" s="80"/>
      <c r="C1814" s="80"/>
      <c r="D1814" s="82"/>
      <c r="E1814" s="83"/>
      <c r="F1814" s="84"/>
    </row>
    <row r="1815" spans="1:6" x14ac:dyDescent="0.2">
      <c r="A1815" s="81"/>
      <c r="B1815" s="80"/>
      <c r="C1815" s="80"/>
      <c r="D1815" s="82"/>
      <c r="E1815" s="83"/>
      <c r="F1815" s="84"/>
    </row>
    <row r="1816" spans="1:6" x14ac:dyDescent="0.2">
      <c r="A1816" s="81"/>
      <c r="B1816" s="80"/>
      <c r="C1816" s="80"/>
      <c r="D1816" s="82"/>
      <c r="E1816" s="83"/>
      <c r="F1816" s="84"/>
    </row>
    <row r="1817" spans="1:6" x14ac:dyDescent="0.2">
      <c r="A1817" s="81"/>
      <c r="B1817" s="80"/>
      <c r="C1817" s="80"/>
      <c r="D1817" s="82"/>
      <c r="E1817" s="83"/>
      <c r="F1817" s="84"/>
    </row>
    <row r="1818" spans="1:6" x14ac:dyDescent="0.2">
      <c r="A1818" s="81"/>
      <c r="B1818" s="80"/>
      <c r="C1818" s="80"/>
      <c r="D1818" s="82"/>
      <c r="E1818" s="83"/>
      <c r="F1818" s="84"/>
    </row>
    <row r="1819" spans="1:6" x14ac:dyDescent="0.2">
      <c r="A1819" s="81"/>
      <c r="B1819" s="80"/>
      <c r="C1819" s="80"/>
      <c r="D1819" s="82"/>
      <c r="E1819" s="83"/>
      <c r="F1819" s="84"/>
    </row>
    <row r="1820" spans="1:6" x14ac:dyDescent="0.2">
      <c r="A1820" s="81"/>
      <c r="B1820" s="80"/>
      <c r="C1820" s="80"/>
      <c r="D1820" s="82"/>
      <c r="E1820" s="83"/>
      <c r="F1820" s="84"/>
    </row>
    <row r="1821" spans="1:6" x14ac:dyDescent="0.2">
      <c r="A1821" s="81"/>
      <c r="B1821" s="80"/>
      <c r="C1821" s="80"/>
      <c r="D1821" s="82"/>
      <c r="E1821" s="83"/>
      <c r="F1821" s="84"/>
    </row>
    <row r="1822" spans="1:6" x14ac:dyDescent="0.2">
      <c r="A1822" s="81"/>
      <c r="B1822" s="80"/>
      <c r="C1822" s="80"/>
      <c r="D1822" s="82"/>
      <c r="E1822" s="83"/>
      <c r="F1822" s="84"/>
    </row>
    <row r="1823" spans="1:6" x14ac:dyDescent="0.2">
      <c r="A1823" s="81"/>
      <c r="B1823" s="80"/>
      <c r="C1823" s="80"/>
      <c r="D1823" s="82"/>
      <c r="E1823" s="83"/>
      <c r="F1823" s="84"/>
    </row>
    <row r="1824" spans="1:6" x14ac:dyDescent="0.2">
      <c r="A1824" s="81"/>
      <c r="B1824" s="80"/>
      <c r="C1824" s="80"/>
      <c r="D1824" s="82"/>
      <c r="E1824" s="83"/>
      <c r="F1824" s="84"/>
    </row>
    <row r="1825" spans="1:6" x14ac:dyDescent="0.2">
      <c r="A1825" s="81"/>
      <c r="B1825" s="80"/>
      <c r="C1825" s="80"/>
      <c r="D1825" s="82"/>
      <c r="E1825" s="83"/>
      <c r="F1825" s="84"/>
    </row>
    <row r="1826" spans="1:6" x14ac:dyDescent="0.2">
      <c r="A1826" s="81"/>
      <c r="B1826" s="80"/>
      <c r="C1826" s="80"/>
      <c r="D1826" s="82"/>
      <c r="E1826" s="83"/>
      <c r="F1826" s="84"/>
    </row>
    <row r="1827" spans="1:6" x14ac:dyDescent="0.2">
      <c r="A1827" s="81"/>
      <c r="B1827" s="80"/>
      <c r="C1827" s="80"/>
      <c r="D1827" s="82"/>
      <c r="E1827" s="83"/>
      <c r="F1827" s="84"/>
    </row>
    <row r="1828" spans="1:6" x14ac:dyDescent="0.2">
      <c r="A1828" s="81"/>
      <c r="B1828" s="80"/>
      <c r="C1828" s="80"/>
      <c r="D1828" s="82"/>
      <c r="E1828" s="83"/>
      <c r="F1828" s="84"/>
    </row>
    <row r="1829" spans="1:6" x14ac:dyDescent="0.2">
      <c r="A1829" s="81"/>
      <c r="B1829" s="80"/>
      <c r="C1829" s="80"/>
      <c r="D1829" s="82"/>
      <c r="E1829" s="83"/>
      <c r="F1829" s="84"/>
    </row>
    <row r="1830" spans="1:6" x14ac:dyDescent="0.2">
      <c r="A1830" s="81"/>
      <c r="B1830" s="80"/>
      <c r="C1830" s="80"/>
      <c r="D1830" s="82"/>
      <c r="E1830" s="83"/>
      <c r="F1830" s="84"/>
    </row>
    <row r="1831" spans="1:6" x14ac:dyDescent="0.2">
      <c r="A1831" s="81"/>
      <c r="B1831" s="80"/>
      <c r="C1831" s="80"/>
      <c r="D1831" s="82"/>
      <c r="E1831" s="83"/>
      <c r="F1831" s="84"/>
    </row>
    <row r="1832" spans="1:6" x14ac:dyDescent="0.2">
      <c r="A1832" s="81"/>
      <c r="B1832" s="80"/>
      <c r="C1832" s="80"/>
      <c r="D1832" s="82"/>
      <c r="E1832" s="83"/>
      <c r="F1832" s="84"/>
    </row>
    <row r="1833" spans="1:6" x14ac:dyDescent="0.2">
      <c r="A1833" s="81"/>
      <c r="B1833" s="80"/>
      <c r="C1833" s="80"/>
      <c r="D1833" s="82"/>
      <c r="E1833" s="83"/>
      <c r="F1833" s="84"/>
    </row>
    <row r="1834" spans="1:6" x14ac:dyDescent="0.2">
      <c r="A1834" s="81"/>
      <c r="B1834" s="80"/>
      <c r="C1834" s="80"/>
      <c r="D1834" s="82"/>
      <c r="E1834" s="83"/>
      <c r="F1834" s="84"/>
    </row>
    <row r="1835" spans="1:6" x14ac:dyDescent="0.2">
      <c r="A1835" s="81"/>
      <c r="B1835" s="80"/>
      <c r="C1835" s="80"/>
      <c r="D1835" s="82"/>
      <c r="E1835" s="83"/>
      <c r="F1835" s="84"/>
    </row>
    <row r="1836" spans="1:6" x14ac:dyDescent="0.2">
      <c r="A1836" s="81"/>
      <c r="B1836" s="80"/>
      <c r="C1836" s="80"/>
      <c r="D1836" s="82"/>
      <c r="E1836" s="83"/>
      <c r="F1836" s="84"/>
    </row>
    <row r="1837" spans="1:6" x14ac:dyDescent="0.2">
      <c r="A1837" s="81"/>
      <c r="B1837" s="80"/>
      <c r="C1837" s="80"/>
      <c r="D1837" s="82"/>
      <c r="E1837" s="83"/>
      <c r="F1837" s="84"/>
    </row>
    <row r="1838" spans="1:6" x14ac:dyDescent="0.2">
      <c r="A1838" s="81"/>
      <c r="B1838" s="80"/>
      <c r="C1838" s="80"/>
      <c r="D1838" s="82"/>
      <c r="E1838" s="83"/>
      <c r="F1838" s="84"/>
    </row>
    <row r="1839" spans="1:6" x14ac:dyDescent="0.2">
      <c r="A1839" s="81"/>
      <c r="B1839" s="80"/>
      <c r="C1839" s="80"/>
      <c r="D1839" s="82"/>
      <c r="E1839" s="83"/>
      <c r="F1839" s="84"/>
    </row>
    <row r="1840" spans="1:6" x14ac:dyDescent="0.2">
      <c r="A1840" s="81"/>
      <c r="B1840" s="80"/>
      <c r="C1840" s="80"/>
      <c r="D1840" s="82"/>
      <c r="E1840" s="83"/>
      <c r="F1840" s="84"/>
    </row>
    <row r="1841" spans="1:6" x14ac:dyDescent="0.2">
      <c r="A1841" s="81"/>
      <c r="B1841" s="80"/>
      <c r="C1841" s="80"/>
      <c r="D1841" s="82"/>
      <c r="E1841" s="83"/>
      <c r="F1841" s="84"/>
    </row>
    <row r="1842" spans="1:6" x14ac:dyDescent="0.2">
      <c r="A1842" s="81"/>
      <c r="B1842" s="80"/>
      <c r="C1842" s="80"/>
      <c r="D1842" s="82"/>
      <c r="E1842" s="83"/>
      <c r="F1842" s="84"/>
    </row>
    <row r="1843" spans="1:6" x14ac:dyDescent="0.2">
      <c r="A1843" s="81"/>
      <c r="B1843" s="80"/>
      <c r="C1843" s="80"/>
      <c r="D1843" s="82"/>
      <c r="E1843" s="83"/>
      <c r="F1843" s="84"/>
    </row>
    <row r="1844" spans="1:6" x14ac:dyDescent="0.2">
      <c r="A1844" s="81"/>
      <c r="B1844" s="80"/>
      <c r="C1844" s="80"/>
      <c r="D1844" s="82"/>
      <c r="E1844" s="83"/>
      <c r="F1844" s="84"/>
    </row>
    <row r="1845" spans="1:6" x14ac:dyDescent="0.2">
      <c r="A1845" s="81"/>
      <c r="B1845" s="80"/>
      <c r="C1845" s="80"/>
      <c r="D1845" s="82"/>
      <c r="E1845" s="83"/>
      <c r="F1845" s="84"/>
    </row>
    <row r="1846" spans="1:6" x14ac:dyDescent="0.2">
      <c r="A1846" s="81"/>
      <c r="B1846" s="80"/>
      <c r="C1846" s="80"/>
      <c r="D1846" s="82"/>
      <c r="E1846" s="83"/>
      <c r="F1846" s="84"/>
    </row>
    <row r="1847" spans="1:6" x14ac:dyDescent="0.2">
      <c r="A1847" s="81"/>
      <c r="B1847" s="80"/>
      <c r="C1847" s="80"/>
      <c r="D1847" s="82"/>
      <c r="E1847" s="83"/>
      <c r="F1847" s="84"/>
    </row>
    <row r="1848" spans="1:6" x14ac:dyDescent="0.2">
      <c r="A1848" s="81"/>
      <c r="B1848" s="80"/>
      <c r="C1848" s="80"/>
      <c r="D1848" s="82"/>
      <c r="E1848" s="83"/>
      <c r="F1848" s="84"/>
    </row>
    <row r="1849" spans="1:6" x14ac:dyDescent="0.2">
      <c r="A1849" s="81"/>
      <c r="B1849" s="80"/>
      <c r="C1849" s="80"/>
      <c r="D1849" s="82"/>
      <c r="E1849" s="83"/>
      <c r="F1849" s="84"/>
    </row>
    <row r="1850" spans="1:6" x14ac:dyDescent="0.2">
      <c r="A1850" s="81"/>
      <c r="B1850" s="80"/>
      <c r="C1850" s="80"/>
      <c r="D1850" s="82"/>
      <c r="E1850" s="83"/>
      <c r="F1850" s="84"/>
    </row>
    <row r="1851" spans="1:6" x14ac:dyDescent="0.2">
      <c r="A1851" s="81"/>
      <c r="B1851" s="80"/>
      <c r="C1851" s="80"/>
      <c r="D1851" s="82"/>
      <c r="E1851" s="83"/>
      <c r="F1851" s="84"/>
    </row>
    <row r="1852" spans="1:6" x14ac:dyDescent="0.2">
      <c r="A1852" s="81"/>
      <c r="B1852" s="80"/>
      <c r="C1852" s="80"/>
      <c r="D1852" s="82"/>
      <c r="E1852" s="83"/>
      <c r="F1852" s="84"/>
    </row>
    <row r="1853" spans="1:6" x14ac:dyDescent="0.2">
      <c r="A1853" s="81"/>
      <c r="B1853" s="80"/>
      <c r="C1853" s="80"/>
      <c r="D1853" s="82"/>
      <c r="E1853" s="83"/>
      <c r="F1853" s="84"/>
    </row>
    <row r="1854" spans="1:6" x14ac:dyDescent="0.2">
      <c r="A1854" s="81"/>
      <c r="B1854" s="80"/>
      <c r="C1854" s="80"/>
      <c r="D1854" s="82"/>
      <c r="E1854" s="83"/>
      <c r="F1854" s="84"/>
    </row>
    <row r="1855" spans="1:6" x14ac:dyDescent="0.2">
      <c r="A1855" s="81"/>
      <c r="B1855" s="80"/>
      <c r="C1855" s="80"/>
      <c r="D1855" s="82"/>
      <c r="E1855" s="83"/>
      <c r="F1855" s="84"/>
    </row>
    <row r="1856" spans="1:6" x14ac:dyDescent="0.2">
      <c r="A1856" s="81"/>
      <c r="B1856" s="80"/>
      <c r="C1856" s="80"/>
      <c r="D1856" s="82"/>
      <c r="E1856" s="83"/>
      <c r="F1856" s="84"/>
    </row>
    <row r="1857" spans="1:6" x14ac:dyDescent="0.2">
      <c r="A1857" s="81"/>
      <c r="B1857" s="80"/>
      <c r="C1857" s="80"/>
      <c r="D1857" s="82"/>
      <c r="E1857" s="83"/>
      <c r="F1857" s="84"/>
    </row>
    <row r="1858" spans="1:6" x14ac:dyDescent="0.2">
      <c r="A1858" s="81"/>
      <c r="B1858" s="80"/>
      <c r="C1858" s="80"/>
      <c r="D1858" s="82"/>
      <c r="E1858" s="83"/>
      <c r="F1858" s="84"/>
    </row>
    <row r="1859" spans="1:6" x14ac:dyDescent="0.2">
      <c r="A1859" s="81"/>
      <c r="B1859" s="80"/>
      <c r="C1859" s="80"/>
      <c r="D1859" s="82"/>
      <c r="E1859" s="83"/>
      <c r="F1859" s="84"/>
    </row>
    <row r="1860" spans="1:6" x14ac:dyDescent="0.2">
      <c r="A1860" s="81"/>
      <c r="B1860" s="80"/>
      <c r="C1860" s="80"/>
      <c r="D1860" s="82"/>
      <c r="E1860" s="83"/>
      <c r="F1860" s="84"/>
    </row>
    <row r="1861" spans="1:6" x14ac:dyDescent="0.2">
      <c r="A1861" s="81"/>
      <c r="B1861" s="80"/>
      <c r="C1861" s="80"/>
      <c r="D1861" s="82"/>
      <c r="E1861" s="83"/>
      <c r="F1861" s="84"/>
    </row>
    <row r="1862" spans="1:6" x14ac:dyDescent="0.2">
      <c r="A1862" s="81"/>
      <c r="B1862" s="80"/>
      <c r="C1862" s="80"/>
      <c r="D1862" s="82"/>
      <c r="E1862" s="83"/>
      <c r="F1862" s="84"/>
    </row>
    <row r="1863" spans="1:6" x14ac:dyDescent="0.2">
      <c r="A1863" s="81"/>
      <c r="B1863" s="80"/>
      <c r="C1863" s="80"/>
      <c r="D1863" s="82"/>
      <c r="E1863" s="83"/>
      <c r="F1863" s="84"/>
    </row>
    <row r="1864" spans="1:6" x14ac:dyDescent="0.2">
      <c r="A1864" s="81"/>
      <c r="B1864" s="80"/>
      <c r="C1864" s="80"/>
      <c r="D1864" s="82"/>
      <c r="E1864" s="83"/>
      <c r="F1864" s="84"/>
    </row>
    <row r="1865" spans="1:6" x14ac:dyDescent="0.2">
      <c r="A1865" s="81"/>
      <c r="B1865" s="80"/>
      <c r="C1865" s="80"/>
      <c r="D1865" s="82"/>
      <c r="E1865" s="83"/>
      <c r="F1865" s="84"/>
    </row>
    <row r="1866" spans="1:6" x14ac:dyDescent="0.2">
      <c r="A1866" s="81"/>
      <c r="B1866" s="80"/>
      <c r="C1866" s="80"/>
      <c r="D1866" s="82"/>
      <c r="E1866" s="83"/>
      <c r="F1866" s="84"/>
    </row>
    <row r="1867" spans="1:6" x14ac:dyDescent="0.2">
      <c r="A1867" s="81"/>
      <c r="B1867" s="80"/>
      <c r="C1867" s="80"/>
      <c r="D1867" s="82"/>
      <c r="E1867" s="83"/>
      <c r="F1867" s="84"/>
    </row>
    <row r="1868" spans="1:6" x14ac:dyDescent="0.2">
      <c r="A1868" s="81"/>
      <c r="B1868" s="80"/>
      <c r="C1868" s="80"/>
      <c r="D1868" s="82"/>
      <c r="E1868" s="83"/>
      <c r="F1868" s="84"/>
    </row>
    <row r="1869" spans="1:6" x14ac:dyDescent="0.2">
      <c r="A1869" s="81"/>
      <c r="B1869" s="80"/>
      <c r="C1869" s="80"/>
      <c r="D1869" s="82"/>
      <c r="E1869" s="83"/>
      <c r="F1869" s="84"/>
    </row>
    <row r="1870" spans="1:6" x14ac:dyDescent="0.2">
      <c r="A1870" s="81"/>
      <c r="B1870" s="80"/>
      <c r="C1870" s="80"/>
      <c r="D1870" s="82"/>
      <c r="E1870" s="83"/>
      <c r="F1870" s="84"/>
    </row>
    <row r="1871" spans="1:6" x14ac:dyDescent="0.2">
      <c r="A1871" s="81"/>
      <c r="B1871" s="80"/>
      <c r="C1871" s="80"/>
      <c r="D1871" s="82"/>
      <c r="E1871" s="83"/>
      <c r="F1871" s="84"/>
    </row>
    <row r="1872" spans="1:6" x14ac:dyDescent="0.2">
      <c r="A1872" s="81"/>
      <c r="B1872" s="80"/>
      <c r="C1872" s="80"/>
      <c r="D1872" s="82"/>
      <c r="E1872" s="83"/>
      <c r="F1872" s="84"/>
    </row>
    <row r="1873" spans="1:6" x14ac:dyDescent="0.2">
      <c r="A1873" s="81"/>
      <c r="B1873" s="80"/>
      <c r="C1873" s="80"/>
      <c r="D1873" s="82"/>
      <c r="E1873" s="83"/>
      <c r="F1873" s="84"/>
    </row>
    <row r="1874" spans="1:6" x14ac:dyDescent="0.2">
      <c r="A1874" s="81"/>
      <c r="B1874" s="80"/>
      <c r="C1874" s="80"/>
      <c r="D1874" s="82"/>
      <c r="E1874" s="83"/>
      <c r="F1874" s="84"/>
    </row>
    <row r="1875" spans="1:6" x14ac:dyDescent="0.2">
      <c r="A1875" s="81"/>
      <c r="B1875" s="80"/>
      <c r="C1875" s="80"/>
      <c r="D1875" s="82"/>
      <c r="E1875" s="83"/>
      <c r="F1875" s="84"/>
    </row>
    <row r="1876" spans="1:6" x14ac:dyDescent="0.2">
      <c r="A1876" s="81"/>
      <c r="B1876" s="80"/>
      <c r="C1876" s="80"/>
      <c r="D1876" s="82"/>
      <c r="E1876" s="83"/>
      <c r="F1876" s="84"/>
    </row>
    <row r="1877" spans="1:6" x14ac:dyDescent="0.2">
      <c r="A1877" s="81"/>
      <c r="B1877" s="80"/>
      <c r="C1877" s="80"/>
      <c r="D1877" s="82"/>
      <c r="E1877" s="83"/>
      <c r="F1877" s="84"/>
    </row>
    <row r="1878" spans="1:6" x14ac:dyDescent="0.2">
      <c r="A1878" s="81"/>
      <c r="B1878" s="80"/>
      <c r="C1878" s="80"/>
      <c r="D1878" s="82"/>
      <c r="E1878" s="83"/>
      <c r="F1878" s="84"/>
    </row>
    <row r="1879" spans="1:6" x14ac:dyDescent="0.2">
      <c r="A1879" s="81"/>
      <c r="B1879" s="80"/>
      <c r="C1879" s="80"/>
      <c r="D1879" s="82"/>
      <c r="E1879" s="83"/>
      <c r="F1879" s="84"/>
    </row>
    <row r="1880" spans="1:6" x14ac:dyDescent="0.2">
      <c r="A1880" s="81"/>
      <c r="B1880" s="80"/>
      <c r="C1880" s="80"/>
      <c r="D1880" s="82"/>
      <c r="E1880" s="83"/>
      <c r="F1880" s="84"/>
    </row>
    <row r="1881" spans="1:6" x14ac:dyDescent="0.2">
      <c r="A1881" s="81"/>
      <c r="B1881" s="80"/>
      <c r="C1881" s="80"/>
      <c r="D1881" s="82"/>
      <c r="E1881" s="83"/>
      <c r="F1881" s="84"/>
    </row>
    <row r="1882" spans="1:6" x14ac:dyDescent="0.2">
      <c r="A1882" s="81"/>
      <c r="B1882" s="80"/>
      <c r="C1882" s="80"/>
      <c r="D1882" s="82"/>
      <c r="E1882" s="83"/>
      <c r="F1882" s="84"/>
    </row>
    <row r="1883" spans="1:6" x14ac:dyDescent="0.2">
      <c r="A1883" s="81"/>
      <c r="B1883" s="80"/>
      <c r="C1883" s="80"/>
      <c r="D1883" s="82"/>
      <c r="E1883" s="83"/>
      <c r="F1883" s="84"/>
    </row>
    <row r="1884" spans="1:6" x14ac:dyDescent="0.2">
      <c r="A1884" s="81"/>
      <c r="B1884" s="80"/>
      <c r="C1884" s="80"/>
      <c r="D1884" s="82"/>
      <c r="E1884" s="83"/>
      <c r="F1884" s="84"/>
    </row>
    <row r="1885" spans="1:6" x14ac:dyDescent="0.2">
      <c r="A1885" s="81"/>
      <c r="B1885" s="80"/>
      <c r="C1885" s="80"/>
      <c r="D1885" s="82"/>
      <c r="E1885" s="83"/>
      <c r="F1885" s="84"/>
    </row>
    <row r="1886" spans="1:6" x14ac:dyDescent="0.2">
      <c r="A1886" s="81"/>
      <c r="B1886" s="80"/>
      <c r="C1886" s="80"/>
      <c r="D1886" s="82"/>
      <c r="E1886" s="83"/>
      <c r="F1886" s="84"/>
    </row>
    <row r="1887" spans="1:6" x14ac:dyDescent="0.2">
      <c r="A1887" s="81"/>
      <c r="B1887" s="80"/>
      <c r="C1887" s="80"/>
      <c r="D1887" s="82"/>
      <c r="E1887" s="83"/>
      <c r="F1887" s="84"/>
    </row>
    <row r="1888" spans="1:6" x14ac:dyDescent="0.2">
      <c r="A1888" s="81"/>
      <c r="B1888" s="80"/>
      <c r="C1888" s="80"/>
      <c r="D1888" s="82"/>
      <c r="E1888" s="83"/>
      <c r="F1888" s="84"/>
    </row>
    <row r="1889" spans="1:6" x14ac:dyDescent="0.2">
      <c r="A1889" s="81"/>
      <c r="B1889" s="80"/>
      <c r="C1889" s="80"/>
      <c r="D1889" s="82"/>
      <c r="E1889" s="83"/>
      <c r="F1889" s="84"/>
    </row>
    <row r="1890" spans="1:6" x14ac:dyDescent="0.2">
      <c r="A1890" s="81"/>
      <c r="B1890" s="80"/>
      <c r="C1890" s="80"/>
      <c r="D1890" s="82"/>
      <c r="E1890" s="83"/>
      <c r="F1890" s="84"/>
    </row>
    <row r="1891" spans="1:6" x14ac:dyDescent="0.2">
      <c r="A1891" s="81"/>
      <c r="B1891" s="80"/>
      <c r="C1891" s="80"/>
      <c r="D1891" s="82"/>
      <c r="E1891" s="83"/>
      <c r="F1891" s="84"/>
    </row>
    <row r="1892" spans="1:6" x14ac:dyDescent="0.2">
      <c r="A1892" s="81"/>
      <c r="B1892" s="80"/>
      <c r="C1892" s="80"/>
      <c r="D1892" s="82"/>
      <c r="E1892" s="83"/>
      <c r="F1892" s="84"/>
    </row>
    <row r="1893" spans="1:6" x14ac:dyDescent="0.2">
      <c r="A1893" s="81"/>
      <c r="B1893" s="80"/>
      <c r="C1893" s="80"/>
      <c r="D1893" s="82"/>
      <c r="E1893" s="83"/>
      <c r="F1893" s="84"/>
    </row>
    <row r="1894" spans="1:6" x14ac:dyDescent="0.2">
      <c r="A1894" s="81"/>
      <c r="B1894" s="80"/>
      <c r="C1894" s="80"/>
      <c r="D1894" s="82"/>
      <c r="E1894" s="83"/>
      <c r="F1894" s="84"/>
    </row>
    <row r="1895" spans="1:6" x14ac:dyDescent="0.2">
      <c r="A1895" s="81"/>
      <c r="B1895" s="80"/>
      <c r="C1895" s="80"/>
      <c r="D1895" s="82"/>
      <c r="E1895" s="83"/>
      <c r="F1895" s="84"/>
    </row>
    <row r="1896" spans="1:6" x14ac:dyDescent="0.2">
      <c r="A1896" s="81"/>
      <c r="B1896" s="80"/>
      <c r="C1896" s="80"/>
      <c r="D1896" s="82"/>
      <c r="E1896" s="83"/>
      <c r="F1896" s="84"/>
    </row>
    <row r="1897" spans="1:6" x14ac:dyDescent="0.2">
      <c r="A1897" s="81"/>
      <c r="B1897" s="80"/>
      <c r="C1897" s="80"/>
      <c r="D1897" s="82"/>
      <c r="E1897" s="83"/>
      <c r="F1897" s="84"/>
    </row>
    <row r="1898" spans="1:6" x14ac:dyDescent="0.2">
      <c r="A1898" s="81"/>
      <c r="B1898" s="80"/>
      <c r="C1898" s="80"/>
      <c r="D1898" s="82"/>
      <c r="E1898" s="83"/>
      <c r="F1898" s="84"/>
    </row>
    <row r="1899" spans="1:6" x14ac:dyDescent="0.2">
      <c r="A1899" s="81"/>
      <c r="B1899" s="80"/>
      <c r="C1899" s="80"/>
      <c r="D1899" s="82"/>
      <c r="E1899" s="83"/>
      <c r="F1899" s="84"/>
    </row>
    <row r="1900" spans="1:6" x14ac:dyDescent="0.2">
      <c r="A1900" s="81"/>
      <c r="B1900" s="80"/>
      <c r="C1900" s="80"/>
      <c r="D1900" s="82"/>
      <c r="E1900" s="83"/>
      <c r="F1900" s="84"/>
    </row>
    <row r="1901" spans="1:6" x14ac:dyDescent="0.2">
      <c r="A1901" s="81"/>
      <c r="B1901" s="80"/>
      <c r="C1901" s="80"/>
      <c r="D1901" s="82"/>
      <c r="E1901" s="83"/>
      <c r="F1901" s="84"/>
    </row>
    <row r="1902" spans="1:6" x14ac:dyDescent="0.2">
      <c r="A1902" s="81"/>
      <c r="B1902" s="80"/>
      <c r="C1902" s="80"/>
      <c r="D1902" s="82"/>
      <c r="E1902" s="83"/>
      <c r="F1902" s="84"/>
    </row>
    <row r="1903" spans="1:6" x14ac:dyDescent="0.2">
      <c r="A1903" s="81"/>
      <c r="B1903" s="80"/>
      <c r="C1903" s="80"/>
      <c r="D1903" s="82"/>
      <c r="E1903" s="83"/>
      <c r="F1903" s="84"/>
    </row>
    <row r="1904" spans="1:6" x14ac:dyDescent="0.2">
      <c r="A1904" s="81"/>
      <c r="B1904" s="80"/>
      <c r="C1904" s="80"/>
      <c r="D1904" s="82"/>
      <c r="E1904" s="83"/>
      <c r="F1904" s="84"/>
    </row>
    <row r="1905" spans="1:6" x14ac:dyDescent="0.2">
      <c r="A1905" s="81"/>
      <c r="B1905" s="80"/>
      <c r="C1905" s="80"/>
      <c r="D1905" s="82"/>
      <c r="E1905" s="83"/>
      <c r="F1905" s="84"/>
    </row>
    <row r="1906" spans="1:6" x14ac:dyDescent="0.2">
      <c r="A1906" s="81"/>
      <c r="B1906" s="80"/>
      <c r="C1906" s="80"/>
      <c r="D1906" s="82"/>
      <c r="E1906" s="83"/>
      <c r="F1906" s="84"/>
    </row>
    <row r="1907" spans="1:6" x14ac:dyDescent="0.2">
      <c r="A1907" s="81"/>
      <c r="B1907" s="80"/>
      <c r="C1907" s="80"/>
      <c r="D1907" s="82"/>
      <c r="E1907" s="83"/>
      <c r="F1907" s="84"/>
    </row>
    <row r="1908" spans="1:6" x14ac:dyDescent="0.2">
      <c r="A1908" s="81"/>
      <c r="B1908" s="80"/>
      <c r="C1908" s="80"/>
      <c r="D1908" s="82"/>
      <c r="E1908" s="83"/>
      <c r="F1908" s="84"/>
    </row>
    <row r="1909" spans="1:6" x14ac:dyDescent="0.2">
      <c r="A1909" s="81"/>
      <c r="B1909" s="80"/>
      <c r="C1909" s="80"/>
      <c r="D1909" s="82"/>
      <c r="E1909" s="83"/>
      <c r="F1909" s="84"/>
    </row>
    <row r="1910" spans="1:6" x14ac:dyDescent="0.2">
      <c r="A1910" s="81"/>
      <c r="B1910" s="80"/>
      <c r="C1910" s="80"/>
      <c r="D1910" s="82"/>
      <c r="E1910" s="83"/>
      <c r="F1910" s="84"/>
    </row>
    <row r="1911" spans="1:6" x14ac:dyDescent="0.2">
      <c r="A1911" s="81"/>
      <c r="B1911" s="80"/>
      <c r="C1911" s="80"/>
      <c r="D1911" s="82"/>
      <c r="E1911" s="83"/>
      <c r="F1911" s="84"/>
    </row>
    <row r="1912" spans="1:6" x14ac:dyDescent="0.2">
      <c r="A1912" s="81"/>
      <c r="B1912" s="80"/>
      <c r="C1912" s="80"/>
      <c r="D1912" s="82"/>
      <c r="E1912" s="83"/>
      <c r="F1912" s="84"/>
    </row>
    <row r="1913" spans="1:6" x14ac:dyDescent="0.2">
      <c r="A1913" s="81"/>
      <c r="B1913" s="80"/>
      <c r="C1913" s="80"/>
      <c r="D1913" s="82"/>
      <c r="E1913" s="83"/>
      <c r="F1913" s="84"/>
    </row>
    <row r="1914" spans="1:6" x14ac:dyDescent="0.2">
      <c r="A1914" s="81"/>
      <c r="B1914" s="80"/>
      <c r="C1914" s="80"/>
      <c r="D1914" s="82"/>
      <c r="E1914" s="83"/>
      <c r="F1914" s="84"/>
    </row>
    <row r="1915" spans="1:6" x14ac:dyDescent="0.2">
      <c r="A1915" s="81"/>
      <c r="B1915" s="80"/>
      <c r="C1915" s="80"/>
      <c r="D1915" s="82"/>
      <c r="E1915" s="83"/>
      <c r="F1915" s="84"/>
    </row>
    <row r="1916" spans="1:6" x14ac:dyDescent="0.2">
      <c r="A1916" s="81"/>
      <c r="B1916" s="80"/>
      <c r="C1916" s="80"/>
      <c r="D1916" s="82"/>
      <c r="E1916" s="83"/>
      <c r="F1916" s="84"/>
    </row>
    <row r="1917" spans="1:6" x14ac:dyDescent="0.2">
      <c r="A1917" s="81"/>
      <c r="B1917" s="80"/>
      <c r="C1917" s="80"/>
      <c r="D1917" s="82"/>
      <c r="E1917" s="83"/>
      <c r="F1917" s="84"/>
    </row>
    <row r="1918" spans="1:6" x14ac:dyDescent="0.2">
      <c r="A1918" s="81"/>
      <c r="B1918" s="80"/>
      <c r="C1918" s="80"/>
      <c r="D1918" s="82"/>
      <c r="E1918" s="83"/>
      <c r="F1918" s="84"/>
    </row>
    <row r="1919" spans="1:6" x14ac:dyDescent="0.2">
      <c r="A1919" s="81"/>
      <c r="B1919" s="80"/>
      <c r="C1919" s="80"/>
      <c r="D1919" s="82"/>
      <c r="E1919" s="83"/>
      <c r="F1919" s="84"/>
    </row>
    <row r="1920" spans="1:6" x14ac:dyDescent="0.2">
      <c r="A1920" s="81"/>
      <c r="B1920" s="80"/>
      <c r="C1920" s="80"/>
      <c r="D1920" s="82"/>
      <c r="E1920" s="83"/>
      <c r="F1920" s="84"/>
    </row>
    <row r="1921" spans="1:6" x14ac:dyDescent="0.2">
      <c r="A1921" s="81"/>
      <c r="B1921" s="80"/>
      <c r="C1921" s="80"/>
      <c r="D1921" s="82"/>
      <c r="E1921" s="83"/>
      <c r="F1921" s="84"/>
    </row>
    <row r="1922" spans="1:6" x14ac:dyDescent="0.2">
      <c r="A1922" s="81"/>
      <c r="B1922" s="80"/>
      <c r="C1922" s="80"/>
      <c r="D1922" s="82"/>
      <c r="E1922" s="83"/>
      <c r="F1922" s="84"/>
    </row>
    <row r="1923" spans="1:6" x14ac:dyDescent="0.2">
      <c r="A1923" s="81"/>
      <c r="B1923" s="80"/>
      <c r="C1923" s="80"/>
      <c r="D1923" s="82"/>
      <c r="E1923" s="83"/>
      <c r="F1923" s="84"/>
    </row>
    <row r="1924" spans="1:6" x14ac:dyDescent="0.2">
      <c r="A1924" s="81"/>
      <c r="B1924" s="80"/>
      <c r="C1924" s="80"/>
      <c r="D1924" s="82"/>
      <c r="E1924" s="83"/>
      <c r="F1924" s="84"/>
    </row>
    <row r="1925" spans="1:6" x14ac:dyDescent="0.2">
      <c r="A1925" s="81"/>
      <c r="B1925" s="80"/>
      <c r="C1925" s="80"/>
      <c r="D1925" s="82"/>
      <c r="E1925" s="83"/>
      <c r="F1925" s="84"/>
    </row>
    <row r="1926" spans="1:6" x14ac:dyDescent="0.2">
      <c r="A1926" s="81"/>
      <c r="B1926" s="80"/>
      <c r="C1926" s="80"/>
      <c r="D1926" s="82"/>
      <c r="E1926" s="83"/>
      <c r="F1926" s="84"/>
    </row>
    <row r="1927" spans="1:6" x14ac:dyDescent="0.2">
      <c r="A1927" s="81"/>
      <c r="B1927" s="80"/>
      <c r="C1927" s="80"/>
      <c r="D1927" s="82"/>
      <c r="E1927" s="83"/>
      <c r="F1927" s="84"/>
    </row>
    <row r="1928" spans="1:6" x14ac:dyDescent="0.2">
      <c r="A1928" s="81"/>
      <c r="B1928" s="80"/>
      <c r="C1928" s="80"/>
      <c r="D1928" s="82"/>
      <c r="E1928" s="83"/>
      <c r="F1928" s="84"/>
    </row>
    <row r="1929" spans="1:6" x14ac:dyDescent="0.2">
      <c r="A1929" s="81"/>
      <c r="B1929" s="80"/>
      <c r="C1929" s="80"/>
      <c r="D1929" s="82"/>
      <c r="E1929" s="83"/>
      <c r="F1929" s="84"/>
    </row>
    <row r="1930" spans="1:6" x14ac:dyDescent="0.2">
      <c r="A1930" s="81"/>
      <c r="B1930" s="80"/>
      <c r="C1930" s="80"/>
      <c r="D1930" s="82"/>
      <c r="E1930" s="83"/>
      <c r="F1930" s="84"/>
    </row>
    <row r="1931" spans="1:6" x14ac:dyDescent="0.2">
      <c r="A1931" s="81"/>
      <c r="B1931" s="80"/>
      <c r="C1931" s="80"/>
      <c r="D1931" s="82"/>
      <c r="E1931" s="83"/>
      <c r="F1931" s="84"/>
    </row>
    <row r="1932" spans="1:6" x14ac:dyDescent="0.2">
      <c r="A1932" s="81"/>
      <c r="B1932" s="80"/>
      <c r="C1932" s="80"/>
      <c r="D1932" s="82"/>
      <c r="E1932" s="83"/>
      <c r="F1932" s="84"/>
    </row>
    <row r="1933" spans="1:6" x14ac:dyDescent="0.2">
      <c r="A1933" s="81"/>
      <c r="B1933" s="80"/>
      <c r="C1933" s="80"/>
      <c r="D1933" s="82"/>
      <c r="E1933" s="83"/>
      <c r="F1933" s="84"/>
    </row>
    <row r="1934" spans="1:6" x14ac:dyDescent="0.2">
      <c r="A1934" s="81"/>
      <c r="B1934" s="80"/>
      <c r="C1934" s="80"/>
      <c r="D1934" s="82"/>
      <c r="E1934" s="83"/>
      <c r="F1934" s="84"/>
    </row>
    <row r="1935" spans="1:6" x14ac:dyDescent="0.2">
      <c r="A1935" s="81"/>
      <c r="B1935" s="80"/>
      <c r="C1935" s="80"/>
      <c r="D1935" s="82"/>
      <c r="E1935" s="83"/>
      <c r="F1935" s="84"/>
    </row>
    <row r="1936" spans="1:6" x14ac:dyDescent="0.2">
      <c r="A1936" s="81"/>
      <c r="B1936" s="80"/>
      <c r="C1936" s="80"/>
      <c r="D1936" s="82"/>
      <c r="E1936" s="83"/>
      <c r="F1936" s="84"/>
    </row>
    <row r="1937" spans="1:6" x14ac:dyDescent="0.2">
      <c r="A1937" s="81"/>
      <c r="B1937" s="80"/>
      <c r="C1937" s="80"/>
      <c r="D1937" s="82"/>
      <c r="E1937" s="83"/>
      <c r="F1937" s="84"/>
    </row>
    <row r="1938" spans="1:6" x14ac:dyDescent="0.2">
      <c r="A1938" s="81"/>
      <c r="B1938" s="80"/>
      <c r="C1938" s="80"/>
      <c r="D1938" s="82"/>
      <c r="E1938" s="83"/>
      <c r="F1938" s="84"/>
    </row>
    <row r="1939" spans="1:6" x14ac:dyDescent="0.2">
      <c r="A1939" s="81"/>
      <c r="B1939" s="80"/>
      <c r="C1939" s="80"/>
      <c r="D1939" s="82"/>
      <c r="E1939" s="83"/>
      <c r="F1939" s="84"/>
    </row>
    <row r="1940" spans="1:6" x14ac:dyDescent="0.2">
      <c r="A1940" s="81"/>
      <c r="B1940" s="80"/>
      <c r="C1940" s="80"/>
      <c r="D1940" s="82"/>
      <c r="E1940" s="83"/>
      <c r="F1940" s="84"/>
    </row>
    <row r="1941" spans="1:6" x14ac:dyDescent="0.2">
      <c r="A1941" s="81"/>
      <c r="B1941" s="80"/>
      <c r="C1941" s="80"/>
      <c r="D1941" s="82"/>
      <c r="E1941" s="83"/>
      <c r="F1941" s="84"/>
    </row>
    <row r="1942" spans="1:6" x14ac:dyDescent="0.2">
      <c r="A1942" s="81"/>
      <c r="B1942" s="80"/>
      <c r="C1942" s="80"/>
      <c r="D1942" s="82"/>
      <c r="E1942" s="83"/>
      <c r="F1942" s="84"/>
    </row>
    <row r="1943" spans="1:6" x14ac:dyDescent="0.2">
      <c r="A1943" s="81"/>
      <c r="B1943" s="80"/>
      <c r="C1943" s="80"/>
      <c r="D1943" s="82"/>
      <c r="E1943" s="83"/>
      <c r="F1943" s="84"/>
    </row>
    <row r="1944" spans="1:6" x14ac:dyDescent="0.2">
      <c r="A1944" s="81"/>
      <c r="B1944" s="80"/>
      <c r="C1944" s="80"/>
      <c r="D1944" s="82"/>
      <c r="E1944" s="83"/>
      <c r="F1944" s="84"/>
    </row>
    <row r="1945" spans="1:6" x14ac:dyDescent="0.2">
      <c r="A1945" s="81"/>
      <c r="B1945" s="80"/>
      <c r="C1945" s="80"/>
      <c r="D1945" s="82"/>
      <c r="E1945" s="83"/>
      <c r="F1945" s="84"/>
    </row>
    <row r="1946" spans="1:6" x14ac:dyDescent="0.2">
      <c r="A1946" s="81"/>
      <c r="B1946" s="80"/>
      <c r="C1946" s="80"/>
      <c r="D1946" s="82"/>
      <c r="E1946" s="83"/>
      <c r="F1946" s="84"/>
    </row>
    <row r="1947" spans="1:6" x14ac:dyDescent="0.2">
      <c r="A1947" s="81"/>
      <c r="B1947" s="80"/>
      <c r="C1947" s="80"/>
      <c r="D1947" s="82"/>
      <c r="E1947" s="83"/>
      <c r="F1947" s="84"/>
    </row>
    <row r="1948" spans="1:6" x14ac:dyDescent="0.2">
      <c r="A1948" s="81"/>
      <c r="B1948" s="80"/>
      <c r="C1948" s="80"/>
      <c r="D1948" s="82"/>
      <c r="E1948" s="83"/>
      <c r="F1948" s="84"/>
    </row>
    <row r="1949" spans="1:6" x14ac:dyDescent="0.2">
      <c r="A1949" s="81"/>
      <c r="B1949" s="80"/>
      <c r="C1949" s="80"/>
      <c r="D1949" s="82"/>
      <c r="E1949" s="83"/>
      <c r="F1949" s="84"/>
    </row>
    <row r="1950" spans="1:6" x14ac:dyDescent="0.2">
      <c r="A1950" s="81"/>
      <c r="B1950" s="80"/>
      <c r="C1950" s="80"/>
      <c r="D1950" s="82"/>
      <c r="E1950" s="83"/>
      <c r="F1950" s="84"/>
    </row>
    <row r="1951" spans="1:6" x14ac:dyDescent="0.2">
      <c r="A1951" s="81"/>
      <c r="B1951" s="80"/>
      <c r="C1951" s="80"/>
      <c r="D1951" s="82"/>
      <c r="E1951" s="83"/>
      <c r="F1951" s="84"/>
    </row>
    <row r="1952" spans="1:6" x14ac:dyDescent="0.2">
      <c r="A1952" s="81"/>
      <c r="B1952" s="80"/>
      <c r="C1952" s="80"/>
      <c r="D1952" s="82"/>
      <c r="E1952" s="83"/>
      <c r="F1952" s="84"/>
    </row>
    <row r="1953" spans="1:6" x14ac:dyDescent="0.2">
      <c r="A1953" s="81"/>
      <c r="B1953" s="80"/>
      <c r="C1953" s="80"/>
      <c r="D1953" s="82"/>
      <c r="E1953" s="83"/>
      <c r="F1953" s="84"/>
    </row>
    <row r="1954" spans="1:6" x14ac:dyDescent="0.2">
      <c r="A1954" s="81"/>
      <c r="B1954" s="80"/>
      <c r="C1954" s="80"/>
      <c r="D1954" s="82"/>
      <c r="E1954" s="83"/>
      <c r="F1954" s="84"/>
    </row>
    <row r="1955" spans="1:6" x14ac:dyDescent="0.2">
      <c r="A1955" s="81"/>
      <c r="B1955" s="80"/>
      <c r="C1955" s="80"/>
      <c r="D1955" s="82"/>
      <c r="E1955" s="83"/>
      <c r="F1955" s="84"/>
    </row>
    <row r="1956" spans="1:6" x14ac:dyDescent="0.2">
      <c r="A1956" s="81"/>
      <c r="B1956" s="80"/>
      <c r="C1956" s="80"/>
      <c r="D1956" s="82"/>
      <c r="E1956" s="83"/>
      <c r="F1956" s="84"/>
    </row>
    <row r="1957" spans="1:6" x14ac:dyDescent="0.2">
      <c r="A1957" s="81"/>
      <c r="B1957" s="80"/>
      <c r="C1957" s="80"/>
      <c r="D1957" s="82"/>
      <c r="E1957" s="83"/>
      <c r="F1957" s="84"/>
    </row>
    <row r="1958" spans="1:6" x14ac:dyDescent="0.2">
      <c r="A1958" s="81"/>
      <c r="B1958" s="80"/>
      <c r="C1958" s="80"/>
      <c r="D1958" s="82"/>
      <c r="E1958" s="83"/>
      <c r="F1958" s="84"/>
    </row>
    <row r="1959" spans="1:6" x14ac:dyDescent="0.2">
      <c r="A1959" s="81"/>
      <c r="B1959" s="80"/>
      <c r="C1959" s="80"/>
      <c r="D1959" s="82"/>
      <c r="E1959" s="83"/>
      <c r="F1959" s="84"/>
    </row>
    <row r="1960" spans="1:6" x14ac:dyDescent="0.2">
      <c r="A1960" s="81"/>
      <c r="B1960" s="80"/>
      <c r="C1960" s="80"/>
      <c r="D1960" s="82"/>
      <c r="E1960" s="83"/>
      <c r="F1960" s="84"/>
    </row>
    <row r="1961" spans="1:6" x14ac:dyDescent="0.2">
      <c r="A1961" s="81"/>
      <c r="B1961" s="80"/>
      <c r="C1961" s="80"/>
      <c r="D1961" s="82"/>
      <c r="E1961" s="83"/>
      <c r="F1961" s="84"/>
    </row>
    <row r="1962" spans="1:6" x14ac:dyDescent="0.2">
      <c r="A1962" s="81"/>
      <c r="B1962" s="80"/>
      <c r="C1962" s="80"/>
      <c r="D1962" s="82"/>
      <c r="E1962" s="83"/>
      <c r="F1962" s="84"/>
    </row>
    <row r="1963" spans="1:6" x14ac:dyDescent="0.2">
      <c r="A1963" s="81"/>
      <c r="B1963" s="80"/>
      <c r="C1963" s="80"/>
      <c r="D1963" s="82"/>
      <c r="E1963" s="83"/>
      <c r="F1963" s="84"/>
    </row>
    <row r="1964" spans="1:6" x14ac:dyDescent="0.2">
      <c r="A1964" s="81"/>
      <c r="B1964" s="80"/>
      <c r="C1964" s="80"/>
      <c r="D1964" s="82"/>
      <c r="E1964" s="83"/>
      <c r="F1964" s="84"/>
    </row>
    <row r="1965" spans="1:6" x14ac:dyDescent="0.2">
      <c r="A1965" s="81"/>
      <c r="B1965" s="80"/>
      <c r="C1965" s="80"/>
      <c r="D1965" s="82"/>
      <c r="E1965" s="83"/>
      <c r="F1965" s="84"/>
    </row>
    <row r="1966" spans="1:6" x14ac:dyDescent="0.2">
      <c r="A1966" s="81"/>
      <c r="B1966" s="80"/>
      <c r="C1966" s="80"/>
      <c r="D1966" s="82"/>
      <c r="E1966" s="83"/>
      <c r="F1966" s="84"/>
    </row>
    <row r="1967" spans="1:6" x14ac:dyDescent="0.2">
      <c r="A1967" s="81"/>
      <c r="B1967" s="80"/>
      <c r="C1967" s="80"/>
      <c r="D1967" s="82"/>
      <c r="E1967" s="83"/>
      <c r="F1967" s="84"/>
    </row>
    <row r="1968" spans="1:6" x14ac:dyDescent="0.2">
      <c r="A1968" s="81"/>
      <c r="B1968" s="80"/>
      <c r="C1968" s="80"/>
      <c r="D1968" s="82"/>
      <c r="E1968" s="83"/>
      <c r="F1968" s="84"/>
    </row>
    <row r="1969" spans="1:6" x14ac:dyDescent="0.2">
      <c r="A1969" s="81"/>
      <c r="B1969" s="80"/>
      <c r="C1969" s="80"/>
      <c r="D1969" s="82"/>
      <c r="E1969" s="83"/>
      <c r="F1969" s="84"/>
    </row>
    <row r="1970" spans="1:6" x14ac:dyDescent="0.2">
      <c r="A1970" s="81"/>
      <c r="B1970" s="80"/>
      <c r="C1970" s="80"/>
      <c r="D1970" s="82"/>
      <c r="E1970" s="83"/>
      <c r="F1970" s="84"/>
    </row>
    <row r="1971" spans="1:6" x14ac:dyDescent="0.2">
      <c r="A1971" s="81"/>
      <c r="B1971" s="80"/>
      <c r="C1971" s="80"/>
      <c r="D1971" s="82"/>
      <c r="E1971" s="83"/>
      <c r="F1971" s="84"/>
    </row>
    <row r="1972" spans="1:6" x14ac:dyDescent="0.2">
      <c r="A1972" s="81"/>
      <c r="B1972" s="80"/>
      <c r="C1972" s="80"/>
      <c r="D1972" s="82"/>
      <c r="E1972" s="83"/>
      <c r="F1972" s="84"/>
    </row>
    <row r="1973" spans="1:6" x14ac:dyDescent="0.2">
      <c r="A1973" s="81"/>
      <c r="B1973" s="80"/>
      <c r="C1973" s="80"/>
      <c r="D1973" s="82"/>
      <c r="E1973" s="83"/>
      <c r="F1973" s="84"/>
    </row>
    <row r="1974" spans="1:6" x14ac:dyDescent="0.2">
      <c r="A1974" s="81"/>
      <c r="B1974" s="80"/>
      <c r="C1974" s="80"/>
      <c r="D1974" s="82"/>
      <c r="E1974" s="83"/>
      <c r="F1974" s="84"/>
    </row>
    <row r="1975" spans="1:6" x14ac:dyDescent="0.2">
      <c r="A1975" s="81"/>
      <c r="B1975" s="80"/>
      <c r="C1975" s="80"/>
      <c r="D1975" s="82"/>
      <c r="E1975" s="83"/>
      <c r="F1975" s="84"/>
    </row>
    <row r="1976" spans="1:6" x14ac:dyDescent="0.2">
      <c r="A1976" s="81"/>
      <c r="B1976" s="80"/>
      <c r="C1976" s="80"/>
      <c r="D1976" s="82"/>
      <c r="E1976" s="83"/>
      <c r="F1976" s="84"/>
    </row>
    <row r="1977" spans="1:6" x14ac:dyDescent="0.2">
      <c r="A1977" s="81"/>
      <c r="B1977" s="80"/>
      <c r="C1977" s="80"/>
      <c r="D1977" s="82"/>
      <c r="E1977" s="83"/>
      <c r="F1977" s="84"/>
    </row>
    <row r="1978" spans="1:6" x14ac:dyDescent="0.2">
      <c r="A1978" s="81"/>
      <c r="B1978" s="80"/>
      <c r="C1978" s="80"/>
      <c r="D1978" s="82"/>
      <c r="E1978" s="83"/>
      <c r="F1978" s="84"/>
    </row>
    <row r="1979" spans="1:6" x14ac:dyDescent="0.2">
      <c r="A1979" s="81"/>
      <c r="B1979" s="80"/>
      <c r="C1979" s="80"/>
      <c r="D1979" s="82"/>
      <c r="E1979" s="83"/>
      <c r="F1979" s="84"/>
    </row>
    <row r="1980" spans="1:6" x14ac:dyDescent="0.2">
      <c r="A1980" s="81"/>
      <c r="B1980" s="80"/>
      <c r="C1980" s="80"/>
      <c r="D1980" s="82"/>
      <c r="E1980" s="83"/>
      <c r="F1980" s="84"/>
    </row>
    <row r="1981" spans="1:6" x14ac:dyDescent="0.2">
      <c r="A1981" s="81"/>
      <c r="B1981" s="80"/>
      <c r="C1981" s="80"/>
      <c r="D1981" s="82"/>
      <c r="E1981" s="83"/>
      <c r="F1981" s="84"/>
    </row>
    <row r="1982" spans="1:6" x14ac:dyDescent="0.2">
      <c r="A1982" s="81"/>
      <c r="B1982" s="80"/>
      <c r="C1982" s="80"/>
      <c r="D1982" s="82"/>
      <c r="E1982" s="83"/>
      <c r="F1982" s="84"/>
    </row>
    <row r="1983" spans="1:6" x14ac:dyDescent="0.2">
      <c r="A1983" s="81"/>
      <c r="B1983" s="80"/>
      <c r="C1983" s="80"/>
      <c r="D1983" s="82"/>
      <c r="E1983" s="83"/>
      <c r="F1983" s="84"/>
    </row>
    <row r="1984" spans="1:6" x14ac:dyDescent="0.2">
      <c r="A1984" s="81"/>
      <c r="B1984" s="80"/>
      <c r="C1984" s="80"/>
      <c r="D1984" s="82"/>
      <c r="E1984" s="83"/>
      <c r="F1984" s="84"/>
    </row>
    <row r="1985" spans="1:6" x14ac:dyDescent="0.2">
      <c r="A1985" s="81"/>
      <c r="B1985" s="80"/>
      <c r="C1985" s="80"/>
      <c r="D1985" s="82"/>
      <c r="E1985" s="83"/>
      <c r="F1985" s="84"/>
    </row>
    <row r="1986" spans="1:6" x14ac:dyDescent="0.2">
      <c r="A1986" s="81"/>
      <c r="B1986" s="80"/>
      <c r="C1986" s="80"/>
      <c r="D1986" s="82"/>
      <c r="E1986" s="83"/>
      <c r="F1986" s="84"/>
    </row>
    <row r="1987" spans="1:6" x14ac:dyDescent="0.2">
      <c r="A1987" s="81"/>
      <c r="B1987" s="80"/>
      <c r="C1987" s="80"/>
      <c r="D1987" s="82"/>
      <c r="E1987" s="83"/>
      <c r="F1987" s="84"/>
    </row>
    <row r="1988" spans="1:6" x14ac:dyDescent="0.2">
      <c r="A1988" s="81"/>
      <c r="B1988" s="80"/>
      <c r="C1988" s="80"/>
      <c r="D1988" s="82"/>
      <c r="E1988" s="83"/>
      <c r="F1988" s="84"/>
    </row>
    <row r="1989" spans="1:6" x14ac:dyDescent="0.2">
      <c r="A1989" s="81"/>
      <c r="B1989" s="80"/>
      <c r="C1989" s="80"/>
      <c r="D1989" s="82"/>
      <c r="E1989" s="83"/>
      <c r="F1989" s="84"/>
    </row>
    <row r="1990" spans="1:6" x14ac:dyDescent="0.2">
      <c r="A1990" s="81"/>
      <c r="B1990" s="80"/>
      <c r="C1990" s="80"/>
      <c r="D1990" s="82"/>
      <c r="E1990" s="83"/>
      <c r="F1990" s="84"/>
    </row>
    <row r="1991" spans="1:6" x14ac:dyDescent="0.2">
      <c r="A1991" s="81"/>
      <c r="B1991" s="80"/>
      <c r="C1991" s="80"/>
      <c r="D1991" s="82"/>
      <c r="E1991" s="83"/>
      <c r="F1991" s="84"/>
    </row>
    <row r="1992" spans="1:6" x14ac:dyDescent="0.2">
      <c r="A1992" s="81"/>
      <c r="B1992" s="80"/>
      <c r="C1992" s="80"/>
      <c r="D1992" s="82"/>
      <c r="E1992" s="83"/>
      <c r="F1992" s="84"/>
    </row>
    <row r="1993" spans="1:6" x14ac:dyDescent="0.2">
      <c r="A1993" s="81"/>
      <c r="B1993" s="80"/>
      <c r="C1993" s="80"/>
      <c r="D1993" s="82"/>
      <c r="E1993" s="83"/>
      <c r="F1993" s="84"/>
    </row>
    <row r="1994" spans="1:6" x14ac:dyDescent="0.2">
      <c r="A1994" s="81"/>
      <c r="B1994" s="80"/>
      <c r="C1994" s="80"/>
      <c r="D1994" s="82"/>
      <c r="E1994" s="83"/>
      <c r="F1994" s="84"/>
    </row>
    <row r="1995" spans="1:6" x14ac:dyDescent="0.2">
      <c r="A1995" s="81"/>
      <c r="B1995" s="80"/>
      <c r="C1995" s="80"/>
      <c r="D1995" s="82"/>
      <c r="E1995" s="83"/>
      <c r="F1995" s="84"/>
    </row>
    <row r="1996" spans="1:6" x14ac:dyDescent="0.2">
      <c r="A1996" s="81"/>
      <c r="B1996" s="80"/>
      <c r="C1996" s="80"/>
      <c r="D1996" s="82"/>
      <c r="E1996" s="83"/>
      <c r="F1996" s="84"/>
    </row>
    <row r="1997" spans="1:6" x14ac:dyDescent="0.2">
      <c r="A1997" s="81"/>
      <c r="B1997" s="80"/>
      <c r="C1997" s="80"/>
      <c r="D1997" s="82"/>
      <c r="E1997" s="83"/>
      <c r="F1997" s="84"/>
    </row>
    <row r="1998" spans="1:6" x14ac:dyDescent="0.2">
      <c r="A1998" s="81"/>
      <c r="B1998" s="80"/>
      <c r="C1998" s="80"/>
      <c r="D1998" s="82"/>
      <c r="E1998" s="83"/>
      <c r="F1998" s="84"/>
    </row>
    <row r="1999" spans="1:6" x14ac:dyDescent="0.2">
      <c r="A1999" s="81"/>
      <c r="B1999" s="80"/>
      <c r="C1999" s="80"/>
      <c r="D1999" s="82"/>
      <c r="E1999" s="83"/>
      <c r="F1999" s="84"/>
    </row>
    <row r="2000" spans="1:6" x14ac:dyDescent="0.2">
      <c r="A2000" s="81"/>
      <c r="B2000" s="80"/>
      <c r="C2000" s="80"/>
      <c r="D2000" s="82"/>
      <c r="E2000" s="83"/>
      <c r="F2000" s="84"/>
    </row>
    <row r="2001" spans="1:6" x14ac:dyDescent="0.2">
      <c r="A2001" s="81"/>
      <c r="B2001" s="80"/>
      <c r="C2001" s="80"/>
      <c r="D2001" s="82"/>
      <c r="E2001" s="83"/>
      <c r="F2001" s="84"/>
    </row>
    <row r="2002" spans="1:6" x14ac:dyDescent="0.2">
      <c r="A2002" s="81"/>
      <c r="B2002" s="80"/>
      <c r="C2002" s="80"/>
      <c r="D2002" s="82"/>
      <c r="E2002" s="83"/>
      <c r="F2002" s="84"/>
    </row>
    <row r="2003" spans="1:6" x14ac:dyDescent="0.2">
      <c r="A2003" s="81"/>
      <c r="B2003" s="80"/>
      <c r="C2003" s="80"/>
      <c r="D2003" s="82"/>
      <c r="E2003" s="83"/>
      <c r="F2003" s="84"/>
    </row>
    <row r="2004" spans="1:6" x14ac:dyDescent="0.2">
      <c r="A2004" s="81"/>
      <c r="B2004" s="80"/>
      <c r="C2004" s="80"/>
      <c r="D2004" s="82"/>
      <c r="E2004" s="83"/>
      <c r="F2004" s="84"/>
    </row>
    <row r="2005" spans="1:6" x14ac:dyDescent="0.2">
      <c r="A2005" s="81"/>
      <c r="B2005" s="80"/>
      <c r="C2005" s="80"/>
      <c r="D2005" s="82"/>
      <c r="E2005" s="83"/>
      <c r="F2005" s="84"/>
    </row>
    <row r="2006" spans="1:6" x14ac:dyDescent="0.2">
      <c r="A2006" s="81"/>
      <c r="B2006" s="80"/>
      <c r="C2006" s="80"/>
      <c r="D2006" s="82"/>
      <c r="E2006" s="83"/>
      <c r="F2006" s="84"/>
    </row>
    <row r="2007" spans="1:6" x14ac:dyDescent="0.2">
      <c r="A2007" s="81"/>
      <c r="B2007" s="80"/>
      <c r="C2007" s="80"/>
      <c r="D2007" s="82"/>
      <c r="E2007" s="83"/>
      <c r="F2007" s="84"/>
    </row>
    <row r="2008" spans="1:6" x14ac:dyDescent="0.2">
      <c r="A2008" s="81"/>
      <c r="B2008" s="80"/>
      <c r="C2008" s="80"/>
      <c r="D2008" s="82"/>
      <c r="E2008" s="83"/>
      <c r="F2008" s="84"/>
    </row>
    <row r="2009" spans="1:6" x14ac:dyDescent="0.2">
      <c r="A2009" s="81"/>
      <c r="B2009" s="80"/>
      <c r="C2009" s="80"/>
      <c r="D2009" s="82"/>
      <c r="E2009" s="83"/>
      <c r="F2009" s="84"/>
    </row>
    <row r="2010" spans="1:6" x14ac:dyDescent="0.2">
      <c r="A2010" s="81"/>
      <c r="B2010" s="80"/>
      <c r="C2010" s="80"/>
      <c r="D2010" s="82"/>
      <c r="E2010" s="83"/>
      <c r="F2010" s="84"/>
    </row>
    <row r="2011" spans="1:6" x14ac:dyDescent="0.2">
      <c r="A2011" s="81"/>
      <c r="B2011" s="80"/>
      <c r="C2011" s="80"/>
      <c r="D2011" s="82"/>
      <c r="E2011" s="83"/>
      <c r="F2011" s="84"/>
    </row>
    <row r="2012" spans="1:6" x14ac:dyDescent="0.2">
      <c r="A2012" s="81"/>
      <c r="B2012" s="80"/>
      <c r="C2012" s="80"/>
      <c r="D2012" s="82"/>
      <c r="E2012" s="83"/>
      <c r="F2012" s="84"/>
    </row>
    <row r="2013" spans="1:6" x14ac:dyDescent="0.2">
      <c r="A2013" s="81"/>
      <c r="B2013" s="80"/>
      <c r="C2013" s="80"/>
      <c r="D2013" s="82"/>
      <c r="E2013" s="83"/>
      <c r="F2013" s="84"/>
    </row>
    <row r="2014" spans="1:6" x14ac:dyDescent="0.2">
      <c r="A2014" s="81"/>
      <c r="B2014" s="80"/>
      <c r="C2014" s="80"/>
      <c r="D2014" s="82"/>
      <c r="E2014" s="83"/>
      <c r="F2014" s="84"/>
    </row>
    <row r="2015" spans="1:6" x14ac:dyDescent="0.2">
      <c r="A2015" s="81"/>
      <c r="B2015" s="80"/>
      <c r="C2015" s="80"/>
      <c r="D2015" s="82"/>
      <c r="E2015" s="83"/>
      <c r="F2015" s="84"/>
    </row>
    <row r="2016" spans="1:6" x14ac:dyDescent="0.2">
      <c r="A2016" s="81"/>
      <c r="B2016" s="80"/>
      <c r="C2016" s="80"/>
      <c r="D2016" s="82"/>
      <c r="E2016" s="83"/>
      <c r="F2016" s="84"/>
    </row>
    <row r="2017" spans="1:6" x14ac:dyDescent="0.2">
      <c r="A2017" s="81"/>
      <c r="B2017" s="80"/>
      <c r="C2017" s="80"/>
      <c r="D2017" s="82"/>
      <c r="E2017" s="83"/>
      <c r="F2017" s="84"/>
    </row>
    <row r="2018" spans="1:6" x14ac:dyDescent="0.2">
      <c r="A2018" s="81"/>
      <c r="B2018" s="80"/>
      <c r="C2018" s="80"/>
      <c r="D2018" s="82"/>
      <c r="E2018" s="83"/>
      <c r="F2018" s="84"/>
    </row>
    <row r="2019" spans="1:6" x14ac:dyDescent="0.2">
      <c r="A2019" s="81"/>
      <c r="B2019" s="80"/>
      <c r="C2019" s="80"/>
      <c r="D2019" s="82"/>
      <c r="E2019" s="83"/>
      <c r="F2019" s="84"/>
    </row>
    <row r="2020" spans="1:6" x14ac:dyDescent="0.2">
      <c r="A2020" s="81"/>
      <c r="B2020" s="80"/>
      <c r="C2020" s="80"/>
      <c r="D2020" s="82"/>
      <c r="E2020" s="83"/>
      <c r="F2020" s="84"/>
    </row>
    <row r="2021" spans="1:6" x14ac:dyDescent="0.2">
      <c r="A2021" s="81"/>
      <c r="B2021" s="80"/>
      <c r="C2021" s="80"/>
      <c r="D2021" s="82"/>
      <c r="E2021" s="83"/>
      <c r="F2021" s="84"/>
    </row>
    <row r="2022" spans="1:6" x14ac:dyDescent="0.2">
      <c r="A2022" s="81"/>
      <c r="B2022" s="80"/>
      <c r="C2022" s="80"/>
      <c r="D2022" s="82"/>
      <c r="E2022" s="83"/>
      <c r="F2022" s="84"/>
    </row>
    <row r="2023" spans="1:6" x14ac:dyDescent="0.2">
      <c r="A2023" s="81"/>
      <c r="B2023" s="80"/>
      <c r="C2023" s="80"/>
      <c r="D2023" s="82"/>
      <c r="E2023" s="83"/>
      <c r="F2023" s="84"/>
    </row>
    <row r="2024" spans="1:6" x14ac:dyDescent="0.2">
      <c r="A2024" s="81"/>
      <c r="B2024" s="80"/>
      <c r="C2024" s="80"/>
      <c r="D2024" s="82"/>
      <c r="E2024" s="83"/>
      <c r="F2024" s="84"/>
    </row>
    <row r="2025" spans="1:6" x14ac:dyDescent="0.2">
      <c r="A2025" s="81"/>
      <c r="B2025" s="80"/>
      <c r="C2025" s="80"/>
      <c r="D2025" s="82"/>
      <c r="E2025" s="83"/>
      <c r="F2025" s="84"/>
    </row>
    <row r="2026" spans="1:6" x14ac:dyDescent="0.2">
      <c r="A2026" s="81"/>
      <c r="B2026" s="80"/>
      <c r="C2026" s="80"/>
      <c r="D2026" s="82"/>
      <c r="E2026" s="83"/>
      <c r="F2026" s="84"/>
    </row>
    <row r="2027" spans="1:6" x14ac:dyDescent="0.2">
      <c r="A2027" s="81"/>
      <c r="B2027" s="80"/>
      <c r="C2027" s="80"/>
      <c r="D2027" s="82"/>
      <c r="E2027" s="83"/>
      <c r="F2027" s="84"/>
    </row>
    <row r="2028" spans="1:6" x14ac:dyDescent="0.2">
      <c r="A2028" s="81"/>
      <c r="B2028" s="80"/>
      <c r="C2028" s="80"/>
      <c r="D2028" s="82"/>
      <c r="E2028" s="83"/>
      <c r="F2028" s="84"/>
    </row>
    <row r="2029" spans="1:6" x14ac:dyDescent="0.2">
      <c r="A2029" s="81"/>
      <c r="B2029" s="80"/>
      <c r="C2029" s="80"/>
      <c r="D2029" s="82"/>
      <c r="E2029" s="83"/>
      <c r="F2029" s="84"/>
    </row>
    <row r="2030" spans="1:6" x14ac:dyDescent="0.2">
      <c r="A2030" s="81"/>
      <c r="B2030" s="80"/>
      <c r="C2030" s="80"/>
      <c r="D2030" s="82"/>
      <c r="E2030" s="83"/>
      <c r="F2030" s="84"/>
    </row>
    <row r="2031" spans="1:6" x14ac:dyDescent="0.2">
      <c r="A2031" s="81"/>
      <c r="B2031" s="80"/>
      <c r="C2031" s="80"/>
      <c r="D2031" s="82"/>
      <c r="E2031" s="83"/>
      <c r="F2031" s="84"/>
    </row>
    <row r="2032" spans="1:6" x14ac:dyDescent="0.2">
      <c r="A2032" s="81"/>
      <c r="B2032" s="80"/>
      <c r="C2032" s="80"/>
      <c r="D2032" s="82"/>
      <c r="E2032" s="83"/>
      <c r="F2032" s="84"/>
    </row>
    <row r="2033" spans="1:6" x14ac:dyDescent="0.2">
      <c r="A2033" s="81"/>
      <c r="B2033" s="80"/>
      <c r="C2033" s="80"/>
      <c r="D2033" s="82"/>
      <c r="E2033" s="83"/>
      <c r="F2033" s="84"/>
    </row>
    <row r="2034" spans="1:6" x14ac:dyDescent="0.2">
      <c r="A2034" s="81"/>
      <c r="B2034" s="80"/>
      <c r="C2034" s="80"/>
      <c r="D2034" s="82"/>
      <c r="E2034" s="83"/>
      <c r="F2034" s="84"/>
    </row>
    <row r="2035" spans="1:6" x14ac:dyDescent="0.2">
      <c r="A2035" s="81"/>
      <c r="B2035" s="80"/>
      <c r="C2035" s="80"/>
      <c r="D2035" s="82"/>
      <c r="E2035" s="83"/>
      <c r="F2035" s="84"/>
    </row>
    <row r="2036" spans="1:6" x14ac:dyDescent="0.2">
      <c r="A2036" s="81"/>
      <c r="B2036" s="80"/>
      <c r="C2036" s="80"/>
      <c r="D2036" s="82"/>
      <c r="E2036" s="83"/>
      <c r="F2036" s="84"/>
    </row>
    <row r="2037" spans="1:6" x14ac:dyDescent="0.2">
      <c r="A2037" s="81"/>
      <c r="B2037" s="80"/>
      <c r="C2037" s="80"/>
      <c r="D2037" s="82"/>
      <c r="E2037" s="83"/>
      <c r="F2037" s="84"/>
    </row>
    <row r="2038" spans="1:6" x14ac:dyDescent="0.2">
      <c r="A2038" s="81"/>
      <c r="B2038" s="80"/>
      <c r="C2038" s="80"/>
      <c r="D2038" s="82"/>
      <c r="E2038" s="83"/>
      <c r="F2038" s="84"/>
    </row>
    <row r="2039" spans="1:6" x14ac:dyDescent="0.2">
      <c r="A2039" s="81"/>
      <c r="B2039" s="80"/>
      <c r="C2039" s="80"/>
      <c r="D2039" s="82"/>
      <c r="E2039" s="83"/>
      <c r="F2039" s="84"/>
    </row>
    <row r="2040" spans="1:6" x14ac:dyDescent="0.2">
      <c r="A2040" s="81"/>
      <c r="B2040" s="80"/>
      <c r="C2040" s="80"/>
      <c r="D2040" s="82"/>
      <c r="E2040" s="83"/>
      <c r="F2040" s="84"/>
    </row>
    <row r="2041" spans="1:6" x14ac:dyDescent="0.2">
      <c r="A2041" s="81"/>
      <c r="B2041" s="80"/>
      <c r="C2041" s="80"/>
      <c r="D2041" s="82"/>
      <c r="E2041" s="83"/>
      <c r="F2041" s="84"/>
    </row>
    <row r="2042" spans="1:6" x14ac:dyDescent="0.2">
      <c r="A2042" s="81"/>
      <c r="B2042" s="80"/>
      <c r="C2042" s="80"/>
      <c r="D2042" s="82"/>
      <c r="E2042" s="83"/>
      <c r="F2042" s="84"/>
    </row>
    <row r="2043" spans="1:6" x14ac:dyDescent="0.2">
      <c r="A2043" s="81"/>
      <c r="B2043" s="80"/>
      <c r="C2043" s="80"/>
      <c r="D2043" s="82"/>
      <c r="E2043" s="83"/>
      <c r="F2043" s="84"/>
    </row>
    <row r="2044" spans="1:6" x14ac:dyDescent="0.2">
      <c r="A2044" s="81"/>
      <c r="B2044" s="80"/>
      <c r="C2044" s="80"/>
      <c r="D2044" s="82"/>
      <c r="E2044" s="83"/>
      <c r="F2044" s="84"/>
    </row>
    <row r="2045" spans="1:6" x14ac:dyDescent="0.2">
      <c r="A2045" s="81"/>
      <c r="B2045" s="80"/>
      <c r="C2045" s="80"/>
      <c r="D2045" s="82"/>
      <c r="E2045" s="83"/>
      <c r="F2045" s="84"/>
    </row>
    <row r="2046" spans="1:6" x14ac:dyDescent="0.2">
      <c r="A2046" s="81"/>
      <c r="B2046" s="80"/>
      <c r="C2046" s="80"/>
      <c r="D2046" s="82"/>
      <c r="E2046" s="83"/>
      <c r="F2046" s="84"/>
    </row>
    <row r="2047" spans="1:6" x14ac:dyDescent="0.2">
      <c r="A2047" s="81"/>
      <c r="B2047" s="80"/>
      <c r="C2047" s="80"/>
      <c r="D2047" s="82"/>
      <c r="E2047" s="83"/>
      <c r="F2047" s="84"/>
    </row>
    <row r="2048" spans="1:6" x14ac:dyDescent="0.2">
      <c r="A2048" s="81"/>
      <c r="B2048" s="80"/>
      <c r="C2048" s="80"/>
      <c r="D2048" s="82"/>
      <c r="E2048" s="83"/>
      <c r="F2048" s="84"/>
    </row>
    <row r="2049" spans="1:6" x14ac:dyDescent="0.2">
      <c r="A2049" s="81"/>
      <c r="B2049" s="80"/>
      <c r="C2049" s="80"/>
      <c r="D2049" s="82"/>
      <c r="E2049" s="83"/>
      <c r="F2049" s="84"/>
    </row>
    <row r="2050" spans="1:6" x14ac:dyDescent="0.2">
      <c r="A2050" s="81"/>
      <c r="B2050" s="80"/>
      <c r="C2050" s="80"/>
      <c r="D2050" s="82"/>
      <c r="E2050" s="83"/>
      <c r="F2050" s="84"/>
    </row>
    <row r="2051" spans="1:6" x14ac:dyDescent="0.2">
      <c r="A2051" s="81"/>
      <c r="B2051" s="80"/>
      <c r="C2051" s="80"/>
      <c r="D2051" s="82"/>
      <c r="E2051" s="83"/>
      <c r="F2051" s="84"/>
    </row>
    <row r="2052" spans="1:6" x14ac:dyDescent="0.2">
      <c r="A2052" s="81"/>
      <c r="B2052" s="80"/>
      <c r="C2052" s="80"/>
      <c r="D2052" s="82"/>
      <c r="E2052" s="83"/>
      <c r="F2052" s="84"/>
    </row>
    <row r="2053" spans="1:6" x14ac:dyDescent="0.2">
      <c r="A2053" s="81"/>
      <c r="B2053" s="80"/>
      <c r="C2053" s="80"/>
      <c r="D2053" s="82"/>
      <c r="E2053" s="83"/>
      <c r="F2053" s="84"/>
    </row>
    <row r="2054" spans="1:6" x14ac:dyDescent="0.2">
      <c r="A2054" s="81"/>
      <c r="B2054" s="80"/>
      <c r="C2054" s="80"/>
      <c r="D2054" s="82"/>
      <c r="E2054" s="83"/>
      <c r="F2054" s="84"/>
    </row>
    <row r="2055" spans="1:6" x14ac:dyDescent="0.2">
      <c r="A2055" s="81"/>
      <c r="B2055" s="80"/>
      <c r="C2055" s="80"/>
      <c r="D2055" s="82"/>
      <c r="E2055" s="83"/>
      <c r="F2055" s="84"/>
    </row>
    <row r="2056" spans="1:6" x14ac:dyDescent="0.2">
      <c r="A2056" s="81"/>
      <c r="B2056" s="80"/>
      <c r="C2056" s="80"/>
      <c r="D2056" s="82"/>
      <c r="E2056" s="83"/>
      <c r="F2056" s="84"/>
    </row>
    <row r="2057" spans="1:6" x14ac:dyDescent="0.2">
      <c r="A2057" s="81"/>
      <c r="B2057" s="80"/>
      <c r="C2057" s="80"/>
      <c r="D2057" s="82"/>
      <c r="E2057" s="83"/>
      <c r="F2057" s="84"/>
    </row>
    <row r="2058" spans="1:6" x14ac:dyDescent="0.2">
      <c r="A2058" s="81"/>
      <c r="B2058" s="80"/>
      <c r="C2058" s="80"/>
      <c r="D2058" s="82"/>
      <c r="E2058" s="83"/>
      <c r="F2058" s="84"/>
    </row>
    <row r="2059" spans="1:6" x14ac:dyDescent="0.2">
      <c r="A2059" s="81"/>
      <c r="B2059" s="80"/>
      <c r="C2059" s="80"/>
      <c r="D2059" s="82"/>
      <c r="E2059" s="83"/>
      <c r="F2059" s="84"/>
    </row>
    <row r="2060" spans="1:6" x14ac:dyDescent="0.2">
      <c r="A2060" s="81"/>
      <c r="B2060" s="80"/>
      <c r="C2060" s="80"/>
      <c r="D2060" s="82"/>
      <c r="E2060" s="83"/>
      <c r="F2060" s="84"/>
    </row>
    <row r="2061" spans="1:6" x14ac:dyDescent="0.2">
      <c r="A2061" s="81"/>
      <c r="B2061" s="80"/>
      <c r="C2061" s="80"/>
      <c r="D2061" s="82"/>
      <c r="E2061" s="83"/>
      <c r="F2061" s="84"/>
    </row>
    <row r="2062" spans="1:6" x14ac:dyDescent="0.2">
      <c r="A2062" s="81"/>
      <c r="B2062" s="80"/>
      <c r="C2062" s="80"/>
      <c r="D2062" s="82"/>
      <c r="E2062" s="83"/>
      <c r="F2062" s="84"/>
    </row>
    <row r="2063" spans="1:6" x14ac:dyDescent="0.2">
      <c r="A2063" s="81"/>
      <c r="B2063" s="80"/>
      <c r="C2063" s="80"/>
      <c r="D2063" s="82"/>
      <c r="E2063" s="83"/>
      <c r="F2063" s="84"/>
    </row>
    <row r="2064" spans="1:6" x14ac:dyDescent="0.2">
      <c r="A2064" s="81"/>
      <c r="B2064" s="80"/>
      <c r="C2064" s="80"/>
      <c r="D2064" s="82"/>
      <c r="E2064" s="83"/>
      <c r="F2064" s="84"/>
    </row>
    <row r="2065" spans="1:6" x14ac:dyDescent="0.2">
      <c r="A2065" s="81"/>
      <c r="B2065" s="80"/>
      <c r="C2065" s="80"/>
      <c r="D2065" s="82"/>
      <c r="E2065" s="83"/>
      <c r="F2065" s="84"/>
    </row>
    <row r="2066" spans="1:6" x14ac:dyDescent="0.2">
      <c r="A2066" s="81"/>
      <c r="B2066" s="80"/>
      <c r="C2066" s="80"/>
      <c r="D2066" s="82"/>
      <c r="E2066" s="83"/>
      <c r="F2066" s="84"/>
    </row>
    <row r="2067" spans="1:6" x14ac:dyDescent="0.2">
      <c r="A2067" s="81"/>
      <c r="B2067" s="80"/>
      <c r="C2067" s="80"/>
      <c r="D2067" s="82"/>
      <c r="E2067" s="83"/>
      <c r="F2067" s="84"/>
    </row>
    <row r="2068" spans="1:6" x14ac:dyDescent="0.2">
      <c r="A2068" s="81"/>
      <c r="B2068" s="80"/>
      <c r="C2068" s="80"/>
      <c r="D2068" s="82"/>
      <c r="E2068" s="83"/>
      <c r="F2068" s="84"/>
    </row>
    <row r="2069" spans="1:6" x14ac:dyDescent="0.2">
      <c r="A2069" s="81"/>
      <c r="B2069" s="80"/>
      <c r="C2069" s="80"/>
      <c r="D2069" s="82"/>
      <c r="E2069" s="83"/>
      <c r="F2069" s="84"/>
    </row>
    <row r="2070" spans="1:6" x14ac:dyDescent="0.2">
      <c r="A2070" s="81"/>
      <c r="B2070" s="80"/>
      <c r="C2070" s="80"/>
      <c r="D2070" s="82"/>
      <c r="E2070" s="83"/>
      <c r="F2070" s="84"/>
    </row>
    <row r="2071" spans="1:6" x14ac:dyDescent="0.2">
      <c r="A2071" s="81"/>
      <c r="B2071" s="80"/>
      <c r="C2071" s="80"/>
      <c r="D2071" s="82"/>
      <c r="E2071" s="83"/>
      <c r="F2071" s="84"/>
    </row>
    <row r="2072" spans="1:6" x14ac:dyDescent="0.2">
      <c r="A2072" s="81"/>
      <c r="B2072" s="80"/>
      <c r="C2072" s="80"/>
      <c r="D2072" s="82"/>
      <c r="E2072" s="83"/>
      <c r="F2072" s="84"/>
    </row>
    <row r="2073" spans="1:6" x14ac:dyDescent="0.2">
      <c r="A2073" s="81"/>
      <c r="B2073" s="80"/>
      <c r="C2073" s="80"/>
      <c r="D2073" s="82"/>
      <c r="E2073" s="83"/>
      <c r="F2073" s="84"/>
    </row>
    <row r="2074" spans="1:6" x14ac:dyDescent="0.2">
      <c r="A2074" s="81"/>
      <c r="B2074" s="80"/>
      <c r="C2074" s="80"/>
      <c r="D2074" s="82"/>
      <c r="E2074" s="83"/>
      <c r="F2074" s="84"/>
    </row>
    <row r="2075" spans="1:6" x14ac:dyDescent="0.2">
      <c r="A2075" s="81"/>
      <c r="B2075" s="80"/>
      <c r="C2075" s="80"/>
      <c r="D2075" s="82"/>
      <c r="E2075" s="83"/>
      <c r="F2075" s="84"/>
    </row>
    <row r="2076" spans="1:6" x14ac:dyDescent="0.2">
      <c r="A2076" s="81"/>
      <c r="B2076" s="80"/>
      <c r="C2076" s="80"/>
      <c r="D2076" s="82"/>
      <c r="E2076" s="83"/>
      <c r="F2076" s="84"/>
    </row>
    <row r="2077" spans="1:6" x14ac:dyDescent="0.2">
      <c r="A2077" s="81"/>
      <c r="B2077" s="80"/>
      <c r="C2077" s="80"/>
      <c r="D2077" s="82"/>
      <c r="E2077" s="83"/>
      <c r="F2077" s="84"/>
    </row>
    <row r="2078" spans="1:6" x14ac:dyDescent="0.2">
      <c r="A2078" s="81"/>
      <c r="B2078" s="80"/>
      <c r="C2078" s="80"/>
      <c r="D2078" s="82"/>
      <c r="E2078" s="83"/>
      <c r="F2078" s="84"/>
    </row>
    <row r="2079" spans="1:6" x14ac:dyDescent="0.2">
      <c r="A2079" s="81"/>
      <c r="B2079" s="80"/>
      <c r="C2079" s="80"/>
      <c r="D2079" s="82"/>
      <c r="E2079" s="83"/>
      <c r="F2079" s="84"/>
    </row>
    <row r="2080" spans="1:6" x14ac:dyDescent="0.2">
      <c r="A2080" s="81"/>
      <c r="B2080" s="80"/>
      <c r="C2080" s="80"/>
      <c r="D2080" s="82"/>
      <c r="E2080" s="83"/>
      <c r="F2080" s="84"/>
    </row>
    <row r="2081" spans="1:6" x14ac:dyDescent="0.2">
      <c r="A2081" s="81"/>
      <c r="B2081" s="80"/>
      <c r="C2081" s="80"/>
      <c r="D2081" s="82"/>
      <c r="E2081" s="83"/>
      <c r="F2081" s="84"/>
    </row>
    <row r="2082" spans="1:6" x14ac:dyDescent="0.2">
      <c r="A2082" s="81"/>
      <c r="B2082" s="80"/>
      <c r="C2082" s="80"/>
      <c r="D2082" s="82"/>
      <c r="E2082" s="83"/>
      <c r="F2082" s="84"/>
    </row>
    <row r="2083" spans="1:6" x14ac:dyDescent="0.2">
      <c r="A2083" s="81"/>
      <c r="B2083" s="80"/>
      <c r="C2083" s="80"/>
      <c r="D2083" s="82"/>
      <c r="E2083" s="83"/>
      <c r="F2083" s="84"/>
    </row>
    <row r="2084" spans="1:6" x14ac:dyDescent="0.2">
      <c r="A2084" s="81"/>
      <c r="B2084" s="80"/>
      <c r="C2084" s="80"/>
      <c r="D2084" s="82"/>
      <c r="E2084" s="83"/>
      <c r="F2084" s="84"/>
    </row>
    <row r="2085" spans="1:6" x14ac:dyDescent="0.2">
      <c r="A2085" s="81"/>
      <c r="B2085" s="80"/>
      <c r="C2085" s="80"/>
      <c r="D2085" s="82"/>
      <c r="E2085" s="83"/>
      <c r="F2085" s="84"/>
    </row>
    <row r="2086" spans="1:6" x14ac:dyDescent="0.2">
      <c r="A2086" s="81"/>
      <c r="B2086" s="80"/>
      <c r="C2086" s="80"/>
      <c r="D2086" s="82"/>
      <c r="E2086" s="83"/>
      <c r="F2086" s="84"/>
    </row>
    <row r="2087" spans="1:6" x14ac:dyDescent="0.2">
      <c r="A2087" s="81"/>
      <c r="B2087" s="80"/>
      <c r="C2087" s="80"/>
      <c r="D2087" s="82"/>
      <c r="E2087" s="83"/>
      <c r="F2087" s="84"/>
    </row>
    <row r="2088" spans="1:6" x14ac:dyDescent="0.2">
      <c r="A2088" s="81"/>
      <c r="B2088" s="80"/>
      <c r="C2088" s="80"/>
      <c r="D2088" s="82"/>
      <c r="E2088" s="83"/>
      <c r="F2088" s="84"/>
    </row>
    <row r="2089" spans="1:6" x14ac:dyDescent="0.2">
      <c r="A2089" s="81"/>
      <c r="B2089" s="80"/>
      <c r="C2089" s="80"/>
      <c r="D2089" s="82"/>
      <c r="E2089" s="83"/>
      <c r="F2089" s="84"/>
    </row>
    <row r="2090" spans="1:6" x14ac:dyDescent="0.2">
      <c r="A2090" s="81"/>
      <c r="B2090" s="80"/>
      <c r="C2090" s="80"/>
      <c r="D2090" s="82"/>
      <c r="E2090" s="83"/>
      <c r="F2090" s="84"/>
    </row>
    <row r="2091" spans="1:6" x14ac:dyDescent="0.2">
      <c r="A2091" s="81"/>
      <c r="B2091" s="80"/>
      <c r="C2091" s="80"/>
      <c r="D2091" s="82"/>
      <c r="E2091" s="83"/>
      <c r="F2091" s="84"/>
    </row>
    <row r="2092" spans="1:6" x14ac:dyDescent="0.2">
      <c r="A2092" s="81"/>
      <c r="B2092" s="80"/>
      <c r="C2092" s="80"/>
      <c r="D2092" s="82"/>
      <c r="E2092" s="83"/>
      <c r="F2092" s="84"/>
    </row>
    <row r="2093" spans="1:6" x14ac:dyDescent="0.2">
      <c r="A2093" s="81"/>
      <c r="B2093" s="80"/>
      <c r="C2093" s="80"/>
      <c r="D2093" s="82"/>
      <c r="E2093" s="83"/>
      <c r="F2093" s="84"/>
    </row>
    <row r="2094" spans="1:6" x14ac:dyDescent="0.2">
      <c r="A2094" s="81"/>
      <c r="B2094" s="80"/>
      <c r="C2094" s="80"/>
      <c r="D2094" s="82"/>
      <c r="E2094" s="83"/>
      <c r="F2094" s="84"/>
    </row>
    <row r="2095" spans="1:6" x14ac:dyDescent="0.2">
      <c r="A2095" s="81"/>
      <c r="B2095" s="80"/>
      <c r="C2095" s="80"/>
      <c r="D2095" s="82"/>
      <c r="E2095" s="83"/>
      <c r="F2095" s="84"/>
    </row>
    <row r="2096" spans="1:6" x14ac:dyDescent="0.2">
      <c r="A2096" s="81"/>
      <c r="B2096" s="80"/>
      <c r="C2096" s="80"/>
      <c r="D2096" s="82"/>
      <c r="E2096" s="83"/>
      <c r="F2096" s="84"/>
    </row>
    <row r="2097" spans="1:6" x14ac:dyDescent="0.2">
      <c r="A2097" s="81"/>
      <c r="B2097" s="80"/>
      <c r="C2097" s="80"/>
      <c r="D2097" s="82"/>
      <c r="E2097" s="83"/>
      <c r="F2097" s="84"/>
    </row>
    <row r="2098" spans="1:6" x14ac:dyDescent="0.2">
      <c r="A2098" s="81"/>
      <c r="B2098" s="80"/>
      <c r="C2098" s="80"/>
      <c r="D2098" s="82"/>
      <c r="E2098" s="83"/>
      <c r="F2098" s="84"/>
    </row>
    <row r="2099" spans="1:6" x14ac:dyDescent="0.2">
      <c r="A2099" s="81"/>
      <c r="B2099" s="80"/>
      <c r="C2099" s="80"/>
      <c r="D2099" s="82"/>
      <c r="E2099" s="83"/>
      <c r="F2099" s="84"/>
    </row>
    <row r="2100" spans="1:6" x14ac:dyDescent="0.2">
      <c r="A2100" s="81"/>
      <c r="B2100" s="80"/>
      <c r="C2100" s="80"/>
      <c r="D2100" s="82"/>
      <c r="E2100" s="83"/>
      <c r="F2100" s="84"/>
    </row>
    <row r="2101" spans="1:6" x14ac:dyDescent="0.2">
      <c r="A2101" s="81"/>
      <c r="B2101" s="80"/>
      <c r="C2101" s="80"/>
      <c r="D2101" s="82"/>
      <c r="E2101" s="83"/>
      <c r="F2101" s="84"/>
    </row>
    <row r="2102" spans="1:6" x14ac:dyDescent="0.2">
      <c r="A2102" s="81"/>
      <c r="B2102" s="80"/>
      <c r="C2102" s="80"/>
      <c r="D2102" s="82"/>
      <c r="E2102" s="83"/>
      <c r="F2102" s="84"/>
    </row>
    <row r="2103" spans="1:6" x14ac:dyDescent="0.2">
      <c r="A2103" s="81"/>
      <c r="B2103" s="80"/>
      <c r="C2103" s="80"/>
      <c r="D2103" s="82"/>
      <c r="E2103" s="83"/>
      <c r="F2103" s="84"/>
    </row>
    <row r="2104" spans="1:6" x14ac:dyDescent="0.2">
      <c r="A2104" s="81"/>
      <c r="B2104" s="80"/>
      <c r="C2104" s="80"/>
      <c r="D2104" s="82"/>
      <c r="E2104" s="83"/>
      <c r="F2104" s="84"/>
    </row>
    <row r="2105" spans="1:6" x14ac:dyDescent="0.2">
      <c r="A2105" s="81"/>
      <c r="B2105" s="80"/>
      <c r="C2105" s="80"/>
      <c r="D2105" s="82"/>
      <c r="E2105" s="83"/>
      <c r="F2105" s="84"/>
    </row>
    <row r="2106" spans="1:6" x14ac:dyDescent="0.2">
      <c r="A2106" s="81"/>
      <c r="B2106" s="80"/>
      <c r="C2106" s="80"/>
      <c r="D2106" s="82"/>
      <c r="E2106" s="83"/>
      <c r="F2106" s="84"/>
    </row>
    <row r="2107" spans="1:6" x14ac:dyDescent="0.2">
      <c r="A2107" s="81"/>
      <c r="B2107" s="80"/>
      <c r="C2107" s="80"/>
      <c r="D2107" s="82"/>
      <c r="E2107" s="83"/>
      <c r="F2107" s="84"/>
    </row>
    <row r="2108" spans="1:6" x14ac:dyDescent="0.2">
      <c r="A2108" s="81"/>
      <c r="B2108" s="80"/>
      <c r="C2108" s="80"/>
      <c r="D2108" s="82"/>
      <c r="E2108" s="83"/>
      <c r="F2108" s="84"/>
    </row>
    <row r="2109" spans="1:6" x14ac:dyDescent="0.2">
      <c r="A2109" s="81"/>
      <c r="B2109" s="80"/>
      <c r="C2109" s="80"/>
      <c r="D2109" s="82"/>
      <c r="E2109" s="83"/>
      <c r="F2109" s="84"/>
    </row>
    <row r="2110" spans="1:6" x14ac:dyDescent="0.2">
      <c r="A2110" s="81"/>
      <c r="B2110" s="80"/>
      <c r="C2110" s="80"/>
      <c r="D2110" s="82"/>
      <c r="E2110" s="83"/>
      <c r="F2110" s="84"/>
    </row>
    <row r="2111" spans="1:6" x14ac:dyDescent="0.2">
      <c r="A2111" s="81"/>
      <c r="B2111" s="80"/>
      <c r="C2111" s="80"/>
      <c r="D2111" s="82"/>
      <c r="E2111" s="83"/>
      <c r="F2111" s="84"/>
    </row>
    <row r="2112" spans="1:6" x14ac:dyDescent="0.2">
      <c r="A2112" s="81"/>
      <c r="B2112" s="80"/>
      <c r="C2112" s="80"/>
      <c r="D2112" s="82"/>
      <c r="E2112" s="83"/>
      <c r="F2112" s="84"/>
    </row>
    <row r="2113" spans="1:6" x14ac:dyDescent="0.2">
      <c r="A2113" s="81"/>
      <c r="B2113" s="80"/>
      <c r="C2113" s="80"/>
      <c r="D2113" s="82"/>
      <c r="E2113" s="83"/>
      <c r="F2113" s="84"/>
    </row>
    <row r="2114" spans="1:6" x14ac:dyDescent="0.2">
      <c r="A2114" s="81"/>
      <c r="B2114" s="80"/>
      <c r="C2114" s="80"/>
      <c r="D2114" s="82"/>
      <c r="E2114" s="83"/>
      <c r="F2114" s="84"/>
    </row>
    <row r="2115" spans="1:6" x14ac:dyDescent="0.2">
      <c r="A2115" s="81"/>
      <c r="B2115" s="80"/>
      <c r="C2115" s="80"/>
      <c r="D2115" s="82"/>
      <c r="E2115" s="83"/>
      <c r="F2115" s="84"/>
    </row>
    <row r="2116" spans="1:6" x14ac:dyDescent="0.2">
      <c r="A2116" s="81"/>
      <c r="B2116" s="80"/>
      <c r="C2116" s="80"/>
      <c r="D2116" s="82"/>
      <c r="E2116" s="83"/>
      <c r="F2116" s="84"/>
    </row>
    <row r="2117" spans="1:6" x14ac:dyDescent="0.2">
      <c r="A2117" s="81"/>
      <c r="B2117" s="80"/>
      <c r="C2117" s="80"/>
      <c r="D2117" s="82"/>
      <c r="E2117" s="83"/>
      <c r="F2117" s="84"/>
    </row>
    <row r="2118" spans="1:6" x14ac:dyDescent="0.2">
      <c r="A2118" s="81"/>
      <c r="B2118" s="80"/>
      <c r="C2118" s="80"/>
      <c r="D2118" s="82"/>
      <c r="E2118" s="83"/>
      <c r="F2118" s="84"/>
    </row>
    <row r="2119" spans="1:6" x14ac:dyDescent="0.2">
      <c r="A2119" s="81"/>
      <c r="B2119" s="80"/>
      <c r="C2119" s="80"/>
      <c r="D2119" s="82"/>
      <c r="E2119" s="83"/>
      <c r="F2119" s="84"/>
    </row>
    <row r="2120" spans="1:6" x14ac:dyDescent="0.2">
      <c r="A2120" s="81"/>
      <c r="B2120" s="80"/>
      <c r="C2120" s="80"/>
      <c r="D2120" s="82"/>
      <c r="E2120" s="83"/>
      <c r="F2120" s="84"/>
    </row>
    <row r="2121" spans="1:6" x14ac:dyDescent="0.2">
      <c r="A2121" s="81"/>
      <c r="B2121" s="80"/>
      <c r="C2121" s="80"/>
      <c r="D2121" s="82"/>
      <c r="E2121" s="83"/>
      <c r="F2121" s="84"/>
    </row>
    <row r="2122" spans="1:6" x14ac:dyDescent="0.2">
      <c r="A2122" s="81"/>
      <c r="B2122" s="80"/>
      <c r="C2122" s="80"/>
      <c r="D2122" s="82"/>
      <c r="E2122" s="83"/>
      <c r="F2122" s="84"/>
    </row>
    <row r="2123" spans="1:6" x14ac:dyDescent="0.2">
      <c r="A2123" s="81"/>
      <c r="B2123" s="80"/>
      <c r="C2123" s="80"/>
      <c r="D2123" s="82"/>
      <c r="E2123" s="83"/>
      <c r="F2123" s="84"/>
    </row>
    <row r="2124" spans="1:6" x14ac:dyDescent="0.2">
      <c r="A2124" s="81"/>
      <c r="B2124" s="80"/>
      <c r="C2124" s="80"/>
      <c r="D2124" s="82"/>
      <c r="E2124" s="83"/>
      <c r="F2124" s="84"/>
    </row>
    <row r="2125" spans="1:6" x14ac:dyDescent="0.2">
      <c r="A2125" s="81"/>
      <c r="B2125" s="80"/>
      <c r="C2125" s="80"/>
      <c r="D2125" s="82"/>
      <c r="E2125" s="83"/>
      <c r="F2125" s="84"/>
    </row>
    <row r="2126" spans="1:6" x14ac:dyDescent="0.2">
      <c r="A2126" s="81"/>
      <c r="B2126" s="80"/>
      <c r="C2126" s="80"/>
      <c r="D2126" s="82"/>
      <c r="E2126" s="83"/>
      <c r="F2126" s="84"/>
    </row>
    <row r="2127" spans="1:6" x14ac:dyDescent="0.2">
      <c r="A2127" s="81"/>
      <c r="B2127" s="80"/>
      <c r="C2127" s="80"/>
      <c r="D2127" s="82"/>
      <c r="E2127" s="83"/>
      <c r="F2127" s="84"/>
    </row>
    <row r="2128" spans="1:6" x14ac:dyDescent="0.2">
      <c r="A2128" s="81"/>
      <c r="B2128" s="80"/>
      <c r="C2128" s="80"/>
      <c r="D2128" s="82"/>
      <c r="E2128" s="83"/>
      <c r="F2128" s="84"/>
    </row>
    <row r="2129" spans="1:6" x14ac:dyDescent="0.2">
      <c r="A2129" s="81"/>
      <c r="B2129" s="80"/>
      <c r="C2129" s="80"/>
      <c r="D2129" s="82"/>
      <c r="E2129" s="83"/>
      <c r="F2129" s="84"/>
    </row>
    <row r="2130" spans="1:6" x14ac:dyDescent="0.2">
      <c r="A2130" s="81"/>
      <c r="B2130" s="80"/>
      <c r="C2130" s="80"/>
      <c r="D2130" s="82"/>
      <c r="E2130" s="83"/>
      <c r="F2130" s="84"/>
    </row>
    <row r="2131" spans="1:6" x14ac:dyDescent="0.2">
      <c r="A2131" s="81"/>
      <c r="B2131" s="80"/>
      <c r="C2131" s="80"/>
      <c r="D2131" s="82"/>
      <c r="E2131" s="83"/>
      <c r="F2131" s="84"/>
    </row>
    <row r="2132" spans="1:6" x14ac:dyDescent="0.2">
      <c r="A2132" s="81"/>
      <c r="B2132" s="80"/>
      <c r="C2132" s="80"/>
      <c r="D2132" s="82"/>
      <c r="E2132" s="83"/>
      <c r="F2132" s="84"/>
    </row>
    <row r="2133" spans="1:6" x14ac:dyDescent="0.2">
      <c r="A2133" s="81"/>
      <c r="B2133" s="80"/>
      <c r="C2133" s="80"/>
      <c r="D2133" s="82"/>
      <c r="E2133" s="83"/>
      <c r="F2133" s="84"/>
    </row>
    <row r="2134" spans="1:6" x14ac:dyDescent="0.2">
      <c r="A2134" s="81"/>
      <c r="B2134" s="80"/>
      <c r="C2134" s="80"/>
      <c r="D2134" s="82"/>
      <c r="E2134" s="83"/>
      <c r="F2134" s="84"/>
    </row>
    <row r="2135" spans="1:6" x14ac:dyDescent="0.2">
      <c r="A2135" s="81"/>
      <c r="B2135" s="80"/>
      <c r="C2135" s="80"/>
      <c r="D2135" s="82"/>
      <c r="E2135" s="83"/>
      <c r="F2135" s="84"/>
    </row>
    <row r="2136" spans="1:6" x14ac:dyDescent="0.2">
      <c r="A2136" s="81"/>
      <c r="B2136" s="80"/>
      <c r="C2136" s="80"/>
      <c r="D2136" s="82"/>
      <c r="E2136" s="83"/>
      <c r="F2136" s="84"/>
    </row>
    <row r="2137" spans="1:6" x14ac:dyDescent="0.2">
      <c r="A2137" s="81"/>
      <c r="B2137" s="80"/>
      <c r="C2137" s="80"/>
      <c r="D2137" s="82"/>
      <c r="E2137" s="83"/>
      <c r="F2137" s="84"/>
    </row>
    <row r="2138" spans="1:6" x14ac:dyDescent="0.2">
      <c r="A2138" s="81"/>
      <c r="B2138" s="80"/>
      <c r="C2138" s="80"/>
      <c r="D2138" s="82"/>
      <c r="E2138" s="83"/>
      <c r="F2138" s="84"/>
    </row>
    <row r="2139" spans="1:6" x14ac:dyDescent="0.2">
      <c r="A2139" s="81"/>
      <c r="B2139" s="80"/>
      <c r="C2139" s="80"/>
      <c r="D2139" s="82"/>
      <c r="E2139" s="83"/>
      <c r="F2139" s="84"/>
    </row>
    <row r="2140" spans="1:6" x14ac:dyDescent="0.2">
      <c r="A2140" s="81"/>
      <c r="B2140" s="80"/>
      <c r="C2140" s="80"/>
      <c r="D2140" s="82"/>
      <c r="E2140" s="83"/>
      <c r="F2140" s="84"/>
    </row>
    <row r="2141" spans="1:6" x14ac:dyDescent="0.2">
      <c r="A2141" s="81"/>
      <c r="B2141" s="80"/>
      <c r="C2141" s="80"/>
      <c r="D2141" s="82"/>
      <c r="E2141" s="83"/>
      <c r="F2141" s="84"/>
    </row>
    <row r="2142" spans="1:6" x14ac:dyDescent="0.2">
      <c r="A2142" s="81"/>
      <c r="B2142" s="80"/>
      <c r="C2142" s="80"/>
      <c r="D2142" s="82"/>
      <c r="E2142" s="83"/>
      <c r="F2142" s="84"/>
    </row>
    <row r="2143" spans="1:6" x14ac:dyDescent="0.2">
      <c r="A2143" s="81"/>
      <c r="B2143" s="80"/>
      <c r="C2143" s="80"/>
      <c r="D2143" s="82"/>
      <c r="E2143" s="83"/>
      <c r="F2143" s="84"/>
    </row>
    <row r="2144" spans="1:6" x14ac:dyDescent="0.2">
      <c r="A2144" s="81"/>
      <c r="B2144" s="80"/>
      <c r="C2144" s="80"/>
      <c r="D2144" s="82"/>
      <c r="E2144" s="83"/>
      <c r="F2144" s="84"/>
    </row>
    <row r="2145" spans="1:6" x14ac:dyDescent="0.2">
      <c r="A2145" s="81"/>
      <c r="B2145" s="80"/>
      <c r="C2145" s="80"/>
      <c r="D2145" s="82"/>
      <c r="E2145" s="83"/>
      <c r="F2145" s="84"/>
    </row>
    <row r="2146" spans="1:6" x14ac:dyDescent="0.2">
      <c r="A2146" s="81"/>
      <c r="B2146" s="80"/>
      <c r="C2146" s="80"/>
      <c r="D2146" s="82"/>
      <c r="E2146" s="83"/>
      <c r="F2146" s="84"/>
    </row>
    <row r="2147" spans="1:6" x14ac:dyDescent="0.2">
      <c r="A2147" s="81"/>
      <c r="B2147" s="80"/>
      <c r="C2147" s="80"/>
      <c r="D2147" s="82"/>
      <c r="E2147" s="83"/>
      <c r="F2147" s="84"/>
    </row>
    <row r="2148" spans="1:6" x14ac:dyDescent="0.2">
      <c r="A2148" s="81"/>
      <c r="B2148" s="80"/>
      <c r="C2148" s="80"/>
      <c r="D2148" s="82"/>
      <c r="E2148" s="83"/>
      <c r="F2148" s="84"/>
    </row>
    <row r="2149" spans="1:6" x14ac:dyDescent="0.2">
      <c r="A2149" s="81"/>
      <c r="B2149" s="80"/>
      <c r="C2149" s="80"/>
      <c r="D2149" s="82"/>
      <c r="E2149" s="83"/>
      <c r="F2149" s="84"/>
    </row>
    <row r="2150" spans="1:6" x14ac:dyDescent="0.2">
      <c r="A2150" s="81"/>
      <c r="B2150" s="80"/>
      <c r="C2150" s="80"/>
      <c r="D2150" s="82"/>
      <c r="E2150" s="83"/>
      <c r="F2150" s="84"/>
    </row>
    <row r="2151" spans="1:6" x14ac:dyDescent="0.2">
      <c r="A2151" s="81"/>
      <c r="B2151" s="80"/>
      <c r="C2151" s="80"/>
      <c r="D2151" s="82"/>
      <c r="E2151" s="83"/>
      <c r="F2151" s="84"/>
    </row>
    <row r="2152" spans="1:6" x14ac:dyDescent="0.2">
      <c r="A2152" s="81"/>
      <c r="B2152" s="80"/>
      <c r="C2152" s="80"/>
      <c r="D2152" s="82"/>
      <c r="E2152" s="83"/>
      <c r="F2152" s="84"/>
    </row>
    <row r="2153" spans="1:6" x14ac:dyDescent="0.2">
      <c r="A2153" s="81"/>
      <c r="B2153" s="80"/>
      <c r="C2153" s="80"/>
      <c r="D2153" s="82"/>
      <c r="E2153" s="83"/>
      <c r="F2153" s="84"/>
    </row>
    <row r="2154" spans="1:6" x14ac:dyDescent="0.2">
      <c r="A2154" s="81"/>
      <c r="B2154" s="80"/>
      <c r="C2154" s="80"/>
      <c r="D2154" s="82"/>
      <c r="E2154" s="83"/>
      <c r="F2154" s="84"/>
    </row>
    <row r="2155" spans="1:6" x14ac:dyDescent="0.2">
      <c r="A2155" s="81"/>
      <c r="B2155" s="80"/>
      <c r="C2155" s="80"/>
      <c r="D2155" s="82"/>
      <c r="E2155" s="83"/>
      <c r="F2155" s="84"/>
    </row>
    <row r="2156" spans="1:6" x14ac:dyDescent="0.2">
      <c r="A2156" s="81"/>
      <c r="B2156" s="80"/>
      <c r="C2156" s="80"/>
      <c r="D2156" s="82"/>
      <c r="E2156" s="83"/>
      <c r="F2156" s="84"/>
    </row>
    <row r="2157" spans="1:6" x14ac:dyDescent="0.2">
      <c r="A2157" s="81"/>
      <c r="B2157" s="80"/>
      <c r="C2157" s="80"/>
      <c r="D2157" s="82"/>
      <c r="E2157" s="83"/>
      <c r="F2157" s="84"/>
    </row>
    <row r="2158" spans="1:6" x14ac:dyDescent="0.2">
      <c r="A2158" s="81"/>
      <c r="B2158" s="80"/>
      <c r="C2158" s="80"/>
      <c r="D2158" s="82"/>
      <c r="E2158" s="83"/>
      <c r="F2158" s="84"/>
    </row>
    <row r="2159" spans="1:6" x14ac:dyDescent="0.2">
      <c r="A2159" s="81"/>
      <c r="B2159" s="80"/>
      <c r="C2159" s="80"/>
      <c r="D2159" s="82"/>
      <c r="E2159" s="83"/>
      <c r="F2159" s="84"/>
    </row>
    <row r="2160" spans="1:6" x14ac:dyDescent="0.2">
      <c r="A2160" s="81"/>
      <c r="B2160" s="80"/>
      <c r="C2160" s="80"/>
      <c r="D2160" s="82"/>
      <c r="E2160" s="83"/>
      <c r="F2160" s="84"/>
    </row>
    <row r="2161" spans="1:6" x14ac:dyDescent="0.2">
      <c r="A2161" s="81"/>
      <c r="B2161" s="80"/>
      <c r="C2161" s="80"/>
      <c r="D2161" s="82"/>
      <c r="E2161" s="83"/>
      <c r="F2161" s="84"/>
    </row>
    <row r="2162" spans="1:6" x14ac:dyDescent="0.2">
      <c r="A2162" s="81"/>
      <c r="B2162" s="80"/>
      <c r="C2162" s="80"/>
      <c r="D2162" s="82"/>
      <c r="E2162" s="83"/>
      <c r="F2162" s="84"/>
    </row>
    <row r="2163" spans="1:6" x14ac:dyDescent="0.2">
      <c r="A2163" s="81"/>
      <c r="B2163" s="80"/>
      <c r="C2163" s="80"/>
      <c r="D2163" s="82"/>
      <c r="E2163" s="83"/>
      <c r="F2163" s="84"/>
    </row>
    <row r="2164" spans="1:6" x14ac:dyDescent="0.2">
      <c r="A2164" s="81"/>
      <c r="B2164" s="80"/>
      <c r="C2164" s="80"/>
      <c r="D2164" s="82"/>
      <c r="E2164" s="83"/>
      <c r="F2164" s="84"/>
    </row>
    <row r="2165" spans="1:6" x14ac:dyDescent="0.2">
      <c r="A2165" s="81"/>
      <c r="B2165" s="80"/>
      <c r="C2165" s="80"/>
      <c r="D2165" s="82"/>
      <c r="E2165" s="83"/>
      <c r="F2165" s="84"/>
    </row>
    <row r="2166" spans="1:6" x14ac:dyDescent="0.2">
      <c r="A2166" s="81"/>
      <c r="B2166" s="80"/>
      <c r="C2166" s="80"/>
      <c r="D2166" s="82"/>
      <c r="E2166" s="83"/>
      <c r="F2166" s="84"/>
    </row>
    <row r="2167" spans="1:6" x14ac:dyDescent="0.2">
      <c r="A2167" s="81"/>
      <c r="B2167" s="80"/>
      <c r="C2167" s="80"/>
      <c r="D2167" s="82"/>
      <c r="E2167" s="83"/>
      <c r="F2167" s="84"/>
    </row>
    <row r="2168" spans="1:6" x14ac:dyDescent="0.2">
      <c r="A2168" s="81"/>
      <c r="B2168" s="80"/>
      <c r="C2168" s="80"/>
      <c r="D2168" s="82"/>
      <c r="E2168" s="83"/>
      <c r="F2168" s="84"/>
    </row>
    <row r="2169" spans="1:6" x14ac:dyDescent="0.2">
      <c r="A2169" s="81"/>
      <c r="B2169" s="80"/>
      <c r="C2169" s="80"/>
      <c r="D2169" s="82"/>
      <c r="E2169" s="83"/>
      <c r="F2169" s="84"/>
    </row>
    <row r="2170" spans="1:6" x14ac:dyDescent="0.2">
      <c r="A2170" s="81"/>
      <c r="B2170" s="80"/>
      <c r="C2170" s="80"/>
      <c r="D2170" s="82"/>
      <c r="E2170" s="83"/>
      <c r="F2170" s="84"/>
    </row>
    <row r="2171" spans="1:6" x14ac:dyDescent="0.2">
      <c r="A2171" s="81"/>
      <c r="B2171" s="80"/>
      <c r="C2171" s="80"/>
      <c r="D2171" s="82"/>
      <c r="E2171" s="83"/>
      <c r="F2171" s="84"/>
    </row>
    <row r="2172" spans="1:6" x14ac:dyDescent="0.2">
      <c r="A2172" s="81"/>
      <c r="B2172" s="80"/>
      <c r="C2172" s="80"/>
      <c r="D2172" s="82"/>
      <c r="E2172" s="83"/>
      <c r="F2172" s="84"/>
    </row>
    <row r="2173" spans="1:6" x14ac:dyDescent="0.2">
      <c r="A2173" s="81"/>
      <c r="B2173" s="80"/>
      <c r="C2173" s="80"/>
      <c r="D2173" s="82"/>
      <c r="E2173" s="83"/>
      <c r="F2173" s="84"/>
    </row>
    <row r="2174" spans="1:6" x14ac:dyDescent="0.2">
      <c r="A2174" s="81"/>
      <c r="B2174" s="80"/>
      <c r="C2174" s="80"/>
      <c r="D2174" s="82"/>
      <c r="E2174" s="83"/>
      <c r="F2174" s="84"/>
    </row>
    <row r="2175" spans="1:6" x14ac:dyDescent="0.2">
      <c r="A2175" s="81"/>
      <c r="B2175" s="80"/>
      <c r="C2175" s="80"/>
      <c r="D2175" s="82"/>
      <c r="E2175" s="83"/>
      <c r="F2175" s="84"/>
    </row>
    <row r="2176" spans="1:6" x14ac:dyDescent="0.2">
      <c r="A2176" s="81"/>
      <c r="B2176" s="80"/>
      <c r="C2176" s="80"/>
      <c r="D2176" s="82"/>
      <c r="E2176" s="83"/>
      <c r="F2176" s="84"/>
    </row>
    <row r="2177" spans="1:6" x14ac:dyDescent="0.2">
      <c r="A2177" s="81"/>
      <c r="B2177" s="80"/>
      <c r="C2177" s="80"/>
      <c r="D2177" s="82"/>
      <c r="E2177" s="83"/>
      <c r="F2177" s="84"/>
    </row>
    <row r="2178" spans="1:6" x14ac:dyDescent="0.2">
      <c r="A2178" s="81"/>
      <c r="B2178" s="80"/>
      <c r="C2178" s="80"/>
      <c r="D2178" s="82"/>
      <c r="E2178" s="83"/>
      <c r="F2178" s="84"/>
    </row>
    <row r="2179" spans="1:6" x14ac:dyDescent="0.2">
      <c r="A2179" s="81"/>
      <c r="B2179" s="80"/>
      <c r="C2179" s="80"/>
      <c r="D2179" s="82"/>
      <c r="E2179" s="83"/>
      <c r="F2179" s="84"/>
    </row>
    <row r="2180" spans="1:6" x14ac:dyDescent="0.2">
      <c r="A2180" s="81"/>
      <c r="B2180" s="80"/>
      <c r="C2180" s="80"/>
      <c r="D2180" s="82"/>
      <c r="E2180" s="83"/>
      <c r="F2180" s="84"/>
    </row>
    <row r="2181" spans="1:6" x14ac:dyDescent="0.2">
      <c r="A2181" s="81"/>
      <c r="B2181" s="80"/>
      <c r="C2181" s="80"/>
      <c r="D2181" s="82"/>
      <c r="E2181" s="83"/>
      <c r="F2181" s="84"/>
    </row>
    <row r="2182" spans="1:6" x14ac:dyDescent="0.2">
      <c r="A2182" s="81"/>
      <c r="B2182" s="80"/>
      <c r="C2182" s="80"/>
      <c r="D2182" s="82"/>
      <c r="E2182" s="83"/>
      <c r="F2182" s="84"/>
    </row>
    <row r="2183" spans="1:6" x14ac:dyDescent="0.2">
      <c r="A2183" s="81"/>
      <c r="B2183" s="80"/>
      <c r="C2183" s="80"/>
      <c r="D2183" s="82"/>
      <c r="E2183" s="83"/>
      <c r="F2183" s="84"/>
    </row>
    <row r="2184" spans="1:6" x14ac:dyDescent="0.2">
      <c r="A2184" s="81"/>
      <c r="B2184" s="80"/>
      <c r="C2184" s="80"/>
      <c r="D2184" s="82"/>
      <c r="E2184" s="83"/>
      <c r="F2184" s="84"/>
    </row>
    <row r="2185" spans="1:6" x14ac:dyDescent="0.2">
      <c r="A2185" s="81"/>
      <c r="B2185" s="80"/>
      <c r="C2185" s="80"/>
      <c r="D2185" s="82"/>
      <c r="E2185" s="83"/>
      <c r="F2185" s="84"/>
    </row>
    <row r="2186" spans="1:6" x14ac:dyDescent="0.2">
      <c r="A2186" s="81"/>
      <c r="B2186" s="80"/>
      <c r="C2186" s="80"/>
      <c r="D2186" s="82"/>
      <c r="E2186" s="83"/>
      <c r="F2186" s="84"/>
    </row>
    <row r="2187" spans="1:6" x14ac:dyDescent="0.2">
      <c r="A2187" s="81"/>
      <c r="B2187" s="80"/>
      <c r="C2187" s="80"/>
      <c r="D2187" s="82"/>
      <c r="E2187" s="83"/>
      <c r="F2187" s="84"/>
    </row>
    <row r="2188" spans="1:6" x14ac:dyDescent="0.2">
      <c r="A2188" s="81"/>
      <c r="B2188" s="80"/>
      <c r="C2188" s="80"/>
      <c r="D2188" s="82"/>
      <c r="E2188" s="83"/>
      <c r="F2188" s="84"/>
    </row>
    <row r="2189" spans="1:6" x14ac:dyDescent="0.2">
      <c r="A2189" s="81"/>
      <c r="B2189" s="80"/>
      <c r="C2189" s="80"/>
      <c r="D2189" s="82"/>
      <c r="E2189" s="83"/>
      <c r="F2189" s="84"/>
    </row>
    <row r="2190" spans="1:6" x14ac:dyDescent="0.2">
      <c r="A2190" s="81"/>
      <c r="B2190" s="80"/>
      <c r="C2190" s="80"/>
      <c r="D2190" s="82"/>
      <c r="E2190" s="83"/>
      <c r="F2190" s="84"/>
    </row>
    <row r="2191" spans="1:6" x14ac:dyDescent="0.2">
      <c r="A2191" s="81"/>
      <c r="B2191" s="80"/>
      <c r="C2191" s="80"/>
      <c r="D2191" s="82"/>
      <c r="E2191" s="83"/>
      <c r="F2191" s="84"/>
    </row>
    <row r="2192" spans="1:6" x14ac:dyDescent="0.2">
      <c r="A2192" s="81"/>
      <c r="B2192" s="80"/>
      <c r="C2192" s="80"/>
      <c r="D2192" s="82"/>
      <c r="E2192" s="83"/>
      <c r="F2192" s="84"/>
    </row>
    <row r="2193" spans="1:6" x14ac:dyDescent="0.2">
      <c r="A2193" s="81"/>
      <c r="B2193" s="80"/>
      <c r="C2193" s="80"/>
      <c r="D2193" s="82"/>
      <c r="E2193" s="83"/>
      <c r="F2193" s="84"/>
    </row>
    <row r="2194" spans="1:6" x14ac:dyDescent="0.2">
      <c r="A2194" s="81"/>
      <c r="B2194" s="80"/>
      <c r="C2194" s="80"/>
      <c r="D2194" s="82"/>
      <c r="E2194" s="83"/>
      <c r="F2194" s="84"/>
    </row>
    <row r="2195" spans="1:6" x14ac:dyDescent="0.2">
      <c r="A2195" s="81"/>
      <c r="B2195" s="80"/>
      <c r="C2195" s="80"/>
      <c r="D2195" s="82"/>
      <c r="E2195" s="83"/>
      <c r="F2195" s="84"/>
    </row>
    <row r="2196" spans="1:6" x14ac:dyDescent="0.2">
      <c r="A2196" s="81"/>
      <c r="B2196" s="80"/>
      <c r="C2196" s="80"/>
      <c r="D2196" s="82"/>
      <c r="E2196" s="83"/>
      <c r="F2196" s="84"/>
    </row>
    <row r="2197" spans="1:6" x14ac:dyDescent="0.2">
      <c r="A2197" s="81"/>
      <c r="B2197" s="80"/>
      <c r="C2197" s="80"/>
      <c r="D2197" s="82"/>
      <c r="E2197" s="83"/>
      <c r="F2197" s="84"/>
    </row>
    <row r="2198" spans="1:6" x14ac:dyDescent="0.2">
      <c r="A2198" s="81"/>
      <c r="B2198" s="80"/>
      <c r="C2198" s="80"/>
      <c r="D2198" s="82"/>
      <c r="E2198" s="83"/>
      <c r="F2198" s="84"/>
    </row>
    <row r="2199" spans="1:6" x14ac:dyDescent="0.2">
      <c r="A2199" s="81"/>
      <c r="B2199" s="80"/>
      <c r="C2199" s="80"/>
      <c r="D2199" s="82"/>
      <c r="E2199" s="83"/>
      <c r="F2199" s="84"/>
    </row>
    <row r="2200" spans="1:6" x14ac:dyDescent="0.2">
      <c r="A2200" s="81"/>
      <c r="B2200" s="80"/>
      <c r="C2200" s="80"/>
      <c r="D2200" s="82"/>
      <c r="E2200" s="83"/>
      <c r="F2200" s="84"/>
    </row>
    <row r="2201" spans="1:6" x14ac:dyDescent="0.2">
      <c r="A2201" s="81"/>
      <c r="B2201" s="80"/>
      <c r="C2201" s="80"/>
      <c r="D2201" s="82"/>
      <c r="E2201" s="83"/>
      <c r="F2201" s="84"/>
    </row>
    <row r="2202" spans="1:6" x14ac:dyDescent="0.2">
      <c r="A2202" s="81"/>
      <c r="B2202" s="80"/>
      <c r="C2202" s="80"/>
      <c r="D2202" s="82"/>
      <c r="E2202" s="83"/>
      <c r="F2202" s="84"/>
    </row>
    <row r="2203" spans="1:6" x14ac:dyDescent="0.2">
      <c r="A2203" s="81"/>
      <c r="B2203" s="80"/>
      <c r="C2203" s="80"/>
      <c r="D2203" s="82"/>
      <c r="E2203" s="83"/>
      <c r="F2203" s="84"/>
    </row>
    <row r="2204" spans="1:6" x14ac:dyDescent="0.2">
      <c r="A2204" s="81"/>
      <c r="B2204" s="80"/>
      <c r="C2204" s="80"/>
      <c r="D2204" s="82"/>
      <c r="E2204" s="83"/>
      <c r="F2204" s="84"/>
    </row>
    <row r="2205" spans="1:6" x14ac:dyDescent="0.2">
      <c r="A2205" s="81"/>
      <c r="B2205" s="80"/>
      <c r="C2205" s="80"/>
      <c r="D2205" s="82"/>
      <c r="E2205" s="83"/>
      <c r="F2205" s="84"/>
    </row>
    <row r="2206" spans="1:6" x14ac:dyDescent="0.2">
      <c r="A2206" s="81"/>
      <c r="B2206" s="80"/>
      <c r="C2206" s="80"/>
      <c r="D2206" s="82"/>
      <c r="E2206" s="83"/>
      <c r="F2206" s="84"/>
    </row>
    <row r="2207" spans="1:6" x14ac:dyDescent="0.2">
      <c r="A2207" s="81"/>
      <c r="B2207" s="80"/>
      <c r="C2207" s="80"/>
      <c r="D2207" s="82"/>
      <c r="E2207" s="83"/>
      <c r="F2207" s="84"/>
    </row>
    <row r="2208" spans="1:6" x14ac:dyDescent="0.2">
      <c r="A2208" s="81"/>
      <c r="B2208" s="80"/>
      <c r="C2208" s="80"/>
      <c r="D2208" s="82"/>
      <c r="E2208" s="83"/>
      <c r="F2208" s="84"/>
    </row>
    <row r="2209" spans="1:6" x14ac:dyDescent="0.2">
      <c r="A2209" s="81"/>
      <c r="B2209" s="80"/>
      <c r="C2209" s="80"/>
      <c r="D2209" s="82"/>
      <c r="E2209" s="83"/>
      <c r="F2209" s="84"/>
    </row>
    <row r="2210" spans="1:6" x14ac:dyDescent="0.2">
      <c r="A2210" s="81"/>
      <c r="B2210" s="80"/>
      <c r="C2210" s="80"/>
      <c r="D2210" s="82"/>
      <c r="E2210" s="83"/>
      <c r="F2210" s="84"/>
    </row>
    <row r="2211" spans="1:6" x14ac:dyDescent="0.2">
      <c r="A2211" s="81"/>
      <c r="B2211" s="80"/>
      <c r="C2211" s="80"/>
      <c r="D2211" s="82"/>
      <c r="E2211" s="83"/>
      <c r="F2211" s="84"/>
    </row>
    <row r="2212" spans="1:6" x14ac:dyDescent="0.2">
      <c r="A2212" s="81"/>
      <c r="B2212" s="80"/>
      <c r="C2212" s="80"/>
      <c r="D2212" s="82"/>
      <c r="E2212" s="83"/>
      <c r="F2212" s="84"/>
    </row>
    <row r="2213" spans="1:6" x14ac:dyDescent="0.2">
      <c r="A2213" s="81"/>
      <c r="B2213" s="80"/>
      <c r="C2213" s="80"/>
      <c r="D2213" s="82"/>
      <c r="E2213" s="83"/>
      <c r="F2213" s="84"/>
    </row>
    <row r="2214" spans="1:6" x14ac:dyDescent="0.2">
      <c r="A2214" s="81"/>
      <c r="B2214" s="80"/>
      <c r="C2214" s="80"/>
      <c r="D2214" s="82"/>
      <c r="E2214" s="83"/>
      <c r="F2214" s="84"/>
    </row>
    <row r="2215" spans="1:6" x14ac:dyDescent="0.2">
      <c r="A2215" s="81"/>
      <c r="B2215" s="80"/>
      <c r="C2215" s="80"/>
      <c r="D2215" s="82"/>
      <c r="E2215" s="83"/>
      <c r="F2215" s="84"/>
    </row>
    <row r="2216" spans="1:6" x14ac:dyDescent="0.2">
      <c r="A2216" s="81"/>
      <c r="B2216" s="80"/>
      <c r="C2216" s="80"/>
      <c r="D2216" s="82"/>
      <c r="E2216" s="83"/>
      <c r="F2216" s="84"/>
    </row>
    <row r="2217" spans="1:6" x14ac:dyDescent="0.2">
      <c r="A2217" s="81"/>
      <c r="B2217" s="80"/>
      <c r="C2217" s="80"/>
      <c r="D2217" s="82"/>
      <c r="E2217" s="83"/>
      <c r="F2217" s="84"/>
    </row>
    <row r="2218" spans="1:6" x14ac:dyDescent="0.2">
      <c r="A2218" s="81"/>
      <c r="B2218" s="80"/>
      <c r="C2218" s="80"/>
      <c r="D2218" s="82"/>
      <c r="E2218" s="83"/>
      <c r="F2218" s="84"/>
    </row>
    <row r="2219" spans="1:6" x14ac:dyDescent="0.2">
      <c r="A2219" s="81"/>
      <c r="B2219" s="80"/>
      <c r="C2219" s="80"/>
      <c r="D2219" s="82"/>
      <c r="E2219" s="83"/>
      <c r="F2219" s="84"/>
    </row>
    <row r="2220" spans="1:6" x14ac:dyDescent="0.2">
      <c r="A2220" s="81"/>
      <c r="B2220" s="80"/>
      <c r="C2220" s="80"/>
      <c r="D2220" s="82"/>
      <c r="E2220" s="83"/>
      <c r="F2220" s="84"/>
    </row>
    <row r="2221" spans="1:6" x14ac:dyDescent="0.2">
      <c r="A2221" s="81"/>
      <c r="B2221" s="80"/>
      <c r="C2221" s="80"/>
      <c r="D2221" s="82"/>
      <c r="E2221" s="83"/>
      <c r="F2221" s="84"/>
    </row>
    <row r="2222" spans="1:6" x14ac:dyDescent="0.2">
      <c r="A2222" s="81"/>
      <c r="B2222" s="80"/>
      <c r="C2222" s="80"/>
      <c r="D2222" s="82"/>
      <c r="E2222" s="83"/>
      <c r="F2222" s="84"/>
    </row>
    <row r="2223" spans="1:6" x14ac:dyDescent="0.2">
      <c r="A2223" s="81"/>
      <c r="B2223" s="80"/>
      <c r="C2223" s="80"/>
      <c r="D2223" s="82"/>
      <c r="E2223" s="83"/>
      <c r="F2223" s="84"/>
    </row>
    <row r="2224" spans="1:6" x14ac:dyDescent="0.2">
      <c r="A2224" s="81"/>
      <c r="B2224" s="80"/>
      <c r="C2224" s="80"/>
      <c r="D2224" s="82"/>
      <c r="E2224" s="83"/>
      <c r="F2224" s="84"/>
    </row>
    <row r="2225" spans="1:6" x14ac:dyDescent="0.2">
      <c r="A2225" s="81"/>
      <c r="B2225" s="80"/>
      <c r="C2225" s="80"/>
      <c r="D2225" s="82"/>
      <c r="E2225" s="83"/>
      <c r="F2225" s="84"/>
    </row>
    <row r="2226" spans="1:6" x14ac:dyDescent="0.2">
      <c r="A2226" s="81"/>
      <c r="B2226" s="80"/>
      <c r="C2226" s="80"/>
      <c r="D2226" s="82"/>
      <c r="E2226" s="83"/>
      <c r="F2226" s="84"/>
    </row>
    <row r="2227" spans="1:6" x14ac:dyDescent="0.2">
      <c r="A2227" s="81"/>
      <c r="B2227" s="80"/>
      <c r="C2227" s="80"/>
      <c r="D2227" s="82"/>
      <c r="E2227" s="83"/>
      <c r="F2227" s="84"/>
    </row>
    <row r="2228" spans="1:6" x14ac:dyDescent="0.2">
      <c r="A2228" s="81"/>
      <c r="B2228" s="80"/>
      <c r="C2228" s="80"/>
      <c r="D2228" s="82"/>
      <c r="E2228" s="83"/>
      <c r="F2228" s="84"/>
    </row>
    <row r="2229" spans="1:6" x14ac:dyDescent="0.2">
      <c r="A2229" s="81"/>
      <c r="B2229" s="80"/>
      <c r="C2229" s="80"/>
      <c r="D2229" s="82"/>
      <c r="E2229" s="83"/>
      <c r="F2229" s="84"/>
    </row>
    <row r="2230" spans="1:6" x14ac:dyDescent="0.2">
      <c r="A2230" s="81"/>
      <c r="B2230" s="80"/>
      <c r="C2230" s="80"/>
      <c r="D2230" s="82"/>
      <c r="E2230" s="83"/>
      <c r="F2230" s="84"/>
    </row>
    <row r="2231" spans="1:6" x14ac:dyDescent="0.2">
      <c r="A2231" s="81"/>
      <c r="B2231" s="80"/>
      <c r="C2231" s="80"/>
      <c r="D2231" s="82"/>
      <c r="E2231" s="83"/>
      <c r="F2231" s="84"/>
    </row>
    <row r="2232" spans="1:6" x14ac:dyDescent="0.2">
      <c r="A2232" s="81"/>
      <c r="B2232" s="80"/>
      <c r="C2232" s="80"/>
      <c r="D2232" s="82"/>
      <c r="E2232" s="83"/>
      <c r="F2232" s="84"/>
    </row>
    <row r="2233" spans="1:6" x14ac:dyDescent="0.2">
      <c r="A2233" s="81"/>
      <c r="B2233" s="80"/>
      <c r="C2233" s="80"/>
      <c r="D2233" s="82"/>
      <c r="E2233" s="83"/>
      <c r="F2233" s="84"/>
    </row>
    <row r="2234" spans="1:6" x14ac:dyDescent="0.2">
      <c r="A2234" s="81"/>
      <c r="B2234" s="80"/>
      <c r="C2234" s="80"/>
      <c r="D2234" s="82"/>
      <c r="E2234" s="83"/>
      <c r="F2234" s="84"/>
    </row>
    <row r="2235" spans="1:6" x14ac:dyDescent="0.2">
      <c r="A2235" s="81"/>
      <c r="B2235" s="80"/>
      <c r="C2235" s="80"/>
      <c r="D2235" s="82"/>
      <c r="E2235" s="83"/>
      <c r="F2235" s="84"/>
    </row>
    <row r="2236" spans="1:6" x14ac:dyDescent="0.2">
      <c r="A2236" s="81"/>
      <c r="B2236" s="80"/>
      <c r="C2236" s="80"/>
      <c r="D2236" s="82"/>
      <c r="E2236" s="83"/>
      <c r="F2236" s="84"/>
    </row>
    <row r="2237" spans="1:6" x14ac:dyDescent="0.2">
      <c r="A2237" s="81"/>
      <c r="B2237" s="80"/>
      <c r="C2237" s="80"/>
      <c r="D2237" s="82"/>
      <c r="E2237" s="83"/>
      <c r="F2237" s="84"/>
    </row>
    <row r="2238" spans="1:6" x14ac:dyDescent="0.2">
      <c r="A2238" s="81"/>
      <c r="B2238" s="80"/>
      <c r="C2238" s="80"/>
      <c r="D2238" s="82"/>
      <c r="E2238" s="83"/>
      <c r="F2238" s="84"/>
    </row>
    <row r="2239" spans="1:6" x14ac:dyDescent="0.2">
      <c r="A2239" s="81"/>
      <c r="B2239" s="80"/>
      <c r="C2239" s="80"/>
      <c r="D2239" s="82"/>
      <c r="E2239" s="83"/>
      <c r="F2239" s="84"/>
    </row>
    <row r="2240" spans="1:6" x14ac:dyDescent="0.2">
      <c r="A2240" s="81"/>
      <c r="B2240" s="80"/>
      <c r="C2240" s="80"/>
      <c r="D2240" s="82"/>
      <c r="E2240" s="83"/>
      <c r="F2240" s="84"/>
    </row>
    <row r="2241" spans="1:6" x14ac:dyDescent="0.2">
      <c r="A2241" s="81"/>
      <c r="B2241" s="80"/>
      <c r="C2241" s="80"/>
      <c r="D2241" s="82"/>
      <c r="E2241" s="83"/>
      <c r="F2241" s="84"/>
    </row>
    <row r="2242" spans="1:6" x14ac:dyDescent="0.2">
      <c r="A2242" s="81"/>
      <c r="B2242" s="80"/>
      <c r="C2242" s="80"/>
      <c r="D2242" s="82"/>
      <c r="E2242" s="83"/>
      <c r="F2242" s="84"/>
    </row>
    <row r="2243" spans="1:6" x14ac:dyDescent="0.2">
      <c r="A2243" s="81"/>
      <c r="B2243" s="80"/>
      <c r="C2243" s="80"/>
      <c r="D2243" s="82"/>
      <c r="E2243" s="83"/>
      <c r="F2243" s="84"/>
    </row>
    <row r="2244" spans="1:6" x14ac:dyDescent="0.2">
      <c r="A2244" s="81"/>
      <c r="B2244" s="80"/>
      <c r="C2244" s="80"/>
      <c r="D2244" s="82"/>
      <c r="E2244" s="83"/>
      <c r="F2244" s="84"/>
    </row>
    <row r="2245" spans="1:6" x14ac:dyDescent="0.2">
      <c r="A2245" s="81"/>
      <c r="B2245" s="80"/>
      <c r="C2245" s="80"/>
      <c r="D2245" s="82"/>
      <c r="E2245" s="83"/>
      <c r="F2245" s="84"/>
    </row>
    <row r="2246" spans="1:6" x14ac:dyDescent="0.2">
      <c r="A2246" s="81"/>
      <c r="B2246" s="80"/>
      <c r="C2246" s="80"/>
      <c r="D2246" s="82"/>
      <c r="E2246" s="83"/>
      <c r="F2246" s="84"/>
    </row>
    <row r="2247" spans="1:6" x14ac:dyDescent="0.2">
      <c r="A2247" s="81"/>
      <c r="B2247" s="80"/>
      <c r="C2247" s="80"/>
      <c r="D2247" s="82"/>
      <c r="E2247" s="83"/>
      <c r="F2247" s="84"/>
    </row>
    <row r="2248" spans="1:6" x14ac:dyDescent="0.2">
      <c r="A2248" s="81"/>
      <c r="B2248" s="80"/>
      <c r="C2248" s="80"/>
      <c r="D2248" s="82"/>
      <c r="E2248" s="83"/>
      <c r="F2248" s="84"/>
    </row>
    <row r="2249" spans="1:6" x14ac:dyDescent="0.2">
      <c r="A2249" s="81"/>
      <c r="B2249" s="80"/>
      <c r="C2249" s="80"/>
      <c r="D2249" s="82"/>
      <c r="E2249" s="83"/>
      <c r="F2249" s="84"/>
    </row>
    <row r="2250" spans="1:6" x14ac:dyDescent="0.2">
      <c r="A2250" s="81"/>
      <c r="B2250" s="80"/>
      <c r="C2250" s="80"/>
      <c r="D2250" s="82"/>
      <c r="E2250" s="83"/>
      <c r="F2250" s="84"/>
    </row>
    <row r="2251" spans="1:6" x14ac:dyDescent="0.2">
      <c r="A2251" s="81"/>
      <c r="B2251" s="80"/>
      <c r="C2251" s="80"/>
      <c r="D2251" s="82"/>
      <c r="E2251" s="83"/>
      <c r="F2251" s="84"/>
    </row>
    <row r="2252" spans="1:6" x14ac:dyDescent="0.2">
      <c r="A2252" s="81"/>
      <c r="B2252" s="80"/>
      <c r="C2252" s="80"/>
      <c r="D2252" s="82"/>
      <c r="E2252" s="83"/>
      <c r="F2252" s="84"/>
    </row>
    <row r="2253" spans="1:6" x14ac:dyDescent="0.2">
      <c r="A2253" s="81"/>
      <c r="B2253" s="80"/>
      <c r="C2253" s="80"/>
      <c r="D2253" s="82"/>
      <c r="E2253" s="83"/>
      <c r="F2253" s="84"/>
    </row>
    <row r="2254" spans="1:6" x14ac:dyDescent="0.2">
      <c r="A2254" s="81"/>
      <c r="B2254" s="80"/>
      <c r="C2254" s="80"/>
      <c r="D2254" s="82"/>
      <c r="E2254" s="83"/>
      <c r="F2254" s="84"/>
    </row>
    <row r="2255" spans="1:6" x14ac:dyDescent="0.2">
      <c r="A2255" s="81"/>
      <c r="B2255" s="80"/>
      <c r="C2255" s="80"/>
      <c r="D2255" s="82"/>
      <c r="E2255" s="83"/>
      <c r="F2255" s="84"/>
    </row>
    <row r="2256" spans="1:6" x14ac:dyDescent="0.2">
      <c r="A2256" s="81"/>
      <c r="B2256" s="80"/>
      <c r="C2256" s="80"/>
      <c r="D2256" s="82"/>
      <c r="E2256" s="83"/>
      <c r="F2256" s="84"/>
    </row>
    <row r="2257" spans="1:6" x14ac:dyDescent="0.2">
      <c r="A2257" s="81"/>
      <c r="B2257" s="80"/>
      <c r="C2257" s="80"/>
      <c r="D2257" s="82"/>
      <c r="E2257" s="83"/>
      <c r="F2257" s="84"/>
    </row>
    <row r="2258" spans="1:6" x14ac:dyDescent="0.2">
      <c r="A2258" s="81"/>
      <c r="B2258" s="80"/>
      <c r="C2258" s="80"/>
      <c r="D2258" s="82"/>
      <c r="E2258" s="83"/>
      <c r="F2258" s="84"/>
    </row>
    <row r="2259" spans="1:6" x14ac:dyDescent="0.2">
      <c r="A2259" s="81"/>
      <c r="B2259" s="80"/>
      <c r="C2259" s="80"/>
      <c r="D2259" s="82"/>
      <c r="E2259" s="83"/>
      <c r="F2259" s="84"/>
    </row>
    <row r="2260" spans="1:6" x14ac:dyDescent="0.2">
      <c r="A2260" s="81"/>
      <c r="B2260" s="80"/>
      <c r="C2260" s="80"/>
      <c r="D2260" s="82"/>
      <c r="E2260" s="83"/>
      <c r="F2260" s="84"/>
    </row>
    <row r="2261" spans="1:6" x14ac:dyDescent="0.2">
      <c r="A2261" s="81"/>
      <c r="B2261" s="80"/>
      <c r="C2261" s="80"/>
      <c r="D2261" s="82"/>
      <c r="E2261" s="83"/>
      <c r="F2261" s="84"/>
    </row>
    <row r="2262" spans="1:6" x14ac:dyDescent="0.2">
      <c r="A2262" s="81"/>
      <c r="B2262" s="80"/>
      <c r="C2262" s="80"/>
      <c r="D2262" s="82"/>
      <c r="E2262" s="83"/>
      <c r="F2262" s="84"/>
    </row>
    <row r="2263" spans="1:6" x14ac:dyDescent="0.2">
      <c r="A2263" s="81"/>
      <c r="B2263" s="80"/>
      <c r="C2263" s="80"/>
      <c r="D2263" s="82"/>
      <c r="E2263" s="83"/>
      <c r="F2263" s="84"/>
    </row>
    <row r="2264" spans="1:6" x14ac:dyDescent="0.2">
      <c r="A2264" s="81"/>
      <c r="B2264" s="80"/>
      <c r="C2264" s="80"/>
      <c r="D2264" s="82"/>
      <c r="E2264" s="83"/>
      <c r="F2264" s="84"/>
    </row>
    <row r="2265" spans="1:6" x14ac:dyDescent="0.2">
      <c r="A2265" s="81"/>
      <c r="B2265" s="80"/>
      <c r="C2265" s="80"/>
      <c r="D2265" s="82"/>
      <c r="E2265" s="83"/>
      <c r="F2265" s="84"/>
    </row>
    <row r="2266" spans="1:6" x14ac:dyDescent="0.2">
      <c r="A2266" s="81"/>
      <c r="B2266" s="80"/>
      <c r="C2266" s="80"/>
      <c r="D2266" s="82"/>
      <c r="E2266" s="83"/>
      <c r="F2266" s="84"/>
    </row>
    <row r="2267" spans="1:6" x14ac:dyDescent="0.2">
      <c r="A2267" s="81"/>
      <c r="B2267" s="80"/>
      <c r="C2267" s="80"/>
      <c r="D2267" s="82"/>
      <c r="E2267" s="83"/>
      <c r="F2267" s="84"/>
    </row>
    <row r="2268" spans="1:6" x14ac:dyDescent="0.2">
      <c r="A2268" s="81"/>
      <c r="B2268" s="80"/>
      <c r="C2268" s="80"/>
      <c r="D2268" s="82"/>
      <c r="E2268" s="83"/>
      <c r="F2268" s="84"/>
    </row>
    <row r="2269" spans="1:6" x14ac:dyDescent="0.2">
      <c r="A2269" s="81"/>
      <c r="B2269" s="80"/>
      <c r="C2269" s="80"/>
      <c r="D2269" s="82"/>
      <c r="E2269" s="83"/>
      <c r="F2269" s="84"/>
    </row>
    <row r="2270" spans="1:6" x14ac:dyDescent="0.2">
      <c r="A2270" s="81"/>
      <c r="B2270" s="80"/>
      <c r="C2270" s="80"/>
      <c r="D2270" s="82"/>
      <c r="E2270" s="83"/>
      <c r="F2270" s="84"/>
    </row>
    <row r="2271" spans="1:6" x14ac:dyDescent="0.2">
      <c r="A2271" s="81"/>
      <c r="B2271" s="80"/>
      <c r="C2271" s="80"/>
      <c r="D2271" s="82"/>
      <c r="E2271" s="83"/>
      <c r="F2271" s="84"/>
    </row>
    <row r="2272" spans="1:6" x14ac:dyDescent="0.2">
      <c r="A2272" s="81"/>
      <c r="B2272" s="80"/>
      <c r="C2272" s="80"/>
      <c r="D2272" s="82"/>
      <c r="E2272" s="83"/>
      <c r="F2272" s="84"/>
    </row>
    <row r="2273" spans="1:6" x14ac:dyDescent="0.2">
      <c r="A2273" s="81"/>
      <c r="B2273" s="80"/>
      <c r="C2273" s="80"/>
      <c r="D2273" s="82"/>
      <c r="E2273" s="83"/>
      <c r="F2273" s="84"/>
    </row>
    <row r="2274" spans="1:6" x14ac:dyDescent="0.2">
      <c r="A2274" s="81"/>
      <c r="B2274" s="80"/>
      <c r="C2274" s="80"/>
      <c r="D2274" s="82"/>
      <c r="E2274" s="83"/>
      <c r="F2274" s="84"/>
    </row>
    <row r="2275" spans="1:6" x14ac:dyDescent="0.2">
      <c r="A2275" s="81"/>
      <c r="B2275" s="80"/>
      <c r="C2275" s="80"/>
      <c r="D2275" s="82"/>
      <c r="E2275" s="83"/>
      <c r="F2275" s="84"/>
    </row>
    <row r="2276" spans="1:6" x14ac:dyDescent="0.2">
      <c r="A2276" s="81"/>
      <c r="B2276" s="80"/>
      <c r="C2276" s="80"/>
      <c r="D2276" s="82"/>
      <c r="E2276" s="83"/>
      <c r="F2276" s="84"/>
    </row>
    <row r="2277" spans="1:6" x14ac:dyDescent="0.2">
      <c r="A2277" s="81"/>
      <c r="B2277" s="80"/>
      <c r="C2277" s="80"/>
      <c r="D2277" s="82"/>
      <c r="E2277" s="83"/>
      <c r="F2277" s="84"/>
    </row>
    <row r="2278" spans="1:6" x14ac:dyDescent="0.2">
      <c r="A2278" s="81"/>
      <c r="B2278" s="80"/>
      <c r="C2278" s="80"/>
      <c r="D2278" s="82"/>
      <c r="E2278" s="83"/>
      <c r="F2278" s="84"/>
    </row>
    <row r="2279" spans="1:6" x14ac:dyDescent="0.2">
      <c r="A2279" s="81"/>
      <c r="B2279" s="80"/>
      <c r="C2279" s="80"/>
      <c r="D2279" s="82"/>
      <c r="E2279" s="83"/>
      <c r="F2279" s="84"/>
    </row>
    <row r="2280" spans="1:6" x14ac:dyDescent="0.2">
      <c r="A2280" s="81"/>
      <c r="B2280" s="80"/>
      <c r="C2280" s="80"/>
      <c r="D2280" s="82"/>
      <c r="E2280" s="83"/>
      <c r="F2280" s="84"/>
    </row>
    <row r="2281" spans="1:6" x14ac:dyDescent="0.2">
      <c r="A2281" s="81"/>
      <c r="B2281" s="80"/>
      <c r="C2281" s="80"/>
      <c r="D2281" s="82"/>
      <c r="E2281" s="83"/>
      <c r="F2281" s="84"/>
    </row>
    <row r="2282" spans="1:6" x14ac:dyDescent="0.2">
      <c r="A2282" s="81"/>
      <c r="B2282" s="80"/>
      <c r="C2282" s="80"/>
      <c r="D2282" s="82"/>
      <c r="E2282" s="83"/>
      <c r="F2282" s="84"/>
    </row>
    <row r="2283" spans="1:6" x14ac:dyDescent="0.2">
      <c r="A2283" s="81"/>
      <c r="B2283" s="80"/>
      <c r="C2283" s="80"/>
      <c r="D2283" s="82"/>
      <c r="E2283" s="83"/>
      <c r="F2283" s="84"/>
    </row>
    <row r="2284" spans="1:6" x14ac:dyDescent="0.2">
      <c r="A2284" s="81"/>
      <c r="B2284" s="80"/>
      <c r="C2284" s="80"/>
      <c r="D2284" s="82"/>
      <c r="E2284" s="83"/>
      <c r="F2284" s="84"/>
    </row>
    <row r="2285" spans="1:6" x14ac:dyDescent="0.2">
      <c r="A2285" s="81"/>
      <c r="B2285" s="80"/>
      <c r="C2285" s="80"/>
      <c r="D2285" s="82"/>
      <c r="E2285" s="83"/>
      <c r="F2285" s="84"/>
    </row>
    <row r="2286" spans="1:6" x14ac:dyDescent="0.2">
      <c r="A2286" s="81"/>
      <c r="B2286" s="80"/>
      <c r="C2286" s="80"/>
      <c r="D2286" s="82"/>
      <c r="E2286" s="83"/>
      <c r="F2286" s="84"/>
    </row>
    <row r="2287" spans="1:6" x14ac:dyDescent="0.2">
      <c r="A2287" s="81"/>
      <c r="B2287" s="80"/>
      <c r="C2287" s="80"/>
      <c r="D2287" s="82"/>
      <c r="E2287" s="83"/>
      <c r="F2287" s="84"/>
    </row>
    <row r="2288" spans="1:6" x14ac:dyDescent="0.2">
      <c r="A2288" s="81"/>
      <c r="B2288" s="80"/>
      <c r="C2288" s="80"/>
      <c r="D2288" s="82"/>
      <c r="E2288" s="83"/>
      <c r="F2288" s="84"/>
    </row>
    <row r="2289" spans="1:6" x14ac:dyDescent="0.2">
      <c r="A2289" s="81"/>
      <c r="B2289" s="80"/>
      <c r="C2289" s="80"/>
      <c r="D2289" s="82"/>
      <c r="E2289" s="83"/>
      <c r="F2289" s="84"/>
    </row>
    <row r="2290" spans="1:6" x14ac:dyDescent="0.2">
      <c r="A2290" s="81"/>
      <c r="B2290" s="80"/>
      <c r="C2290" s="80"/>
      <c r="D2290" s="82"/>
      <c r="E2290" s="83"/>
      <c r="F2290" s="84"/>
    </row>
    <row r="2291" spans="1:6" x14ac:dyDescent="0.2">
      <c r="A2291" s="81"/>
      <c r="B2291" s="80"/>
      <c r="C2291" s="80"/>
      <c r="D2291" s="82"/>
      <c r="E2291" s="83"/>
      <c r="F2291" s="84"/>
    </row>
    <row r="2292" spans="1:6" x14ac:dyDescent="0.2">
      <c r="A2292" s="81"/>
      <c r="B2292" s="80"/>
      <c r="C2292" s="80"/>
      <c r="D2292" s="82"/>
      <c r="E2292" s="83"/>
      <c r="F2292" s="84"/>
    </row>
    <row r="2293" spans="1:6" x14ac:dyDescent="0.2">
      <c r="A2293" s="81"/>
      <c r="B2293" s="80"/>
      <c r="C2293" s="80"/>
      <c r="D2293" s="82"/>
      <c r="E2293" s="83"/>
      <c r="F2293" s="84"/>
    </row>
    <row r="2294" spans="1:6" x14ac:dyDescent="0.2">
      <c r="A2294" s="81"/>
      <c r="B2294" s="80"/>
      <c r="C2294" s="80"/>
      <c r="D2294" s="82"/>
      <c r="E2294" s="83"/>
      <c r="F2294" s="84"/>
    </row>
    <row r="2295" spans="1:6" x14ac:dyDescent="0.2">
      <c r="A2295" s="81"/>
      <c r="B2295" s="80"/>
      <c r="C2295" s="80"/>
      <c r="D2295" s="82"/>
      <c r="E2295" s="83"/>
      <c r="F2295" s="84"/>
    </row>
    <row r="2296" spans="1:6" x14ac:dyDescent="0.2">
      <c r="A2296" s="81"/>
      <c r="B2296" s="80"/>
      <c r="C2296" s="80"/>
      <c r="D2296" s="82"/>
      <c r="E2296" s="83"/>
      <c r="F2296" s="84"/>
    </row>
    <row r="2297" spans="1:6" x14ac:dyDescent="0.2">
      <c r="A2297" s="81"/>
      <c r="B2297" s="80"/>
      <c r="C2297" s="80"/>
      <c r="D2297" s="82"/>
      <c r="E2297" s="83"/>
      <c r="F2297" s="84"/>
    </row>
    <row r="2298" spans="1:6" x14ac:dyDescent="0.2">
      <c r="A2298" s="81"/>
      <c r="B2298" s="80"/>
      <c r="C2298" s="80"/>
      <c r="D2298" s="82"/>
      <c r="E2298" s="83"/>
      <c r="F2298" s="84"/>
    </row>
    <row r="2299" spans="1:6" x14ac:dyDescent="0.2">
      <c r="A2299" s="81"/>
      <c r="B2299" s="80"/>
      <c r="C2299" s="80"/>
      <c r="D2299" s="82"/>
      <c r="E2299" s="83"/>
      <c r="F2299" s="84"/>
    </row>
    <row r="2300" spans="1:6" x14ac:dyDescent="0.2">
      <c r="A2300" s="81"/>
      <c r="B2300" s="80"/>
      <c r="C2300" s="80"/>
      <c r="D2300" s="82"/>
      <c r="E2300" s="83"/>
      <c r="F2300" s="84"/>
    </row>
    <row r="2301" spans="1:6" x14ac:dyDescent="0.2">
      <c r="A2301" s="81"/>
      <c r="B2301" s="80"/>
      <c r="C2301" s="80"/>
      <c r="D2301" s="82"/>
      <c r="E2301" s="83"/>
      <c r="F2301" s="84"/>
    </row>
    <row r="2302" spans="1:6" x14ac:dyDescent="0.2">
      <c r="A2302" s="81"/>
      <c r="B2302" s="80"/>
      <c r="C2302" s="80"/>
      <c r="D2302" s="82"/>
      <c r="E2302" s="83"/>
      <c r="F2302" s="84"/>
    </row>
    <row r="2303" spans="1:6" x14ac:dyDescent="0.2">
      <c r="A2303" s="81"/>
      <c r="B2303" s="80"/>
      <c r="C2303" s="80"/>
      <c r="D2303" s="82"/>
      <c r="E2303" s="83"/>
      <c r="F2303" s="84"/>
    </row>
    <row r="2304" spans="1:6" x14ac:dyDescent="0.2">
      <c r="A2304" s="81"/>
      <c r="B2304" s="80"/>
      <c r="C2304" s="80"/>
      <c r="D2304" s="82"/>
      <c r="E2304" s="83"/>
      <c r="F2304" s="84"/>
    </row>
    <row r="2305" spans="1:6" x14ac:dyDescent="0.2">
      <c r="A2305" s="81"/>
      <c r="B2305" s="80"/>
      <c r="C2305" s="80"/>
      <c r="D2305" s="82"/>
      <c r="E2305" s="83"/>
      <c r="F2305" s="84"/>
    </row>
    <row r="2306" spans="1:6" x14ac:dyDescent="0.2">
      <c r="A2306" s="81"/>
      <c r="B2306" s="80"/>
      <c r="C2306" s="80"/>
      <c r="D2306" s="82"/>
      <c r="E2306" s="83"/>
      <c r="F2306" s="84"/>
    </row>
    <row r="2307" spans="1:6" x14ac:dyDescent="0.2">
      <c r="A2307" s="81"/>
      <c r="B2307" s="80"/>
      <c r="C2307" s="80"/>
      <c r="D2307" s="82"/>
      <c r="E2307" s="83"/>
      <c r="F2307" s="84"/>
    </row>
    <row r="2308" spans="1:6" x14ac:dyDescent="0.2">
      <c r="A2308" s="81"/>
      <c r="B2308" s="80"/>
      <c r="C2308" s="80"/>
      <c r="D2308" s="82"/>
      <c r="E2308" s="83"/>
      <c r="F2308" s="84"/>
    </row>
    <row r="2309" spans="1:6" x14ac:dyDescent="0.2">
      <c r="A2309" s="81"/>
      <c r="B2309" s="80"/>
      <c r="C2309" s="80"/>
      <c r="D2309" s="82"/>
      <c r="E2309" s="83"/>
      <c r="F2309" s="84"/>
    </row>
    <row r="2310" spans="1:6" x14ac:dyDescent="0.2">
      <c r="A2310" s="81"/>
      <c r="B2310" s="80"/>
      <c r="C2310" s="80"/>
      <c r="D2310" s="82"/>
      <c r="E2310" s="83"/>
      <c r="F2310" s="84"/>
    </row>
    <row r="2311" spans="1:6" x14ac:dyDescent="0.2">
      <c r="A2311" s="81"/>
      <c r="B2311" s="80"/>
      <c r="C2311" s="80"/>
      <c r="D2311" s="82"/>
      <c r="E2311" s="83"/>
      <c r="F2311" s="84"/>
    </row>
    <row r="2312" spans="1:6" x14ac:dyDescent="0.2">
      <c r="A2312" s="81"/>
      <c r="B2312" s="80"/>
      <c r="C2312" s="80"/>
      <c r="D2312" s="82"/>
      <c r="E2312" s="83"/>
      <c r="F2312" s="84"/>
    </row>
    <row r="2313" spans="1:6" x14ac:dyDescent="0.2">
      <c r="A2313" s="81"/>
      <c r="B2313" s="80"/>
      <c r="C2313" s="80"/>
      <c r="D2313" s="82"/>
      <c r="E2313" s="83"/>
      <c r="F2313" s="84"/>
    </row>
    <row r="2314" spans="1:6" x14ac:dyDescent="0.2">
      <c r="A2314" s="81"/>
      <c r="B2314" s="80"/>
      <c r="C2314" s="80"/>
      <c r="D2314" s="82"/>
      <c r="E2314" s="83"/>
      <c r="F2314" s="84"/>
    </row>
    <row r="2315" spans="1:6" x14ac:dyDescent="0.2">
      <c r="A2315" s="81"/>
      <c r="B2315" s="80"/>
      <c r="C2315" s="80"/>
      <c r="D2315" s="82"/>
      <c r="E2315" s="83"/>
      <c r="F2315" s="84"/>
    </row>
    <row r="2316" spans="1:6" x14ac:dyDescent="0.2">
      <c r="A2316" s="81"/>
      <c r="B2316" s="80"/>
      <c r="C2316" s="80"/>
      <c r="D2316" s="82"/>
      <c r="E2316" s="83"/>
      <c r="F2316" s="84"/>
    </row>
    <row r="2317" spans="1:6" x14ac:dyDescent="0.2">
      <c r="A2317" s="81"/>
      <c r="B2317" s="80"/>
      <c r="C2317" s="80"/>
      <c r="D2317" s="82"/>
      <c r="E2317" s="83"/>
      <c r="F2317" s="84"/>
    </row>
    <row r="2318" spans="1:6" x14ac:dyDescent="0.2">
      <c r="A2318" s="81"/>
      <c r="B2318" s="80"/>
      <c r="C2318" s="80"/>
      <c r="D2318" s="82"/>
      <c r="E2318" s="83"/>
      <c r="F2318" s="84"/>
    </row>
    <row r="2319" spans="1:6" x14ac:dyDescent="0.2">
      <c r="A2319" s="81"/>
      <c r="B2319" s="80"/>
      <c r="C2319" s="80"/>
      <c r="D2319" s="82"/>
      <c r="E2319" s="83"/>
      <c r="F2319" s="84"/>
    </row>
    <row r="2320" spans="1:6" x14ac:dyDescent="0.2">
      <c r="A2320" s="81"/>
      <c r="B2320" s="80"/>
      <c r="C2320" s="80"/>
      <c r="D2320" s="82"/>
      <c r="E2320" s="83"/>
      <c r="F2320" s="84"/>
    </row>
    <row r="2321" spans="1:6" x14ac:dyDescent="0.2">
      <c r="A2321" s="81"/>
      <c r="B2321" s="80"/>
      <c r="C2321" s="80"/>
      <c r="D2321" s="82"/>
      <c r="E2321" s="83"/>
      <c r="F2321" s="84"/>
    </row>
    <row r="2322" spans="1:6" x14ac:dyDescent="0.2">
      <c r="A2322" s="81"/>
      <c r="B2322" s="80"/>
      <c r="C2322" s="80"/>
      <c r="D2322" s="82"/>
      <c r="E2322" s="83"/>
      <c r="F2322" s="84"/>
    </row>
    <row r="2323" spans="1:6" x14ac:dyDescent="0.2">
      <c r="A2323" s="81"/>
      <c r="B2323" s="80"/>
      <c r="C2323" s="80"/>
      <c r="D2323" s="82"/>
      <c r="E2323" s="83"/>
      <c r="F2323" s="84"/>
    </row>
    <row r="2324" spans="1:6" x14ac:dyDescent="0.2">
      <c r="A2324" s="81"/>
      <c r="B2324" s="80"/>
      <c r="C2324" s="80"/>
      <c r="D2324" s="82"/>
      <c r="E2324" s="83"/>
      <c r="F2324" s="84"/>
    </row>
    <row r="2325" spans="1:6" x14ac:dyDescent="0.2">
      <c r="A2325" s="81"/>
      <c r="B2325" s="80"/>
      <c r="C2325" s="80"/>
      <c r="D2325" s="82"/>
      <c r="E2325" s="83"/>
      <c r="F2325" s="84"/>
    </row>
    <row r="2326" spans="1:6" x14ac:dyDescent="0.2">
      <c r="A2326" s="81"/>
      <c r="B2326" s="80"/>
      <c r="C2326" s="80"/>
      <c r="D2326" s="82"/>
      <c r="E2326" s="83"/>
      <c r="F2326" s="84"/>
    </row>
    <row r="2327" spans="1:6" x14ac:dyDescent="0.2">
      <c r="A2327" s="81"/>
      <c r="B2327" s="80"/>
      <c r="C2327" s="80"/>
      <c r="D2327" s="82"/>
      <c r="E2327" s="83"/>
      <c r="F2327" s="84"/>
    </row>
    <row r="2328" spans="1:6" x14ac:dyDescent="0.2">
      <c r="A2328" s="81"/>
      <c r="B2328" s="80"/>
      <c r="C2328" s="80"/>
      <c r="D2328" s="82"/>
      <c r="E2328" s="83"/>
      <c r="F2328" s="84"/>
    </row>
    <row r="2329" spans="1:6" x14ac:dyDescent="0.2">
      <c r="A2329" s="81"/>
      <c r="B2329" s="80"/>
      <c r="C2329" s="80"/>
      <c r="D2329" s="82"/>
      <c r="E2329" s="83"/>
      <c r="F2329" s="84"/>
    </row>
    <row r="2330" spans="1:6" x14ac:dyDescent="0.2">
      <c r="A2330" s="81"/>
      <c r="B2330" s="80"/>
      <c r="C2330" s="80"/>
      <c r="D2330" s="82"/>
      <c r="E2330" s="83"/>
      <c r="F2330" s="84"/>
    </row>
    <row r="2331" spans="1:6" x14ac:dyDescent="0.2">
      <c r="A2331" s="81"/>
      <c r="B2331" s="80"/>
      <c r="C2331" s="80"/>
      <c r="D2331" s="82"/>
      <c r="E2331" s="83"/>
      <c r="F2331" s="84"/>
    </row>
    <row r="2332" spans="1:6" x14ac:dyDescent="0.2">
      <c r="A2332" s="81"/>
      <c r="B2332" s="80"/>
      <c r="C2332" s="80"/>
      <c r="D2332" s="82"/>
      <c r="E2332" s="83"/>
      <c r="F2332" s="84"/>
    </row>
    <row r="2333" spans="1:6" x14ac:dyDescent="0.2">
      <c r="A2333" s="81"/>
      <c r="B2333" s="80"/>
      <c r="C2333" s="80"/>
      <c r="D2333" s="82"/>
      <c r="E2333" s="83"/>
      <c r="F2333" s="84"/>
    </row>
    <row r="2334" spans="1:6" x14ac:dyDescent="0.2">
      <c r="A2334" s="81"/>
      <c r="B2334" s="80"/>
      <c r="C2334" s="80"/>
      <c r="D2334" s="82"/>
      <c r="E2334" s="83"/>
      <c r="F2334" s="84"/>
    </row>
    <row r="2335" spans="1:6" x14ac:dyDescent="0.2">
      <c r="A2335" s="81"/>
      <c r="B2335" s="80"/>
      <c r="C2335" s="80"/>
      <c r="D2335" s="82"/>
      <c r="E2335" s="83"/>
      <c r="F2335" s="84"/>
    </row>
    <row r="2336" spans="1:6" x14ac:dyDescent="0.2">
      <c r="A2336" s="81"/>
      <c r="B2336" s="80"/>
      <c r="C2336" s="80"/>
      <c r="D2336" s="82"/>
      <c r="E2336" s="83"/>
      <c r="F2336" s="84"/>
    </row>
    <row r="2337" spans="1:6" x14ac:dyDescent="0.2">
      <c r="A2337" s="81"/>
      <c r="B2337" s="80"/>
      <c r="C2337" s="80"/>
      <c r="D2337" s="82"/>
      <c r="E2337" s="83"/>
      <c r="F2337" s="84"/>
    </row>
    <row r="2338" spans="1:6" x14ac:dyDescent="0.2">
      <c r="A2338" s="81"/>
      <c r="B2338" s="80"/>
      <c r="C2338" s="80"/>
      <c r="D2338" s="82"/>
      <c r="E2338" s="83"/>
      <c r="F2338" s="84"/>
    </row>
    <row r="2339" spans="1:6" x14ac:dyDescent="0.2">
      <c r="A2339" s="81"/>
      <c r="B2339" s="80"/>
      <c r="C2339" s="80"/>
      <c r="D2339" s="82"/>
      <c r="E2339" s="83"/>
      <c r="F2339" s="84"/>
    </row>
    <row r="2340" spans="1:6" x14ac:dyDescent="0.2">
      <c r="A2340" s="81"/>
      <c r="B2340" s="80"/>
      <c r="C2340" s="80"/>
      <c r="D2340" s="82"/>
      <c r="E2340" s="83"/>
      <c r="F2340" s="84"/>
    </row>
    <row r="2341" spans="1:6" x14ac:dyDescent="0.2">
      <c r="A2341" s="81"/>
      <c r="B2341" s="80"/>
      <c r="C2341" s="80"/>
      <c r="D2341" s="82"/>
      <c r="E2341" s="83"/>
      <c r="F2341" s="84"/>
    </row>
    <row r="2342" spans="1:6" x14ac:dyDescent="0.2">
      <c r="A2342" s="81"/>
      <c r="B2342" s="80"/>
      <c r="C2342" s="80"/>
      <c r="D2342" s="82"/>
      <c r="E2342" s="83"/>
      <c r="F2342" s="84"/>
    </row>
    <row r="2343" spans="1:6" x14ac:dyDescent="0.2">
      <c r="A2343" s="81"/>
      <c r="B2343" s="80"/>
      <c r="C2343" s="80"/>
      <c r="D2343" s="82"/>
      <c r="E2343" s="83"/>
      <c r="F2343" s="84"/>
    </row>
    <row r="2344" spans="1:6" x14ac:dyDescent="0.2">
      <c r="A2344" s="81"/>
      <c r="B2344" s="80"/>
      <c r="C2344" s="80"/>
      <c r="D2344" s="82"/>
      <c r="E2344" s="83"/>
      <c r="F2344" s="84"/>
    </row>
    <row r="2345" spans="1:6" x14ac:dyDescent="0.2">
      <c r="A2345" s="81"/>
      <c r="B2345" s="80"/>
      <c r="C2345" s="80"/>
      <c r="D2345" s="82"/>
      <c r="E2345" s="83"/>
      <c r="F2345" s="84"/>
    </row>
    <row r="2346" spans="1:6" x14ac:dyDescent="0.2">
      <c r="A2346" s="81"/>
      <c r="B2346" s="80"/>
      <c r="C2346" s="80"/>
      <c r="D2346" s="82"/>
      <c r="E2346" s="83"/>
      <c r="F2346" s="84"/>
    </row>
    <row r="2347" spans="1:6" x14ac:dyDescent="0.2">
      <c r="A2347" s="81"/>
      <c r="B2347" s="80"/>
      <c r="C2347" s="80"/>
      <c r="D2347" s="82"/>
      <c r="E2347" s="83"/>
      <c r="F2347" s="84"/>
    </row>
    <row r="2348" spans="1:6" x14ac:dyDescent="0.2">
      <c r="A2348" s="81"/>
      <c r="B2348" s="80"/>
      <c r="C2348" s="80"/>
      <c r="D2348" s="82"/>
      <c r="E2348" s="83"/>
      <c r="F2348" s="84"/>
    </row>
    <row r="2349" spans="1:6" x14ac:dyDescent="0.2">
      <c r="A2349" s="81"/>
      <c r="B2349" s="80"/>
      <c r="C2349" s="80"/>
      <c r="D2349" s="82"/>
      <c r="E2349" s="83"/>
      <c r="F2349" s="84"/>
    </row>
    <row r="2350" spans="1:6" x14ac:dyDescent="0.2">
      <c r="A2350" s="81"/>
      <c r="B2350" s="80"/>
      <c r="C2350" s="80"/>
      <c r="D2350" s="82"/>
      <c r="E2350" s="83"/>
      <c r="F2350" s="84"/>
    </row>
    <row r="2351" spans="1:6" x14ac:dyDescent="0.2">
      <c r="A2351" s="81"/>
      <c r="B2351" s="80"/>
      <c r="C2351" s="80"/>
      <c r="D2351" s="82"/>
      <c r="E2351" s="83"/>
      <c r="F2351" s="84"/>
    </row>
    <row r="2352" spans="1:6" x14ac:dyDescent="0.2">
      <c r="A2352" s="81"/>
      <c r="B2352" s="80"/>
      <c r="C2352" s="80"/>
      <c r="D2352" s="82"/>
      <c r="E2352" s="83"/>
      <c r="F2352" s="84"/>
    </row>
    <row r="2353" spans="1:6" x14ac:dyDescent="0.2">
      <c r="A2353" s="81"/>
      <c r="B2353" s="80"/>
      <c r="C2353" s="80"/>
      <c r="D2353" s="82"/>
      <c r="E2353" s="83"/>
      <c r="F2353" s="84"/>
    </row>
    <row r="2354" spans="1:6" x14ac:dyDescent="0.2">
      <c r="A2354" s="81"/>
      <c r="B2354" s="80"/>
      <c r="C2354" s="80"/>
      <c r="D2354" s="82"/>
      <c r="E2354" s="83"/>
      <c r="F2354" s="84"/>
    </row>
    <row r="2355" spans="1:6" x14ac:dyDescent="0.2">
      <c r="A2355" s="81"/>
      <c r="B2355" s="80"/>
      <c r="C2355" s="80"/>
      <c r="D2355" s="82"/>
      <c r="E2355" s="83"/>
      <c r="F2355" s="84"/>
    </row>
    <row r="2356" spans="1:6" x14ac:dyDescent="0.2">
      <c r="A2356" s="81"/>
      <c r="B2356" s="80"/>
      <c r="C2356" s="80"/>
      <c r="D2356" s="82"/>
      <c r="E2356" s="83"/>
      <c r="F2356" s="84"/>
    </row>
    <row r="2357" spans="1:6" x14ac:dyDescent="0.2">
      <c r="A2357" s="81"/>
      <c r="B2357" s="80"/>
      <c r="C2357" s="80"/>
      <c r="D2357" s="82"/>
      <c r="E2357" s="83"/>
      <c r="F2357" s="84"/>
    </row>
    <row r="2358" spans="1:6" x14ac:dyDescent="0.2">
      <c r="A2358" s="81"/>
      <c r="B2358" s="80"/>
      <c r="C2358" s="80"/>
      <c r="D2358" s="82"/>
      <c r="E2358" s="83"/>
      <c r="F2358" s="84"/>
    </row>
    <row r="2359" spans="1:6" x14ac:dyDescent="0.2">
      <c r="A2359" s="81"/>
      <c r="B2359" s="80"/>
      <c r="C2359" s="80"/>
      <c r="D2359" s="82"/>
      <c r="E2359" s="83"/>
      <c r="F2359" s="84"/>
    </row>
    <row r="2360" spans="1:6" x14ac:dyDescent="0.2">
      <c r="A2360" s="81"/>
      <c r="B2360" s="80"/>
      <c r="C2360" s="80"/>
      <c r="D2360" s="82"/>
      <c r="E2360" s="83"/>
      <c r="F2360" s="84"/>
    </row>
    <row r="2361" spans="1:6" x14ac:dyDescent="0.2">
      <c r="A2361" s="81"/>
      <c r="B2361" s="80"/>
      <c r="C2361" s="80"/>
      <c r="D2361" s="82"/>
      <c r="E2361" s="83"/>
      <c r="F2361" s="84"/>
    </row>
    <row r="2362" spans="1:6" x14ac:dyDescent="0.2">
      <c r="A2362" s="81"/>
      <c r="B2362" s="80"/>
      <c r="C2362" s="80"/>
      <c r="D2362" s="82"/>
      <c r="E2362" s="83"/>
      <c r="F2362" s="84"/>
    </row>
    <row r="2363" spans="1:6" x14ac:dyDescent="0.2">
      <c r="A2363" s="81"/>
      <c r="B2363" s="80"/>
      <c r="C2363" s="80"/>
      <c r="D2363" s="82"/>
      <c r="E2363" s="83"/>
      <c r="F2363" s="84"/>
    </row>
    <row r="2364" spans="1:6" x14ac:dyDescent="0.2">
      <c r="A2364" s="81"/>
      <c r="B2364" s="80"/>
      <c r="C2364" s="80"/>
      <c r="D2364" s="82"/>
      <c r="E2364" s="83"/>
      <c r="F2364" s="84"/>
    </row>
    <row r="2365" spans="1:6" x14ac:dyDescent="0.2">
      <c r="A2365" s="81"/>
      <c r="B2365" s="80"/>
      <c r="C2365" s="80"/>
      <c r="D2365" s="82"/>
      <c r="E2365" s="83"/>
      <c r="F2365" s="84"/>
    </row>
    <row r="2366" spans="1:6" x14ac:dyDescent="0.2">
      <c r="A2366" s="81"/>
      <c r="B2366" s="80"/>
      <c r="C2366" s="80"/>
      <c r="D2366" s="82"/>
      <c r="E2366" s="83"/>
      <c r="F2366" s="84"/>
    </row>
    <row r="2367" spans="1:6" x14ac:dyDescent="0.2">
      <c r="A2367" s="81"/>
      <c r="B2367" s="80"/>
      <c r="C2367" s="80"/>
      <c r="D2367" s="82"/>
      <c r="E2367" s="83"/>
      <c r="F2367" s="84"/>
    </row>
    <row r="2368" spans="1:6" x14ac:dyDescent="0.2">
      <c r="A2368" s="81"/>
      <c r="B2368" s="80"/>
      <c r="C2368" s="80"/>
      <c r="D2368" s="82"/>
      <c r="E2368" s="83"/>
      <c r="F2368" s="84"/>
    </row>
    <row r="2369" spans="1:6" x14ac:dyDescent="0.2">
      <c r="A2369" s="81"/>
      <c r="B2369" s="80"/>
      <c r="C2369" s="80"/>
      <c r="D2369" s="82"/>
      <c r="E2369" s="83"/>
      <c r="F2369" s="84"/>
    </row>
    <row r="2370" spans="1:6" x14ac:dyDescent="0.2">
      <c r="A2370" s="81"/>
      <c r="B2370" s="80"/>
      <c r="C2370" s="80"/>
      <c r="D2370" s="82"/>
      <c r="E2370" s="83"/>
      <c r="F2370" s="84"/>
    </row>
    <row r="2371" spans="1:6" x14ac:dyDescent="0.2">
      <c r="A2371" s="81"/>
      <c r="B2371" s="80"/>
      <c r="C2371" s="80"/>
      <c r="D2371" s="82"/>
      <c r="E2371" s="83"/>
      <c r="F2371" s="84"/>
    </row>
    <row r="2372" spans="1:6" x14ac:dyDescent="0.2">
      <c r="A2372" s="81"/>
      <c r="B2372" s="80"/>
      <c r="C2372" s="80"/>
      <c r="D2372" s="82"/>
      <c r="E2372" s="83"/>
      <c r="F2372" s="84"/>
    </row>
    <row r="2373" spans="1:6" x14ac:dyDescent="0.2">
      <c r="A2373" s="81"/>
      <c r="B2373" s="80"/>
      <c r="C2373" s="80"/>
      <c r="D2373" s="82"/>
      <c r="E2373" s="83"/>
      <c r="F2373" s="84"/>
    </row>
    <row r="2374" spans="1:6" x14ac:dyDescent="0.2">
      <c r="A2374" s="81"/>
      <c r="B2374" s="80"/>
      <c r="C2374" s="80"/>
      <c r="D2374" s="82"/>
      <c r="E2374" s="83"/>
      <c r="F2374" s="84"/>
    </row>
    <row r="2375" spans="1:6" x14ac:dyDescent="0.2">
      <c r="A2375" s="81"/>
      <c r="B2375" s="80"/>
      <c r="C2375" s="80"/>
      <c r="D2375" s="82"/>
      <c r="E2375" s="83"/>
      <c r="F2375" s="84"/>
    </row>
    <row r="2376" spans="1:6" x14ac:dyDescent="0.2">
      <c r="A2376" s="81"/>
      <c r="B2376" s="80"/>
      <c r="C2376" s="80"/>
      <c r="D2376" s="82"/>
      <c r="E2376" s="83"/>
      <c r="F2376" s="84"/>
    </row>
    <row r="2377" spans="1:6" x14ac:dyDescent="0.2">
      <c r="A2377" s="81"/>
      <c r="B2377" s="80"/>
      <c r="C2377" s="80"/>
      <c r="D2377" s="82"/>
      <c r="E2377" s="83"/>
      <c r="F2377" s="84"/>
    </row>
    <row r="2378" spans="1:6" x14ac:dyDescent="0.2">
      <c r="A2378" s="81"/>
      <c r="B2378" s="80"/>
      <c r="C2378" s="80"/>
      <c r="D2378" s="82"/>
      <c r="E2378" s="83"/>
      <c r="F2378" s="84"/>
    </row>
    <row r="2379" spans="1:6" x14ac:dyDescent="0.2">
      <c r="A2379" s="81"/>
      <c r="B2379" s="80"/>
      <c r="C2379" s="80"/>
      <c r="D2379" s="82"/>
      <c r="E2379" s="83"/>
      <c r="F2379" s="84"/>
    </row>
    <row r="2380" spans="1:6" x14ac:dyDescent="0.2">
      <c r="A2380" s="81"/>
      <c r="B2380" s="80"/>
      <c r="C2380" s="80"/>
      <c r="D2380" s="82"/>
      <c r="E2380" s="83"/>
      <c r="F2380" s="84"/>
    </row>
    <row r="2381" spans="1:6" x14ac:dyDescent="0.2">
      <c r="A2381" s="81"/>
      <c r="B2381" s="80"/>
      <c r="C2381" s="80"/>
      <c r="D2381" s="82"/>
      <c r="E2381" s="83"/>
      <c r="F2381" s="84"/>
    </row>
    <row r="2382" spans="1:6" x14ac:dyDescent="0.2">
      <c r="A2382" s="81"/>
      <c r="B2382" s="80"/>
      <c r="C2382" s="80"/>
      <c r="D2382" s="82"/>
      <c r="E2382" s="83"/>
      <c r="F2382" s="84"/>
    </row>
    <row r="2383" spans="1:6" x14ac:dyDescent="0.2">
      <c r="A2383" s="81"/>
      <c r="B2383" s="80"/>
      <c r="C2383" s="80"/>
      <c r="D2383" s="82"/>
      <c r="E2383" s="83"/>
      <c r="F2383" s="84"/>
    </row>
    <row r="2384" spans="1:6" x14ac:dyDescent="0.2">
      <c r="A2384" s="81"/>
      <c r="B2384" s="80"/>
      <c r="C2384" s="80"/>
      <c r="D2384" s="82"/>
      <c r="E2384" s="83"/>
      <c r="F2384" s="84"/>
    </row>
    <row r="2385" spans="1:6" x14ac:dyDescent="0.2">
      <c r="A2385" s="81"/>
      <c r="B2385" s="80"/>
      <c r="C2385" s="80"/>
      <c r="D2385" s="82"/>
      <c r="E2385" s="83"/>
      <c r="F2385" s="84"/>
    </row>
    <row r="2386" spans="1:6" x14ac:dyDescent="0.2">
      <c r="A2386" s="81"/>
      <c r="B2386" s="80"/>
      <c r="C2386" s="80"/>
      <c r="D2386" s="82"/>
      <c r="E2386" s="83"/>
      <c r="F2386" s="84"/>
    </row>
    <row r="2387" spans="1:6" x14ac:dyDescent="0.2">
      <c r="A2387" s="81"/>
      <c r="B2387" s="80"/>
      <c r="C2387" s="80"/>
      <c r="D2387" s="82"/>
      <c r="E2387" s="83"/>
      <c r="F2387" s="84"/>
    </row>
    <row r="2388" spans="1:6" x14ac:dyDescent="0.2">
      <c r="A2388" s="81"/>
      <c r="B2388" s="80"/>
      <c r="C2388" s="80"/>
      <c r="D2388" s="82"/>
      <c r="E2388" s="83"/>
      <c r="F2388" s="84"/>
    </row>
    <row r="2389" spans="1:6" x14ac:dyDescent="0.2">
      <c r="A2389" s="81"/>
      <c r="B2389" s="80"/>
      <c r="C2389" s="80"/>
      <c r="D2389" s="82"/>
      <c r="E2389" s="83"/>
      <c r="F2389" s="84"/>
    </row>
    <row r="2390" spans="1:6" x14ac:dyDescent="0.2">
      <c r="A2390" s="81"/>
      <c r="B2390" s="80"/>
      <c r="C2390" s="80"/>
      <c r="D2390" s="82"/>
      <c r="E2390" s="83"/>
      <c r="F2390" s="84"/>
    </row>
    <row r="2391" spans="1:6" x14ac:dyDescent="0.2">
      <c r="A2391" s="81"/>
      <c r="B2391" s="80"/>
      <c r="C2391" s="80"/>
      <c r="D2391" s="82"/>
      <c r="E2391" s="83"/>
      <c r="F2391" s="84"/>
    </row>
    <row r="2392" spans="1:6" x14ac:dyDescent="0.2">
      <c r="A2392" s="81"/>
      <c r="B2392" s="80"/>
      <c r="C2392" s="80"/>
      <c r="D2392" s="82"/>
      <c r="E2392" s="83"/>
      <c r="F2392" s="84"/>
    </row>
    <row r="2393" spans="1:6" x14ac:dyDescent="0.2">
      <c r="A2393" s="81"/>
      <c r="B2393" s="80"/>
      <c r="C2393" s="80"/>
      <c r="D2393" s="82"/>
      <c r="E2393" s="83"/>
      <c r="F2393" s="84"/>
    </row>
    <row r="2394" spans="1:6" x14ac:dyDescent="0.2">
      <c r="A2394" s="81"/>
      <c r="B2394" s="80"/>
      <c r="C2394" s="80"/>
      <c r="D2394" s="82"/>
      <c r="E2394" s="83"/>
      <c r="F2394" s="84"/>
    </row>
    <row r="2395" spans="1:6" x14ac:dyDescent="0.2">
      <c r="A2395" s="81"/>
      <c r="B2395" s="80"/>
      <c r="C2395" s="80"/>
      <c r="D2395" s="82"/>
      <c r="E2395" s="83"/>
      <c r="F2395" s="84"/>
    </row>
    <row r="2396" spans="1:6" x14ac:dyDescent="0.2">
      <c r="A2396" s="81"/>
      <c r="B2396" s="80"/>
      <c r="C2396" s="80"/>
      <c r="D2396" s="82"/>
      <c r="E2396" s="83"/>
      <c r="F2396" s="84"/>
    </row>
    <row r="2397" spans="1:6" x14ac:dyDescent="0.2">
      <c r="A2397" s="81"/>
      <c r="B2397" s="80"/>
      <c r="C2397" s="80"/>
      <c r="D2397" s="82"/>
      <c r="E2397" s="83"/>
      <c r="F2397" s="84"/>
    </row>
    <row r="2398" spans="1:6" x14ac:dyDescent="0.2">
      <c r="A2398" s="81"/>
      <c r="B2398" s="80"/>
      <c r="C2398" s="80"/>
      <c r="D2398" s="82"/>
      <c r="E2398" s="83"/>
      <c r="F2398" s="84"/>
    </row>
    <row r="2399" spans="1:6" x14ac:dyDescent="0.2">
      <c r="A2399" s="81"/>
      <c r="B2399" s="80"/>
      <c r="C2399" s="80"/>
      <c r="D2399" s="82"/>
      <c r="E2399" s="83"/>
      <c r="F2399" s="84"/>
    </row>
    <row r="2400" spans="1:6" x14ac:dyDescent="0.2">
      <c r="A2400" s="81"/>
      <c r="B2400" s="80"/>
      <c r="C2400" s="80"/>
      <c r="D2400" s="82"/>
      <c r="E2400" s="83"/>
      <c r="F2400" s="84"/>
    </row>
    <row r="2401" spans="1:6" x14ac:dyDescent="0.2">
      <c r="A2401" s="81"/>
      <c r="B2401" s="80"/>
      <c r="C2401" s="80"/>
      <c r="D2401" s="82"/>
      <c r="E2401" s="83"/>
      <c r="F2401" s="84"/>
    </row>
    <row r="2402" spans="1:6" x14ac:dyDescent="0.2">
      <c r="A2402" s="81"/>
      <c r="B2402" s="80"/>
      <c r="C2402" s="80"/>
      <c r="D2402" s="82"/>
      <c r="E2402" s="83"/>
      <c r="F2402" s="84"/>
    </row>
    <row r="2403" spans="1:6" x14ac:dyDescent="0.2">
      <c r="A2403" s="81"/>
      <c r="B2403" s="80"/>
      <c r="C2403" s="80"/>
      <c r="D2403" s="82"/>
      <c r="E2403" s="83"/>
      <c r="F2403" s="84"/>
    </row>
    <row r="2404" spans="1:6" x14ac:dyDescent="0.2">
      <c r="A2404" s="81"/>
      <c r="B2404" s="80"/>
      <c r="C2404" s="80"/>
      <c r="D2404" s="82"/>
      <c r="E2404" s="83"/>
      <c r="F2404" s="84"/>
    </row>
    <row r="2405" spans="1:6" x14ac:dyDescent="0.2">
      <c r="A2405" s="81"/>
      <c r="B2405" s="80"/>
      <c r="C2405" s="80"/>
      <c r="D2405" s="82"/>
      <c r="E2405" s="83"/>
      <c r="F2405" s="84"/>
    </row>
    <row r="2406" spans="1:6" x14ac:dyDescent="0.2">
      <c r="A2406" s="81"/>
      <c r="B2406" s="80"/>
      <c r="C2406" s="80"/>
      <c r="D2406" s="82"/>
      <c r="E2406" s="83"/>
      <c r="F2406" s="84"/>
    </row>
    <row r="2407" spans="1:6" x14ac:dyDescent="0.2">
      <c r="A2407" s="81"/>
      <c r="B2407" s="80"/>
      <c r="C2407" s="80"/>
      <c r="D2407" s="82"/>
      <c r="E2407" s="83"/>
      <c r="F2407" s="84"/>
    </row>
    <row r="2408" spans="1:6" x14ac:dyDescent="0.2">
      <c r="A2408" s="81"/>
      <c r="B2408" s="80"/>
      <c r="C2408" s="80"/>
      <c r="D2408" s="82"/>
      <c r="E2408" s="83"/>
      <c r="F2408" s="84"/>
    </row>
    <row r="2409" spans="1:6" x14ac:dyDescent="0.2">
      <c r="A2409" s="81"/>
      <c r="B2409" s="80"/>
      <c r="C2409" s="80"/>
      <c r="D2409" s="82"/>
      <c r="E2409" s="83"/>
      <c r="F2409" s="84"/>
    </row>
    <row r="2410" spans="1:6" x14ac:dyDescent="0.2">
      <c r="A2410" s="81"/>
      <c r="B2410" s="80"/>
      <c r="C2410" s="80"/>
      <c r="D2410" s="82"/>
      <c r="E2410" s="83"/>
      <c r="F2410" s="84"/>
    </row>
    <row r="2411" spans="1:6" x14ac:dyDescent="0.2">
      <c r="A2411" s="81"/>
      <c r="B2411" s="80"/>
      <c r="C2411" s="80"/>
      <c r="D2411" s="82"/>
      <c r="E2411" s="83"/>
      <c r="F2411" s="84"/>
    </row>
    <row r="2412" spans="1:6" x14ac:dyDescent="0.2">
      <c r="A2412" s="81"/>
      <c r="B2412" s="80"/>
      <c r="C2412" s="80"/>
      <c r="D2412" s="82"/>
      <c r="E2412" s="83"/>
      <c r="F2412" s="84"/>
    </row>
    <row r="2413" spans="1:6" x14ac:dyDescent="0.2">
      <c r="A2413" s="81"/>
      <c r="B2413" s="80"/>
      <c r="C2413" s="80"/>
      <c r="D2413" s="82"/>
      <c r="E2413" s="83"/>
      <c r="F2413" s="84"/>
    </row>
    <row r="2414" spans="1:6" x14ac:dyDescent="0.2">
      <c r="A2414" s="81"/>
      <c r="B2414" s="80"/>
      <c r="C2414" s="80"/>
      <c r="D2414" s="82"/>
      <c r="E2414" s="83"/>
      <c r="F2414" s="84"/>
    </row>
    <row r="2415" spans="1:6" x14ac:dyDescent="0.2">
      <c r="A2415" s="81"/>
      <c r="B2415" s="80"/>
      <c r="C2415" s="80"/>
      <c r="D2415" s="82"/>
      <c r="E2415" s="83"/>
      <c r="F2415" s="84"/>
    </row>
    <row r="2416" spans="1:6" x14ac:dyDescent="0.2">
      <c r="A2416" s="81"/>
      <c r="B2416" s="80"/>
      <c r="C2416" s="80"/>
      <c r="D2416" s="82"/>
      <c r="E2416" s="83"/>
      <c r="F2416" s="84"/>
    </row>
    <row r="2417" spans="1:6" x14ac:dyDescent="0.2">
      <c r="A2417" s="81"/>
      <c r="B2417" s="80"/>
      <c r="C2417" s="80"/>
      <c r="D2417" s="82"/>
      <c r="E2417" s="83"/>
      <c r="F2417" s="84"/>
    </row>
    <row r="2418" spans="1:6" x14ac:dyDescent="0.2">
      <c r="A2418" s="81"/>
      <c r="B2418" s="80"/>
      <c r="C2418" s="80"/>
      <c r="D2418" s="82"/>
      <c r="E2418" s="83"/>
      <c r="F2418" s="84"/>
    </row>
    <row r="2419" spans="1:6" x14ac:dyDescent="0.2">
      <c r="A2419" s="81"/>
      <c r="B2419" s="80"/>
      <c r="C2419" s="80"/>
      <c r="D2419" s="82"/>
      <c r="E2419" s="83"/>
      <c r="F2419" s="84"/>
    </row>
    <row r="2420" spans="1:6" x14ac:dyDescent="0.2">
      <c r="A2420" s="81"/>
      <c r="B2420" s="80"/>
      <c r="C2420" s="80"/>
      <c r="D2420" s="82"/>
      <c r="E2420" s="83"/>
      <c r="F2420" s="84"/>
    </row>
    <row r="2421" spans="1:6" x14ac:dyDescent="0.2">
      <c r="A2421" s="81"/>
      <c r="B2421" s="80"/>
      <c r="C2421" s="80"/>
      <c r="D2421" s="82"/>
      <c r="E2421" s="83"/>
      <c r="F2421" s="84"/>
    </row>
    <row r="2422" spans="1:6" x14ac:dyDescent="0.2">
      <c r="A2422" s="81"/>
      <c r="B2422" s="80"/>
      <c r="C2422" s="80"/>
      <c r="D2422" s="82"/>
      <c r="E2422" s="83"/>
      <c r="F2422" s="84"/>
    </row>
    <row r="2423" spans="1:6" x14ac:dyDescent="0.2">
      <c r="A2423" s="81"/>
      <c r="B2423" s="80"/>
      <c r="C2423" s="80"/>
      <c r="D2423" s="82"/>
      <c r="E2423" s="83"/>
      <c r="F2423" s="84"/>
    </row>
    <row r="2424" spans="1:6" x14ac:dyDescent="0.2">
      <c r="A2424" s="81"/>
      <c r="B2424" s="80"/>
      <c r="C2424" s="80"/>
      <c r="D2424" s="82"/>
      <c r="E2424" s="83"/>
      <c r="F2424" s="84"/>
    </row>
    <row r="2425" spans="1:6" x14ac:dyDescent="0.2">
      <c r="A2425" s="81"/>
      <c r="B2425" s="80"/>
      <c r="C2425" s="80"/>
      <c r="D2425" s="82"/>
      <c r="E2425" s="83"/>
      <c r="F2425" s="84"/>
    </row>
    <row r="2426" spans="1:6" x14ac:dyDescent="0.2">
      <c r="A2426" s="81"/>
      <c r="B2426" s="80"/>
      <c r="C2426" s="80"/>
      <c r="D2426" s="82"/>
      <c r="E2426" s="83"/>
      <c r="F2426" s="84"/>
    </row>
    <row r="2427" spans="1:6" x14ac:dyDescent="0.2">
      <c r="A2427" s="81"/>
      <c r="B2427" s="80"/>
      <c r="C2427" s="80"/>
      <c r="D2427" s="82"/>
      <c r="E2427" s="83"/>
      <c r="F2427" s="84"/>
    </row>
    <row r="2428" spans="1:6" x14ac:dyDescent="0.2">
      <c r="A2428" s="81"/>
      <c r="B2428" s="80"/>
      <c r="C2428" s="80"/>
      <c r="D2428" s="82"/>
      <c r="E2428" s="83"/>
      <c r="F2428" s="84"/>
    </row>
    <row r="2429" spans="1:6" x14ac:dyDescent="0.2">
      <c r="A2429" s="81"/>
      <c r="B2429" s="80"/>
      <c r="C2429" s="80"/>
      <c r="D2429" s="82"/>
      <c r="E2429" s="83"/>
      <c r="F2429" s="84"/>
    </row>
    <row r="2430" spans="1:6" x14ac:dyDescent="0.2">
      <c r="A2430" s="81"/>
      <c r="B2430" s="80"/>
      <c r="C2430" s="80"/>
      <c r="D2430" s="82"/>
      <c r="E2430" s="83"/>
      <c r="F2430" s="84"/>
    </row>
    <row r="2431" spans="1:6" x14ac:dyDescent="0.2">
      <c r="A2431" s="81"/>
      <c r="B2431" s="80"/>
      <c r="C2431" s="80"/>
      <c r="D2431" s="82"/>
      <c r="E2431" s="83"/>
      <c r="F2431" s="84"/>
    </row>
    <row r="2432" spans="1:6" x14ac:dyDescent="0.2">
      <c r="A2432" s="81"/>
      <c r="B2432" s="80"/>
      <c r="C2432" s="80"/>
      <c r="D2432" s="82"/>
      <c r="E2432" s="83"/>
      <c r="F2432" s="84"/>
    </row>
    <row r="2433" spans="1:6" x14ac:dyDescent="0.2">
      <c r="A2433" s="81"/>
      <c r="B2433" s="80"/>
      <c r="C2433" s="80"/>
      <c r="D2433" s="82"/>
      <c r="E2433" s="83"/>
      <c r="F2433" s="84"/>
    </row>
    <row r="2434" spans="1:6" x14ac:dyDescent="0.2">
      <c r="A2434" s="81"/>
      <c r="B2434" s="80"/>
      <c r="C2434" s="80"/>
      <c r="D2434" s="82"/>
      <c r="E2434" s="83"/>
      <c r="F2434" s="84"/>
    </row>
    <row r="2435" spans="1:6" x14ac:dyDescent="0.2">
      <c r="A2435" s="81"/>
      <c r="B2435" s="80"/>
      <c r="C2435" s="80"/>
      <c r="D2435" s="82"/>
      <c r="E2435" s="83"/>
      <c r="F2435" s="84"/>
    </row>
    <row r="2436" spans="1:6" x14ac:dyDescent="0.2">
      <c r="A2436" s="81"/>
      <c r="B2436" s="80"/>
      <c r="C2436" s="80"/>
      <c r="D2436" s="82"/>
      <c r="E2436" s="83"/>
      <c r="F2436" s="84"/>
    </row>
    <row r="2437" spans="1:6" x14ac:dyDescent="0.2">
      <c r="A2437" s="81"/>
      <c r="B2437" s="80"/>
      <c r="C2437" s="80"/>
      <c r="D2437" s="82"/>
      <c r="E2437" s="83"/>
      <c r="F2437" s="84"/>
    </row>
    <row r="2438" spans="1:6" x14ac:dyDescent="0.2">
      <c r="A2438" s="81"/>
      <c r="B2438" s="80"/>
      <c r="C2438" s="80"/>
      <c r="D2438" s="82"/>
      <c r="E2438" s="83"/>
      <c r="F2438" s="84"/>
    </row>
    <row r="2439" spans="1:6" x14ac:dyDescent="0.2">
      <c r="A2439" s="81"/>
      <c r="B2439" s="80"/>
      <c r="C2439" s="80"/>
      <c r="D2439" s="82"/>
      <c r="E2439" s="83"/>
      <c r="F2439" s="84"/>
    </row>
    <row r="2440" spans="1:6" x14ac:dyDescent="0.2">
      <c r="A2440" s="81"/>
      <c r="B2440" s="80"/>
      <c r="C2440" s="80"/>
      <c r="D2440" s="82"/>
      <c r="E2440" s="83"/>
      <c r="F2440" s="84"/>
    </row>
    <row r="2441" spans="1:6" x14ac:dyDescent="0.2">
      <c r="A2441" s="81"/>
      <c r="B2441" s="80"/>
      <c r="C2441" s="80"/>
      <c r="D2441" s="82"/>
      <c r="E2441" s="83"/>
      <c r="F2441" s="84"/>
    </row>
    <row r="2442" spans="1:6" x14ac:dyDescent="0.2">
      <c r="A2442" s="81"/>
      <c r="B2442" s="80"/>
      <c r="C2442" s="80"/>
      <c r="D2442" s="82"/>
      <c r="E2442" s="83"/>
      <c r="F2442" s="84"/>
    </row>
    <row r="2443" spans="1:6" x14ac:dyDescent="0.2">
      <c r="A2443" s="81"/>
      <c r="B2443" s="80"/>
      <c r="C2443" s="80"/>
      <c r="D2443" s="82"/>
      <c r="E2443" s="83"/>
      <c r="F2443" s="84"/>
    </row>
    <row r="2444" spans="1:6" x14ac:dyDescent="0.2">
      <c r="A2444" s="81"/>
      <c r="B2444" s="80"/>
      <c r="C2444" s="80"/>
      <c r="D2444" s="82"/>
      <c r="E2444" s="83"/>
      <c r="F2444" s="84"/>
    </row>
    <row r="2445" spans="1:6" x14ac:dyDescent="0.2">
      <c r="A2445" s="81"/>
      <c r="B2445" s="80"/>
      <c r="C2445" s="80"/>
      <c r="D2445" s="82"/>
      <c r="E2445" s="83"/>
      <c r="F2445" s="84"/>
    </row>
    <row r="2446" spans="1:6" x14ac:dyDescent="0.2">
      <c r="A2446" s="81"/>
      <c r="B2446" s="80"/>
      <c r="C2446" s="80"/>
      <c r="D2446" s="82"/>
      <c r="E2446" s="83"/>
      <c r="F2446" s="84"/>
    </row>
    <row r="2447" spans="1:6" x14ac:dyDescent="0.2">
      <c r="A2447" s="81"/>
      <c r="B2447" s="80"/>
      <c r="C2447" s="80"/>
      <c r="D2447" s="82"/>
      <c r="E2447" s="83"/>
      <c r="F2447" s="84"/>
    </row>
    <row r="2448" spans="1:6" x14ac:dyDescent="0.2">
      <c r="A2448" s="81"/>
      <c r="B2448" s="80"/>
      <c r="C2448" s="80"/>
      <c r="D2448" s="82"/>
      <c r="E2448" s="83"/>
      <c r="F2448" s="84"/>
    </row>
    <row r="2449" spans="1:6" x14ac:dyDescent="0.2">
      <c r="A2449" s="81"/>
      <c r="B2449" s="80"/>
      <c r="C2449" s="80"/>
      <c r="D2449" s="82"/>
      <c r="E2449" s="83"/>
      <c r="F2449" s="84"/>
    </row>
    <row r="2450" spans="1:6" x14ac:dyDescent="0.2">
      <c r="A2450" s="81"/>
      <c r="B2450" s="80"/>
      <c r="C2450" s="80"/>
      <c r="D2450" s="82"/>
      <c r="E2450" s="83"/>
      <c r="F2450" s="84"/>
    </row>
    <row r="2451" spans="1:6" x14ac:dyDescent="0.2">
      <c r="A2451" s="81"/>
      <c r="B2451" s="80"/>
      <c r="C2451" s="80"/>
      <c r="D2451" s="82"/>
      <c r="E2451" s="83"/>
      <c r="F2451" s="84"/>
    </row>
    <row r="2452" spans="1:6" x14ac:dyDescent="0.2">
      <c r="A2452" s="81"/>
      <c r="B2452" s="80"/>
      <c r="C2452" s="80"/>
      <c r="D2452" s="82"/>
      <c r="E2452" s="83"/>
      <c r="F2452" s="84"/>
    </row>
    <row r="2453" spans="1:6" x14ac:dyDescent="0.2">
      <c r="A2453" s="81"/>
      <c r="B2453" s="80"/>
      <c r="C2453" s="80"/>
      <c r="D2453" s="82"/>
      <c r="E2453" s="83"/>
      <c r="F2453" s="84"/>
    </row>
    <row r="2454" spans="1:6" x14ac:dyDescent="0.2">
      <c r="A2454" s="81"/>
      <c r="B2454" s="80"/>
      <c r="C2454" s="80"/>
      <c r="D2454" s="82"/>
      <c r="E2454" s="83"/>
      <c r="F2454" s="84"/>
    </row>
    <row r="2455" spans="1:6" x14ac:dyDescent="0.2">
      <c r="A2455" s="81"/>
      <c r="B2455" s="80"/>
      <c r="C2455" s="80"/>
      <c r="D2455" s="82"/>
      <c r="E2455" s="83"/>
      <c r="F2455" s="84"/>
    </row>
    <row r="2456" spans="1:6" x14ac:dyDescent="0.2">
      <c r="A2456" s="81"/>
      <c r="B2456" s="80"/>
      <c r="C2456" s="80"/>
      <c r="D2456" s="82"/>
      <c r="E2456" s="83"/>
      <c r="F2456" s="84"/>
    </row>
  </sheetData>
  <mergeCells count="2">
    <mergeCell ref="A2:F2"/>
    <mergeCell ref="A3:F3"/>
  </mergeCells>
  <printOptions horizontalCentered="1"/>
  <pageMargins left="0.23622047244094491" right="0.23622047244094491" top="0.74803149606299213" bottom="0.74803149606299213" header="0.31496062992125984" footer="0.31496062992125984"/>
  <pageSetup paperSize="9" scale="89" orientation="landscape" r:id="rId1"/>
  <headerFooter>
    <oddHeader>&amp;L&amp;G</oddHeader>
  </headerFooter>
  <drawing r:id="rId2"/>
  <legacyDrawingHF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Folha12">
    <tabColor rgb="FFFFC000"/>
    <pageSetUpPr fitToPage="1"/>
  </sheetPr>
  <dimension ref="A1:K55"/>
  <sheetViews>
    <sheetView view="pageBreakPreview" zoomScale="115" zoomScaleNormal="100" zoomScaleSheetLayoutView="115" workbookViewId="0">
      <pane ySplit="1" topLeftCell="A2" activePane="bottomLeft" state="frozen"/>
      <selection activeCell="A2" sqref="A2:L2"/>
      <selection pane="bottomLeft" activeCell="A2" sqref="A2:G2"/>
    </sheetView>
  </sheetViews>
  <sheetFormatPr defaultColWidth="7.5703125" defaultRowHeight="12" x14ac:dyDescent="0.2"/>
  <cols>
    <col min="1" max="2" width="12.7109375" style="74" customWidth="1"/>
    <col min="3" max="3" width="21.5703125" style="74" bestFit="1" customWidth="1"/>
    <col min="4" max="4" width="14.7109375" style="74" customWidth="1"/>
    <col min="5" max="5" width="8.7109375" style="201" customWidth="1"/>
    <col min="6" max="6" width="12.140625" style="201" bestFit="1" customWidth="1"/>
    <col min="7" max="7" width="8.7109375" style="202" customWidth="1"/>
    <col min="8" max="8" width="12.85546875" style="10" customWidth="1"/>
    <col min="9" max="255" width="9.140625" style="10" customWidth="1"/>
    <col min="256" max="16384" width="7.5703125" style="10"/>
  </cols>
  <sheetData>
    <row r="1" spans="1:8" s="197" customFormat="1" ht="46.5" x14ac:dyDescent="0.2">
      <c r="A1" s="188"/>
      <c r="B1" s="188"/>
      <c r="C1" s="188"/>
      <c r="D1" s="188"/>
      <c r="E1" s="195"/>
      <c r="F1" s="195"/>
      <c r="G1" s="196"/>
    </row>
    <row r="2" spans="1:8" s="198" customFormat="1" ht="31.5" x14ac:dyDescent="0.2">
      <c r="A2" s="468" t="s">
        <v>300</v>
      </c>
      <c r="B2" s="469"/>
      <c r="C2" s="469"/>
      <c r="D2" s="469"/>
      <c r="E2" s="469"/>
      <c r="F2" s="469"/>
      <c r="G2" s="469"/>
      <c r="H2" s="219"/>
    </row>
    <row r="3" spans="1:8" x14ac:dyDescent="0.2">
      <c r="A3" s="10"/>
      <c r="B3" s="10"/>
      <c r="D3" s="10"/>
      <c r="E3" s="199"/>
      <c r="F3" s="199"/>
      <c r="G3" s="200"/>
    </row>
    <row r="4" spans="1:8" s="9" customFormat="1" ht="26.25" x14ac:dyDescent="0.2">
      <c r="A4" s="217" t="s">
        <v>149</v>
      </c>
      <c r="B4" s="217" t="s">
        <v>150</v>
      </c>
      <c r="C4" s="217" t="s">
        <v>151</v>
      </c>
      <c r="D4" s="217" t="s">
        <v>152</v>
      </c>
      <c r="E4" s="117" t="s">
        <v>19</v>
      </c>
      <c r="F4" s="217" t="s">
        <v>138</v>
      </c>
      <c r="G4" s="117" t="s">
        <v>19</v>
      </c>
      <c r="H4" s="218"/>
    </row>
    <row r="5" spans="1:8" x14ac:dyDescent="0.2">
      <c r="A5" s="59">
        <v>2019</v>
      </c>
      <c r="B5" s="59" t="s">
        <v>298</v>
      </c>
      <c r="C5" s="59" t="s">
        <v>299</v>
      </c>
      <c r="D5" s="60">
        <v>1277775.02</v>
      </c>
      <c r="E5" s="78">
        <v>0</v>
      </c>
      <c r="F5" s="61">
        <v>237559</v>
      </c>
      <c r="G5" s="78">
        <v>0</v>
      </c>
    </row>
    <row r="6" spans="1:8" x14ac:dyDescent="0.2">
      <c r="A6" s="59">
        <v>2019</v>
      </c>
      <c r="B6" s="59" t="s">
        <v>298</v>
      </c>
      <c r="C6" s="59" t="s">
        <v>326</v>
      </c>
      <c r="D6" s="60">
        <v>1162833.25</v>
      </c>
      <c r="E6" s="78">
        <v>-8.9954622841194691</v>
      </c>
      <c r="F6" s="61">
        <v>222245</v>
      </c>
      <c r="G6" s="78">
        <v>-6.4463985788793519</v>
      </c>
    </row>
    <row r="7" spans="1:8" x14ac:dyDescent="0.2">
      <c r="A7" s="59">
        <v>2019</v>
      </c>
      <c r="B7" s="59" t="s">
        <v>298</v>
      </c>
      <c r="C7" s="59" t="s">
        <v>359</v>
      </c>
      <c r="D7" s="60">
        <v>1362098.43</v>
      </c>
      <c r="E7" s="78">
        <v>17.136178381552121</v>
      </c>
      <c r="F7" s="61">
        <v>254112</v>
      </c>
      <c r="G7" s="78">
        <v>14.33868028527076</v>
      </c>
    </row>
    <row r="8" spans="1:8" x14ac:dyDescent="0.2">
      <c r="A8" s="59">
        <v>2019</v>
      </c>
      <c r="B8" s="59" t="s">
        <v>298</v>
      </c>
      <c r="C8" s="59" t="s">
        <v>396</v>
      </c>
      <c r="D8" s="60">
        <v>1219037.81</v>
      </c>
      <c r="E8" s="78">
        <v>-10.502957557920384</v>
      </c>
      <c r="F8" s="61">
        <v>227381</v>
      </c>
      <c r="G8" s="78">
        <v>-10.519377282458128</v>
      </c>
    </row>
    <row r="9" spans="1:8" x14ac:dyDescent="0.2">
      <c r="A9" s="59">
        <v>2019</v>
      </c>
      <c r="B9" s="59" t="s">
        <v>410</v>
      </c>
      <c r="C9" s="59" t="s">
        <v>411</v>
      </c>
      <c r="D9" s="60">
        <v>1232590.3799999999</v>
      </c>
      <c r="E9" s="78">
        <v>1.1117432034368018</v>
      </c>
      <c r="F9" s="61">
        <v>233144</v>
      </c>
      <c r="G9" s="78">
        <v>2.5345125582172652</v>
      </c>
    </row>
    <row r="10" spans="1:8" x14ac:dyDescent="0.2">
      <c r="A10" s="59">
        <v>2019</v>
      </c>
      <c r="B10" s="59" t="s">
        <v>410</v>
      </c>
      <c r="C10" s="59" t="s">
        <v>437</v>
      </c>
      <c r="D10" s="60">
        <v>1322100.04</v>
      </c>
      <c r="E10" s="78">
        <v>7.2619145380641497</v>
      </c>
      <c r="F10" s="61">
        <v>248415</v>
      </c>
      <c r="G10" s="78">
        <v>6.5500291665236938</v>
      </c>
    </row>
    <row r="11" spans="1:8" x14ac:dyDescent="0.2">
      <c r="A11" s="59">
        <v>2019</v>
      </c>
      <c r="B11" s="59" t="s">
        <v>410</v>
      </c>
      <c r="C11" s="59" t="s">
        <v>460</v>
      </c>
      <c r="D11" s="60">
        <v>1515873.67</v>
      </c>
      <c r="E11" s="78">
        <v>14.656502846789104</v>
      </c>
      <c r="F11" s="61">
        <v>277613</v>
      </c>
      <c r="G11" s="78">
        <v>11.753718575770385</v>
      </c>
    </row>
    <row r="12" spans="1:8" x14ac:dyDescent="0.2">
      <c r="A12" s="59">
        <v>2019</v>
      </c>
      <c r="B12" s="59" t="s">
        <v>410</v>
      </c>
      <c r="C12" s="59" t="s">
        <v>482</v>
      </c>
      <c r="D12" s="60">
        <v>1165259.67</v>
      </c>
      <c r="E12" s="78">
        <v>-23.129499966840903</v>
      </c>
      <c r="F12" s="61">
        <v>218547</v>
      </c>
      <c r="G12" s="78">
        <v>-21.276381149297762</v>
      </c>
    </row>
    <row r="13" spans="1:8" x14ac:dyDescent="0.2">
      <c r="A13" s="59">
        <v>2019</v>
      </c>
      <c r="B13" s="59" t="s">
        <v>514</v>
      </c>
      <c r="C13" s="59" t="s">
        <v>515</v>
      </c>
      <c r="D13" s="60">
        <v>1830149.74</v>
      </c>
      <c r="E13" s="78">
        <v>57.059390890959108</v>
      </c>
      <c r="F13" s="61">
        <v>345018</v>
      </c>
      <c r="G13" s="78">
        <v>57.869016733242738</v>
      </c>
    </row>
    <row r="14" spans="1:8" x14ac:dyDescent="0.2">
      <c r="A14" s="59">
        <v>2019</v>
      </c>
      <c r="B14" s="59" t="s">
        <v>514</v>
      </c>
      <c r="C14" s="59" t="s">
        <v>531</v>
      </c>
      <c r="D14" s="60">
        <v>1401955.21</v>
      </c>
      <c r="E14" s="78">
        <v>-23.396693759058209</v>
      </c>
      <c r="F14" s="61">
        <v>256891</v>
      </c>
      <c r="G14" s="78">
        <v>-25.54272530708543</v>
      </c>
    </row>
    <row r="15" spans="1:8" x14ac:dyDescent="0.2">
      <c r="A15" s="59">
        <v>2019</v>
      </c>
      <c r="B15" s="59" t="s">
        <v>514</v>
      </c>
      <c r="C15" s="59" t="s">
        <v>564</v>
      </c>
      <c r="D15" s="60">
        <v>1064789.1100000001</v>
      </c>
      <c r="E15" s="78">
        <v>-24.049705553717359</v>
      </c>
      <c r="F15" s="61">
        <v>200022</v>
      </c>
      <c r="G15" s="78">
        <v>-22.137404580152673</v>
      </c>
    </row>
    <row r="16" spans="1:8" x14ac:dyDescent="0.2">
      <c r="A16" s="59">
        <v>2019</v>
      </c>
      <c r="B16" s="59" t="s">
        <v>514</v>
      </c>
      <c r="C16" s="59" t="s">
        <v>581</v>
      </c>
      <c r="D16" s="60">
        <v>797146.18000000098</v>
      </c>
      <c r="E16" s="78">
        <v>-25.135768903571815</v>
      </c>
      <c r="F16" s="61">
        <v>151519</v>
      </c>
      <c r="G16" s="78">
        <v>-24.248832628410874</v>
      </c>
    </row>
    <row r="17" spans="1:11" x14ac:dyDescent="0.2">
      <c r="A17" s="59">
        <v>2019</v>
      </c>
      <c r="B17" s="59" t="s">
        <v>514</v>
      </c>
      <c r="C17" s="59" t="s">
        <v>604</v>
      </c>
      <c r="D17" s="60">
        <v>999784.64</v>
      </c>
      <c r="E17" s="78">
        <v>25.420489376239473</v>
      </c>
      <c r="F17" s="61">
        <v>187104</v>
      </c>
      <c r="G17" s="78">
        <v>23.485503468211906</v>
      </c>
    </row>
    <row r="18" spans="1:11" x14ac:dyDescent="0.2">
      <c r="A18" s="59">
        <v>2019</v>
      </c>
      <c r="B18" s="59" t="s">
        <v>632</v>
      </c>
      <c r="C18" s="59" t="s">
        <v>633</v>
      </c>
      <c r="D18" s="60">
        <v>1718937.76</v>
      </c>
      <c r="E18" s="78">
        <v>71.930803017737901</v>
      </c>
      <c r="F18" s="61">
        <v>326612</v>
      </c>
      <c r="G18" s="78">
        <v>74.561741063793392</v>
      </c>
    </row>
    <row r="19" spans="1:11" x14ac:dyDescent="0.2">
      <c r="A19" s="59">
        <v>2019</v>
      </c>
      <c r="B19" s="59" t="s">
        <v>632</v>
      </c>
      <c r="C19" s="59" t="s">
        <v>661</v>
      </c>
      <c r="D19" s="60">
        <v>2041074.11</v>
      </c>
      <c r="E19" s="78">
        <v>18.740431299851139</v>
      </c>
      <c r="F19" s="61">
        <v>393405</v>
      </c>
      <c r="G19" s="78">
        <v>20.450259022938532</v>
      </c>
    </row>
    <row r="20" spans="1:11" x14ac:dyDescent="0.2">
      <c r="A20" s="59">
        <v>2019</v>
      </c>
      <c r="B20" s="59" t="s">
        <v>632</v>
      </c>
      <c r="C20" s="59" t="s">
        <v>689</v>
      </c>
      <c r="D20" s="60">
        <v>1679046.44</v>
      </c>
      <c r="E20" s="78">
        <v>-17.737115385780879</v>
      </c>
      <c r="F20" s="61">
        <v>308329</v>
      </c>
      <c r="G20" s="78">
        <v>-21.625551276674166</v>
      </c>
    </row>
    <row r="21" spans="1:11" x14ac:dyDescent="0.2">
      <c r="A21" s="59">
        <v>2019</v>
      </c>
      <c r="B21" s="59" t="s">
        <v>632</v>
      </c>
      <c r="C21" s="59" t="s">
        <v>717</v>
      </c>
      <c r="D21" s="60">
        <v>3119289.95</v>
      </c>
      <c r="E21" s="78">
        <v>85.777467239083649</v>
      </c>
      <c r="F21" s="61">
        <v>546120</v>
      </c>
      <c r="G21" s="78">
        <v>77.122489289038654</v>
      </c>
    </row>
    <row r="22" spans="1:11" x14ac:dyDescent="0.2">
      <c r="A22" s="59">
        <v>2019</v>
      </c>
      <c r="B22" s="59" t="s">
        <v>734</v>
      </c>
      <c r="C22" s="59" t="s">
        <v>735</v>
      </c>
      <c r="D22" s="60">
        <v>1134358.19</v>
      </c>
      <c r="E22" s="78">
        <v>-63.634089546564923</v>
      </c>
      <c r="F22" s="61">
        <v>201524</v>
      </c>
      <c r="G22" s="78">
        <v>-63.09895261114773</v>
      </c>
    </row>
    <row r="23" spans="1:11" x14ac:dyDescent="0.2">
      <c r="A23" s="59">
        <v>2019</v>
      </c>
      <c r="B23" s="59" t="s">
        <v>734</v>
      </c>
      <c r="C23" s="59" t="s">
        <v>765</v>
      </c>
      <c r="D23" s="60">
        <v>1162646.73</v>
      </c>
      <c r="E23" s="78">
        <v>2.4937925471318754</v>
      </c>
      <c r="F23" s="61">
        <v>288932</v>
      </c>
      <c r="G23" s="78">
        <v>43.373493975903614</v>
      </c>
    </row>
    <row r="24" spans="1:11" x14ac:dyDescent="0.2">
      <c r="A24" s="59">
        <v>2019</v>
      </c>
      <c r="B24" s="59" t="s">
        <v>734</v>
      </c>
      <c r="C24" s="59" t="s">
        <v>799</v>
      </c>
      <c r="D24" s="60">
        <v>1001976.06</v>
      </c>
      <c r="E24" s="78">
        <v>-13.819388628908793</v>
      </c>
      <c r="F24" s="61">
        <v>188196</v>
      </c>
      <c r="G24" s="78">
        <v>-34.864950922708459</v>
      </c>
    </row>
    <row r="25" spans="1:11" x14ac:dyDescent="0.2">
      <c r="A25" s="59">
        <v>2019</v>
      </c>
      <c r="B25" s="59" t="s">
        <v>734</v>
      </c>
      <c r="C25" s="59" t="s">
        <v>820</v>
      </c>
      <c r="D25" s="60">
        <v>970554.18</v>
      </c>
      <c r="E25" s="78">
        <v>-3.1359910934398973</v>
      </c>
      <c r="F25" s="61">
        <v>181359</v>
      </c>
      <c r="G25" s="78">
        <v>-3.6329146209271181</v>
      </c>
    </row>
    <row r="26" spans="1:11" x14ac:dyDescent="0.2">
      <c r="A26" s="59">
        <v>2019</v>
      </c>
      <c r="B26" s="59" t="s">
        <v>846</v>
      </c>
      <c r="C26" s="59" t="s">
        <v>847</v>
      </c>
      <c r="D26" s="60">
        <v>1034939.53</v>
      </c>
      <c r="E26" s="78">
        <v>6.6338748857894743</v>
      </c>
      <c r="F26" s="61">
        <v>200414</v>
      </c>
      <c r="G26" s="78">
        <v>10.506784885227642</v>
      </c>
    </row>
    <row r="27" spans="1:11" x14ac:dyDescent="0.2">
      <c r="A27" s="59">
        <v>2019</v>
      </c>
      <c r="B27" s="59" t="s">
        <v>846</v>
      </c>
      <c r="C27" s="59" t="s">
        <v>873</v>
      </c>
      <c r="D27" s="60">
        <v>1418729.26</v>
      </c>
      <c r="E27" s="78">
        <v>37.083299929610376</v>
      </c>
      <c r="F27" s="61">
        <v>263194</v>
      </c>
      <c r="G27" s="78">
        <v>31.325156925164912</v>
      </c>
    </row>
    <row r="28" spans="1:11" x14ac:dyDescent="0.2">
      <c r="A28" s="59">
        <v>2019</v>
      </c>
      <c r="B28" s="59" t="s">
        <v>846</v>
      </c>
      <c r="C28" s="59" t="s">
        <v>897</v>
      </c>
      <c r="D28" s="60">
        <v>1180166.47</v>
      </c>
      <c r="E28" s="78">
        <v>-16.815244227781701</v>
      </c>
      <c r="F28" s="61">
        <v>222688</v>
      </c>
      <c r="G28" s="78">
        <v>-15.39016846888607</v>
      </c>
    </row>
    <row r="29" spans="1:11" x14ac:dyDescent="0.2">
      <c r="A29" s="59">
        <v>2019</v>
      </c>
      <c r="B29" s="59" t="s">
        <v>846</v>
      </c>
      <c r="C29" s="59" t="s">
        <v>916</v>
      </c>
      <c r="D29" s="60">
        <v>1337583.49</v>
      </c>
      <c r="E29" s="78">
        <v>13.338543671724551</v>
      </c>
      <c r="F29" s="61">
        <v>254450</v>
      </c>
      <c r="G29" s="78">
        <v>14.263004742060643</v>
      </c>
    </row>
    <row r="30" spans="1:11" x14ac:dyDescent="0.2">
      <c r="A30" s="59">
        <v>2019</v>
      </c>
      <c r="B30" s="59" t="s">
        <v>846</v>
      </c>
      <c r="C30" s="59" t="s">
        <v>934</v>
      </c>
      <c r="D30" s="60">
        <v>1745587.82</v>
      </c>
      <c r="E30" s="78">
        <v>30.503092558356869</v>
      </c>
      <c r="F30" s="61">
        <v>322336</v>
      </c>
      <c r="G30" s="78">
        <v>26.679504814305368</v>
      </c>
      <c r="H30" s="74"/>
      <c r="I30" s="201"/>
      <c r="J30" s="201"/>
      <c r="K30" s="202"/>
    </row>
    <row r="31" spans="1:11" x14ac:dyDescent="0.2">
      <c r="A31" s="59">
        <v>2019</v>
      </c>
      <c r="B31" s="59" t="s">
        <v>959</v>
      </c>
      <c r="C31" s="59" t="s">
        <v>960</v>
      </c>
      <c r="D31" s="60">
        <v>1976440.24</v>
      </c>
      <c r="E31" s="78">
        <v>13.224910105067067</v>
      </c>
      <c r="F31" s="61">
        <v>363612</v>
      </c>
      <c r="G31" s="78">
        <v>12.80527151791919</v>
      </c>
    </row>
    <row r="32" spans="1:11" x14ac:dyDescent="0.2">
      <c r="A32" s="59">
        <v>2019</v>
      </c>
      <c r="B32" s="59" t="s">
        <v>959</v>
      </c>
      <c r="C32" s="59" t="s">
        <v>986</v>
      </c>
      <c r="D32" s="60">
        <v>1510498.61</v>
      </c>
      <c r="E32" s="78">
        <v>-23.574789693616026</v>
      </c>
      <c r="F32" s="61">
        <v>278860</v>
      </c>
      <c r="G32" s="78">
        <v>-23.308361660231235</v>
      </c>
    </row>
    <row r="33" spans="1:7" x14ac:dyDescent="0.2">
      <c r="A33" s="59">
        <v>2019</v>
      </c>
      <c r="B33" s="59" t="s">
        <v>959</v>
      </c>
      <c r="C33" s="59" t="s">
        <v>1013</v>
      </c>
      <c r="D33" s="60">
        <v>2959906.14</v>
      </c>
      <c r="E33" s="78">
        <v>95.955568605256772</v>
      </c>
      <c r="F33" s="61">
        <v>539947</v>
      </c>
      <c r="G33" s="78">
        <v>93.626550957469703</v>
      </c>
    </row>
    <row r="34" spans="1:7" x14ac:dyDescent="0.2">
      <c r="A34" s="59">
        <v>2019</v>
      </c>
      <c r="B34" s="59" t="s">
        <v>959</v>
      </c>
      <c r="C34" s="59" t="s">
        <v>1036</v>
      </c>
      <c r="D34" s="60">
        <v>2639459.9500000002</v>
      </c>
      <c r="E34" s="78">
        <v>-10.82622809113805</v>
      </c>
      <c r="F34" s="61">
        <v>486911</v>
      </c>
      <c r="G34" s="78">
        <v>-9.8224455363211582</v>
      </c>
    </row>
    <row r="35" spans="1:7" x14ac:dyDescent="0.2">
      <c r="A35" s="59">
        <v>2019</v>
      </c>
      <c r="B35" s="59" t="s">
        <v>1061</v>
      </c>
      <c r="C35" s="59" t="s">
        <v>1062</v>
      </c>
      <c r="D35" s="60">
        <v>2408880.69</v>
      </c>
      <c r="E35" s="78">
        <v>-8.7358499226328554</v>
      </c>
      <c r="F35" s="61">
        <v>445554</v>
      </c>
      <c r="G35" s="78">
        <v>-8.4937493710349532</v>
      </c>
    </row>
    <row r="36" spans="1:7" x14ac:dyDescent="0.2">
      <c r="A36" s="59">
        <v>2019</v>
      </c>
      <c r="B36" s="59" t="s">
        <v>1061</v>
      </c>
      <c r="C36" s="59" t="s">
        <v>1111</v>
      </c>
      <c r="D36" s="60">
        <v>2173174.7599999998</v>
      </c>
      <c r="E36" s="78">
        <v>-9.7848735713017057</v>
      </c>
      <c r="F36" s="61">
        <v>400151</v>
      </c>
      <c r="G36" s="78">
        <v>-10.190235078127454</v>
      </c>
    </row>
    <row r="37" spans="1:7" x14ac:dyDescent="0.2">
      <c r="A37" s="59">
        <v>2019</v>
      </c>
      <c r="B37" s="59" t="s">
        <v>1061</v>
      </c>
      <c r="C37" s="59" t="s">
        <v>1114</v>
      </c>
      <c r="D37" s="60">
        <v>2384051.4</v>
      </c>
      <c r="E37" s="78">
        <v>9.7036208905721022</v>
      </c>
      <c r="F37" s="61">
        <v>456310</v>
      </c>
      <c r="G37" s="78">
        <v>14.034451994372125</v>
      </c>
    </row>
    <row r="38" spans="1:7" x14ac:dyDescent="0.2">
      <c r="A38" s="59">
        <v>2019</v>
      </c>
      <c r="B38" s="59" t="s">
        <v>1061</v>
      </c>
      <c r="C38" s="59" t="s">
        <v>1133</v>
      </c>
      <c r="D38" s="60">
        <v>2317436.63</v>
      </c>
      <c r="E38" s="78">
        <v>-2.7941834643330266</v>
      </c>
      <c r="F38" s="61">
        <v>440904</v>
      </c>
      <c r="G38" s="78">
        <v>-3.3762135390414407</v>
      </c>
    </row>
    <row r="39" spans="1:7" x14ac:dyDescent="0.2">
      <c r="A39" s="59">
        <v>2019</v>
      </c>
      <c r="B39" s="59" t="s">
        <v>1155</v>
      </c>
      <c r="C39" s="59" t="s">
        <v>1156</v>
      </c>
      <c r="D39" s="60">
        <v>1661525.2</v>
      </c>
      <c r="E39" s="78">
        <v>-28.303316755634434</v>
      </c>
      <c r="F39" s="61">
        <v>308988</v>
      </c>
      <c r="G39" s="78">
        <v>-29.919438245060149</v>
      </c>
    </row>
    <row r="40" spans="1:7" x14ac:dyDescent="0.2">
      <c r="A40" s="59">
        <v>2019</v>
      </c>
      <c r="B40" s="59" t="s">
        <v>1155</v>
      </c>
      <c r="C40" s="59" t="s">
        <v>1168</v>
      </c>
      <c r="D40" s="60">
        <v>1649189.29</v>
      </c>
      <c r="E40" s="78">
        <v>-0.74244495358842078</v>
      </c>
      <c r="F40" s="61">
        <v>309497</v>
      </c>
      <c r="G40" s="78">
        <v>0.16473131642652789</v>
      </c>
    </row>
    <row r="41" spans="1:7" x14ac:dyDescent="0.2">
      <c r="A41" s="59">
        <v>2019</v>
      </c>
      <c r="B41" s="59" t="s">
        <v>1155</v>
      </c>
      <c r="C41" s="59" t="s">
        <v>1201</v>
      </c>
      <c r="D41" s="60">
        <v>1034376.49</v>
      </c>
      <c r="E41" s="78">
        <v>-37.279698802797832</v>
      </c>
      <c r="F41" s="61">
        <v>194059</v>
      </c>
      <c r="G41" s="78">
        <v>-37.298584477393966</v>
      </c>
    </row>
    <row r="42" spans="1:7" x14ac:dyDescent="0.2">
      <c r="A42" s="59">
        <v>2019</v>
      </c>
      <c r="B42" s="59" t="s">
        <v>1155</v>
      </c>
      <c r="C42" s="59" t="s">
        <v>1221</v>
      </c>
      <c r="D42" s="60">
        <v>1321061.72</v>
      </c>
      <c r="E42" s="78">
        <v>27.715752704317552</v>
      </c>
      <c r="F42" s="61">
        <v>244914</v>
      </c>
      <c r="G42" s="78">
        <v>26.20594767570687</v>
      </c>
    </row>
    <row r="43" spans="1:7" x14ac:dyDescent="0.2">
      <c r="A43" s="59">
        <v>2019</v>
      </c>
      <c r="B43" s="59" t="s">
        <v>1155</v>
      </c>
      <c r="C43" s="59" t="s">
        <v>1248</v>
      </c>
      <c r="D43" s="60">
        <v>1102765.52</v>
      </c>
      <c r="E43" s="78">
        <v>-16.524299863900374</v>
      </c>
      <c r="F43" s="61">
        <v>204364</v>
      </c>
      <c r="G43" s="78">
        <v>-16.556832194157948</v>
      </c>
    </row>
    <row r="44" spans="1:7" x14ac:dyDescent="0.2">
      <c r="A44" s="59">
        <v>2019</v>
      </c>
      <c r="B44" s="59" t="s">
        <v>1284</v>
      </c>
      <c r="C44" s="59" t="s">
        <v>1285</v>
      </c>
      <c r="D44" s="60">
        <v>2039083.51</v>
      </c>
      <c r="E44" s="78">
        <v>84.906353437673673</v>
      </c>
      <c r="F44" s="61">
        <v>366956</v>
      </c>
      <c r="G44" s="78">
        <v>79.560000782916745</v>
      </c>
    </row>
    <row r="45" spans="1:7" x14ac:dyDescent="0.2">
      <c r="A45" s="59">
        <v>2019</v>
      </c>
      <c r="B45" s="59" t="s">
        <v>1284</v>
      </c>
      <c r="C45" s="59" t="s">
        <v>1309</v>
      </c>
      <c r="D45" s="60">
        <v>1913548.96</v>
      </c>
      <c r="E45" s="78">
        <v>-6.1564202439163491</v>
      </c>
      <c r="F45" s="61">
        <v>349795</v>
      </c>
      <c r="G45" s="78">
        <v>-4.6765824785532875</v>
      </c>
    </row>
    <row r="46" spans="1:7" x14ac:dyDescent="0.2">
      <c r="A46" s="59">
        <v>2019</v>
      </c>
      <c r="B46" s="59" t="s">
        <v>1284</v>
      </c>
      <c r="C46" s="59" t="s">
        <v>1333</v>
      </c>
      <c r="D46" s="60">
        <v>1804311.37</v>
      </c>
      <c r="E46" s="78">
        <v>-5.7086383616753587</v>
      </c>
      <c r="F46" s="61">
        <v>334213</v>
      </c>
      <c r="G46" s="78">
        <v>-4.4546091282036615</v>
      </c>
    </row>
    <row r="47" spans="1:7" x14ac:dyDescent="0.2">
      <c r="A47" s="59">
        <v>2019</v>
      </c>
      <c r="B47" s="59" t="s">
        <v>1284</v>
      </c>
      <c r="C47" s="59" t="s">
        <v>1357</v>
      </c>
      <c r="D47" s="60">
        <v>1411885.72</v>
      </c>
      <c r="E47" s="78">
        <v>-21.749330881842202</v>
      </c>
      <c r="F47" s="61">
        <v>263056</v>
      </c>
      <c r="G47" s="78">
        <v>-21.290913279854465</v>
      </c>
    </row>
    <row r="48" spans="1:7" x14ac:dyDescent="0.2">
      <c r="A48" s="59">
        <v>2019</v>
      </c>
      <c r="B48" s="59" t="s">
        <v>1377</v>
      </c>
      <c r="C48" s="59" t="s">
        <v>1378</v>
      </c>
      <c r="D48" s="60">
        <v>1939712.02</v>
      </c>
      <c r="E48" s="78">
        <v>37.384491713677789</v>
      </c>
      <c r="F48" s="61">
        <v>360286</v>
      </c>
      <c r="G48" s="78">
        <v>36.961711574721733</v>
      </c>
    </row>
    <row r="49" spans="1:7" x14ac:dyDescent="0.2">
      <c r="A49" s="59">
        <v>2019</v>
      </c>
      <c r="B49" s="59" t="s">
        <v>1377</v>
      </c>
      <c r="C49" s="59" t="s">
        <v>1402</v>
      </c>
      <c r="D49" s="60">
        <v>1281141.74</v>
      </c>
      <c r="E49" s="78">
        <v>-33.951961590669526</v>
      </c>
      <c r="F49" s="61">
        <v>241651</v>
      </c>
      <c r="G49" s="78">
        <v>-32.92800719428454</v>
      </c>
    </row>
    <row r="50" spans="1:7" x14ac:dyDescent="0.2">
      <c r="A50" s="59">
        <v>2019</v>
      </c>
      <c r="B50" s="59" t="s">
        <v>1377</v>
      </c>
      <c r="C50" s="59" t="s">
        <v>1422</v>
      </c>
      <c r="D50" s="60">
        <v>1101849.02</v>
      </c>
      <c r="E50" s="78">
        <v>-13.994760642175313</v>
      </c>
      <c r="F50" s="61">
        <v>206158</v>
      </c>
      <c r="G50" s="78">
        <v>-14.687710789527046</v>
      </c>
    </row>
    <row r="51" spans="1:7" x14ac:dyDescent="0.2">
      <c r="A51" s="59">
        <v>2019</v>
      </c>
      <c r="B51" s="59" t="s">
        <v>1377</v>
      </c>
      <c r="C51" s="59" t="s">
        <v>1450</v>
      </c>
      <c r="D51" s="60">
        <v>1484829.43</v>
      </c>
      <c r="E51" s="78">
        <v>34.757975280497135</v>
      </c>
      <c r="F51" s="61">
        <v>277959</v>
      </c>
      <c r="G51" s="78">
        <v>34.828141522521562</v>
      </c>
    </row>
    <row r="52" spans="1:7" x14ac:dyDescent="0.2">
      <c r="A52" s="59">
        <v>2019</v>
      </c>
      <c r="B52" s="59" t="s">
        <v>1487</v>
      </c>
      <c r="C52" s="59" t="s">
        <v>1488</v>
      </c>
      <c r="D52" s="60">
        <v>1234587.71</v>
      </c>
      <c r="E52" s="78">
        <v>-16.853230071012263</v>
      </c>
      <c r="F52" s="61">
        <v>234002</v>
      </c>
      <c r="G52" s="78">
        <v>-15.814202814084091</v>
      </c>
    </row>
    <row r="53" spans="1:7" x14ac:dyDescent="0.2">
      <c r="A53" s="59">
        <v>2019</v>
      </c>
      <c r="B53" s="59" t="s">
        <v>1487</v>
      </c>
      <c r="C53" s="59" t="s">
        <v>1509</v>
      </c>
      <c r="D53" s="60">
        <v>1079939.19</v>
      </c>
      <c r="E53" s="78">
        <v>-12.526329133796418</v>
      </c>
      <c r="F53" s="61">
        <v>206783</v>
      </c>
      <c r="G53" s="78">
        <v>-11.631951863659285</v>
      </c>
    </row>
    <row r="54" spans="1:7" x14ac:dyDescent="0.2">
      <c r="A54" s="59">
        <v>2019</v>
      </c>
      <c r="B54" s="59" t="s">
        <v>1487</v>
      </c>
      <c r="C54" s="59" t="s">
        <v>1536</v>
      </c>
      <c r="D54" s="60">
        <v>1641535.81</v>
      </c>
      <c r="E54" s="78">
        <v>52.002615073169089</v>
      </c>
      <c r="F54" s="61">
        <v>307858</v>
      </c>
      <c r="G54" s="78">
        <v>48.879743499223828</v>
      </c>
    </row>
    <row r="55" spans="1:7" x14ac:dyDescent="0.2">
      <c r="A55" s="59">
        <v>2019</v>
      </c>
      <c r="B55" s="59" t="s">
        <v>1487</v>
      </c>
      <c r="C55" s="59" t="s">
        <v>1566</v>
      </c>
      <c r="D55" s="60">
        <v>2196199.31</v>
      </c>
      <c r="E55" s="78">
        <v>33.789302470349398</v>
      </c>
      <c r="F55" s="61">
        <v>392509</v>
      </c>
      <c r="G55" s="78">
        <v>27.496767990437149</v>
      </c>
    </row>
  </sheetData>
  <mergeCells count="1">
    <mergeCell ref="A2:G2"/>
  </mergeCells>
  <printOptions horizontalCentered="1"/>
  <pageMargins left="0.23622047244094491" right="0.23622047244094491" top="0.74803149606299213" bottom="0.74803149606299213" header="0.31496062992125984" footer="0.31496062992125984"/>
  <pageSetup paperSize="9" scale="94" orientation="portrait" horizontalDpi="4294967294" r:id="rId1"/>
  <headerFooter alignWithMargins="0">
    <oddHeader>&amp;L&amp;G</oddHeader>
    <oddFooter>&amp;L* Dados transmitidos pelos promotores dos espectáculos, nos termos do disposto no Decreto-Lei nº125/2003 de 20 de Junho. 
As actualizações feitas resultam da inserção de novos dados pelos promotores cinematográficos.</oddFooter>
  </headerFooter>
  <colBreaks count="1" manualBreakCount="1">
    <brk id="7" max="1048575" man="1"/>
  </colBreaks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1C819-A456-40FF-847F-D80587AD3E99}">
  <dimension ref="B2:Z55"/>
  <sheetViews>
    <sheetView showGridLines="0" zoomScaleNormal="100" workbookViewId="0">
      <selection activeCell="B2" sqref="B2:Z2"/>
    </sheetView>
  </sheetViews>
  <sheetFormatPr defaultRowHeight="11.25" x14ac:dyDescent="0.2"/>
  <cols>
    <col min="1" max="1" width="2.28515625" style="325" customWidth="1"/>
    <col min="2" max="2" width="3" style="325" customWidth="1"/>
    <col min="3" max="3" width="28.140625" style="325" bestFit="1" customWidth="1"/>
    <col min="4" max="4" width="27.7109375" style="325" bestFit="1" customWidth="1"/>
    <col min="5" max="5" width="31.85546875" style="325" bestFit="1" customWidth="1"/>
    <col min="6" max="6" width="21" style="325" bestFit="1" customWidth="1"/>
    <col min="7" max="7" width="24.42578125" style="325" bestFit="1" customWidth="1"/>
    <col min="8" max="8" width="18.5703125" style="325" bestFit="1" customWidth="1"/>
    <col min="9" max="9" width="12.140625" style="325" bestFit="1" customWidth="1"/>
    <col min="10" max="10" width="7.5703125" style="325" bestFit="1" customWidth="1"/>
    <col min="11" max="11" width="4.140625" style="325" bestFit="1" customWidth="1"/>
    <col min="12" max="12" width="9.85546875" style="325" bestFit="1" customWidth="1"/>
    <col min="13" max="13" width="11" style="325" bestFit="1" customWidth="1"/>
    <col min="14" max="14" width="16.7109375" style="325" bestFit="1" customWidth="1"/>
    <col min="15" max="15" width="12.7109375" style="325" bestFit="1" customWidth="1"/>
    <col min="16" max="16" width="19.42578125" style="325" bestFit="1" customWidth="1"/>
    <col min="17" max="17" width="10.85546875" style="325" bestFit="1" customWidth="1"/>
    <col min="18" max="18" width="7" style="325" bestFit="1" customWidth="1"/>
    <col min="19" max="19" width="8.140625" style="325" bestFit="1" customWidth="1"/>
    <col min="20" max="20" width="12.42578125" style="325" bestFit="1" customWidth="1"/>
    <col min="21" max="21" width="5.140625" style="325" bestFit="1" customWidth="1"/>
    <col min="22" max="22" width="6.140625" style="325" bestFit="1" customWidth="1"/>
    <col min="23" max="23" width="6.28515625" style="325" bestFit="1" customWidth="1"/>
    <col min="24" max="25" width="16.7109375" style="325" bestFit="1" customWidth="1"/>
    <col min="26" max="26" width="11.140625" style="325" customWidth="1"/>
    <col min="27" max="27" width="9.140625" style="325" customWidth="1"/>
    <col min="28" max="16384" width="9.140625" style="325"/>
  </cols>
  <sheetData>
    <row r="2" spans="2:26" ht="15.75" x14ac:dyDescent="0.2">
      <c r="B2" s="447" t="s">
        <v>1598</v>
      </c>
      <c r="C2" s="447" t="s">
        <v>1489</v>
      </c>
      <c r="D2" s="447" t="s">
        <v>1489</v>
      </c>
      <c r="E2" s="447" t="s">
        <v>1489</v>
      </c>
      <c r="F2" s="447" t="s">
        <v>1489</v>
      </c>
      <c r="G2" s="447" t="s">
        <v>1489</v>
      </c>
      <c r="H2" s="447" t="s">
        <v>1489</v>
      </c>
      <c r="I2" s="447" t="s">
        <v>1489</v>
      </c>
      <c r="J2" s="447" t="s">
        <v>1489</v>
      </c>
      <c r="K2" s="447" t="s">
        <v>1489</v>
      </c>
      <c r="L2" s="447" t="s">
        <v>1489</v>
      </c>
      <c r="M2" s="447" t="s">
        <v>1489</v>
      </c>
      <c r="N2" s="447" t="s">
        <v>1489</v>
      </c>
      <c r="O2" s="447" t="s">
        <v>1489</v>
      </c>
      <c r="P2" s="447" t="s">
        <v>1489</v>
      </c>
      <c r="Q2" s="447" t="s">
        <v>1489</v>
      </c>
      <c r="R2" s="447" t="s">
        <v>1489</v>
      </c>
      <c r="S2" s="447" t="s">
        <v>1489</v>
      </c>
      <c r="T2" s="447" t="s">
        <v>1489</v>
      </c>
      <c r="U2" s="447" t="s">
        <v>1489</v>
      </c>
      <c r="V2" s="447" t="s">
        <v>1489</v>
      </c>
      <c r="W2" s="447" t="s">
        <v>1489</v>
      </c>
      <c r="X2" s="447" t="s">
        <v>1489</v>
      </c>
      <c r="Y2" s="447" t="s">
        <v>1489</v>
      </c>
      <c r="Z2" s="447" t="s">
        <v>1489</v>
      </c>
    </row>
    <row r="3" spans="2:26" ht="15.75" x14ac:dyDescent="0.2">
      <c r="B3" s="447"/>
      <c r="C3" s="447"/>
      <c r="D3" s="447"/>
      <c r="E3" s="447"/>
      <c r="F3" s="447"/>
      <c r="G3" s="447"/>
      <c r="H3" s="447"/>
      <c r="I3" s="447"/>
      <c r="J3" s="447"/>
      <c r="K3" s="447"/>
      <c r="L3" s="447"/>
      <c r="M3" s="447"/>
      <c r="N3" s="447"/>
      <c r="O3" s="447"/>
      <c r="P3" s="447"/>
      <c r="Q3" s="447"/>
      <c r="R3" s="447"/>
      <c r="S3" s="447"/>
      <c r="T3" s="447"/>
      <c r="U3" s="447"/>
      <c r="V3" s="447"/>
      <c r="W3" s="447"/>
      <c r="X3" s="447"/>
      <c r="Y3" s="447"/>
      <c r="Z3" s="447"/>
    </row>
    <row r="4" spans="2:26" x14ac:dyDescent="0.2">
      <c r="B4" s="356"/>
      <c r="C4" s="356"/>
      <c r="D4" s="356"/>
      <c r="E4" s="356"/>
      <c r="F4" s="356"/>
      <c r="G4" s="356"/>
      <c r="H4" s="356"/>
      <c r="I4" s="356"/>
      <c r="J4" s="356"/>
      <c r="K4" s="356"/>
      <c r="L4" s="356"/>
      <c r="M4" s="356"/>
      <c r="N4" s="356"/>
      <c r="O4" s="356"/>
      <c r="P4" s="356"/>
      <c r="Q4" s="356"/>
      <c r="R4" s="356"/>
      <c r="S4" s="356"/>
      <c r="T4" s="356"/>
      <c r="U4" s="356"/>
      <c r="V4" s="356"/>
      <c r="W4" s="356"/>
      <c r="X4" s="356"/>
      <c r="Y4" s="356"/>
      <c r="Z4" s="356"/>
    </row>
    <row r="5" spans="2:26" s="356" customFormat="1" x14ac:dyDescent="0.2">
      <c r="B5" s="449" t="s">
        <v>10</v>
      </c>
      <c r="C5" s="449" t="s">
        <v>10</v>
      </c>
      <c r="D5" s="449" t="s">
        <v>10</v>
      </c>
      <c r="E5" s="449" t="s">
        <v>10</v>
      </c>
      <c r="F5" s="449" t="s">
        <v>10</v>
      </c>
      <c r="G5" s="449" t="s">
        <v>10</v>
      </c>
      <c r="H5" s="449" t="s">
        <v>10</v>
      </c>
      <c r="I5" s="449" t="s">
        <v>10</v>
      </c>
      <c r="J5" s="449" t="s">
        <v>11</v>
      </c>
      <c r="K5" s="449" t="s">
        <v>11</v>
      </c>
      <c r="L5" s="449" t="s">
        <v>215</v>
      </c>
      <c r="M5" s="449" t="s">
        <v>215</v>
      </c>
      <c r="N5" s="449" t="s">
        <v>215</v>
      </c>
      <c r="O5" s="449" t="s">
        <v>215</v>
      </c>
      <c r="P5" s="449" t="s">
        <v>215</v>
      </c>
      <c r="Q5" s="449" t="s">
        <v>215</v>
      </c>
      <c r="R5" s="449" t="s">
        <v>215</v>
      </c>
      <c r="S5" s="449" t="s">
        <v>215</v>
      </c>
      <c r="T5" s="449" t="s">
        <v>215</v>
      </c>
      <c r="U5" s="449" t="s">
        <v>215</v>
      </c>
      <c r="V5" s="449" t="s">
        <v>215</v>
      </c>
      <c r="W5" s="449" t="s">
        <v>215</v>
      </c>
      <c r="X5" s="449" t="s">
        <v>3</v>
      </c>
      <c r="Y5" s="449" t="s">
        <v>3</v>
      </c>
    </row>
    <row r="6" spans="2:26" s="356" customFormat="1" x14ac:dyDescent="0.2">
      <c r="B6" s="350" t="s">
        <v>9</v>
      </c>
      <c r="C6" s="350" t="s">
        <v>0</v>
      </c>
      <c r="D6" s="350" t="s">
        <v>216</v>
      </c>
      <c r="E6" s="350" t="s">
        <v>2</v>
      </c>
      <c r="F6" s="350" t="s">
        <v>1</v>
      </c>
      <c r="G6" s="350" t="s">
        <v>20</v>
      </c>
      <c r="H6" s="350" t="s">
        <v>217</v>
      </c>
      <c r="I6" s="350" t="s">
        <v>13</v>
      </c>
      <c r="J6" s="350" t="s">
        <v>218</v>
      </c>
      <c r="K6" s="350" t="s">
        <v>6</v>
      </c>
      <c r="L6" s="350" t="s">
        <v>219</v>
      </c>
      <c r="M6" s="350" t="s">
        <v>16</v>
      </c>
      <c r="N6" s="350" t="s">
        <v>19</v>
      </c>
      <c r="O6" s="350" t="s">
        <v>220</v>
      </c>
      <c r="P6" s="350" t="s">
        <v>221</v>
      </c>
      <c r="Q6" s="350" t="s">
        <v>4</v>
      </c>
      <c r="R6" s="350" t="s">
        <v>19</v>
      </c>
      <c r="S6" s="350" t="s">
        <v>222</v>
      </c>
      <c r="T6" s="350" t="s">
        <v>223</v>
      </c>
      <c r="U6" s="350" t="s">
        <v>8</v>
      </c>
      <c r="V6" s="350" t="s">
        <v>19</v>
      </c>
      <c r="W6" s="350" t="s">
        <v>17</v>
      </c>
      <c r="X6" s="350" t="s">
        <v>16</v>
      </c>
      <c r="Y6" s="350" t="s">
        <v>4</v>
      </c>
    </row>
    <row r="7" spans="2:26" s="356" customFormat="1" x14ac:dyDescent="0.2">
      <c r="B7" s="375">
        <v>1</v>
      </c>
      <c r="C7" s="376" t="s">
        <v>1533</v>
      </c>
      <c r="D7" s="376" t="s">
        <v>1537</v>
      </c>
      <c r="E7" s="376" t="s">
        <v>104</v>
      </c>
      <c r="F7" s="376" t="s">
        <v>30</v>
      </c>
      <c r="G7" s="376" t="s">
        <v>22</v>
      </c>
      <c r="H7" s="376" t="s">
        <v>116</v>
      </c>
      <c r="I7" s="377">
        <v>43818</v>
      </c>
      <c r="J7" s="378">
        <v>2</v>
      </c>
      <c r="K7" s="378">
        <v>11</v>
      </c>
      <c r="L7" s="379">
        <v>687892.11</v>
      </c>
      <c r="M7" s="379">
        <v>529197.08999999904</v>
      </c>
      <c r="N7" s="380">
        <v>-23.069754354356661</v>
      </c>
      <c r="O7" s="379">
        <v>3599.9802040816298</v>
      </c>
      <c r="P7" s="378">
        <v>109577</v>
      </c>
      <c r="Q7" s="378">
        <v>83910</v>
      </c>
      <c r="R7" s="380">
        <v>-23.423711180265926</v>
      </c>
      <c r="S7" s="381">
        <v>570.81632653061229</v>
      </c>
      <c r="T7" s="378">
        <v>179</v>
      </c>
      <c r="U7" s="378">
        <v>147</v>
      </c>
      <c r="V7" s="380">
        <v>-17.877094972067042</v>
      </c>
      <c r="W7" s="378">
        <v>1433</v>
      </c>
      <c r="X7" s="379">
        <v>1514173.6500000099</v>
      </c>
      <c r="Y7" s="378">
        <v>239016</v>
      </c>
    </row>
    <row r="8" spans="2:26" s="356" customFormat="1" x14ac:dyDescent="0.2">
      <c r="B8" s="375">
        <v>2</v>
      </c>
      <c r="C8" s="376" t="s">
        <v>1510</v>
      </c>
      <c r="D8" s="376" t="s">
        <v>1511</v>
      </c>
      <c r="E8" s="376" t="s">
        <v>1512</v>
      </c>
      <c r="F8" s="376" t="s">
        <v>27</v>
      </c>
      <c r="G8" s="376" t="s">
        <v>22</v>
      </c>
      <c r="H8" s="376" t="s">
        <v>116</v>
      </c>
      <c r="I8" s="377">
        <v>43811</v>
      </c>
      <c r="J8" s="378">
        <v>3</v>
      </c>
      <c r="K8" s="378">
        <v>18</v>
      </c>
      <c r="L8" s="379">
        <v>308468.09999999998</v>
      </c>
      <c r="M8" s="379">
        <v>355418.16</v>
      </c>
      <c r="N8" s="380">
        <v>15.220393940248613</v>
      </c>
      <c r="O8" s="379">
        <v>4498.9640506329097</v>
      </c>
      <c r="P8" s="378">
        <v>54918</v>
      </c>
      <c r="Q8" s="378">
        <v>63273</v>
      </c>
      <c r="R8" s="380">
        <v>15.213591172293235</v>
      </c>
      <c r="S8" s="381">
        <v>800.92405063291142</v>
      </c>
      <c r="T8" s="378">
        <v>81</v>
      </c>
      <c r="U8" s="378">
        <v>79</v>
      </c>
      <c r="V8" s="380">
        <v>-2.4691358024691397</v>
      </c>
      <c r="W8" s="378">
        <v>1018</v>
      </c>
      <c r="X8" s="379">
        <v>1228202.1100000101</v>
      </c>
      <c r="Y8" s="378">
        <v>218399</v>
      </c>
    </row>
    <row r="9" spans="2:26" s="356" customFormat="1" x14ac:dyDescent="0.2">
      <c r="B9" s="375">
        <v>3</v>
      </c>
      <c r="C9" s="376" t="s">
        <v>1423</v>
      </c>
      <c r="D9" s="376" t="s">
        <v>1424</v>
      </c>
      <c r="E9" s="376" t="s">
        <v>52</v>
      </c>
      <c r="F9" s="376" t="s">
        <v>30</v>
      </c>
      <c r="G9" s="376" t="s">
        <v>22</v>
      </c>
      <c r="H9" s="376" t="s">
        <v>116</v>
      </c>
      <c r="I9" s="377">
        <v>43790</v>
      </c>
      <c r="J9" s="378">
        <v>6</v>
      </c>
      <c r="K9" s="378">
        <v>39</v>
      </c>
      <c r="L9" s="379">
        <v>296861.63</v>
      </c>
      <c r="M9" s="379">
        <v>337509.15999999898</v>
      </c>
      <c r="N9" s="380">
        <v>13.692416227721637</v>
      </c>
      <c r="O9" s="379">
        <v>3341.6748514851402</v>
      </c>
      <c r="P9" s="378">
        <v>60166</v>
      </c>
      <c r="Q9" s="378">
        <v>66359</v>
      </c>
      <c r="R9" s="380">
        <v>10.293188844197715</v>
      </c>
      <c r="S9" s="381">
        <v>657.01980198019805</v>
      </c>
      <c r="T9" s="378">
        <v>136</v>
      </c>
      <c r="U9" s="378">
        <v>101</v>
      </c>
      <c r="V9" s="380">
        <v>-25.735294117647058</v>
      </c>
      <c r="W9" s="378">
        <v>1044</v>
      </c>
      <c r="X9" s="379">
        <v>2831999.57</v>
      </c>
      <c r="Y9" s="378">
        <v>552392</v>
      </c>
    </row>
    <row r="10" spans="2:26" s="356" customFormat="1" x14ac:dyDescent="0.2">
      <c r="B10" s="375">
        <v>4</v>
      </c>
      <c r="C10" s="376" t="s">
        <v>1563</v>
      </c>
      <c r="D10" s="376" t="s">
        <v>1567</v>
      </c>
      <c r="E10" s="376" t="s">
        <v>1564</v>
      </c>
      <c r="F10" s="376" t="s">
        <v>27</v>
      </c>
      <c r="G10" s="376" t="s">
        <v>22</v>
      </c>
      <c r="H10" s="376" t="s">
        <v>116</v>
      </c>
      <c r="I10" s="377">
        <v>43824</v>
      </c>
      <c r="J10" s="378">
        <v>1</v>
      </c>
      <c r="K10" s="378">
        <v>5</v>
      </c>
      <c r="L10" s="379">
        <v>0</v>
      </c>
      <c r="M10" s="379">
        <v>184286.59</v>
      </c>
      <c r="N10" s="380">
        <v>100</v>
      </c>
      <c r="O10" s="379">
        <v>2193.88797619048</v>
      </c>
      <c r="P10" s="378">
        <v>0</v>
      </c>
      <c r="Q10" s="378">
        <v>36029</v>
      </c>
      <c r="R10" s="380">
        <v>100</v>
      </c>
      <c r="S10" s="381">
        <v>428.91666666666669</v>
      </c>
      <c r="T10" s="378">
        <v>0</v>
      </c>
      <c r="U10" s="378">
        <v>84</v>
      </c>
      <c r="V10" s="380">
        <v>100</v>
      </c>
      <c r="W10" s="378">
        <v>1025</v>
      </c>
      <c r="X10" s="379">
        <v>190740.21</v>
      </c>
      <c r="Y10" s="378">
        <v>37294</v>
      </c>
    </row>
    <row r="11" spans="2:26" s="356" customFormat="1" x14ac:dyDescent="0.2">
      <c r="B11" s="375">
        <v>5</v>
      </c>
      <c r="C11" s="376" t="s">
        <v>1513</v>
      </c>
      <c r="D11" s="376" t="s">
        <v>1514</v>
      </c>
      <c r="E11" s="376" t="s">
        <v>1515</v>
      </c>
      <c r="F11" s="376" t="s">
        <v>30</v>
      </c>
      <c r="G11" s="376" t="s">
        <v>1516</v>
      </c>
      <c r="H11" s="376" t="s">
        <v>1517</v>
      </c>
      <c r="I11" s="377">
        <v>43811</v>
      </c>
      <c r="J11" s="378">
        <v>3</v>
      </c>
      <c r="K11" s="378">
        <v>18</v>
      </c>
      <c r="L11" s="379">
        <v>126571.34</v>
      </c>
      <c r="M11" s="379">
        <v>93952.889999999898</v>
      </c>
      <c r="N11" s="380">
        <v>-25.770802458123697</v>
      </c>
      <c r="O11" s="379">
        <v>1304.9012499999999</v>
      </c>
      <c r="P11" s="378">
        <v>25641</v>
      </c>
      <c r="Q11" s="378">
        <v>18760</v>
      </c>
      <c r="R11" s="380">
        <v>-26.835926835926841</v>
      </c>
      <c r="S11" s="381">
        <v>260.55555555555554</v>
      </c>
      <c r="T11" s="378">
        <v>101</v>
      </c>
      <c r="U11" s="378">
        <v>72</v>
      </c>
      <c r="V11" s="380">
        <v>-28.712871287128706</v>
      </c>
      <c r="W11" s="378">
        <v>587</v>
      </c>
      <c r="X11" s="379">
        <v>419978.55000000203</v>
      </c>
      <c r="Y11" s="378">
        <v>84927</v>
      </c>
    </row>
    <row r="12" spans="2:26" s="356" customFormat="1" x14ac:dyDescent="0.2">
      <c r="B12" s="375">
        <v>6</v>
      </c>
      <c r="C12" s="376" t="s">
        <v>1568</v>
      </c>
      <c r="D12" s="376" t="s">
        <v>1568</v>
      </c>
      <c r="E12" s="376" t="s">
        <v>1569</v>
      </c>
      <c r="F12" s="376" t="s">
        <v>110</v>
      </c>
      <c r="G12" s="376" t="s">
        <v>22</v>
      </c>
      <c r="H12" s="376" t="s">
        <v>116</v>
      </c>
      <c r="I12" s="377">
        <v>43824</v>
      </c>
      <c r="J12" s="378">
        <v>1</v>
      </c>
      <c r="K12" s="378">
        <v>4</v>
      </c>
      <c r="L12" s="379">
        <v>0</v>
      </c>
      <c r="M12" s="379">
        <v>67251.38</v>
      </c>
      <c r="N12" s="380">
        <v>100</v>
      </c>
      <c r="O12" s="379">
        <v>1494.47511111111</v>
      </c>
      <c r="P12" s="378">
        <v>0</v>
      </c>
      <c r="Q12" s="378">
        <v>12492</v>
      </c>
      <c r="R12" s="380">
        <v>100</v>
      </c>
      <c r="S12" s="381">
        <v>277.60000000000002</v>
      </c>
      <c r="T12" s="378">
        <v>0</v>
      </c>
      <c r="U12" s="378">
        <v>45</v>
      </c>
      <c r="V12" s="380">
        <v>100</v>
      </c>
      <c r="W12" s="378">
        <v>547</v>
      </c>
      <c r="X12" s="379">
        <v>68554.45</v>
      </c>
      <c r="Y12" s="378">
        <v>12748</v>
      </c>
    </row>
    <row r="13" spans="2:26" s="356" customFormat="1" x14ac:dyDescent="0.2">
      <c r="B13" s="375">
        <v>7</v>
      </c>
      <c r="C13" s="376" t="s">
        <v>1490</v>
      </c>
      <c r="D13" s="376" t="s">
        <v>1491</v>
      </c>
      <c r="E13" s="376" t="s">
        <v>1492</v>
      </c>
      <c r="F13" s="376" t="s">
        <v>147</v>
      </c>
      <c r="G13" s="376" t="s">
        <v>111</v>
      </c>
      <c r="H13" s="376" t="s">
        <v>119</v>
      </c>
      <c r="I13" s="377">
        <v>43804</v>
      </c>
      <c r="J13" s="378">
        <v>4</v>
      </c>
      <c r="K13" s="378">
        <v>25</v>
      </c>
      <c r="L13" s="379">
        <v>52774.33</v>
      </c>
      <c r="M13" s="379">
        <v>67211.399999999994</v>
      </c>
      <c r="N13" s="380">
        <v>27.356235503131899</v>
      </c>
      <c r="O13" s="379">
        <v>2168.1096774193502</v>
      </c>
      <c r="P13" s="378">
        <v>9666</v>
      </c>
      <c r="Q13" s="378">
        <v>12267</v>
      </c>
      <c r="R13" s="380">
        <v>26.90875232774674</v>
      </c>
      <c r="S13" s="381">
        <v>395.70967741935482</v>
      </c>
      <c r="T13" s="378">
        <v>44</v>
      </c>
      <c r="U13" s="378">
        <v>31</v>
      </c>
      <c r="V13" s="380">
        <v>-29.545454545454547</v>
      </c>
      <c r="W13" s="378">
        <v>301</v>
      </c>
      <c r="X13" s="379">
        <v>325115</v>
      </c>
      <c r="Y13" s="378">
        <v>60018</v>
      </c>
    </row>
    <row r="14" spans="2:26" s="356" customFormat="1" x14ac:dyDescent="0.2">
      <c r="B14" s="375">
        <v>8</v>
      </c>
      <c r="C14" s="376" t="s">
        <v>1451</v>
      </c>
      <c r="D14" s="376" t="s">
        <v>1452</v>
      </c>
      <c r="E14" s="376" t="s">
        <v>1453</v>
      </c>
      <c r="F14" s="376" t="s">
        <v>24</v>
      </c>
      <c r="G14" s="376" t="s">
        <v>22</v>
      </c>
      <c r="H14" s="376" t="s">
        <v>116</v>
      </c>
      <c r="I14" s="377">
        <v>43797</v>
      </c>
      <c r="J14" s="378">
        <v>5</v>
      </c>
      <c r="K14" s="378">
        <v>32</v>
      </c>
      <c r="L14" s="379">
        <v>42109.09</v>
      </c>
      <c r="M14" s="379">
        <v>44127.82</v>
      </c>
      <c r="N14" s="380">
        <v>4.7940480309596012</v>
      </c>
      <c r="O14" s="379">
        <v>1697.22384615385</v>
      </c>
      <c r="P14" s="378">
        <v>7670</v>
      </c>
      <c r="Q14" s="378">
        <v>8038</v>
      </c>
      <c r="R14" s="380">
        <v>4.7979139504563193</v>
      </c>
      <c r="S14" s="381">
        <v>309.15384615384613</v>
      </c>
      <c r="T14" s="378">
        <v>45</v>
      </c>
      <c r="U14" s="378">
        <v>26</v>
      </c>
      <c r="V14" s="380">
        <v>-42.222222222222221</v>
      </c>
      <c r="W14" s="378">
        <v>196</v>
      </c>
      <c r="X14" s="379">
        <v>443380.53</v>
      </c>
      <c r="Y14" s="378">
        <v>81834</v>
      </c>
    </row>
    <row r="15" spans="2:26" s="356" customFormat="1" x14ac:dyDescent="0.2">
      <c r="B15" s="368">
        <v>9</v>
      </c>
      <c r="C15" s="369" t="s">
        <v>1570</v>
      </c>
      <c r="D15" s="369" t="s">
        <v>1570</v>
      </c>
      <c r="E15" s="369" t="s">
        <v>1571</v>
      </c>
      <c r="F15" s="369" t="s">
        <v>30</v>
      </c>
      <c r="G15" s="369" t="s">
        <v>23</v>
      </c>
      <c r="H15" s="369" t="s">
        <v>118</v>
      </c>
      <c r="I15" s="370">
        <v>43825</v>
      </c>
      <c r="J15" s="371">
        <v>1</v>
      </c>
      <c r="K15" s="371">
        <v>4</v>
      </c>
      <c r="L15" s="372">
        <v>0</v>
      </c>
      <c r="M15" s="372">
        <v>32978.370000000097</v>
      </c>
      <c r="N15" s="373">
        <v>100</v>
      </c>
      <c r="O15" s="372">
        <v>646.63470588235498</v>
      </c>
      <c r="P15" s="371">
        <v>0</v>
      </c>
      <c r="Q15" s="371">
        <v>5906</v>
      </c>
      <c r="R15" s="373">
        <v>100</v>
      </c>
      <c r="S15" s="374">
        <v>115.80392156862744</v>
      </c>
      <c r="T15" s="371">
        <v>0</v>
      </c>
      <c r="U15" s="371">
        <v>51</v>
      </c>
      <c r="V15" s="373">
        <v>100</v>
      </c>
      <c r="W15" s="371">
        <v>485</v>
      </c>
      <c r="X15" s="372">
        <v>32978.370000000097</v>
      </c>
      <c r="Y15" s="371">
        <v>5906</v>
      </c>
    </row>
    <row r="16" spans="2:26" s="356" customFormat="1" x14ac:dyDescent="0.2">
      <c r="B16" s="368">
        <v>10</v>
      </c>
      <c r="C16" s="369" t="s">
        <v>1572</v>
      </c>
      <c r="D16" s="369" t="s">
        <v>1573</v>
      </c>
      <c r="E16" s="369" t="s">
        <v>1574</v>
      </c>
      <c r="F16" s="369" t="s">
        <v>24</v>
      </c>
      <c r="G16" s="369" t="s">
        <v>23</v>
      </c>
      <c r="H16" s="369" t="s">
        <v>118</v>
      </c>
      <c r="I16" s="370">
        <v>43825</v>
      </c>
      <c r="J16" s="371">
        <v>1</v>
      </c>
      <c r="K16" s="371">
        <v>4</v>
      </c>
      <c r="L16" s="372">
        <v>0</v>
      </c>
      <c r="M16" s="372">
        <v>31881.09</v>
      </c>
      <c r="N16" s="373">
        <v>100</v>
      </c>
      <c r="O16" s="372">
        <v>1386.1343478260901</v>
      </c>
      <c r="P16" s="371">
        <v>0</v>
      </c>
      <c r="Q16" s="371">
        <v>5900</v>
      </c>
      <c r="R16" s="373">
        <v>100</v>
      </c>
      <c r="S16" s="374">
        <v>256.52173913043481</v>
      </c>
      <c r="T16" s="371">
        <v>0</v>
      </c>
      <c r="U16" s="371">
        <v>23</v>
      </c>
      <c r="V16" s="373">
        <v>100</v>
      </c>
      <c r="W16" s="371">
        <v>364</v>
      </c>
      <c r="X16" s="372">
        <v>31881.09</v>
      </c>
      <c r="Y16" s="371">
        <v>5900</v>
      </c>
    </row>
    <row r="17" spans="2:25" s="356" customFormat="1" x14ac:dyDescent="0.2">
      <c r="B17" s="368">
        <v>11</v>
      </c>
      <c r="C17" s="369" t="s">
        <v>1575</v>
      </c>
      <c r="D17" s="369" t="s">
        <v>1576</v>
      </c>
      <c r="E17" s="369" t="s">
        <v>1577</v>
      </c>
      <c r="F17" s="369" t="s">
        <v>30</v>
      </c>
      <c r="G17" s="369" t="s">
        <v>23</v>
      </c>
      <c r="H17" s="369" t="s">
        <v>118</v>
      </c>
      <c r="I17" s="370">
        <v>43825</v>
      </c>
      <c r="J17" s="371">
        <v>1</v>
      </c>
      <c r="K17" s="371">
        <v>4</v>
      </c>
      <c r="L17" s="372">
        <v>0</v>
      </c>
      <c r="M17" s="372">
        <v>27110.639999999999</v>
      </c>
      <c r="N17" s="373">
        <v>100</v>
      </c>
      <c r="O17" s="372">
        <v>1936.4742857142901</v>
      </c>
      <c r="P17" s="371">
        <v>0</v>
      </c>
      <c r="Q17" s="371">
        <v>4968</v>
      </c>
      <c r="R17" s="373">
        <v>100</v>
      </c>
      <c r="S17" s="374">
        <v>354.85714285714283</v>
      </c>
      <c r="T17" s="371">
        <v>0</v>
      </c>
      <c r="U17" s="371">
        <v>14</v>
      </c>
      <c r="V17" s="373">
        <v>100</v>
      </c>
      <c r="W17" s="371">
        <v>224</v>
      </c>
      <c r="X17" s="372">
        <v>27110.639999999999</v>
      </c>
      <c r="Y17" s="371">
        <v>4968</v>
      </c>
    </row>
    <row r="18" spans="2:25" s="356" customFormat="1" x14ac:dyDescent="0.2">
      <c r="B18" s="375">
        <v>12</v>
      </c>
      <c r="C18" s="376" t="s">
        <v>1518</v>
      </c>
      <c r="D18" s="376" t="s">
        <v>1519</v>
      </c>
      <c r="E18" s="376" t="s">
        <v>1520</v>
      </c>
      <c r="F18" s="376" t="s">
        <v>110</v>
      </c>
      <c r="G18" s="376" t="s">
        <v>22</v>
      </c>
      <c r="H18" s="376" t="s">
        <v>116</v>
      </c>
      <c r="I18" s="377">
        <v>43811</v>
      </c>
      <c r="J18" s="378">
        <v>3</v>
      </c>
      <c r="K18" s="378">
        <v>18</v>
      </c>
      <c r="L18" s="379">
        <v>31376.14</v>
      </c>
      <c r="M18" s="379">
        <v>20871.580000000002</v>
      </c>
      <c r="N18" s="380">
        <v>-33.479452858127217</v>
      </c>
      <c r="O18" s="379">
        <v>948.70818181818197</v>
      </c>
      <c r="P18" s="378">
        <v>5755</v>
      </c>
      <c r="Q18" s="378">
        <v>3888</v>
      </c>
      <c r="R18" s="380">
        <v>-32.44135534317985</v>
      </c>
      <c r="S18" s="381">
        <v>176.72727272727272</v>
      </c>
      <c r="T18" s="378">
        <v>49</v>
      </c>
      <c r="U18" s="378">
        <v>22</v>
      </c>
      <c r="V18" s="380">
        <v>-55.102040816326529</v>
      </c>
      <c r="W18" s="378">
        <v>120</v>
      </c>
      <c r="X18" s="379">
        <v>123428.9</v>
      </c>
      <c r="Y18" s="378">
        <v>22841</v>
      </c>
    </row>
    <row r="19" spans="2:25" s="356" customFormat="1" x14ac:dyDescent="0.2">
      <c r="B19" s="375">
        <v>13</v>
      </c>
      <c r="C19" s="376" t="s">
        <v>1496</v>
      </c>
      <c r="D19" s="376" t="s">
        <v>1496</v>
      </c>
      <c r="E19" s="376" t="s">
        <v>1497</v>
      </c>
      <c r="F19" s="376" t="s">
        <v>30</v>
      </c>
      <c r="G19" s="376" t="s">
        <v>23</v>
      </c>
      <c r="H19" s="376" t="s">
        <v>118</v>
      </c>
      <c r="I19" s="377">
        <v>43804</v>
      </c>
      <c r="J19" s="378">
        <v>4</v>
      </c>
      <c r="K19" s="378">
        <v>25</v>
      </c>
      <c r="L19" s="379">
        <v>30248.86</v>
      </c>
      <c r="M19" s="379">
        <v>17738.310000000001</v>
      </c>
      <c r="N19" s="380">
        <v>-41.358748726398275</v>
      </c>
      <c r="O19" s="379">
        <v>771.23086956521695</v>
      </c>
      <c r="P19" s="378">
        <v>5448</v>
      </c>
      <c r="Q19" s="378">
        <v>3256</v>
      </c>
      <c r="R19" s="380">
        <v>-40.23494860499266</v>
      </c>
      <c r="S19" s="381">
        <v>141.56521739130434</v>
      </c>
      <c r="T19" s="378">
        <v>44</v>
      </c>
      <c r="U19" s="378">
        <v>23</v>
      </c>
      <c r="V19" s="380">
        <v>-47.727272727272727</v>
      </c>
      <c r="W19" s="378">
        <v>133</v>
      </c>
      <c r="X19" s="379">
        <v>166369.66</v>
      </c>
      <c r="Y19" s="378">
        <v>30466</v>
      </c>
    </row>
    <row r="20" spans="2:25" s="356" customFormat="1" x14ac:dyDescent="0.2">
      <c r="B20" s="375">
        <v>14</v>
      </c>
      <c r="C20" s="376" t="s">
        <v>1249</v>
      </c>
      <c r="D20" s="376" t="s">
        <v>1249</v>
      </c>
      <c r="E20" s="376" t="s">
        <v>1250</v>
      </c>
      <c r="F20" s="376" t="s">
        <v>30</v>
      </c>
      <c r="G20" s="376" t="s">
        <v>491</v>
      </c>
      <c r="H20" s="376" t="s">
        <v>506</v>
      </c>
      <c r="I20" s="377">
        <v>43741</v>
      </c>
      <c r="J20" s="378">
        <v>13</v>
      </c>
      <c r="K20" s="378">
        <v>88</v>
      </c>
      <c r="L20" s="379">
        <v>14528.36</v>
      </c>
      <c r="M20" s="379">
        <v>12023.14</v>
      </c>
      <c r="N20" s="380">
        <v>-17.243653103309668</v>
      </c>
      <c r="O20" s="379">
        <v>1001.92833333333</v>
      </c>
      <c r="P20" s="378">
        <v>2540</v>
      </c>
      <c r="Q20" s="378">
        <v>2144</v>
      </c>
      <c r="R20" s="380">
        <v>-15.590551181102356</v>
      </c>
      <c r="S20" s="381">
        <v>178.66666666666666</v>
      </c>
      <c r="T20" s="378">
        <v>21</v>
      </c>
      <c r="U20" s="378">
        <v>12</v>
      </c>
      <c r="V20" s="380">
        <v>-42.857142857142854</v>
      </c>
      <c r="W20" s="378">
        <v>77</v>
      </c>
      <c r="X20" s="379">
        <v>4976213.0500000101</v>
      </c>
      <c r="Y20" s="378">
        <v>898163</v>
      </c>
    </row>
    <row r="21" spans="2:25" s="356" customFormat="1" x14ac:dyDescent="0.2">
      <c r="B21" s="368">
        <v>15</v>
      </c>
      <c r="C21" s="369" t="s">
        <v>1558</v>
      </c>
      <c r="D21" s="369" t="s">
        <v>1559</v>
      </c>
      <c r="E21" s="369" t="s">
        <v>1560</v>
      </c>
      <c r="F21" s="369" t="s">
        <v>105</v>
      </c>
      <c r="G21" s="369" t="s">
        <v>113</v>
      </c>
      <c r="H21" s="369" t="s">
        <v>507</v>
      </c>
      <c r="I21" s="370">
        <v>43825</v>
      </c>
      <c r="J21" s="371">
        <v>1</v>
      </c>
      <c r="K21" s="371">
        <v>4</v>
      </c>
      <c r="L21" s="372">
        <v>345.34</v>
      </c>
      <c r="M21" s="372">
        <v>10377.16</v>
      </c>
      <c r="N21" s="373">
        <v>2904.9111021022763</v>
      </c>
      <c r="O21" s="372">
        <v>1297.145</v>
      </c>
      <c r="P21" s="371">
        <v>73</v>
      </c>
      <c r="Q21" s="371">
        <v>1915</v>
      </c>
      <c r="R21" s="373">
        <v>2523.2876712328766</v>
      </c>
      <c r="S21" s="374">
        <v>239.375</v>
      </c>
      <c r="T21" s="371">
        <v>1</v>
      </c>
      <c r="U21" s="371">
        <v>8</v>
      </c>
      <c r="V21" s="373">
        <v>700</v>
      </c>
      <c r="W21" s="371">
        <v>89</v>
      </c>
      <c r="X21" s="372">
        <v>10722.5</v>
      </c>
      <c r="Y21" s="371">
        <v>2091</v>
      </c>
    </row>
    <row r="22" spans="2:25" s="356" customFormat="1" x14ac:dyDescent="0.2">
      <c r="B22" s="375">
        <v>16</v>
      </c>
      <c r="C22" s="376" t="s">
        <v>1403</v>
      </c>
      <c r="D22" s="376" t="s">
        <v>1404</v>
      </c>
      <c r="E22" s="376" t="s">
        <v>1405</v>
      </c>
      <c r="F22" s="376" t="s">
        <v>27</v>
      </c>
      <c r="G22" s="376" t="s">
        <v>989</v>
      </c>
      <c r="H22" s="376" t="s">
        <v>990</v>
      </c>
      <c r="I22" s="377">
        <v>43783</v>
      </c>
      <c r="J22" s="378">
        <v>7</v>
      </c>
      <c r="K22" s="378">
        <v>46</v>
      </c>
      <c r="L22" s="379">
        <v>7360.9</v>
      </c>
      <c r="M22" s="379">
        <v>9422.39</v>
      </c>
      <c r="N22" s="380">
        <v>28.005950359331052</v>
      </c>
      <c r="O22" s="379">
        <v>942.23900000000003</v>
      </c>
      <c r="P22" s="378">
        <v>1304</v>
      </c>
      <c r="Q22" s="378">
        <v>1699</v>
      </c>
      <c r="R22" s="380">
        <v>30.291411042944787</v>
      </c>
      <c r="S22" s="381">
        <v>169.9</v>
      </c>
      <c r="T22" s="378">
        <v>13</v>
      </c>
      <c r="U22" s="378">
        <v>10</v>
      </c>
      <c r="V22" s="380">
        <v>-23.07692307692308</v>
      </c>
      <c r="W22" s="378">
        <v>60</v>
      </c>
      <c r="X22" s="379">
        <v>522544.83999999898</v>
      </c>
      <c r="Y22" s="378">
        <v>93160</v>
      </c>
    </row>
    <row r="23" spans="2:25" s="356" customFormat="1" x14ac:dyDescent="0.2">
      <c r="B23" s="375">
        <v>17</v>
      </c>
      <c r="C23" s="376" t="s">
        <v>1538</v>
      </c>
      <c r="D23" s="376" t="s">
        <v>1539</v>
      </c>
      <c r="E23" s="376" t="s">
        <v>1540</v>
      </c>
      <c r="F23" s="376" t="s">
        <v>30</v>
      </c>
      <c r="G23" s="376" t="s">
        <v>22</v>
      </c>
      <c r="H23" s="376" t="s">
        <v>116</v>
      </c>
      <c r="I23" s="377">
        <v>43818</v>
      </c>
      <c r="J23" s="378">
        <v>2</v>
      </c>
      <c r="K23" s="378">
        <v>11</v>
      </c>
      <c r="L23" s="379">
        <v>14602.24</v>
      </c>
      <c r="M23" s="379">
        <v>7718.42</v>
      </c>
      <c r="N23" s="380">
        <v>-47.142219275946701</v>
      </c>
      <c r="O23" s="379">
        <v>643.20166666666705</v>
      </c>
      <c r="P23" s="378">
        <v>2722</v>
      </c>
      <c r="Q23" s="378">
        <v>1449</v>
      </c>
      <c r="R23" s="380">
        <v>-46.76708302718589</v>
      </c>
      <c r="S23" s="381">
        <v>120.75</v>
      </c>
      <c r="T23" s="378">
        <v>12</v>
      </c>
      <c r="U23" s="378">
        <v>12</v>
      </c>
      <c r="V23" s="380">
        <v>0</v>
      </c>
      <c r="W23" s="378">
        <v>85</v>
      </c>
      <c r="X23" s="379">
        <v>25985.98</v>
      </c>
      <c r="Y23" s="378">
        <v>4870</v>
      </c>
    </row>
    <row r="24" spans="2:25" s="356" customFormat="1" x14ac:dyDescent="0.2">
      <c r="B24" s="375">
        <v>18</v>
      </c>
      <c r="C24" s="376" t="s">
        <v>1541</v>
      </c>
      <c r="D24" s="376" t="s">
        <v>1542</v>
      </c>
      <c r="E24" s="376" t="s">
        <v>1543</v>
      </c>
      <c r="F24" s="376" t="s">
        <v>110</v>
      </c>
      <c r="G24" s="376" t="s">
        <v>111</v>
      </c>
      <c r="H24" s="376" t="s">
        <v>119</v>
      </c>
      <c r="I24" s="377">
        <v>43818</v>
      </c>
      <c r="J24" s="378">
        <v>2</v>
      </c>
      <c r="K24" s="378">
        <v>11</v>
      </c>
      <c r="L24" s="379">
        <v>6375.56</v>
      </c>
      <c r="M24" s="379">
        <v>6197.78</v>
      </c>
      <c r="N24" s="380">
        <v>-2.7884609351962837</v>
      </c>
      <c r="O24" s="379">
        <v>619.77800000000002</v>
      </c>
      <c r="P24" s="378">
        <v>1134</v>
      </c>
      <c r="Q24" s="378">
        <v>1100</v>
      </c>
      <c r="R24" s="380">
        <v>-2.9982363315696716</v>
      </c>
      <c r="S24" s="381">
        <v>110</v>
      </c>
      <c r="T24" s="378">
        <v>11</v>
      </c>
      <c r="U24" s="378">
        <v>10</v>
      </c>
      <c r="V24" s="380">
        <v>-9.0909090909090935</v>
      </c>
      <c r="W24" s="378">
        <v>62</v>
      </c>
      <c r="X24" s="379">
        <v>14421.61</v>
      </c>
      <c r="Y24" s="378">
        <v>2577</v>
      </c>
    </row>
    <row r="25" spans="2:25" s="356" customFormat="1" x14ac:dyDescent="0.2">
      <c r="B25" s="375">
        <v>19</v>
      </c>
      <c r="C25" s="376" t="s">
        <v>1382</v>
      </c>
      <c r="D25" s="376" t="s">
        <v>1382</v>
      </c>
      <c r="E25" s="376" t="s">
        <v>1383</v>
      </c>
      <c r="F25" s="376" t="s">
        <v>110</v>
      </c>
      <c r="G25" s="376" t="s">
        <v>22</v>
      </c>
      <c r="H25" s="376" t="s">
        <v>116</v>
      </c>
      <c r="I25" s="377">
        <v>43776</v>
      </c>
      <c r="J25" s="378">
        <v>8</v>
      </c>
      <c r="K25" s="378">
        <v>53</v>
      </c>
      <c r="L25" s="379">
        <v>6104.83</v>
      </c>
      <c r="M25" s="379">
        <v>5618.38</v>
      </c>
      <c r="N25" s="380">
        <v>-7.9682808530294835</v>
      </c>
      <c r="O25" s="379">
        <v>1123.6759999999999</v>
      </c>
      <c r="P25" s="378">
        <v>1123</v>
      </c>
      <c r="Q25" s="378">
        <v>1045</v>
      </c>
      <c r="R25" s="380">
        <v>-6.9456812110418582</v>
      </c>
      <c r="S25" s="381">
        <v>209</v>
      </c>
      <c r="T25" s="378">
        <v>8</v>
      </c>
      <c r="U25" s="378">
        <v>5</v>
      </c>
      <c r="V25" s="380">
        <v>-37.5</v>
      </c>
      <c r="W25" s="378">
        <v>34</v>
      </c>
      <c r="X25" s="379">
        <v>215900.38</v>
      </c>
      <c r="Y25" s="378">
        <v>40314</v>
      </c>
    </row>
    <row r="26" spans="2:25" s="356" customFormat="1" x14ac:dyDescent="0.2">
      <c r="B26" s="375">
        <v>20</v>
      </c>
      <c r="C26" s="376" t="s">
        <v>1454</v>
      </c>
      <c r="D26" s="376" t="s">
        <v>1455</v>
      </c>
      <c r="E26" s="376" t="s">
        <v>1456</v>
      </c>
      <c r="F26" s="376" t="s">
        <v>27</v>
      </c>
      <c r="G26" s="376" t="s">
        <v>22</v>
      </c>
      <c r="H26" s="376" t="s">
        <v>116</v>
      </c>
      <c r="I26" s="377">
        <v>43797</v>
      </c>
      <c r="J26" s="378">
        <v>5</v>
      </c>
      <c r="K26" s="378">
        <v>32</v>
      </c>
      <c r="L26" s="379">
        <v>9491.0400000000009</v>
      </c>
      <c r="M26" s="379">
        <v>4321.29</v>
      </c>
      <c r="N26" s="380">
        <v>-54.469794669498818</v>
      </c>
      <c r="O26" s="379">
        <v>540.16125</v>
      </c>
      <c r="P26" s="378">
        <v>1788</v>
      </c>
      <c r="Q26" s="378">
        <v>825</v>
      </c>
      <c r="R26" s="380">
        <v>-53.859060402684563</v>
      </c>
      <c r="S26" s="381">
        <v>103.125</v>
      </c>
      <c r="T26" s="378">
        <v>19</v>
      </c>
      <c r="U26" s="378">
        <v>8</v>
      </c>
      <c r="V26" s="380">
        <v>-57.89473684210526</v>
      </c>
      <c r="W26" s="378">
        <v>36</v>
      </c>
      <c r="X26" s="379">
        <v>263711.32</v>
      </c>
      <c r="Y26" s="378">
        <v>48514</v>
      </c>
    </row>
    <row r="27" spans="2:25" s="356" customFormat="1" x14ac:dyDescent="0.2">
      <c r="B27" s="375">
        <v>21</v>
      </c>
      <c r="C27" s="376" t="s">
        <v>1228</v>
      </c>
      <c r="D27" s="376" t="s">
        <v>1229</v>
      </c>
      <c r="E27" s="376" t="s">
        <v>1230</v>
      </c>
      <c r="F27" s="376" t="s">
        <v>26</v>
      </c>
      <c r="G27" s="376" t="s">
        <v>433</v>
      </c>
      <c r="H27" s="376" t="s">
        <v>389</v>
      </c>
      <c r="I27" s="377">
        <v>43734</v>
      </c>
      <c r="J27" s="378">
        <v>14</v>
      </c>
      <c r="K27" s="378">
        <v>94</v>
      </c>
      <c r="L27" s="379">
        <v>1534.89</v>
      </c>
      <c r="M27" s="379">
        <v>4042.15</v>
      </c>
      <c r="N27" s="380">
        <v>163.35111962420757</v>
      </c>
      <c r="O27" s="379">
        <v>2021.075</v>
      </c>
      <c r="P27" s="378">
        <v>258</v>
      </c>
      <c r="Q27" s="378">
        <v>672</v>
      </c>
      <c r="R27" s="380">
        <v>160.46511627906978</v>
      </c>
      <c r="S27" s="381">
        <v>336</v>
      </c>
      <c r="T27" s="378">
        <v>2</v>
      </c>
      <c r="U27" s="378">
        <v>2</v>
      </c>
      <c r="V27" s="380">
        <v>0</v>
      </c>
      <c r="W27" s="378">
        <v>14</v>
      </c>
      <c r="X27" s="379">
        <v>143755.23000000001</v>
      </c>
      <c r="Y27" s="378">
        <v>26670</v>
      </c>
    </row>
    <row r="28" spans="2:25" s="356" customFormat="1" x14ac:dyDescent="0.2">
      <c r="B28" s="375">
        <v>22</v>
      </c>
      <c r="C28" s="376" t="s">
        <v>1360</v>
      </c>
      <c r="D28" s="376" t="s">
        <v>1361</v>
      </c>
      <c r="E28" s="376" t="s">
        <v>1362</v>
      </c>
      <c r="F28" s="376" t="s">
        <v>30</v>
      </c>
      <c r="G28" s="376" t="s">
        <v>488</v>
      </c>
      <c r="H28" s="376" t="s">
        <v>503</v>
      </c>
      <c r="I28" s="377">
        <v>43769</v>
      </c>
      <c r="J28" s="378">
        <v>9</v>
      </c>
      <c r="K28" s="378">
        <v>60</v>
      </c>
      <c r="L28" s="379">
        <v>8306.8800000000101</v>
      </c>
      <c r="M28" s="379">
        <v>3873.71</v>
      </c>
      <c r="N28" s="380">
        <v>-53.367449632112233</v>
      </c>
      <c r="O28" s="379">
        <v>227.86529411764701</v>
      </c>
      <c r="P28" s="378">
        <v>1688</v>
      </c>
      <c r="Q28" s="378">
        <v>775</v>
      </c>
      <c r="R28" s="380">
        <v>-54.087677725118482</v>
      </c>
      <c r="S28" s="381">
        <v>45.588235294117645</v>
      </c>
      <c r="T28" s="378">
        <v>28</v>
      </c>
      <c r="U28" s="378">
        <v>17</v>
      </c>
      <c r="V28" s="380">
        <v>-39.285714285714285</v>
      </c>
      <c r="W28" s="378">
        <v>61</v>
      </c>
      <c r="X28" s="379">
        <v>527421.46999999799</v>
      </c>
      <c r="Y28" s="378">
        <v>104597</v>
      </c>
    </row>
    <row r="29" spans="2:25" s="356" customFormat="1" x14ac:dyDescent="0.2">
      <c r="B29" s="375">
        <v>23</v>
      </c>
      <c r="C29" s="376" t="s">
        <v>1395</v>
      </c>
      <c r="D29" s="376" t="s">
        <v>1544</v>
      </c>
      <c r="E29" s="376" t="s">
        <v>1545</v>
      </c>
      <c r="F29" s="376" t="s">
        <v>157</v>
      </c>
      <c r="G29" s="376" t="s">
        <v>113</v>
      </c>
      <c r="H29" s="376" t="s">
        <v>507</v>
      </c>
      <c r="I29" s="377">
        <v>43818</v>
      </c>
      <c r="J29" s="378">
        <v>2</v>
      </c>
      <c r="K29" s="378">
        <v>11</v>
      </c>
      <c r="L29" s="379">
        <v>5267.67</v>
      </c>
      <c r="M29" s="379">
        <v>3699.87</v>
      </c>
      <c r="N29" s="380">
        <v>-29.762684450620483</v>
      </c>
      <c r="O29" s="379">
        <v>284.60538461538499</v>
      </c>
      <c r="P29" s="378">
        <v>960</v>
      </c>
      <c r="Q29" s="378">
        <v>651</v>
      </c>
      <c r="R29" s="380">
        <v>-32.1875</v>
      </c>
      <c r="S29" s="381">
        <v>50.07692307692308</v>
      </c>
      <c r="T29" s="378">
        <v>16</v>
      </c>
      <c r="U29" s="378">
        <v>13</v>
      </c>
      <c r="V29" s="380">
        <v>-18.75</v>
      </c>
      <c r="W29" s="378">
        <v>53</v>
      </c>
      <c r="X29" s="379">
        <v>10649.43</v>
      </c>
      <c r="Y29" s="378">
        <v>2074</v>
      </c>
    </row>
    <row r="30" spans="2:25" s="356" customFormat="1" x14ac:dyDescent="0.2">
      <c r="B30" s="368">
        <v>24</v>
      </c>
      <c r="C30" s="369" t="s">
        <v>1578</v>
      </c>
      <c r="D30" s="369" t="s">
        <v>1579</v>
      </c>
      <c r="E30" s="369" t="s">
        <v>1580</v>
      </c>
      <c r="F30" s="369" t="s">
        <v>30</v>
      </c>
      <c r="G30" s="369" t="s">
        <v>111</v>
      </c>
      <c r="H30" s="369" t="s">
        <v>119</v>
      </c>
      <c r="I30" s="370">
        <v>43825</v>
      </c>
      <c r="J30" s="371">
        <v>1</v>
      </c>
      <c r="K30" s="371">
        <v>4</v>
      </c>
      <c r="L30" s="372">
        <v>0</v>
      </c>
      <c r="M30" s="372">
        <v>3326.81</v>
      </c>
      <c r="N30" s="373">
        <v>100</v>
      </c>
      <c r="O30" s="372">
        <v>415.85124999999999</v>
      </c>
      <c r="P30" s="371">
        <v>0</v>
      </c>
      <c r="Q30" s="371">
        <v>642</v>
      </c>
      <c r="R30" s="373">
        <v>100</v>
      </c>
      <c r="S30" s="374">
        <v>80.25</v>
      </c>
      <c r="T30" s="371">
        <v>0</v>
      </c>
      <c r="U30" s="371">
        <v>8</v>
      </c>
      <c r="V30" s="373">
        <v>100</v>
      </c>
      <c r="W30" s="371">
        <v>57</v>
      </c>
      <c r="X30" s="372">
        <v>3326.81</v>
      </c>
      <c r="Y30" s="371">
        <v>642</v>
      </c>
    </row>
    <row r="31" spans="2:25" s="356" customFormat="1" x14ac:dyDescent="0.2">
      <c r="B31" s="375">
        <v>25</v>
      </c>
      <c r="C31" s="376" t="s">
        <v>1546</v>
      </c>
      <c r="D31" s="376" t="s">
        <v>1546</v>
      </c>
      <c r="E31" s="376" t="s">
        <v>1547</v>
      </c>
      <c r="F31" s="376" t="s">
        <v>100</v>
      </c>
      <c r="G31" s="376" t="s">
        <v>344</v>
      </c>
      <c r="H31" s="376" t="s">
        <v>1548</v>
      </c>
      <c r="I31" s="377">
        <v>43818</v>
      </c>
      <c r="J31" s="378">
        <v>2</v>
      </c>
      <c r="K31" s="378">
        <v>10</v>
      </c>
      <c r="L31" s="379">
        <v>3214.5</v>
      </c>
      <c r="M31" s="379">
        <v>2713.5</v>
      </c>
      <c r="N31" s="380">
        <v>-15.585627624825008</v>
      </c>
      <c r="O31" s="379">
        <v>2713.5</v>
      </c>
      <c r="P31" s="378">
        <v>637</v>
      </c>
      <c r="Q31" s="378">
        <v>566</v>
      </c>
      <c r="R31" s="380">
        <v>-11.14599686028258</v>
      </c>
      <c r="S31" s="381">
        <v>566</v>
      </c>
      <c r="T31" s="378">
        <v>2</v>
      </c>
      <c r="U31" s="378">
        <v>1</v>
      </c>
      <c r="V31" s="380">
        <v>-50</v>
      </c>
      <c r="W31" s="378">
        <v>16</v>
      </c>
      <c r="X31" s="379">
        <v>7291.5</v>
      </c>
      <c r="Y31" s="378">
        <v>1470</v>
      </c>
    </row>
    <row r="32" spans="2:25" s="356" customFormat="1" x14ac:dyDescent="0.2">
      <c r="B32" s="375">
        <v>26</v>
      </c>
      <c r="C32" s="376" t="s">
        <v>1521</v>
      </c>
      <c r="D32" s="376" t="s">
        <v>1521</v>
      </c>
      <c r="E32" s="376" t="s">
        <v>1522</v>
      </c>
      <c r="F32" s="376" t="s">
        <v>105</v>
      </c>
      <c r="G32" s="376" t="s">
        <v>912</v>
      </c>
      <c r="H32" s="376" t="s">
        <v>1523</v>
      </c>
      <c r="I32" s="377">
        <v>43811</v>
      </c>
      <c r="J32" s="378">
        <v>3</v>
      </c>
      <c r="K32" s="378">
        <v>18</v>
      </c>
      <c r="L32" s="379">
        <v>3688.05</v>
      </c>
      <c r="M32" s="379">
        <v>2506.19</v>
      </c>
      <c r="N32" s="380">
        <v>-32.045660986157998</v>
      </c>
      <c r="O32" s="379">
        <v>1253.095</v>
      </c>
      <c r="P32" s="378">
        <v>650</v>
      </c>
      <c r="Q32" s="378">
        <v>436</v>
      </c>
      <c r="R32" s="380">
        <v>-32.92307692307692</v>
      </c>
      <c r="S32" s="381">
        <v>218</v>
      </c>
      <c r="T32" s="378">
        <v>9</v>
      </c>
      <c r="U32" s="378">
        <v>2</v>
      </c>
      <c r="V32" s="380">
        <v>-77.777777777777771</v>
      </c>
      <c r="W32" s="378">
        <v>22</v>
      </c>
      <c r="X32" s="379">
        <v>17775.63</v>
      </c>
      <c r="Y32" s="378">
        <v>3284</v>
      </c>
    </row>
    <row r="33" spans="2:25" s="356" customFormat="1" x14ac:dyDescent="0.2">
      <c r="B33" s="375">
        <v>27</v>
      </c>
      <c r="C33" s="376" t="s">
        <v>1549</v>
      </c>
      <c r="D33" s="376" t="s">
        <v>1550</v>
      </c>
      <c r="E33" s="376" t="s">
        <v>1551</v>
      </c>
      <c r="F33" s="376" t="s">
        <v>105</v>
      </c>
      <c r="G33" s="376" t="s">
        <v>22</v>
      </c>
      <c r="H33" s="376" t="s">
        <v>116</v>
      </c>
      <c r="I33" s="377">
        <v>29301</v>
      </c>
      <c r="J33" s="378">
        <v>2</v>
      </c>
      <c r="K33" s="378">
        <v>11</v>
      </c>
      <c r="L33" s="379">
        <v>2717.2</v>
      </c>
      <c r="M33" s="379">
        <v>2465.8000000000002</v>
      </c>
      <c r="N33" s="380">
        <v>-9.252171352863229</v>
      </c>
      <c r="O33" s="379">
        <v>1232.9000000000001</v>
      </c>
      <c r="P33" s="378">
        <v>474</v>
      </c>
      <c r="Q33" s="378">
        <v>409</v>
      </c>
      <c r="R33" s="380">
        <v>-13.713080168776372</v>
      </c>
      <c r="S33" s="381">
        <v>204.5</v>
      </c>
      <c r="T33" s="378">
        <v>4</v>
      </c>
      <c r="U33" s="378">
        <v>2</v>
      </c>
      <c r="V33" s="380">
        <v>-50</v>
      </c>
      <c r="W33" s="378">
        <v>17</v>
      </c>
      <c r="X33" s="379">
        <v>6835</v>
      </c>
      <c r="Y33" s="378">
        <v>1171</v>
      </c>
    </row>
    <row r="34" spans="2:25" s="356" customFormat="1" x14ac:dyDescent="0.2">
      <c r="B34" s="368">
        <v>28</v>
      </c>
      <c r="C34" s="369" t="s">
        <v>1581</v>
      </c>
      <c r="D34" s="369" t="s">
        <v>1582</v>
      </c>
      <c r="E34" s="369" t="s">
        <v>1583</v>
      </c>
      <c r="F34" s="369" t="s">
        <v>1584</v>
      </c>
      <c r="G34" s="369" t="s">
        <v>368</v>
      </c>
      <c r="H34" s="369" t="s">
        <v>369</v>
      </c>
      <c r="I34" s="370">
        <v>43825</v>
      </c>
      <c r="J34" s="371">
        <v>1</v>
      </c>
      <c r="K34" s="371">
        <v>4</v>
      </c>
      <c r="L34" s="372">
        <v>0</v>
      </c>
      <c r="M34" s="372">
        <v>2112.75</v>
      </c>
      <c r="N34" s="373">
        <v>100</v>
      </c>
      <c r="O34" s="372">
        <v>2112.75</v>
      </c>
      <c r="P34" s="371">
        <v>0</v>
      </c>
      <c r="Q34" s="371">
        <v>395</v>
      </c>
      <c r="R34" s="373">
        <v>100</v>
      </c>
      <c r="S34" s="374">
        <v>395</v>
      </c>
      <c r="T34" s="371">
        <v>0</v>
      </c>
      <c r="U34" s="371">
        <v>1</v>
      </c>
      <c r="V34" s="373">
        <v>100</v>
      </c>
      <c r="W34" s="371">
        <v>8</v>
      </c>
      <c r="X34" s="372">
        <v>2112.75</v>
      </c>
      <c r="Y34" s="371">
        <v>395</v>
      </c>
    </row>
    <row r="35" spans="2:25" s="356" customFormat="1" x14ac:dyDescent="0.2">
      <c r="B35" s="375">
        <v>29</v>
      </c>
      <c r="C35" s="376" t="s">
        <v>1334</v>
      </c>
      <c r="D35" s="376" t="s">
        <v>1335</v>
      </c>
      <c r="E35" s="376" t="s">
        <v>1336</v>
      </c>
      <c r="F35" s="376" t="s">
        <v>30</v>
      </c>
      <c r="G35" s="376" t="s">
        <v>22</v>
      </c>
      <c r="H35" s="376" t="s">
        <v>116</v>
      </c>
      <c r="I35" s="377">
        <v>43762</v>
      </c>
      <c r="J35" s="378">
        <v>10</v>
      </c>
      <c r="K35" s="378">
        <v>67</v>
      </c>
      <c r="L35" s="379">
        <v>2036.27</v>
      </c>
      <c r="M35" s="379">
        <v>1787.48</v>
      </c>
      <c r="N35" s="380">
        <v>-12.217927877933676</v>
      </c>
      <c r="O35" s="379">
        <v>1787.48</v>
      </c>
      <c r="P35" s="378">
        <v>361</v>
      </c>
      <c r="Q35" s="378">
        <v>301</v>
      </c>
      <c r="R35" s="380">
        <v>-16.62049861495845</v>
      </c>
      <c r="S35" s="381">
        <v>301</v>
      </c>
      <c r="T35" s="378">
        <v>5</v>
      </c>
      <c r="U35" s="378">
        <v>1</v>
      </c>
      <c r="V35" s="380">
        <v>-80</v>
      </c>
      <c r="W35" s="378">
        <v>9</v>
      </c>
      <c r="X35" s="379">
        <v>398889.78999999701</v>
      </c>
      <c r="Y35" s="378">
        <v>73171</v>
      </c>
    </row>
    <row r="36" spans="2:25" s="356" customFormat="1" x14ac:dyDescent="0.2">
      <c r="B36" s="375">
        <v>30</v>
      </c>
      <c r="C36" s="376" t="s">
        <v>1305</v>
      </c>
      <c r="D36" s="376" t="s">
        <v>1310</v>
      </c>
      <c r="E36" s="376" t="s">
        <v>1306</v>
      </c>
      <c r="F36" s="376" t="s">
        <v>30</v>
      </c>
      <c r="G36" s="376" t="s">
        <v>23</v>
      </c>
      <c r="H36" s="376" t="s">
        <v>118</v>
      </c>
      <c r="I36" s="377">
        <v>43755</v>
      </c>
      <c r="J36" s="378">
        <v>11</v>
      </c>
      <c r="K36" s="378">
        <v>74</v>
      </c>
      <c r="L36" s="379">
        <v>2063</v>
      </c>
      <c r="M36" s="379">
        <v>1235.8</v>
      </c>
      <c r="N36" s="380">
        <v>-40.09694619486185</v>
      </c>
      <c r="O36" s="379">
        <v>411.933333333333</v>
      </c>
      <c r="P36" s="378">
        <v>395</v>
      </c>
      <c r="Q36" s="378">
        <v>326</v>
      </c>
      <c r="R36" s="380">
        <v>-17.468354430379748</v>
      </c>
      <c r="S36" s="381">
        <v>108.66666666666667</v>
      </c>
      <c r="T36" s="378">
        <v>8</v>
      </c>
      <c r="U36" s="378">
        <v>3</v>
      </c>
      <c r="V36" s="380">
        <v>-62.5</v>
      </c>
      <c r="W36" s="378">
        <v>9</v>
      </c>
      <c r="X36" s="379">
        <v>1298063.07</v>
      </c>
      <c r="Y36" s="378">
        <v>240254</v>
      </c>
    </row>
    <row r="37" spans="2:25" s="356" customFormat="1" x14ac:dyDescent="0.2">
      <c r="B37" s="375">
        <v>31</v>
      </c>
      <c r="C37" s="376" t="s">
        <v>1311</v>
      </c>
      <c r="D37" s="376" t="s">
        <v>1311</v>
      </c>
      <c r="E37" s="376" t="s">
        <v>1312</v>
      </c>
      <c r="F37" s="376" t="s">
        <v>30</v>
      </c>
      <c r="G37" s="376" t="s">
        <v>112</v>
      </c>
      <c r="H37" s="376" t="s">
        <v>125</v>
      </c>
      <c r="I37" s="377">
        <v>43755</v>
      </c>
      <c r="J37" s="378">
        <v>11</v>
      </c>
      <c r="K37" s="378">
        <v>74</v>
      </c>
      <c r="L37" s="379">
        <v>4846.84</v>
      </c>
      <c r="M37" s="379">
        <v>1143.8</v>
      </c>
      <c r="N37" s="380">
        <v>-76.401119079647771</v>
      </c>
      <c r="O37" s="379">
        <v>114.38</v>
      </c>
      <c r="P37" s="378">
        <v>1088</v>
      </c>
      <c r="Q37" s="378">
        <v>231</v>
      </c>
      <c r="R37" s="380">
        <v>-78.768382352941174</v>
      </c>
      <c r="S37" s="381">
        <v>23.1</v>
      </c>
      <c r="T37" s="378">
        <v>15</v>
      </c>
      <c r="U37" s="378">
        <v>10</v>
      </c>
      <c r="V37" s="380">
        <v>-33.333333333333329</v>
      </c>
      <c r="W37" s="378">
        <v>24</v>
      </c>
      <c r="X37" s="379">
        <v>232673.93</v>
      </c>
      <c r="Y37" s="378">
        <v>49031</v>
      </c>
    </row>
    <row r="38" spans="2:25" s="356" customFormat="1" x14ac:dyDescent="0.2">
      <c r="B38" s="375">
        <v>32</v>
      </c>
      <c r="C38" s="376" t="s">
        <v>1493</v>
      </c>
      <c r="D38" s="376" t="s">
        <v>1494</v>
      </c>
      <c r="E38" s="376" t="s">
        <v>1495</v>
      </c>
      <c r="F38" s="376" t="s">
        <v>30</v>
      </c>
      <c r="G38" s="376" t="s">
        <v>23</v>
      </c>
      <c r="H38" s="376" t="s">
        <v>118</v>
      </c>
      <c r="I38" s="377">
        <v>43804</v>
      </c>
      <c r="J38" s="378">
        <v>4</v>
      </c>
      <c r="K38" s="378">
        <v>25</v>
      </c>
      <c r="L38" s="379">
        <v>3332.59</v>
      </c>
      <c r="M38" s="379">
        <v>886.94</v>
      </c>
      <c r="N38" s="380">
        <v>-73.385865047905682</v>
      </c>
      <c r="O38" s="379">
        <v>295.64666666666699</v>
      </c>
      <c r="P38" s="378">
        <v>624</v>
      </c>
      <c r="Q38" s="378">
        <v>191</v>
      </c>
      <c r="R38" s="380">
        <v>-69.391025641025635</v>
      </c>
      <c r="S38" s="381">
        <v>63.666666666666664</v>
      </c>
      <c r="T38" s="378">
        <v>17</v>
      </c>
      <c r="U38" s="378">
        <v>3</v>
      </c>
      <c r="V38" s="380">
        <v>-82.35294117647058</v>
      </c>
      <c r="W38" s="378">
        <v>11</v>
      </c>
      <c r="X38" s="379">
        <v>100735.46</v>
      </c>
      <c r="Y38" s="378">
        <v>18403</v>
      </c>
    </row>
    <row r="39" spans="2:25" s="356" customFormat="1" x14ac:dyDescent="0.2">
      <c r="B39" s="375">
        <v>33</v>
      </c>
      <c r="C39" s="376" t="s">
        <v>1552</v>
      </c>
      <c r="D39" s="376" t="s">
        <v>1553</v>
      </c>
      <c r="E39" s="376" t="s">
        <v>1554</v>
      </c>
      <c r="F39" s="376" t="s">
        <v>30</v>
      </c>
      <c r="G39" s="376" t="s">
        <v>331</v>
      </c>
      <c r="H39" s="376" t="s">
        <v>332</v>
      </c>
      <c r="I39" s="377">
        <v>43818</v>
      </c>
      <c r="J39" s="378">
        <v>2</v>
      </c>
      <c r="K39" s="378">
        <v>11</v>
      </c>
      <c r="L39" s="379">
        <v>1801.58</v>
      </c>
      <c r="M39" s="379">
        <v>694.75</v>
      </c>
      <c r="N39" s="380">
        <v>-61.436627848888193</v>
      </c>
      <c r="O39" s="379">
        <v>173.6875</v>
      </c>
      <c r="P39" s="378">
        <v>338</v>
      </c>
      <c r="Q39" s="378">
        <v>129</v>
      </c>
      <c r="R39" s="380">
        <v>-61.834319526627219</v>
      </c>
      <c r="S39" s="381">
        <v>32.25</v>
      </c>
      <c r="T39" s="378">
        <v>4</v>
      </c>
      <c r="U39" s="378">
        <v>4</v>
      </c>
      <c r="V39" s="380">
        <v>0</v>
      </c>
      <c r="W39" s="378">
        <v>17</v>
      </c>
      <c r="X39" s="379">
        <v>3041.36</v>
      </c>
      <c r="Y39" s="378">
        <v>569</v>
      </c>
    </row>
    <row r="40" spans="2:25" s="356" customFormat="1" x14ac:dyDescent="0.2">
      <c r="B40" s="375">
        <v>34</v>
      </c>
      <c r="C40" s="376" t="s">
        <v>1585</v>
      </c>
      <c r="D40" s="376" t="s">
        <v>1586</v>
      </c>
      <c r="E40" s="376" t="s">
        <v>1556</v>
      </c>
      <c r="F40" s="376" t="s">
        <v>1587</v>
      </c>
      <c r="G40" s="376" t="s">
        <v>1588</v>
      </c>
      <c r="H40" s="376" t="s">
        <v>1589</v>
      </c>
      <c r="I40" s="377">
        <v>34831</v>
      </c>
      <c r="J40" s="378">
        <v>2</v>
      </c>
      <c r="K40" s="378">
        <v>8</v>
      </c>
      <c r="L40" s="379">
        <v>0</v>
      </c>
      <c r="M40" s="379">
        <v>605.5</v>
      </c>
      <c r="N40" s="380">
        <v>100</v>
      </c>
      <c r="O40" s="379">
        <v>605.5</v>
      </c>
      <c r="P40" s="378">
        <v>0</v>
      </c>
      <c r="Q40" s="378">
        <v>101</v>
      </c>
      <c r="R40" s="380">
        <v>100</v>
      </c>
      <c r="S40" s="381">
        <v>101</v>
      </c>
      <c r="T40" s="378">
        <v>0</v>
      </c>
      <c r="U40" s="378">
        <v>1</v>
      </c>
      <c r="V40" s="380">
        <v>100</v>
      </c>
      <c r="W40" s="378">
        <v>1</v>
      </c>
      <c r="X40" s="379">
        <v>1160.75</v>
      </c>
      <c r="Y40" s="378">
        <v>276</v>
      </c>
    </row>
    <row r="41" spans="2:25" s="356" customFormat="1" x14ac:dyDescent="0.2">
      <c r="B41" s="375">
        <v>35</v>
      </c>
      <c r="C41" s="376" t="s">
        <v>1092</v>
      </c>
      <c r="D41" s="376" t="s">
        <v>1590</v>
      </c>
      <c r="E41" s="376" t="s">
        <v>1093</v>
      </c>
      <c r="F41" s="376" t="s">
        <v>27</v>
      </c>
      <c r="G41" s="376" t="s">
        <v>1094</v>
      </c>
      <c r="H41" s="376" t="s">
        <v>1095</v>
      </c>
      <c r="I41" s="377">
        <v>43692</v>
      </c>
      <c r="J41" s="378">
        <v>14</v>
      </c>
      <c r="K41" s="378">
        <v>93</v>
      </c>
      <c r="L41" s="379">
        <v>59.5</v>
      </c>
      <c r="M41" s="379">
        <v>395</v>
      </c>
      <c r="N41" s="380">
        <v>563.86554621848734</v>
      </c>
      <c r="O41" s="379">
        <v>395</v>
      </c>
      <c r="P41" s="378">
        <v>12</v>
      </c>
      <c r="Q41" s="378">
        <v>159</v>
      </c>
      <c r="R41" s="380">
        <v>1225</v>
      </c>
      <c r="S41" s="381">
        <v>159</v>
      </c>
      <c r="T41" s="378">
        <v>1</v>
      </c>
      <c r="U41" s="378">
        <v>1</v>
      </c>
      <c r="V41" s="380">
        <v>0</v>
      </c>
      <c r="W41" s="378">
        <v>4</v>
      </c>
      <c r="X41" s="379">
        <v>745956.18999999797</v>
      </c>
      <c r="Y41" s="378">
        <v>148009</v>
      </c>
    </row>
    <row r="42" spans="2:25" s="356" customFormat="1" x14ac:dyDescent="0.2">
      <c r="B42" s="375">
        <v>36</v>
      </c>
      <c r="C42" s="376" t="s">
        <v>1591</v>
      </c>
      <c r="D42" s="376" t="s">
        <v>1592</v>
      </c>
      <c r="E42" s="376" t="s">
        <v>1593</v>
      </c>
      <c r="F42" s="376" t="s">
        <v>110</v>
      </c>
      <c r="G42" s="376" t="s">
        <v>113</v>
      </c>
      <c r="H42" s="376" t="s">
        <v>507</v>
      </c>
      <c r="I42" s="377">
        <v>43797</v>
      </c>
      <c r="J42" s="378">
        <v>1</v>
      </c>
      <c r="K42" s="378">
        <v>5</v>
      </c>
      <c r="L42" s="379">
        <v>0</v>
      </c>
      <c r="M42" s="379">
        <v>362</v>
      </c>
      <c r="N42" s="380">
        <v>100</v>
      </c>
      <c r="O42" s="379">
        <v>181</v>
      </c>
      <c r="P42" s="378">
        <v>0</v>
      </c>
      <c r="Q42" s="378">
        <v>67</v>
      </c>
      <c r="R42" s="380">
        <v>100</v>
      </c>
      <c r="S42" s="381">
        <v>33.5</v>
      </c>
      <c r="T42" s="378">
        <v>0</v>
      </c>
      <c r="U42" s="378">
        <v>2</v>
      </c>
      <c r="V42" s="380">
        <v>100</v>
      </c>
      <c r="W42" s="378">
        <v>15</v>
      </c>
      <c r="X42" s="379">
        <v>409.78</v>
      </c>
      <c r="Y42" s="378">
        <v>77</v>
      </c>
    </row>
    <row r="43" spans="2:25" s="356" customFormat="1" x14ac:dyDescent="0.2">
      <c r="B43" s="375">
        <v>37</v>
      </c>
      <c r="C43" s="376" t="s">
        <v>1406</v>
      </c>
      <c r="D43" s="376" t="s">
        <v>1407</v>
      </c>
      <c r="E43" s="376" t="s">
        <v>1408</v>
      </c>
      <c r="F43" s="376" t="s">
        <v>30</v>
      </c>
      <c r="G43" s="376" t="s">
        <v>22</v>
      </c>
      <c r="H43" s="376" t="s">
        <v>116</v>
      </c>
      <c r="I43" s="377">
        <v>43783</v>
      </c>
      <c r="J43" s="378">
        <v>7</v>
      </c>
      <c r="K43" s="378">
        <v>44</v>
      </c>
      <c r="L43" s="379">
        <v>765.84</v>
      </c>
      <c r="M43" s="379">
        <v>298.2</v>
      </c>
      <c r="N43" s="380">
        <v>-61.062362895644</v>
      </c>
      <c r="O43" s="379">
        <v>149.1</v>
      </c>
      <c r="P43" s="378">
        <v>138</v>
      </c>
      <c r="Q43" s="378">
        <v>96</v>
      </c>
      <c r="R43" s="380">
        <v>-30.434782608695656</v>
      </c>
      <c r="S43" s="381">
        <v>48</v>
      </c>
      <c r="T43" s="378">
        <v>2</v>
      </c>
      <c r="U43" s="378">
        <v>2</v>
      </c>
      <c r="V43" s="380">
        <v>0</v>
      </c>
      <c r="W43" s="378">
        <v>3</v>
      </c>
      <c r="X43" s="379">
        <v>138460.15</v>
      </c>
      <c r="Y43" s="378">
        <v>25830</v>
      </c>
    </row>
    <row r="44" spans="2:25" s="356" customFormat="1" x14ac:dyDescent="0.2">
      <c r="B44" s="375">
        <v>38</v>
      </c>
      <c r="C44" s="376" t="s">
        <v>1350</v>
      </c>
      <c r="D44" s="376" t="s">
        <v>1350</v>
      </c>
      <c r="E44" s="376" t="s">
        <v>1351</v>
      </c>
      <c r="F44" s="376" t="s">
        <v>105</v>
      </c>
      <c r="G44" s="376" t="s">
        <v>25</v>
      </c>
      <c r="H44" s="376" t="s">
        <v>117</v>
      </c>
      <c r="I44" s="377">
        <v>43769</v>
      </c>
      <c r="J44" s="378">
        <v>8</v>
      </c>
      <c r="K44" s="378">
        <v>50</v>
      </c>
      <c r="L44" s="379">
        <v>0</v>
      </c>
      <c r="M44" s="379">
        <v>283.5</v>
      </c>
      <c r="N44" s="380">
        <v>100</v>
      </c>
      <c r="O44" s="379">
        <v>283.5</v>
      </c>
      <c r="P44" s="378">
        <v>0</v>
      </c>
      <c r="Q44" s="378">
        <v>81</v>
      </c>
      <c r="R44" s="380">
        <v>100</v>
      </c>
      <c r="S44" s="381">
        <v>81</v>
      </c>
      <c r="T44" s="378">
        <v>0</v>
      </c>
      <c r="U44" s="378">
        <v>1</v>
      </c>
      <c r="V44" s="380">
        <v>100</v>
      </c>
      <c r="W44" s="378">
        <v>2</v>
      </c>
      <c r="X44" s="379">
        <v>29366.04</v>
      </c>
      <c r="Y44" s="378">
        <v>5905</v>
      </c>
    </row>
    <row r="45" spans="2:25" s="356" customFormat="1" x14ac:dyDescent="0.2">
      <c r="B45" s="375">
        <v>39</v>
      </c>
      <c r="C45" s="376" t="s">
        <v>1140</v>
      </c>
      <c r="D45" s="376" t="s">
        <v>1594</v>
      </c>
      <c r="E45" s="376" t="s">
        <v>1153</v>
      </c>
      <c r="F45" s="376" t="s">
        <v>24</v>
      </c>
      <c r="G45" s="376" t="s">
        <v>127</v>
      </c>
      <c r="H45" s="376" t="s">
        <v>927</v>
      </c>
      <c r="I45" s="377">
        <v>43713</v>
      </c>
      <c r="J45" s="378">
        <v>17</v>
      </c>
      <c r="K45" s="378">
        <v>114</v>
      </c>
      <c r="L45" s="379">
        <v>136.19999999999999</v>
      </c>
      <c r="M45" s="379">
        <v>262.10000000000002</v>
      </c>
      <c r="N45" s="380">
        <v>92.437591776798854</v>
      </c>
      <c r="O45" s="379">
        <v>262.10000000000002</v>
      </c>
      <c r="P45" s="378">
        <v>23</v>
      </c>
      <c r="Q45" s="378">
        <v>42</v>
      </c>
      <c r="R45" s="380">
        <v>82.608695652173907</v>
      </c>
      <c r="S45" s="381">
        <v>42</v>
      </c>
      <c r="T45" s="378">
        <v>1</v>
      </c>
      <c r="U45" s="378">
        <v>1</v>
      </c>
      <c r="V45" s="380">
        <v>0</v>
      </c>
      <c r="W45" s="378">
        <v>4</v>
      </c>
      <c r="X45" s="379">
        <v>256406.98</v>
      </c>
      <c r="Y45" s="378">
        <v>46812</v>
      </c>
    </row>
    <row r="46" spans="2:25" s="356" customFormat="1" x14ac:dyDescent="0.2">
      <c r="B46" s="375">
        <v>40</v>
      </c>
      <c r="C46" s="376" t="s">
        <v>1595</v>
      </c>
      <c r="D46" s="376" t="s">
        <v>1595</v>
      </c>
      <c r="E46" s="376" t="s">
        <v>1556</v>
      </c>
      <c r="F46" s="376" t="s">
        <v>160</v>
      </c>
      <c r="G46" s="376" t="s">
        <v>1596</v>
      </c>
      <c r="H46" s="376" t="s">
        <v>1597</v>
      </c>
      <c r="I46" s="377"/>
      <c r="J46" s="378">
        <v>1</v>
      </c>
      <c r="K46" s="378">
        <v>1</v>
      </c>
      <c r="L46" s="379">
        <v>0</v>
      </c>
      <c r="M46" s="379">
        <v>223</v>
      </c>
      <c r="N46" s="380">
        <v>100</v>
      </c>
      <c r="O46" s="379">
        <v>223</v>
      </c>
      <c r="P46" s="378">
        <v>0</v>
      </c>
      <c r="Q46" s="378">
        <v>44</v>
      </c>
      <c r="R46" s="380">
        <v>100</v>
      </c>
      <c r="S46" s="381">
        <v>44</v>
      </c>
      <c r="T46" s="378">
        <v>0</v>
      </c>
      <c r="U46" s="378">
        <v>1</v>
      </c>
      <c r="V46" s="380">
        <v>100</v>
      </c>
      <c r="W46" s="378">
        <v>1</v>
      </c>
      <c r="X46" s="379">
        <v>223</v>
      </c>
      <c r="Y46" s="378">
        <v>44</v>
      </c>
    </row>
    <row r="47" spans="2:25" s="356" customFormat="1" x14ac:dyDescent="0.2">
      <c r="B47" s="345" t="s">
        <v>106</v>
      </c>
      <c r="C47" s="350" t="s">
        <v>106</v>
      </c>
      <c r="D47" s="350" t="s">
        <v>106</v>
      </c>
      <c r="E47" s="350" t="s">
        <v>106</v>
      </c>
      <c r="F47" s="350" t="s">
        <v>106</v>
      </c>
      <c r="G47" s="350" t="s">
        <v>106</v>
      </c>
      <c r="H47" s="350" t="s">
        <v>106</v>
      </c>
      <c r="I47" s="346" t="s">
        <v>106</v>
      </c>
      <c r="J47" s="345" t="s">
        <v>106</v>
      </c>
      <c r="K47" s="345" t="s">
        <v>106</v>
      </c>
      <c r="L47" s="347" t="s">
        <v>106</v>
      </c>
      <c r="M47" s="347" t="s">
        <v>106</v>
      </c>
      <c r="N47" s="348" t="s">
        <v>106</v>
      </c>
      <c r="O47" s="347" t="s">
        <v>106</v>
      </c>
      <c r="P47" s="345" t="s">
        <v>106</v>
      </c>
      <c r="Q47" s="345" t="s">
        <v>106</v>
      </c>
      <c r="R47" s="348" t="s">
        <v>106</v>
      </c>
      <c r="S47" s="349" t="s">
        <v>106</v>
      </c>
      <c r="T47" s="345" t="s">
        <v>106</v>
      </c>
      <c r="U47" s="345" t="s">
        <v>106</v>
      </c>
      <c r="V47" s="348" t="s">
        <v>106</v>
      </c>
      <c r="W47" s="345" t="s">
        <v>106</v>
      </c>
      <c r="X47" s="347" t="s">
        <v>106</v>
      </c>
      <c r="Y47" s="345" t="s">
        <v>106</v>
      </c>
    </row>
    <row r="48" spans="2:25" s="356" customFormat="1" x14ac:dyDescent="0.2"/>
    <row r="50" spans="2:26" x14ac:dyDescent="0.2">
      <c r="B50" s="448" t="s">
        <v>224</v>
      </c>
      <c r="C50" s="448" t="s">
        <v>224</v>
      </c>
      <c r="D50" s="448" t="s">
        <v>224</v>
      </c>
      <c r="E50" s="448" t="s">
        <v>224</v>
      </c>
      <c r="F50" s="448" t="s">
        <v>224</v>
      </c>
      <c r="G50" s="448" t="s">
        <v>224</v>
      </c>
      <c r="H50" s="448" t="s">
        <v>224</v>
      </c>
      <c r="I50" s="448" t="s">
        <v>224</v>
      </c>
      <c r="J50" s="448" t="s">
        <v>224</v>
      </c>
      <c r="K50" s="448" t="s">
        <v>224</v>
      </c>
      <c r="L50" s="448" t="s">
        <v>224</v>
      </c>
      <c r="M50" s="448" t="s">
        <v>224</v>
      </c>
      <c r="N50" s="448" t="s">
        <v>224</v>
      </c>
      <c r="O50" s="448" t="s">
        <v>224</v>
      </c>
      <c r="P50" s="448" t="s">
        <v>224</v>
      </c>
      <c r="Q50" s="448" t="s">
        <v>224</v>
      </c>
      <c r="R50" s="448" t="s">
        <v>224</v>
      </c>
      <c r="S50" s="448" t="s">
        <v>224</v>
      </c>
      <c r="T50" s="448" t="s">
        <v>224</v>
      </c>
      <c r="U50" s="448" t="s">
        <v>224</v>
      </c>
      <c r="V50" s="448" t="s">
        <v>224</v>
      </c>
      <c r="W50" s="448" t="s">
        <v>224</v>
      </c>
      <c r="X50" s="448" t="s">
        <v>224</v>
      </c>
      <c r="Y50" s="448" t="s">
        <v>224</v>
      </c>
      <c r="Z50" s="448" t="s">
        <v>224</v>
      </c>
    </row>
    <row r="52" spans="2:26" x14ac:dyDescent="0.2">
      <c r="B52" s="357" t="s">
        <v>1192</v>
      </c>
    </row>
    <row r="53" spans="2:26" x14ac:dyDescent="0.2">
      <c r="B53" s="357" t="s">
        <v>1193</v>
      </c>
    </row>
    <row r="54" spans="2:26" x14ac:dyDescent="0.2">
      <c r="B54" s="357" t="s">
        <v>1194</v>
      </c>
    </row>
    <row r="55" spans="2:26" x14ac:dyDescent="0.2">
      <c r="B55" s="357" t="s">
        <v>1195</v>
      </c>
    </row>
  </sheetData>
  <mergeCells count="7">
    <mergeCell ref="B2:Z2"/>
    <mergeCell ref="B3:Z3"/>
    <mergeCell ref="B50:Z50"/>
    <mergeCell ref="B5:I5"/>
    <mergeCell ref="J5:K5"/>
    <mergeCell ref="L5:W5"/>
    <mergeCell ref="X5:Y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olha7">
    <tabColor rgb="FFFFFF00"/>
    <pageSetUpPr fitToPage="1"/>
  </sheetPr>
  <dimension ref="A1:M48"/>
  <sheetViews>
    <sheetView view="pageBreakPreview" zoomScaleNormal="100" zoomScaleSheetLayoutView="100" workbookViewId="0">
      <pane ySplit="1" topLeftCell="A2" activePane="bottomLeft" state="frozen"/>
      <selection activeCell="A2393" sqref="A2:XFD2393"/>
      <selection pane="bottomLeft" activeCell="A2" sqref="A2:L2"/>
    </sheetView>
  </sheetViews>
  <sheetFormatPr defaultRowHeight="23.25" x14ac:dyDescent="0.2"/>
  <cols>
    <col min="1" max="1" width="8.7109375" style="144" bestFit="1" customWidth="1"/>
    <col min="2" max="2" width="35.5703125" style="7" customWidth="1"/>
    <col min="3" max="3" width="22.28515625" style="7" customWidth="1"/>
    <col min="4" max="4" width="11.140625" style="142" customWidth="1"/>
    <col min="5" max="5" width="8.5703125" style="143" customWidth="1"/>
    <col min="6" max="6" width="5.42578125" style="144" customWidth="1"/>
    <col min="7" max="7" width="18.28515625" style="145" bestFit="1" customWidth="1"/>
    <col min="8" max="8" width="12.140625" style="144" bestFit="1" customWidth="1"/>
    <col min="9" max="9" width="6.7109375" style="7" customWidth="1"/>
    <col min="10" max="10" width="8" style="30" customWidth="1"/>
    <col min="11" max="11" width="12.7109375" style="143" bestFit="1" customWidth="1"/>
    <col min="12" max="12" width="16" style="144" customWidth="1"/>
    <col min="13" max="13" width="9.140625" style="149"/>
    <col min="14" max="16384" width="9.140625" style="7"/>
  </cols>
  <sheetData>
    <row r="1" spans="1:13" s="148" customFormat="1" ht="46.5" x14ac:dyDescent="0.2">
      <c r="A1" s="157"/>
      <c r="D1" s="158"/>
      <c r="E1" s="159"/>
      <c r="F1" s="157"/>
      <c r="G1" s="160"/>
      <c r="H1" s="157"/>
      <c r="J1" s="161"/>
      <c r="K1" s="159"/>
      <c r="L1" s="157"/>
    </row>
    <row r="2" spans="1:13" s="146" customFormat="1" ht="23.25" customHeight="1" x14ac:dyDescent="0.2">
      <c r="A2" s="450" t="str">
        <f>IF(MONTH(MENU!Z2)=MONTH(MENU!AA2),"RANKING FIM-DE-SEMANA: "&amp;DAY(MENU!Z2)&amp;" A "&amp;DAY(MENU!AA2)&amp;" "&amp;UPPER(TEXT((MENU!Z2),"mmmm"))&amp;" | WEEKEND RANKING: "&amp;DAY(MENU!Z2)&amp;" TO "&amp;DAY(MENU!AA2)&amp;" "&amp;VLOOKUP(MONTH(MENU!AA2),MES[],3),"RANKING FIM-DE-SEMANA: "&amp;DAY(MENU!Z2)&amp;" DE "&amp;VLOOKUP(MONTH(MENU!Z2),MES[],2)&amp;" A "&amp;DAY(MENU!AA2)&amp;" "&amp;VLOOKUP(MONTH(MENU!AA2),MES[],2)&amp;" | WEEKEND RANKING: "&amp;DAY(MENU!Z2)&amp;" "&amp;VLOOKUP(MONTH(MENU!Z2),MES[],3)&amp;" TO "&amp;DAY(MENU!AA2)&amp;" "&amp;VLOOKUP(MONTH(MENU!AA2),MES[],3))</f>
        <v>RANKING FIM-DE-SEMANA: 26 A 29 DEZEMBRO | WEEKEND RANKING: 26 TO 29 DECEMBER</v>
      </c>
      <c r="B2" s="450"/>
      <c r="C2" s="450"/>
      <c r="D2" s="450"/>
      <c r="E2" s="450"/>
      <c r="F2" s="450"/>
      <c r="G2" s="450"/>
      <c r="H2" s="450"/>
      <c r="I2" s="450"/>
      <c r="J2" s="450"/>
      <c r="K2" s="450"/>
      <c r="L2" s="450"/>
      <c r="M2" s="149"/>
    </row>
    <row r="3" spans="1:13" s="146" customFormat="1" x14ac:dyDescent="0.2">
      <c r="A3" s="135"/>
      <c r="B3" s="135"/>
      <c r="C3" s="135"/>
      <c r="D3" s="135"/>
      <c r="E3" s="135"/>
      <c r="F3" s="135"/>
      <c r="G3" s="135"/>
      <c r="H3" s="135"/>
      <c r="I3" s="135"/>
      <c r="J3" s="136"/>
      <c r="K3" s="135"/>
      <c r="L3" s="135"/>
      <c r="M3" s="149"/>
    </row>
    <row r="4" spans="1:13" s="146" customFormat="1" ht="23.25" customHeight="1" x14ac:dyDescent="0.2">
      <c r="A4" s="452" t="s">
        <v>134</v>
      </c>
      <c r="B4" s="452"/>
      <c r="C4" s="452"/>
      <c r="D4" s="452"/>
      <c r="E4" s="453" t="s">
        <v>11</v>
      </c>
      <c r="F4" s="453"/>
      <c r="G4" s="454" t="s">
        <v>187</v>
      </c>
      <c r="H4" s="454"/>
      <c r="I4" s="454"/>
      <c r="J4" s="454"/>
      <c r="K4" s="455" t="s">
        <v>133</v>
      </c>
      <c r="L4" s="455"/>
      <c r="M4" s="149"/>
    </row>
    <row r="5" spans="1:13" s="147" customFormat="1" ht="24" x14ac:dyDescent="0.2">
      <c r="A5" s="118" t="s">
        <v>9</v>
      </c>
      <c r="B5" s="119" t="s">
        <v>131</v>
      </c>
      <c r="C5" s="119" t="s">
        <v>132</v>
      </c>
      <c r="D5" s="120" t="s">
        <v>13</v>
      </c>
      <c r="E5" s="121" t="s">
        <v>15</v>
      </c>
      <c r="F5" s="121" t="s">
        <v>14</v>
      </c>
      <c r="G5" s="122" t="s">
        <v>16</v>
      </c>
      <c r="H5" s="123" t="s">
        <v>4</v>
      </c>
      <c r="I5" s="124" t="s">
        <v>8</v>
      </c>
      <c r="J5" s="125" t="s">
        <v>17</v>
      </c>
      <c r="K5" s="126" t="s">
        <v>16</v>
      </c>
      <c r="L5" s="118" t="s">
        <v>4</v>
      </c>
      <c r="M5" s="150"/>
    </row>
    <row r="6" spans="1:13" ht="25.5" x14ac:dyDescent="0.2">
      <c r="A6" s="189">
        <v>1</v>
      </c>
      <c r="B6" s="190" t="s">
        <v>1533</v>
      </c>
      <c r="C6" s="190" t="s">
        <v>22</v>
      </c>
      <c r="D6" s="191">
        <v>43818</v>
      </c>
      <c r="E6" s="192">
        <v>2</v>
      </c>
      <c r="F6" s="192">
        <v>11</v>
      </c>
      <c r="G6" s="137">
        <v>529197.08999999904</v>
      </c>
      <c r="H6" s="138">
        <v>83910</v>
      </c>
      <c r="I6" s="139">
        <v>147</v>
      </c>
      <c r="J6" s="140">
        <v>1433</v>
      </c>
      <c r="K6" s="193">
        <v>1514173.6500000099</v>
      </c>
      <c r="L6" s="194">
        <v>239016</v>
      </c>
    </row>
    <row r="7" spans="1:13" x14ac:dyDescent="0.2">
      <c r="A7" s="189">
        <v>2</v>
      </c>
      <c r="B7" s="190" t="s">
        <v>1510</v>
      </c>
      <c r="C7" s="190" t="s">
        <v>22</v>
      </c>
      <c r="D7" s="191">
        <v>43811</v>
      </c>
      <c r="E7" s="192">
        <v>3</v>
      </c>
      <c r="F7" s="192">
        <v>18</v>
      </c>
      <c r="G7" s="137">
        <v>355418.16</v>
      </c>
      <c r="H7" s="138">
        <v>63273</v>
      </c>
      <c r="I7" s="139">
        <v>79</v>
      </c>
      <c r="J7" s="140">
        <v>1018</v>
      </c>
      <c r="K7" s="193">
        <v>1228202.1100000101</v>
      </c>
      <c r="L7" s="194">
        <v>218399</v>
      </c>
    </row>
    <row r="8" spans="1:13" x14ac:dyDescent="0.2">
      <c r="A8" s="189">
        <v>3</v>
      </c>
      <c r="B8" s="190" t="s">
        <v>1423</v>
      </c>
      <c r="C8" s="190" t="s">
        <v>22</v>
      </c>
      <c r="D8" s="191">
        <v>43790</v>
      </c>
      <c r="E8" s="192">
        <v>6</v>
      </c>
      <c r="F8" s="192">
        <v>39</v>
      </c>
      <c r="G8" s="137">
        <v>337509.15999999898</v>
      </c>
      <c r="H8" s="138">
        <v>66359</v>
      </c>
      <c r="I8" s="139">
        <v>101</v>
      </c>
      <c r="J8" s="140">
        <v>1044</v>
      </c>
      <c r="K8" s="193">
        <v>2831999.57</v>
      </c>
      <c r="L8" s="194">
        <v>552392</v>
      </c>
    </row>
    <row r="9" spans="1:13" x14ac:dyDescent="0.2">
      <c r="A9" s="189">
        <v>4</v>
      </c>
      <c r="B9" s="190" t="s">
        <v>1563</v>
      </c>
      <c r="C9" s="190" t="s">
        <v>22</v>
      </c>
      <c r="D9" s="191">
        <v>43824</v>
      </c>
      <c r="E9" s="192">
        <v>1</v>
      </c>
      <c r="F9" s="192">
        <v>5</v>
      </c>
      <c r="G9" s="137">
        <v>184286.59</v>
      </c>
      <c r="H9" s="138">
        <v>36029</v>
      </c>
      <c r="I9" s="139">
        <v>84</v>
      </c>
      <c r="J9" s="140">
        <v>1025</v>
      </c>
      <c r="K9" s="193">
        <v>190740.21</v>
      </c>
      <c r="L9" s="194">
        <v>37294</v>
      </c>
    </row>
    <row r="10" spans="1:13" x14ac:dyDescent="0.2">
      <c r="A10" s="189">
        <v>5</v>
      </c>
      <c r="B10" s="190" t="s">
        <v>1513</v>
      </c>
      <c r="C10" s="190" t="s">
        <v>1516</v>
      </c>
      <c r="D10" s="191">
        <v>43811</v>
      </c>
      <c r="E10" s="192">
        <v>3</v>
      </c>
      <c r="F10" s="192">
        <v>18</v>
      </c>
      <c r="G10" s="137">
        <v>93952.889999999898</v>
      </c>
      <c r="H10" s="138">
        <v>18760</v>
      </c>
      <c r="I10" s="139">
        <v>72</v>
      </c>
      <c r="J10" s="140">
        <v>587</v>
      </c>
      <c r="K10" s="193">
        <v>419978.55000000203</v>
      </c>
      <c r="L10" s="194">
        <v>84927</v>
      </c>
    </row>
    <row r="11" spans="1:13" x14ac:dyDescent="0.2">
      <c r="A11" s="189">
        <v>6</v>
      </c>
      <c r="B11" s="190" t="s">
        <v>1568</v>
      </c>
      <c r="C11" s="190" t="s">
        <v>22</v>
      </c>
      <c r="D11" s="191">
        <v>43824</v>
      </c>
      <c r="E11" s="192">
        <v>1</v>
      </c>
      <c r="F11" s="192">
        <v>4</v>
      </c>
      <c r="G11" s="137">
        <v>67251.38</v>
      </c>
      <c r="H11" s="138">
        <v>12492</v>
      </c>
      <c r="I11" s="139">
        <v>45</v>
      </c>
      <c r="J11" s="140">
        <v>547</v>
      </c>
      <c r="K11" s="193">
        <v>68554.45</v>
      </c>
      <c r="L11" s="194">
        <v>12748</v>
      </c>
    </row>
    <row r="12" spans="1:13" x14ac:dyDescent="0.2">
      <c r="A12" s="189">
        <v>7</v>
      </c>
      <c r="B12" s="190" t="s">
        <v>1490</v>
      </c>
      <c r="C12" s="190" t="s">
        <v>111</v>
      </c>
      <c r="D12" s="191">
        <v>43804</v>
      </c>
      <c r="E12" s="192">
        <v>4</v>
      </c>
      <c r="F12" s="192">
        <v>25</v>
      </c>
      <c r="G12" s="137">
        <v>67211.399999999994</v>
      </c>
      <c r="H12" s="138">
        <v>12267</v>
      </c>
      <c r="I12" s="139">
        <v>31</v>
      </c>
      <c r="J12" s="140">
        <v>301</v>
      </c>
      <c r="K12" s="193">
        <v>325115</v>
      </c>
      <c r="L12" s="194">
        <v>60018</v>
      </c>
    </row>
    <row r="13" spans="1:13" x14ac:dyDescent="0.2">
      <c r="A13" s="189">
        <v>8</v>
      </c>
      <c r="B13" s="190" t="s">
        <v>1451</v>
      </c>
      <c r="C13" s="190" t="s">
        <v>22</v>
      </c>
      <c r="D13" s="191">
        <v>43797</v>
      </c>
      <c r="E13" s="192">
        <v>5</v>
      </c>
      <c r="F13" s="192">
        <v>32</v>
      </c>
      <c r="G13" s="137">
        <v>44127.82</v>
      </c>
      <c r="H13" s="138">
        <v>8038</v>
      </c>
      <c r="I13" s="139">
        <v>26</v>
      </c>
      <c r="J13" s="140">
        <v>196</v>
      </c>
      <c r="K13" s="193">
        <v>443380.53</v>
      </c>
      <c r="L13" s="194">
        <v>81834</v>
      </c>
    </row>
    <row r="14" spans="1:13" x14ac:dyDescent="0.2">
      <c r="A14" s="151">
        <v>9</v>
      </c>
      <c r="B14" s="152" t="s">
        <v>1570</v>
      </c>
      <c r="C14" s="152" t="s">
        <v>23</v>
      </c>
      <c r="D14" s="153">
        <v>43825</v>
      </c>
      <c r="E14" s="154">
        <v>1</v>
      </c>
      <c r="F14" s="154">
        <v>4</v>
      </c>
      <c r="G14" s="137">
        <v>32978.370000000097</v>
      </c>
      <c r="H14" s="138">
        <v>5906</v>
      </c>
      <c r="I14" s="139">
        <v>51</v>
      </c>
      <c r="J14" s="140">
        <v>485</v>
      </c>
      <c r="K14" s="155">
        <v>32978.370000000097</v>
      </c>
      <c r="L14" s="156">
        <v>5906</v>
      </c>
    </row>
    <row r="15" spans="1:13" x14ac:dyDescent="0.2">
      <c r="A15" s="151">
        <v>10</v>
      </c>
      <c r="B15" s="152" t="s">
        <v>1572</v>
      </c>
      <c r="C15" s="152" t="s">
        <v>23</v>
      </c>
      <c r="D15" s="153">
        <v>43825</v>
      </c>
      <c r="E15" s="154">
        <v>1</v>
      </c>
      <c r="F15" s="154">
        <v>4</v>
      </c>
      <c r="G15" s="137">
        <v>31881.09</v>
      </c>
      <c r="H15" s="138">
        <v>5900</v>
      </c>
      <c r="I15" s="139">
        <v>23</v>
      </c>
      <c r="J15" s="140">
        <v>364</v>
      </c>
      <c r="K15" s="155">
        <v>31881.09</v>
      </c>
      <c r="L15" s="156">
        <v>5900</v>
      </c>
    </row>
    <row r="16" spans="1:13" x14ac:dyDescent="0.2">
      <c r="A16" s="151">
        <v>11</v>
      </c>
      <c r="B16" s="152" t="s">
        <v>1575</v>
      </c>
      <c r="C16" s="152" t="s">
        <v>23</v>
      </c>
      <c r="D16" s="153">
        <v>43825</v>
      </c>
      <c r="E16" s="154">
        <v>1</v>
      </c>
      <c r="F16" s="154">
        <v>4</v>
      </c>
      <c r="G16" s="137">
        <v>27110.639999999999</v>
      </c>
      <c r="H16" s="138">
        <v>4968</v>
      </c>
      <c r="I16" s="139">
        <v>14</v>
      </c>
      <c r="J16" s="140">
        <v>224</v>
      </c>
      <c r="K16" s="155">
        <v>27110.639999999999</v>
      </c>
      <c r="L16" s="156">
        <v>4968</v>
      </c>
    </row>
    <row r="17" spans="1:12" x14ac:dyDescent="0.2">
      <c r="A17" s="189">
        <v>12</v>
      </c>
      <c r="B17" s="190" t="s">
        <v>1518</v>
      </c>
      <c r="C17" s="190" t="s">
        <v>22</v>
      </c>
      <c r="D17" s="191">
        <v>43811</v>
      </c>
      <c r="E17" s="192">
        <v>3</v>
      </c>
      <c r="F17" s="192">
        <v>18</v>
      </c>
      <c r="G17" s="137">
        <v>20871.580000000002</v>
      </c>
      <c r="H17" s="138">
        <v>3888</v>
      </c>
      <c r="I17" s="139">
        <v>22</v>
      </c>
      <c r="J17" s="140">
        <v>120</v>
      </c>
      <c r="K17" s="193">
        <v>123428.9</v>
      </c>
      <c r="L17" s="194">
        <v>22841</v>
      </c>
    </row>
    <row r="18" spans="1:12" x14ac:dyDescent="0.2">
      <c r="A18" s="189">
        <v>13</v>
      </c>
      <c r="B18" s="190" t="s">
        <v>1496</v>
      </c>
      <c r="C18" s="190" t="s">
        <v>23</v>
      </c>
      <c r="D18" s="191">
        <v>43804</v>
      </c>
      <c r="E18" s="192">
        <v>4</v>
      </c>
      <c r="F18" s="192">
        <v>25</v>
      </c>
      <c r="G18" s="137">
        <v>17738.310000000001</v>
      </c>
      <c r="H18" s="138">
        <v>3256</v>
      </c>
      <c r="I18" s="139">
        <v>23</v>
      </c>
      <c r="J18" s="140">
        <v>133</v>
      </c>
      <c r="K18" s="193">
        <v>166369.66</v>
      </c>
      <c r="L18" s="194">
        <v>30466</v>
      </c>
    </row>
    <row r="19" spans="1:12" x14ac:dyDescent="0.2">
      <c r="A19" s="189">
        <v>14</v>
      </c>
      <c r="B19" s="190" t="s">
        <v>1249</v>
      </c>
      <c r="C19" s="190" t="s">
        <v>491</v>
      </c>
      <c r="D19" s="191">
        <v>43741</v>
      </c>
      <c r="E19" s="192">
        <v>13</v>
      </c>
      <c r="F19" s="192">
        <v>88</v>
      </c>
      <c r="G19" s="137">
        <v>12023.14</v>
      </c>
      <c r="H19" s="138">
        <v>2144</v>
      </c>
      <c r="I19" s="139">
        <v>12</v>
      </c>
      <c r="J19" s="140">
        <v>77</v>
      </c>
      <c r="K19" s="193">
        <v>4976213.0500000101</v>
      </c>
      <c r="L19" s="194">
        <v>898163</v>
      </c>
    </row>
    <row r="20" spans="1:12" x14ac:dyDescent="0.2">
      <c r="A20" s="151">
        <v>15</v>
      </c>
      <c r="B20" s="152" t="s">
        <v>1558</v>
      </c>
      <c r="C20" s="152" t="s">
        <v>113</v>
      </c>
      <c r="D20" s="153">
        <v>43825</v>
      </c>
      <c r="E20" s="154">
        <v>1</v>
      </c>
      <c r="F20" s="154">
        <v>4</v>
      </c>
      <c r="G20" s="137">
        <v>10377.16</v>
      </c>
      <c r="H20" s="138">
        <v>1915</v>
      </c>
      <c r="I20" s="139">
        <v>8</v>
      </c>
      <c r="J20" s="140">
        <v>89</v>
      </c>
      <c r="K20" s="155">
        <v>10722.5</v>
      </c>
      <c r="L20" s="156">
        <v>2091</v>
      </c>
    </row>
    <row r="21" spans="1:12" x14ac:dyDescent="0.2">
      <c r="A21" s="189">
        <v>16</v>
      </c>
      <c r="B21" s="190" t="s">
        <v>1403</v>
      </c>
      <c r="C21" s="190" t="s">
        <v>989</v>
      </c>
      <c r="D21" s="191">
        <v>43783</v>
      </c>
      <c r="E21" s="192">
        <v>7</v>
      </c>
      <c r="F21" s="192">
        <v>46</v>
      </c>
      <c r="G21" s="137">
        <v>9422.39</v>
      </c>
      <c r="H21" s="138">
        <v>1699</v>
      </c>
      <c r="I21" s="139">
        <v>10</v>
      </c>
      <c r="J21" s="140">
        <v>60</v>
      </c>
      <c r="K21" s="193">
        <v>522544.83999999898</v>
      </c>
      <c r="L21" s="194">
        <v>93160</v>
      </c>
    </row>
    <row r="22" spans="1:12" x14ac:dyDescent="0.2">
      <c r="A22" s="189">
        <v>17</v>
      </c>
      <c r="B22" s="190" t="s">
        <v>1538</v>
      </c>
      <c r="C22" s="190" t="s">
        <v>22</v>
      </c>
      <c r="D22" s="191">
        <v>43818</v>
      </c>
      <c r="E22" s="192">
        <v>2</v>
      </c>
      <c r="F22" s="192">
        <v>11</v>
      </c>
      <c r="G22" s="137">
        <v>7718.42</v>
      </c>
      <c r="H22" s="138">
        <v>1449</v>
      </c>
      <c r="I22" s="139">
        <v>12</v>
      </c>
      <c r="J22" s="140">
        <v>85</v>
      </c>
      <c r="K22" s="193">
        <v>25985.98</v>
      </c>
      <c r="L22" s="194">
        <v>4870</v>
      </c>
    </row>
    <row r="23" spans="1:12" x14ac:dyDescent="0.2">
      <c r="A23" s="189">
        <v>18</v>
      </c>
      <c r="B23" s="190" t="s">
        <v>1541</v>
      </c>
      <c r="C23" s="190" t="s">
        <v>111</v>
      </c>
      <c r="D23" s="191">
        <v>43818</v>
      </c>
      <c r="E23" s="192">
        <v>2</v>
      </c>
      <c r="F23" s="192">
        <v>11</v>
      </c>
      <c r="G23" s="137">
        <v>6197.78</v>
      </c>
      <c r="H23" s="138">
        <v>1100</v>
      </c>
      <c r="I23" s="139">
        <v>10</v>
      </c>
      <c r="J23" s="140">
        <v>62</v>
      </c>
      <c r="K23" s="193">
        <v>14421.61</v>
      </c>
      <c r="L23" s="194">
        <v>2577</v>
      </c>
    </row>
    <row r="24" spans="1:12" x14ac:dyDescent="0.2">
      <c r="A24" s="189">
        <v>19</v>
      </c>
      <c r="B24" s="190" t="s">
        <v>1382</v>
      </c>
      <c r="C24" s="190" t="s">
        <v>22</v>
      </c>
      <c r="D24" s="191">
        <v>43776</v>
      </c>
      <c r="E24" s="192">
        <v>8</v>
      </c>
      <c r="F24" s="192">
        <v>53</v>
      </c>
      <c r="G24" s="137">
        <v>5618.38</v>
      </c>
      <c r="H24" s="138">
        <v>1045</v>
      </c>
      <c r="I24" s="139">
        <v>5</v>
      </c>
      <c r="J24" s="140">
        <v>34</v>
      </c>
      <c r="K24" s="193">
        <v>215900.38</v>
      </c>
      <c r="L24" s="194">
        <v>40314</v>
      </c>
    </row>
    <row r="25" spans="1:12" x14ac:dyDescent="0.2">
      <c r="A25" s="189">
        <v>20</v>
      </c>
      <c r="B25" s="190" t="s">
        <v>1454</v>
      </c>
      <c r="C25" s="190" t="s">
        <v>22</v>
      </c>
      <c r="D25" s="191">
        <v>43797</v>
      </c>
      <c r="E25" s="192">
        <v>5</v>
      </c>
      <c r="F25" s="192">
        <v>32</v>
      </c>
      <c r="G25" s="137">
        <v>4321.29</v>
      </c>
      <c r="H25" s="138">
        <v>825</v>
      </c>
      <c r="I25" s="139">
        <v>8</v>
      </c>
      <c r="J25" s="140">
        <v>36</v>
      </c>
      <c r="K25" s="193">
        <v>263711.32</v>
      </c>
      <c r="L25" s="194">
        <v>48514</v>
      </c>
    </row>
    <row r="26" spans="1:12" x14ac:dyDescent="0.2">
      <c r="A26" s="189">
        <v>21</v>
      </c>
      <c r="B26" s="190" t="s">
        <v>1228</v>
      </c>
      <c r="C26" s="190" t="s">
        <v>433</v>
      </c>
      <c r="D26" s="191">
        <v>43734</v>
      </c>
      <c r="E26" s="192">
        <v>14</v>
      </c>
      <c r="F26" s="192">
        <v>94</v>
      </c>
      <c r="G26" s="137">
        <v>4042.15</v>
      </c>
      <c r="H26" s="138">
        <v>672</v>
      </c>
      <c r="I26" s="139">
        <v>2</v>
      </c>
      <c r="J26" s="140">
        <v>14</v>
      </c>
      <c r="K26" s="193">
        <v>143755.23000000001</v>
      </c>
      <c r="L26" s="194">
        <v>26670</v>
      </c>
    </row>
    <row r="27" spans="1:12" x14ac:dyDescent="0.2">
      <c r="A27" s="189">
        <v>22</v>
      </c>
      <c r="B27" s="190" t="s">
        <v>1360</v>
      </c>
      <c r="C27" s="190" t="s">
        <v>488</v>
      </c>
      <c r="D27" s="191">
        <v>43769</v>
      </c>
      <c r="E27" s="192">
        <v>9</v>
      </c>
      <c r="F27" s="192">
        <v>60</v>
      </c>
      <c r="G27" s="137">
        <v>3873.71</v>
      </c>
      <c r="H27" s="138">
        <v>775</v>
      </c>
      <c r="I27" s="139">
        <v>17</v>
      </c>
      <c r="J27" s="140">
        <v>61</v>
      </c>
      <c r="K27" s="193">
        <v>527421.46999999799</v>
      </c>
      <c r="L27" s="194">
        <v>104597</v>
      </c>
    </row>
    <row r="28" spans="1:12" x14ac:dyDescent="0.2">
      <c r="A28" s="189">
        <v>23</v>
      </c>
      <c r="B28" s="190" t="s">
        <v>1395</v>
      </c>
      <c r="C28" s="190" t="s">
        <v>113</v>
      </c>
      <c r="D28" s="191">
        <v>43818</v>
      </c>
      <c r="E28" s="192">
        <v>2</v>
      </c>
      <c r="F28" s="192">
        <v>11</v>
      </c>
      <c r="G28" s="137">
        <v>3699.87</v>
      </c>
      <c r="H28" s="138">
        <v>651</v>
      </c>
      <c r="I28" s="139">
        <v>13</v>
      </c>
      <c r="J28" s="140">
        <v>53</v>
      </c>
      <c r="K28" s="193">
        <v>10649.43</v>
      </c>
      <c r="L28" s="194">
        <v>2074</v>
      </c>
    </row>
    <row r="29" spans="1:12" x14ac:dyDescent="0.2">
      <c r="A29" s="151">
        <v>24</v>
      </c>
      <c r="B29" s="152" t="s">
        <v>1578</v>
      </c>
      <c r="C29" s="152" t="s">
        <v>111</v>
      </c>
      <c r="D29" s="153">
        <v>43825</v>
      </c>
      <c r="E29" s="154">
        <v>1</v>
      </c>
      <c r="F29" s="154">
        <v>4</v>
      </c>
      <c r="G29" s="137">
        <v>3326.81</v>
      </c>
      <c r="H29" s="138">
        <v>642</v>
      </c>
      <c r="I29" s="139">
        <v>8</v>
      </c>
      <c r="J29" s="140">
        <v>57</v>
      </c>
      <c r="K29" s="155">
        <v>3326.81</v>
      </c>
      <c r="L29" s="156">
        <v>642</v>
      </c>
    </row>
    <row r="30" spans="1:12" x14ac:dyDescent="0.2">
      <c r="A30" s="189">
        <v>25</v>
      </c>
      <c r="B30" s="190" t="s">
        <v>1546</v>
      </c>
      <c r="C30" s="190" t="s">
        <v>344</v>
      </c>
      <c r="D30" s="191">
        <v>43818</v>
      </c>
      <c r="E30" s="192">
        <v>2</v>
      </c>
      <c r="F30" s="192">
        <v>10</v>
      </c>
      <c r="G30" s="137">
        <v>2713.5</v>
      </c>
      <c r="H30" s="138">
        <v>566</v>
      </c>
      <c r="I30" s="139">
        <v>1</v>
      </c>
      <c r="J30" s="140">
        <v>16</v>
      </c>
      <c r="K30" s="193">
        <v>7291.5</v>
      </c>
      <c r="L30" s="194">
        <v>1470</v>
      </c>
    </row>
    <row r="31" spans="1:12" x14ac:dyDescent="0.2">
      <c r="A31" s="189">
        <v>26</v>
      </c>
      <c r="B31" s="190" t="s">
        <v>1521</v>
      </c>
      <c r="C31" s="190" t="s">
        <v>912</v>
      </c>
      <c r="D31" s="191">
        <v>43811</v>
      </c>
      <c r="E31" s="192">
        <v>3</v>
      </c>
      <c r="F31" s="192">
        <v>18</v>
      </c>
      <c r="G31" s="137">
        <v>2506.19</v>
      </c>
      <c r="H31" s="138">
        <v>436</v>
      </c>
      <c r="I31" s="139">
        <v>2</v>
      </c>
      <c r="J31" s="140">
        <v>22</v>
      </c>
      <c r="K31" s="193">
        <v>17775.63</v>
      </c>
      <c r="L31" s="194">
        <v>3284</v>
      </c>
    </row>
    <row r="32" spans="1:12" x14ac:dyDescent="0.2">
      <c r="A32" s="189">
        <v>27</v>
      </c>
      <c r="B32" s="190" t="s">
        <v>1549</v>
      </c>
      <c r="C32" s="190" t="s">
        <v>22</v>
      </c>
      <c r="D32" s="191">
        <v>29301</v>
      </c>
      <c r="E32" s="192">
        <v>2</v>
      </c>
      <c r="F32" s="192">
        <v>11</v>
      </c>
      <c r="G32" s="137">
        <v>2465.8000000000002</v>
      </c>
      <c r="H32" s="138">
        <v>409</v>
      </c>
      <c r="I32" s="139">
        <v>2</v>
      </c>
      <c r="J32" s="140">
        <v>17</v>
      </c>
      <c r="K32" s="193">
        <v>6835</v>
      </c>
      <c r="L32" s="194">
        <v>1171</v>
      </c>
    </row>
    <row r="33" spans="1:12" x14ac:dyDescent="0.2">
      <c r="A33" s="151">
        <v>28</v>
      </c>
      <c r="B33" s="152" t="s">
        <v>1581</v>
      </c>
      <c r="C33" s="152" t="s">
        <v>368</v>
      </c>
      <c r="D33" s="153">
        <v>43825</v>
      </c>
      <c r="E33" s="154">
        <v>1</v>
      </c>
      <c r="F33" s="154">
        <v>4</v>
      </c>
      <c r="G33" s="137">
        <v>2112.75</v>
      </c>
      <c r="H33" s="138">
        <v>395</v>
      </c>
      <c r="I33" s="139">
        <v>1</v>
      </c>
      <c r="J33" s="140">
        <v>8</v>
      </c>
      <c r="K33" s="155">
        <v>2112.75</v>
      </c>
      <c r="L33" s="156">
        <v>395</v>
      </c>
    </row>
    <row r="34" spans="1:12" x14ac:dyDescent="0.2">
      <c r="A34" s="189">
        <v>29</v>
      </c>
      <c r="B34" s="190" t="s">
        <v>1334</v>
      </c>
      <c r="C34" s="190" t="s">
        <v>22</v>
      </c>
      <c r="D34" s="191">
        <v>43762</v>
      </c>
      <c r="E34" s="192">
        <v>10</v>
      </c>
      <c r="F34" s="192">
        <v>67</v>
      </c>
      <c r="G34" s="137">
        <v>1787.48</v>
      </c>
      <c r="H34" s="138">
        <v>301</v>
      </c>
      <c r="I34" s="139">
        <v>1</v>
      </c>
      <c r="J34" s="140">
        <v>9</v>
      </c>
      <c r="K34" s="193">
        <v>398889.78999999701</v>
      </c>
      <c r="L34" s="194">
        <v>73171</v>
      </c>
    </row>
    <row r="35" spans="1:12" ht="23.85" customHeight="1" x14ac:dyDescent="0.2">
      <c r="A35" s="189">
        <v>30</v>
      </c>
      <c r="B35" s="190" t="s">
        <v>1305</v>
      </c>
      <c r="C35" s="190" t="s">
        <v>23</v>
      </c>
      <c r="D35" s="191">
        <v>43755</v>
      </c>
      <c r="E35" s="192">
        <v>11</v>
      </c>
      <c r="F35" s="192">
        <v>74</v>
      </c>
      <c r="G35" s="137">
        <v>1235.8</v>
      </c>
      <c r="H35" s="138">
        <v>326</v>
      </c>
      <c r="I35" s="139">
        <v>3</v>
      </c>
      <c r="J35" s="140">
        <v>9</v>
      </c>
      <c r="K35" s="193">
        <v>1298063.07</v>
      </c>
      <c r="L35" s="194">
        <v>240254</v>
      </c>
    </row>
    <row r="36" spans="1:12" x14ac:dyDescent="0.2">
      <c r="A36" s="189">
        <v>31</v>
      </c>
      <c r="B36" s="190" t="s">
        <v>1311</v>
      </c>
      <c r="C36" s="190" t="s">
        <v>112</v>
      </c>
      <c r="D36" s="191">
        <v>43755</v>
      </c>
      <c r="E36" s="192">
        <v>11</v>
      </c>
      <c r="F36" s="192">
        <v>74</v>
      </c>
      <c r="G36" s="137">
        <v>1143.8</v>
      </c>
      <c r="H36" s="138">
        <v>231</v>
      </c>
      <c r="I36" s="139">
        <v>10</v>
      </c>
      <c r="J36" s="140">
        <v>24</v>
      </c>
      <c r="K36" s="193">
        <v>232673.93</v>
      </c>
      <c r="L36" s="194">
        <v>49031</v>
      </c>
    </row>
    <row r="37" spans="1:12" x14ac:dyDescent="0.2">
      <c r="A37" s="189">
        <v>32</v>
      </c>
      <c r="B37" s="190" t="s">
        <v>1493</v>
      </c>
      <c r="C37" s="190" t="s">
        <v>23</v>
      </c>
      <c r="D37" s="191">
        <v>43804</v>
      </c>
      <c r="E37" s="192">
        <v>4</v>
      </c>
      <c r="F37" s="192">
        <v>25</v>
      </c>
      <c r="G37" s="137">
        <v>886.94</v>
      </c>
      <c r="H37" s="138">
        <v>191</v>
      </c>
      <c r="I37" s="139">
        <v>3</v>
      </c>
      <c r="J37" s="140">
        <v>11</v>
      </c>
      <c r="K37" s="193">
        <v>100735.46</v>
      </c>
      <c r="L37" s="194">
        <v>18403</v>
      </c>
    </row>
    <row r="38" spans="1:12" x14ac:dyDescent="0.2">
      <c r="A38" s="189">
        <v>33</v>
      </c>
      <c r="B38" s="190" t="s">
        <v>1552</v>
      </c>
      <c r="C38" s="190" t="s">
        <v>331</v>
      </c>
      <c r="D38" s="191">
        <v>43818</v>
      </c>
      <c r="E38" s="192">
        <v>2</v>
      </c>
      <c r="F38" s="192">
        <v>11</v>
      </c>
      <c r="G38" s="137">
        <v>694.75</v>
      </c>
      <c r="H38" s="138">
        <v>129</v>
      </c>
      <c r="I38" s="139">
        <v>4</v>
      </c>
      <c r="J38" s="140">
        <v>17</v>
      </c>
      <c r="K38" s="193">
        <v>3041.36</v>
      </c>
      <c r="L38" s="194">
        <v>569</v>
      </c>
    </row>
    <row r="39" spans="1:12" x14ac:dyDescent="0.2">
      <c r="A39" s="189">
        <v>34</v>
      </c>
      <c r="B39" s="190" t="s">
        <v>1585</v>
      </c>
      <c r="C39" s="190" t="s">
        <v>1588</v>
      </c>
      <c r="D39" s="191">
        <v>34831</v>
      </c>
      <c r="E39" s="192">
        <v>2</v>
      </c>
      <c r="F39" s="192">
        <v>8</v>
      </c>
      <c r="G39" s="137">
        <v>605.5</v>
      </c>
      <c r="H39" s="138">
        <v>101</v>
      </c>
      <c r="I39" s="139">
        <v>1</v>
      </c>
      <c r="J39" s="140">
        <v>1</v>
      </c>
      <c r="K39" s="193">
        <v>1160.75</v>
      </c>
      <c r="L39" s="194">
        <v>276</v>
      </c>
    </row>
    <row r="40" spans="1:12" x14ac:dyDescent="0.2">
      <c r="A40" s="189">
        <v>35</v>
      </c>
      <c r="B40" s="190" t="s">
        <v>1092</v>
      </c>
      <c r="C40" s="190" t="s">
        <v>1094</v>
      </c>
      <c r="D40" s="191">
        <v>43692</v>
      </c>
      <c r="E40" s="192">
        <v>14</v>
      </c>
      <c r="F40" s="192">
        <v>93</v>
      </c>
      <c r="G40" s="137">
        <v>395</v>
      </c>
      <c r="H40" s="138">
        <v>159</v>
      </c>
      <c r="I40" s="139">
        <v>1</v>
      </c>
      <c r="J40" s="140">
        <v>4</v>
      </c>
      <c r="K40" s="193">
        <v>745956.18999999797</v>
      </c>
      <c r="L40" s="194">
        <v>148009</v>
      </c>
    </row>
    <row r="41" spans="1:12" x14ac:dyDescent="0.2">
      <c r="A41" s="189">
        <v>36</v>
      </c>
      <c r="B41" s="190" t="s">
        <v>1591</v>
      </c>
      <c r="C41" s="190" t="s">
        <v>113</v>
      </c>
      <c r="D41" s="191">
        <v>43797</v>
      </c>
      <c r="E41" s="192">
        <v>1</v>
      </c>
      <c r="F41" s="192">
        <v>5</v>
      </c>
      <c r="G41" s="137">
        <v>362</v>
      </c>
      <c r="H41" s="138">
        <v>67</v>
      </c>
      <c r="I41" s="139">
        <v>2</v>
      </c>
      <c r="J41" s="140">
        <v>15</v>
      </c>
      <c r="K41" s="193">
        <v>409.78</v>
      </c>
      <c r="L41" s="194">
        <v>77</v>
      </c>
    </row>
    <row r="42" spans="1:12" x14ac:dyDescent="0.2">
      <c r="A42" s="189">
        <v>37</v>
      </c>
      <c r="B42" s="190" t="s">
        <v>1406</v>
      </c>
      <c r="C42" s="190" t="s">
        <v>22</v>
      </c>
      <c r="D42" s="191">
        <v>43783</v>
      </c>
      <c r="E42" s="192">
        <v>7</v>
      </c>
      <c r="F42" s="192">
        <v>44</v>
      </c>
      <c r="G42" s="137">
        <v>298.2</v>
      </c>
      <c r="H42" s="138">
        <v>96</v>
      </c>
      <c r="I42" s="139">
        <v>2</v>
      </c>
      <c r="J42" s="140">
        <v>3</v>
      </c>
      <c r="K42" s="193">
        <v>138460.15</v>
      </c>
      <c r="L42" s="194">
        <v>25830</v>
      </c>
    </row>
    <row r="43" spans="1:12" x14ac:dyDescent="0.2">
      <c r="A43" s="189">
        <v>38</v>
      </c>
      <c r="B43" s="190" t="s">
        <v>1350</v>
      </c>
      <c r="C43" s="190" t="s">
        <v>25</v>
      </c>
      <c r="D43" s="191">
        <v>43769</v>
      </c>
      <c r="E43" s="192">
        <v>8</v>
      </c>
      <c r="F43" s="192">
        <v>50</v>
      </c>
      <c r="G43" s="137">
        <v>283.5</v>
      </c>
      <c r="H43" s="138">
        <v>81</v>
      </c>
      <c r="I43" s="139">
        <v>1</v>
      </c>
      <c r="J43" s="140">
        <v>2</v>
      </c>
      <c r="K43" s="193">
        <v>29366.04</v>
      </c>
      <c r="L43" s="194">
        <v>5905</v>
      </c>
    </row>
    <row r="44" spans="1:12" x14ac:dyDescent="0.2">
      <c r="A44" s="189">
        <v>39</v>
      </c>
      <c r="B44" s="190" t="s">
        <v>1140</v>
      </c>
      <c r="C44" s="190" t="s">
        <v>127</v>
      </c>
      <c r="D44" s="191">
        <v>43713</v>
      </c>
      <c r="E44" s="192">
        <v>17</v>
      </c>
      <c r="F44" s="192">
        <v>114</v>
      </c>
      <c r="G44" s="137">
        <v>262.10000000000002</v>
      </c>
      <c r="H44" s="138">
        <v>42</v>
      </c>
      <c r="I44" s="139">
        <v>1</v>
      </c>
      <c r="J44" s="140">
        <v>4</v>
      </c>
      <c r="K44" s="193">
        <v>256406.98</v>
      </c>
      <c r="L44" s="194">
        <v>46812</v>
      </c>
    </row>
    <row r="45" spans="1:12" x14ac:dyDescent="0.2">
      <c r="A45" s="189">
        <v>40</v>
      </c>
      <c r="B45" s="190" t="s">
        <v>1595</v>
      </c>
      <c r="C45" s="190" t="s">
        <v>1596</v>
      </c>
      <c r="D45" s="191"/>
      <c r="E45" s="192">
        <v>1</v>
      </c>
      <c r="F45" s="192">
        <v>1</v>
      </c>
      <c r="G45" s="137">
        <v>223</v>
      </c>
      <c r="H45" s="138">
        <v>44</v>
      </c>
      <c r="I45" s="139">
        <v>1</v>
      </c>
      <c r="J45" s="140">
        <v>1</v>
      </c>
      <c r="K45" s="193">
        <v>223</v>
      </c>
      <c r="L45" s="194">
        <v>44</v>
      </c>
    </row>
    <row r="46" spans="1:12" x14ac:dyDescent="0.2">
      <c r="C46" s="7" t="s">
        <v>106</v>
      </c>
      <c r="D46" s="142" t="s">
        <v>106</v>
      </c>
      <c r="E46" s="143" t="s">
        <v>106</v>
      </c>
      <c r="F46" s="144" t="s">
        <v>106</v>
      </c>
      <c r="G46" s="145" t="s">
        <v>106</v>
      </c>
      <c r="H46" s="144" t="s">
        <v>106</v>
      </c>
      <c r="I46" s="7" t="s">
        <v>106</v>
      </c>
      <c r="J46" s="30" t="s">
        <v>106</v>
      </c>
      <c r="K46" s="143" t="s">
        <v>106</v>
      </c>
      <c r="L46" s="144" t="s">
        <v>106</v>
      </c>
    </row>
    <row r="47" spans="1:12" x14ac:dyDescent="0.2">
      <c r="A47" s="451" t="s">
        <v>1599</v>
      </c>
      <c r="B47" s="451"/>
    </row>
    <row r="48" spans="1:12" ht="23.25" hidden="1" customHeight="1" x14ac:dyDescent="0.2">
      <c r="A48" s="451" t="str">
        <f>"Filmes estreados a "&amp;TEXT(MENU!Z2,"dd mmmm")</f>
        <v>Filmes estreados a 26 dezembro</v>
      </c>
      <c r="B48" s="451"/>
      <c r="C48" s="141"/>
    </row>
  </sheetData>
  <autoFilter ref="A5:L48" xr:uid="{00000000-0009-0000-0000-000001000000}"/>
  <sortState xmlns:xlrd2="http://schemas.microsoft.com/office/spreadsheetml/2017/richdata2" ref="B5:L41">
    <sortCondition descending="1" ref="G5:G41"/>
  </sortState>
  <mergeCells count="7">
    <mergeCell ref="A2:L2"/>
    <mergeCell ref="A48:B48"/>
    <mergeCell ref="A4:D4"/>
    <mergeCell ref="E4:F4"/>
    <mergeCell ref="G4:J4"/>
    <mergeCell ref="K4:L4"/>
    <mergeCell ref="A47:B47"/>
  </mergeCells>
  <printOptions horizontalCentered="1" verticalCentered="1"/>
  <pageMargins left="0.39370078740157483" right="0.39370078740157483" top="0.59055118110236227" bottom="0.39370078740157483" header="0.59055118110236227" footer="0.19685039370078741"/>
  <pageSetup paperSize="9" scale="58" orientation="portrait" r:id="rId1"/>
  <headerFooter>
    <oddHeader>&amp;L&amp;G</oddHeader>
  </headerFooter>
  <drawing r:id="rId2"/>
  <legacyDrawingHF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00"/>
    <pageSetUpPr fitToPage="1"/>
  </sheetPr>
  <dimension ref="A1:W2389"/>
  <sheetViews>
    <sheetView showRowColHeaders="0" view="pageBreakPreview" zoomScale="90" zoomScaleNormal="70" zoomScaleSheetLayoutView="90" workbookViewId="0">
      <pane ySplit="1" topLeftCell="A2" activePane="bottomLeft" state="frozen"/>
      <selection activeCell="H15" sqref="H15"/>
      <selection pane="bottomLeft" activeCell="A2" sqref="A2:L2"/>
    </sheetView>
  </sheetViews>
  <sheetFormatPr defaultRowHeight="12.75" x14ac:dyDescent="0.2"/>
  <cols>
    <col min="1" max="1" width="4" style="129" bestFit="1" customWidth="1"/>
    <col min="2" max="2" width="43.28515625" style="130" customWidth="1"/>
    <col min="3" max="3" width="40.140625" style="131" customWidth="1"/>
    <col min="4" max="4" width="10.140625" style="132" bestFit="1" customWidth="1"/>
    <col min="5" max="5" width="8.140625" style="129" bestFit="1" customWidth="1"/>
    <col min="6" max="6" width="6.7109375" style="133" bestFit="1" customWidth="1"/>
    <col min="7" max="7" width="12.7109375" style="129" bestFit="1" customWidth="1"/>
    <col min="8" max="8" width="12.140625" style="130" bestFit="1" customWidth="1"/>
    <col min="9" max="9" width="5.5703125" style="130" bestFit="1" customWidth="1"/>
    <col min="10" max="10" width="7.28515625" style="132" bestFit="1" customWidth="1"/>
    <col min="11" max="11" width="12.7109375" style="129" bestFit="1" customWidth="1"/>
    <col min="12" max="12" width="12.140625" style="130" bestFit="1" customWidth="1"/>
    <col min="13" max="17" width="9.140625" style="130"/>
    <col min="18" max="18" width="11.42578125" style="130" bestFit="1" customWidth="1"/>
    <col min="19" max="16384" width="9.140625" style="130"/>
  </cols>
  <sheetData>
    <row r="1" spans="1:23" s="134" customFormat="1" ht="46.5" x14ac:dyDescent="0.2">
      <c r="A1" s="162"/>
      <c r="C1" s="163"/>
      <c r="D1" s="164"/>
      <c r="E1" s="162"/>
      <c r="F1" s="165"/>
      <c r="G1" s="162"/>
      <c r="J1" s="164"/>
      <c r="K1" s="162"/>
    </row>
    <row r="2" spans="1:23" ht="15.75" customHeight="1" x14ac:dyDescent="0.2">
      <c r="A2" s="450" t="s">
        <v>323</v>
      </c>
      <c r="B2" s="450"/>
      <c r="C2" s="450"/>
      <c r="D2" s="450"/>
      <c r="E2" s="450"/>
      <c r="F2" s="450"/>
      <c r="G2" s="450"/>
      <c r="H2" s="450"/>
      <c r="I2" s="450"/>
      <c r="J2" s="450"/>
      <c r="K2" s="450"/>
      <c r="L2" s="450"/>
      <c r="M2" s="456"/>
      <c r="N2" s="456"/>
      <c r="O2" s="456"/>
      <c r="P2" s="456"/>
      <c r="Q2" s="456"/>
      <c r="R2" s="456"/>
      <c r="S2" s="456"/>
      <c r="T2" s="456"/>
      <c r="U2" s="456"/>
      <c r="V2" s="456"/>
      <c r="W2" s="456"/>
    </row>
    <row r="3" spans="1:23" ht="15" x14ac:dyDescent="0.2">
      <c r="A3" s="135"/>
      <c r="B3" s="135"/>
      <c r="C3" s="135"/>
      <c r="D3" s="135"/>
      <c r="E3" s="135"/>
      <c r="F3" s="135"/>
      <c r="G3" s="135"/>
      <c r="H3" s="135"/>
      <c r="I3" s="135"/>
      <c r="J3" s="136"/>
      <c r="K3" s="135"/>
      <c r="L3" s="135"/>
    </row>
    <row r="4" spans="1:23" ht="12.75" customHeight="1" x14ac:dyDescent="0.2">
      <c r="A4" s="452" t="s">
        <v>10</v>
      </c>
      <c r="B4" s="452"/>
      <c r="C4" s="452"/>
      <c r="D4" s="452"/>
      <c r="E4" s="453" t="s">
        <v>11</v>
      </c>
      <c r="F4" s="453"/>
      <c r="G4" s="454" t="s">
        <v>12</v>
      </c>
      <c r="H4" s="454"/>
      <c r="I4" s="454"/>
      <c r="J4" s="454"/>
      <c r="K4" s="455" t="s">
        <v>3</v>
      </c>
      <c r="L4" s="455"/>
    </row>
    <row r="5" spans="1:23" ht="24" x14ac:dyDescent="0.2">
      <c r="A5" s="118" t="s">
        <v>9</v>
      </c>
      <c r="B5" s="119" t="s">
        <v>0</v>
      </c>
      <c r="C5" s="119" t="s">
        <v>20</v>
      </c>
      <c r="D5" s="120" t="s">
        <v>13</v>
      </c>
      <c r="E5" s="121" t="s">
        <v>15</v>
      </c>
      <c r="F5" s="121" t="s">
        <v>14</v>
      </c>
      <c r="G5" s="122" t="s">
        <v>16</v>
      </c>
      <c r="H5" s="123" t="s">
        <v>4</v>
      </c>
      <c r="I5" s="124" t="s">
        <v>8</v>
      </c>
      <c r="J5" s="125" t="s">
        <v>17</v>
      </c>
      <c r="K5" s="126" t="s">
        <v>16</v>
      </c>
      <c r="L5" s="118" t="s">
        <v>4</v>
      </c>
    </row>
    <row r="6" spans="1:23" ht="15.75" customHeight="1" x14ac:dyDescent="0.2">
      <c r="A6" s="189">
        <v>1</v>
      </c>
      <c r="B6" s="190" t="s">
        <v>262</v>
      </c>
      <c r="C6" s="190" t="s">
        <v>22</v>
      </c>
      <c r="D6" s="191">
        <v>43461</v>
      </c>
      <c r="E6" s="192">
        <v>2</v>
      </c>
      <c r="F6" s="192">
        <v>11</v>
      </c>
      <c r="G6" s="137">
        <v>186560.94</v>
      </c>
      <c r="H6" s="138">
        <v>33760</v>
      </c>
      <c r="I6" s="139">
        <v>66</v>
      </c>
      <c r="J6" s="140">
        <v>893</v>
      </c>
      <c r="K6" s="193">
        <v>630688.13000000105</v>
      </c>
      <c r="L6" s="194">
        <v>113309</v>
      </c>
    </row>
    <row r="7" spans="1:23" x14ac:dyDescent="0.2">
      <c r="A7" s="189">
        <v>2</v>
      </c>
      <c r="B7" s="190" t="s">
        <v>249</v>
      </c>
      <c r="C7" s="190" t="s">
        <v>158</v>
      </c>
      <c r="D7" s="191">
        <v>43447</v>
      </c>
      <c r="E7" s="192">
        <v>4</v>
      </c>
      <c r="F7" s="192">
        <v>25</v>
      </c>
      <c r="G7" s="137">
        <v>150000.54999999999</v>
      </c>
      <c r="H7" s="138">
        <v>26149</v>
      </c>
      <c r="I7" s="139">
        <v>88</v>
      </c>
      <c r="J7" s="140">
        <v>837</v>
      </c>
      <c r="K7" s="193">
        <v>1676671.6899999899</v>
      </c>
      <c r="L7" s="194">
        <v>290339</v>
      </c>
    </row>
    <row r="8" spans="1:23" ht="12.75" customHeight="1" x14ac:dyDescent="0.2">
      <c r="A8" s="151">
        <v>3</v>
      </c>
      <c r="B8" s="152" t="s">
        <v>270</v>
      </c>
      <c r="C8" s="152" t="s">
        <v>22</v>
      </c>
      <c r="D8" s="153">
        <v>43468</v>
      </c>
      <c r="E8" s="154">
        <v>1</v>
      </c>
      <c r="F8" s="154">
        <v>4</v>
      </c>
      <c r="G8" s="137">
        <v>68270.789999999994</v>
      </c>
      <c r="H8" s="138">
        <v>12486</v>
      </c>
      <c r="I8" s="139">
        <v>42</v>
      </c>
      <c r="J8" s="140">
        <v>694</v>
      </c>
      <c r="K8" s="155">
        <v>68270.789999999906</v>
      </c>
      <c r="L8" s="156">
        <v>12486</v>
      </c>
    </row>
    <row r="9" spans="1:23" x14ac:dyDescent="0.2">
      <c r="A9" s="189">
        <v>4</v>
      </c>
      <c r="B9" s="190" t="s">
        <v>241</v>
      </c>
      <c r="C9" s="190" t="s">
        <v>22</v>
      </c>
      <c r="D9" s="191">
        <v>43433</v>
      </c>
      <c r="E9" s="192">
        <v>6</v>
      </c>
      <c r="F9" s="192">
        <v>39</v>
      </c>
      <c r="G9" s="137">
        <v>62545.19</v>
      </c>
      <c r="H9" s="138">
        <v>12288</v>
      </c>
      <c r="I9" s="139">
        <v>76</v>
      </c>
      <c r="J9" s="140">
        <v>508</v>
      </c>
      <c r="K9" s="193">
        <v>1186639.46999999</v>
      </c>
      <c r="L9" s="194">
        <v>233222</v>
      </c>
    </row>
    <row r="10" spans="1:23" x14ac:dyDescent="0.2">
      <c r="A10" s="189">
        <v>5</v>
      </c>
      <c r="B10" s="190" t="s">
        <v>255</v>
      </c>
      <c r="C10" s="190" t="s">
        <v>22</v>
      </c>
      <c r="D10" s="191">
        <v>43454</v>
      </c>
      <c r="E10" s="192">
        <v>3</v>
      </c>
      <c r="F10" s="192">
        <v>18</v>
      </c>
      <c r="G10" s="137">
        <v>56395.22</v>
      </c>
      <c r="H10" s="138">
        <v>10120</v>
      </c>
      <c r="I10" s="139">
        <v>61</v>
      </c>
      <c r="J10" s="140">
        <v>494</v>
      </c>
      <c r="K10" s="193">
        <v>432547.81000000198</v>
      </c>
      <c r="L10" s="194">
        <v>77394</v>
      </c>
    </row>
    <row r="11" spans="1:23" x14ac:dyDescent="0.2">
      <c r="A11" s="189">
        <v>6</v>
      </c>
      <c r="B11" s="190" t="s">
        <v>259</v>
      </c>
      <c r="C11" s="190" t="s">
        <v>22</v>
      </c>
      <c r="D11" s="191">
        <v>43454</v>
      </c>
      <c r="E11" s="192">
        <v>3</v>
      </c>
      <c r="F11" s="192">
        <v>18</v>
      </c>
      <c r="G11" s="137">
        <v>54900.56</v>
      </c>
      <c r="H11" s="138">
        <v>10458</v>
      </c>
      <c r="I11" s="139">
        <v>75</v>
      </c>
      <c r="J11" s="140">
        <v>503</v>
      </c>
      <c r="K11" s="193">
        <v>473897.320000001</v>
      </c>
      <c r="L11" s="194">
        <v>90341</v>
      </c>
    </row>
    <row r="12" spans="1:23" x14ac:dyDescent="0.2">
      <c r="A12" s="189">
        <v>7</v>
      </c>
      <c r="B12" s="190" t="s">
        <v>264</v>
      </c>
      <c r="C12" s="190" t="s">
        <v>22</v>
      </c>
      <c r="D12" s="191">
        <v>43461</v>
      </c>
      <c r="E12" s="192">
        <v>2</v>
      </c>
      <c r="F12" s="192">
        <v>11</v>
      </c>
      <c r="G12" s="137">
        <v>45948.480000000003</v>
      </c>
      <c r="H12" s="138">
        <v>8532</v>
      </c>
      <c r="I12" s="139">
        <v>49</v>
      </c>
      <c r="J12" s="140">
        <v>374</v>
      </c>
      <c r="K12" s="193">
        <v>167163.07</v>
      </c>
      <c r="L12" s="194">
        <v>30839</v>
      </c>
    </row>
    <row r="13" spans="1:23" x14ac:dyDescent="0.2">
      <c r="A13" s="151">
        <v>8</v>
      </c>
      <c r="B13" s="152" t="s">
        <v>272</v>
      </c>
      <c r="C13" s="152" t="s">
        <v>22</v>
      </c>
      <c r="D13" s="153">
        <v>43468</v>
      </c>
      <c r="E13" s="154">
        <v>1</v>
      </c>
      <c r="F13" s="154">
        <v>4</v>
      </c>
      <c r="G13" s="137">
        <v>45762.73</v>
      </c>
      <c r="H13" s="138">
        <v>8420</v>
      </c>
      <c r="I13" s="139">
        <v>33</v>
      </c>
      <c r="J13" s="140">
        <v>426</v>
      </c>
      <c r="K13" s="155">
        <v>45762.73</v>
      </c>
      <c r="L13" s="156">
        <v>8420</v>
      </c>
    </row>
    <row r="14" spans="1:23" x14ac:dyDescent="0.2">
      <c r="A14" s="189">
        <v>9</v>
      </c>
      <c r="B14" s="190" t="s">
        <v>232</v>
      </c>
      <c r="C14" s="190" t="s">
        <v>23</v>
      </c>
      <c r="D14" s="191">
        <v>43404</v>
      </c>
      <c r="E14" s="192">
        <v>10</v>
      </c>
      <c r="F14" s="192">
        <v>68</v>
      </c>
      <c r="G14" s="137">
        <v>38436.79</v>
      </c>
      <c r="H14" s="138">
        <v>6800</v>
      </c>
      <c r="I14" s="139">
        <v>28</v>
      </c>
      <c r="J14" s="140">
        <v>187</v>
      </c>
      <c r="K14" s="193">
        <v>2708527.11000008</v>
      </c>
      <c r="L14" s="194">
        <v>479688</v>
      </c>
    </row>
    <row r="15" spans="1:23" x14ac:dyDescent="0.2">
      <c r="A15" s="189">
        <v>10</v>
      </c>
      <c r="B15" s="190" t="s">
        <v>236</v>
      </c>
      <c r="C15" s="190" t="s">
        <v>112</v>
      </c>
      <c r="D15" s="191">
        <v>43426</v>
      </c>
      <c r="E15" s="192">
        <v>7</v>
      </c>
      <c r="F15" s="192">
        <v>46</v>
      </c>
      <c r="G15" s="137">
        <v>37563.11</v>
      </c>
      <c r="H15" s="138">
        <v>7458</v>
      </c>
      <c r="I15" s="139">
        <v>62</v>
      </c>
      <c r="J15" s="140">
        <v>463</v>
      </c>
      <c r="K15" s="193">
        <v>1481225.96999999</v>
      </c>
      <c r="L15" s="194">
        <v>301101</v>
      </c>
    </row>
    <row r="16" spans="1:23" x14ac:dyDescent="0.2">
      <c r="A16" s="189">
        <v>11</v>
      </c>
      <c r="B16" s="190" t="s">
        <v>227</v>
      </c>
      <c r="C16" s="190" t="s">
        <v>22</v>
      </c>
      <c r="D16" s="191">
        <v>43384</v>
      </c>
      <c r="E16" s="192">
        <v>13</v>
      </c>
      <c r="F16" s="192">
        <v>88</v>
      </c>
      <c r="G16" s="137">
        <v>29029.52</v>
      </c>
      <c r="H16" s="138">
        <v>5138</v>
      </c>
      <c r="I16" s="139">
        <v>16</v>
      </c>
      <c r="J16" s="140">
        <v>113</v>
      </c>
      <c r="K16" s="193">
        <v>1888694.4599999799</v>
      </c>
      <c r="L16" s="194">
        <v>371025</v>
      </c>
    </row>
    <row r="17" spans="1:12" x14ac:dyDescent="0.2">
      <c r="A17" s="189">
        <v>12</v>
      </c>
      <c r="B17" s="190" t="s">
        <v>266</v>
      </c>
      <c r="C17" s="190" t="s">
        <v>22</v>
      </c>
      <c r="D17" s="191">
        <v>43461</v>
      </c>
      <c r="E17" s="192">
        <v>2</v>
      </c>
      <c r="F17" s="192">
        <v>11</v>
      </c>
      <c r="G17" s="137">
        <v>26790.27</v>
      </c>
      <c r="H17" s="138">
        <v>5012</v>
      </c>
      <c r="I17" s="139">
        <v>27</v>
      </c>
      <c r="J17" s="140">
        <v>244</v>
      </c>
      <c r="K17" s="193">
        <v>98307.4399999999</v>
      </c>
      <c r="L17" s="194">
        <v>18092</v>
      </c>
    </row>
    <row r="18" spans="1:12" x14ac:dyDescent="0.2">
      <c r="A18" s="189">
        <v>13</v>
      </c>
      <c r="B18" s="190" t="s">
        <v>250</v>
      </c>
      <c r="C18" s="190" t="s">
        <v>22</v>
      </c>
      <c r="D18" s="191">
        <v>43447</v>
      </c>
      <c r="E18" s="192">
        <v>4</v>
      </c>
      <c r="F18" s="192">
        <v>25</v>
      </c>
      <c r="G18" s="137">
        <v>25220.63</v>
      </c>
      <c r="H18" s="138">
        <v>4842</v>
      </c>
      <c r="I18" s="139">
        <v>46</v>
      </c>
      <c r="J18" s="140">
        <v>241</v>
      </c>
      <c r="K18" s="193">
        <v>396714.49000000203</v>
      </c>
      <c r="L18" s="194">
        <v>75753</v>
      </c>
    </row>
    <row r="19" spans="1:12" x14ac:dyDescent="0.2">
      <c r="A19" s="151">
        <v>14</v>
      </c>
      <c r="B19" s="152" t="s">
        <v>274</v>
      </c>
      <c r="C19" s="152" t="s">
        <v>214</v>
      </c>
      <c r="D19" s="153">
        <v>43468</v>
      </c>
      <c r="E19" s="154">
        <v>1</v>
      </c>
      <c r="F19" s="154">
        <v>4</v>
      </c>
      <c r="G19" s="137">
        <v>9828.84</v>
      </c>
      <c r="H19" s="138">
        <v>2584</v>
      </c>
      <c r="I19" s="139">
        <v>21</v>
      </c>
      <c r="J19" s="140">
        <v>181</v>
      </c>
      <c r="K19" s="155">
        <v>9828.84</v>
      </c>
      <c r="L19" s="156">
        <v>2584</v>
      </c>
    </row>
    <row r="20" spans="1:12" x14ac:dyDescent="0.2">
      <c r="A20" s="189">
        <v>15</v>
      </c>
      <c r="B20" s="190" t="s">
        <v>234</v>
      </c>
      <c r="C20" s="190" t="s">
        <v>23</v>
      </c>
      <c r="D20" s="191">
        <v>43419</v>
      </c>
      <c r="E20" s="192">
        <v>8</v>
      </c>
      <c r="F20" s="192">
        <v>53</v>
      </c>
      <c r="G20" s="137">
        <v>7821.04</v>
      </c>
      <c r="H20" s="138">
        <v>1420</v>
      </c>
      <c r="I20" s="139">
        <v>11</v>
      </c>
      <c r="J20" s="140">
        <v>55</v>
      </c>
      <c r="K20" s="193">
        <v>1657283.83999996</v>
      </c>
      <c r="L20" s="194">
        <v>290153</v>
      </c>
    </row>
    <row r="21" spans="1:12" x14ac:dyDescent="0.2">
      <c r="A21" s="189">
        <v>16</v>
      </c>
      <c r="B21" s="190" t="s">
        <v>243</v>
      </c>
      <c r="C21" s="190" t="s">
        <v>245</v>
      </c>
      <c r="D21" s="191">
        <v>43440</v>
      </c>
      <c r="E21" s="192">
        <v>5</v>
      </c>
      <c r="F21" s="192">
        <v>32</v>
      </c>
      <c r="G21" s="137">
        <v>7276.53</v>
      </c>
      <c r="H21" s="138">
        <v>1343</v>
      </c>
      <c r="I21" s="139">
        <v>13</v>
      </c>
      <c r="J21" s="140">
        <v>63</v>
      </c>
      <c r="K21" s="193">
        <v>372416.80000000098</v>
      </c>
      <c r="L21" s="194">
        <v>66322</v>
      </c>
    </row>
    <row r="22" spans="1:12" x14ac:dyDescent="0.2">
      <c r="A22" s="151">
        <v>17</v>
      </c>
      <c r="B22" s="152" t="s">
        <v>277</v>
      </c>
      <c r="C22" s="152" t="s">
        <v>22</v>
      </c>
      <c r="D22" s="153">
        <v>43468</v>
      </c>
      <c r="E22" s="154">
        <v>1</v>
      </c>
      <c r="F22" s="154">
        <v>4</v>
      </c>
      <c r="G22" s="137">
        <v>6906.13</v>
      </c>
      <c r="H22" s="138">
        <v>1293</v>
      </c>
      <c r="I22" s="139">
        <v>13</v>
      </c>
      <c r="J22" s="140">
        <v>97</v>
      </c>
      <c r="K22" s="155">
        <v>6906.13</v>
      </c>
      <c r="L22" s="156">
        <v>1293</v>
      </c>
    </row>
    <row r="23" spans="1:12" x14ac:dyDescent="0.2">
      <c r="A23" s="151">
        <v>18</v>
      </c>
      <c r="B23" s="152" t="s">
        <v>279</v>
      </c>
      <c r="C23" s="152" t="s">
        <v>22</v>
      </c>
      <c r="D23" s="153">
        <v>43468</v>
      </c>
      <c r="E23" s="154">
        <v>1</v>
      </c>
      <c r="F23" s="154">
        <v>4</v>
      </c>
      <c r="G23" s="137">
        <v>5691.83</v>
      </c>
      <c r="H23" s="138">
        <v>1050</v>
      </c>
      <c r="I23" s="139">
        <v>10</v>
      </c>
      <c r="J23" s="140">
        <v>134</v>
      </c>
      <c r="K23" s="155">
        <v>5691.83</v>
      </c>
      <c r="L23" s="156">
        <v>1050</v>
      </c>
    </row>
    <row r="24" spans="1:12" x14ac:dyDescent="0.2">
      <c r="A24" s="189">
        <v>19</v>
      </c>
      <c r="B24" s="190" t="s">
        <v>252</v>
      </c>
      <c r="C24" s="190" t="s">
        <v>23</v>
      </c>
      <c r="D24" s="191">
        <v>43447</v>
      </c>
      <c r="E24" s="192">
        <v>4</v>
      </c>
      <c r="F24" s="192">
        <v>24</v>
      </c>
      <c r="G24" s="137">
        <v>4439.62</v>
      </c>
      <c r="H24" s="138">
        <v>780</v>
      </c>
      <c r="I24" s="139">
        <v>8</v>
      </c>
      <c r="J24" s="140">
        <v>33</v>
      </c>
      <c r="K24" s="193">
        <v>84674.439999999799</v>
      </c>
      <c r="L24" s="194">
        <v>15325</v>
      </c>
    </row>
    <row r="25" spans="1:12" x14ac:dyDescent="0.2">
      <c r="A25" s="189">
        <v>20</v>
      </c>
      <c r="B25" s="190" t="s">
        <v>238</v>
      </c>
      <c r="C25" s="190" t="s">
        <v>161</v>
      </c>
      <c r="D25" s="191">
        <v>43426</v>
      </c>
      <c r="E25" s="192">
        <v>7</v>
      </c>
      <c r="F25" s="192">
        <v>46</v>
      </c>
      <c r="G25" s="137">
        <v>4025</v>
      </c>
      <c r="H25" s="138">
        <v>706</v>
      </c>
      <c r="I25" s="139">
        <v>3</v>
      </c>
      <c r="J25" s="140">
        <v>27</v>
      </c>
      <c r="K25" s="193">
        <v>47619.14</v>
      </c>
      <c r="L25" s="194">
        <v>8989</v>
      </c>
    </row>
    <row r="26" spans="1:12" x14ac:dyDescent="0.2">
      <c r="A26" s="151">
        <v>21</v>
      </c>
      <c r="B26" s="152" t="s">
        <v>281</v>
      </c>
      <c r="C26" s="152" t="s">
        <v>282</v>
      </c>
      <c r="D26" s="153">
        <v>43103</v>
      </c>
      <c r="E26" s="154">
        <v>1</v>
      </c>
      <c r="F26" s="154">
        <v>4</v>
      </c>
      <c r="G26" s="137">
        <v>3696</v>
      </c>
      <c r="H26" s="138">
        <v>663</v>
      </c>
      <c r="I26" s="139">
        <v>1</v>
      </c>
      <c r="J26" s="140">
        <v>12</v>
      </c>
      <c r="K26" s="155">
        <v>3696</v>
      </c>
      <c r="L26" s="156">
        <v>663</v>
      </c>
    </row>
    <row r="27" spans="1:12" x14ac:dyDescent="0.2">
      <c r="A27" s="189">
        <v>22</v>
      </c>
      <c r="B27" s="190" t="s">
        <v>247</v>
      </c>
      <c r="C27" s="190" t="s">
        <v>25</v>
      </c>
      <c r="D27" s="191">
        <v>43440</v>
      </c>
      <c r="E27" s="192">
        <v>5</v>
      </c>
      <c r="F27" s="192">
        <v>32</v>
      </c>
      <c r="G27" s="137">
        <v>3625.28</v>
      </c>
      <c r="H27" s="138">
        <v>690</v>
      </c>
      <c r="I27" s="139">
        <v>9</v>
      </c>
      <c r="J27" s="140">
        <v>30</v>
      </c>
      <c r="K27" s="193">
        <v>199835.85</v>
      </c>
      <c r="L27" s="194">
        <v>37370</v>
      </c>
    </row>
    <row r="28" spans="1:12" x14ac:dyDescent="0.2">
      <c r="A28" s="189">
        <v>23</v>
      </c>
      <c r="B28" s="190" t="s">
        <v>269</v>
      </c>
      <c r="C28" s="190" t="s">
        <v>22</v>
      </c>
      <c r="D28" s="191">
        <v>43461</v>
      </c>
      <c r="E28" s="192">
        <v>2</v>
      </c>
      <c r="F28" s="192">
        <v>11</v>
      </c>
      <c r="G28" s="137">
        <v>3511.94</v>
      </c>
      <c r="H28" s="138">
        <v>642</v>
      </c>
      <c r="I28" s="139">
        <v>20</v>
      </c>
      <c r="J28" s="140">
        <v>82</v>
      </c>
      <c r="K28" s="193">
        <v>18017.73</v>
      </c>
      <c r="L28" s="194">
        <v>3303</v>
      </c>
    </row>
    <row r="29" spans="1:12" x14ac:dyDescent="0.2">
      <c r="A29" s="189">
        <v>24</v>
      </c>
      <c r="B29" s="190" t="s">
        <v>261</v>
      </c>
      <c r="C29" s="190" t="s">
        <v>111</v>
      </c>
      <c r="D29" s="191">
        <v>43454</v>
      </c>
      <c r="E29" s="192">
        <v>3</v>
      </c>
      <c r="F29" s="192">
        <v>18</v>
      </c>
      <c r="G29" s="137">
        <v>2625.76</v>
      </c>
      <c r="H29" s="138">
        <v>454</v>
      </c>
      <c r="I29" s="139">
        <v>7</v>
      </c>
      <c r="J29" s="140">
        <v>28</v>
      </c>
      <c r="K29" s="193">
        <v>59737.09</v>
      </c>
      <c r="L29" s="194">
        <v>10924</v>
      </c>
    </row>
    <row r="30" spans="1:12" x14ac:dyDescent="0.2">
      <c r="A30" s="189">
        <v>25</v>
      </c>
      <c r="B30" s="190" t="s">
        <v>283</v>
      </c>
      <c r="C30" s="190" t="s">
        <v>156</v>
      </c>
      <c r="D30" s="191">
        <v>43461</v>
      </c>
      <c r="E30" s="192">
        <v>2</v>
      </c>
      <c r="F30" s="192">
        <v>11</v>
      </c>
      <c r="G30" s="137">
        <v>2605.98</v>
      </c>
      <c r="H30" s="138">
        <v>477</v>
      </c>
      <c r="I30" s="139">
        <v>6</v>
      </c>
      <c r="J30" s="140">
        <v>30</v>
      </c>
      <c r="K30" s="193">
        <v>10140.959999999999</v>
      </c>
      <c r="L30" s="194">
        <v>1858</v>
      </c>
    </row>
    <row r="31" spans="1:12" x14ac:dyDescent="0.2">
      <c r="A31" s="189">
        <v>26</v>
      </c>
      <c r="B31" s="190" t="s">
        <v>268</v>
      </c>
      <c r="C31" s="190" t="s">
        <v>22</v>
      </c>
      <c r="D31" s="191">
        <v>43461</v>
      </c>
      <c r="E31" s="192">
        <v>2</v>
      </c>
      <c r="F31" s="192">
        <v>11</v>
      </c>
      <c r="G31" s="137">
        <v>2127</v>
      </c>
      <c r="H31" s="138">
        <v>398</v>
      </c>
      <c r="I31" s="139">
        <v>20</v>
      </c>
      <c r="J31" s="140">
        <v>65</v>
      </c>
      <c r="K31" s="193">
        <v>16624.02</v>
      </c>
      <c r="L31" s="194">
        <v>3073</v>
      </c>
    </row>
    <row r="32" spans="1:12" x14ac:dyDescent="0.2">
      <c r="A32" s="151">
        <v>27</v>
      </c>
      <c r="B32" s="152" t="s">
        <v>284</v>
      </c>
      <c r="C32" s="152" t="s">
        <v>285</v>
      </c>
      <c r="D32" s="153">
        <v>43468</v>
      </c>
      <c r="E32" s="154">
        <v>1</v>
      </c>
      <c r="F32" s="154">
        <v>4</v>
      </c>
      <c r="G32" s="137">
        <v>1846.8</v>
      </c>
      <c r="H32" s="138">
        <v>320</v>
      </c>
      <c r="I32" s="139">
        <v>6</v>
      </c>
      <c r="J32" s="140">
        <v>54</v>
      </c>
      <c r="K32" s="155">
        <v>1846.8</v>
      </c>
      <c r="L32" s="156">
        <v>320</v>
      </c>
    </row>
    <row r="33" spans="1:12" x14ac:dyDescent="0.2">
      <c r="A33" s="189">
        <v>28</v>
      </c>
      <c r="B33" s="190" t="s">
        <v>286</v>
      </c>
      <c r="C33" s="190" t="s">
        <v>113</v>
      </c>
      <c r="D33" s="191">
        <v>43461</v>
      </c>
      <c r="E33" s="192">
        <v>2</v>
      </c>
      <c r="F33" s="192">
        <v>11</v>
      </c>
      <c r="G33" s="137">
        <v>1197</v>
      </c>
      <c r="H33" s="138">
        <v>235</v>
      </c>
      <c r="I33" s="139">
        <v>1</v>
      </c>
      <c r="J33" s="140">
        <v>17</v>
      </c>
      <c r="K33" s="193">
        <v>4859</v>
      </c>
      <c r="L33" s="194">
        <v>1053</v>
      </c>
    </row>
    <row r="34" spans="1:12" x14ac:dyDescent="0.2">
      <c r="A34" s="189">
        <v>29</v>
      </c>
      <c r="B34" s="190" t="s">
        <v>240</v>
      </c>
      <c r="C34" s="190" t="s">
        <v>22</v>
      </c>
      <c r="D34" s="191">
        <v>43433</v>
      </c>
      <c r="E34" s="192">
        <v>6</v>
      </c>
      <c r="F34" s="192">
        <v>37</v>
      </c>
      <c r="G34" s="137">
        <v>976.12</v>
      </c>
      <c r="H34" s="138">
        <v>170</v>
      </c>
      <c r="I34" s="139">
        <v>2</v>
      </c>
      <c r="J34" s="140">
        <v>6</v>
      </c>
      <c r="K34" s="193">
        <v>66800.67</v>
      </c>
      <c r="L34" s="194">
        <v>12491</v>
      </c>
    </row>
    <row r="35" spans="1:12" x14ac:dyDescent="0.2">
      <c r="A35" s="189">
        <v>30</v>
      </c>
      <c r="B35" s="190" t="s">
        <v>287</v>
      </c>
      <c r="C35" s="190" t="s">
        <v>288</v>
      </c>
      <c r="D35" s="191">
        <v>40906</v>
      </c>
      <c r="E35" s="192">
        <v>9</v>
      </c>
      <c r="F35" s="192">
        <v>63</v>
      </c>
      <c r="G35" s="137">
        <v>759</v>
      </c>
      <c r="H35" s="138">
        <v>169</v>
      </c>
      <c r="I35" s="139">
        <v>1</v>
      </c>
      <c r="J35" s="140">
        <v>1</v>
      </c>
      <c r="K35" s="193">
        <v>142724.87</v>
      </c>
      <c r="L35" s="194">
        <v>28843</v>
      </c>
    </row>
    <row r="36" spans="1:12" x14ac:dyDescent="0.2">
      <c r="A36" s="189">
        <v>31</v>
      </c>
      <c r="B36" s="190" t="s">
        <v>289</v>
      </c>
      <c r="C36" s="190" t="s">
        <v>124</v>
      </c>
      <c r="D36" s="191">
        <v>43462</v>
      </c>
      <c r="E36" s="192">
        <v>2</v>
      </c>
      <c r="F36" s="192">
        <v>9</v>
      </c>
      <c r="G36" s="137">
        <v>677.78</v>
      </c>
      <c r="H36" s="138">
        <v>88</v>
      </c>
      <c r="I36" s="139">
        <v>1</v>
      </c>
      <c r="J36" s="140">
        <v>3</v>
      </c>
      <c r="K36" s="193">
        <v>9243.5</v>
      </c>
      <c r="L36" s="194">
        <v>1217</v>
      </c>
    </row>
    <row r="37" spans="1:12" x14ac:dyDescent="0.2">
      <c r="A37" s="189">
        <v>32</v>
      </c>
      <c r="B37" s="190" t="s">
        <v>290</v>
      </c>
      <c r="C37" s="190" t="s">
        <v>291</v>
      </c>
      <c r="D37" s="191">
        <v>43461</v>
      </c>
      <c r="E37" s="192">
        <v>2</v>
      </c>
      <c r="F37" s="192">
        <v>11</v>
      </c>
      <c r="G37" s="137">
        <v>674.5</v>
      </c>
      <c r="H37" s="138">
        <v>137</v>
      </c>
      <c r="I37" s="139">
        <v>1</v>
      </c>
      <c r="J37" s="140">
        <v>4</v>
      </c>
      <c r="K37" s="193">
        <v>2341</v>
      </c>
      <c r="L37" s="194">
        <v>513</v>
      </c>
    </row>
    <row r="38" spans="1:12" x14ac:dyDescent="0.2">
      <c r="A38" s="189">
        <v>33</v>
      </c>
      <c r="B38" s="190" t="s">
        <v>235</v>
      </c>
      <c r="C38" s="190" t="s">
        <v>23</v>
      </c>
      <c r="D38" s="191">
        <v>43419</v>
      </c>
      <c r="E38" s="192">
        <v>8</v>
      </c>
      <c r="F38" s="192">
        <v>51</v>
      </c>
      <c r="G38" s="137">
        <v>647.5</v>
      </c>
      <c r="H38" s="138">
        <v>120</v>
      </c>
      <c r="I38" s="139">
        <v>1</v>
      </c>
      <c r="J38" s="140">
        <v>6</v>
      </c>
      <c r="K38" s="193">
        <v>374710.94000000198</v>
      </c>
      <c r="L38" s="194">
        <v>69360</v>
      </c>
    </row>
    <row r="39" spans="1:12" x14ac:dyDescent="0.2">
      <c r="A39" s="189">
        <v>34</v>
      </c>
      <c r="B39" s="190" t="s">
        <v>225</v>
      </c>
      <c r="C39" s="190" t="s">
        <v>226</v>
      </c>
      <c r="D39" s="191">
        <v>43363</v>
      </c>
      <c r="E39" s="192">
        <v>16</v>
      </c>
      <c r="F39" s="192">
        <v>106</v>
      </c>
      <c r="G39" s="137">
        <v>564.9</v>
      </c>
      <c r="H39" s="138">
        <v>94</v>
      </c>
      <c r="I39" s="139">
        <v>1</v>
      </c>
      <c r="J39" s="140">
        <v>3</v>
      </c>
      <c r="K39" s="193">
        <v>47638.6000000001</v>
      </c>
      <c r="L39" s="194">
        <v>8925</v>
      </c>
    </row>
    <row r="40" spans="1:12" x14ac:dyDescent="0.2">
      <c r="A40" s="189">
        <v>35</v>
      </c>
      <c r="B40" s="190" t="s">
        <v>248</v>
      </c>
      <c r="C40" s="190" t="s">
        <v>113</v>
      </c>
      <c r="D40" s="191">
        <v>43440</v>
      </c>
      <c r="E40" s="192">
        <v>5</v>
      </c>
      <c r="F40" s="192">
        <v>32</v>
      </c>
      <c r="G40" s="137">
        <v>547.5</v>
      </c>
      <c r="H40" s="138">
        <v>106</v>
      </c>
      <c r="I40" s="139">
        <v>11</v>
      </c>
      <c r="J40" s="140">
        <v>19</v>
      </c>
      <c r="K40" s="193">
        <v>127443.429999999</v>
      </c>
      <c r="L40" s="194">
        <v>26230</v>
      </c>
    </row>
    <row r="41" spans="1:12" x14ac:dyDescent="0.2">
      <c r="A41" s="189">
        <v>36</v>
      </c>
      <c r="B41" s="190" t="s">
        <v>257</v>
      </c>
      <c r="C41" s="190" t="s">
        <v>258</v>
      </c>
      <c r="D41" s="191">
        <v>43447</v>
      </c>
      <c r="E41" s="192">
        <v>4</v>
      </c>
      <c r="F41" s="192">
        <v>25</v>
      </c>
      <c r="G41" s="137">
        <v>415.2</v>
      </c>
      <c r="H41" s="138">
        <v>62</v>
      </c>
      <c r="I41" s="139">
        <v>3</v>
      </c>
      <c r="J41" s="140">
        <v>7</v>
      </c>
      <c r="K41" s="193">
        <v>7954.95</v>
      </c>
      <c r="L41" s="194">
        <v>1682</v>
      </c>
    </row>
    <row r="42" spans="1:12" x14ac:dyDescent="0.2">
      <c r="A42" s="189">
        <v>37</v>
      </c>
      <c r="B42" s="190" t="s">
        <v>292</v>
      </c>
      <c r="C42" s="190" t="s">
        <v>127</v>
      </c>
      <c r="D42" s="191">
        <v>43461</v>
      </c>
      <c r="E42" s="192">
        <v>2</v>
      </c>
      <c r="F42" s="192">
        <v>11</v>
      </c>
      <c r="G42" s="137">
        <v>214.55</v>
      </c>
      <c r="H42" s="138">
        <v>44</v>
      </c>
      <c r="I42" s="139">
        <v>5</v>
      </c>
      <c r="J42" s="140">
        <v>10</v>
      </c>
      <c r="K42" s="193">
        <v>4347.92</v>
      </c>
      <c r="L42" s="194">
        <v>851</v>
      </c>
    </row>
    <row r="43" spans="1:12" x14ac:dyDescent="0.2">
      <c r="A43" s="189">
        <v>38</v>
      </c>
      <c r="B43" s="190" t="s">
        <v>254</v>
      </c>
      <c r="C43" s="190" t="s">
        <v>22</v>
      </c>
      <c r="D43" s="191">
        <v>43447</v>
      </c>
      <c r="E43" s="192">
        <v>4</v>
      </c>
      <c r="F43" s="192">
        <v>22</v>
      </c>
      <c r="G43" s="137">
        <v>169.4</v>
      </c>
      <c r="H43" s="138">
        <v>28</v>
      </c>
      <c r="I43" s="139">
        <v>1</v>
      </c>
      <c r="J43" s="140">
        <v>3</v>
      </c>
      <c r="K43" s="193">
        <v>29222.16</v>
      </c>
      <c r="L43" s="194">
        <v>5319</v>
      </c>
    </row>
    <row r="44" spans="1:12" x14ac:dyDescent="0.2">
      <c r="A44" s="189">
        <v>39</v>
      </c>
      <c r="B44" s="190" t="s">
        <v>239</v>
      </c>
      <c r="C44" s="190" t="s">
        <v>25</v>
      </c>
      <c r="D44" s="191">
        <v>43426</v>
      </c>
      <c r="E44" s="192">
        <v>2</v>
      </c>
      <c r="F44" s="192">
        <v>11</v>
      </c>
      <c r="G44" s="137">
        <v>162.5</v>
      </c>
      <c r="H44" s="138">
        <v>25</v>
      </c>
      <c r="I44" s="139">
        <v>1</v>
      </c>
      <c r="J44" s="140">
        <v>1</v>
      </c>
      <c r="K44" s="193">
        <v>1980.03</v>
      </c>
      <c r="L44" s="194">
        <v>429</v>
      </c>
    </row>
    <row r="45" spans="1:12" x14ac:dyDescent="0.2">
      <c r="A45" s="189">
        <v>40</v>
      </c>
      <c r="B45" s="190" t="s">
        <v>229</v>
      </c>
      <c r="C45" s="190" t="s">
        <v>231</v>
      </c>
      <c r="D45" s="191">
        <v>43391</v>
      </c>
      <c r="E45" s="192">
        <v>8</v>
      </c>
      <c r="F45" s="192">
        <v>54</v>
      </c>
      <c r="G45" s="137">
        <v>123</v>
      </c>
      <c r="H45" s="138">
        <v>41</v>
      </c>
      <c r="I45" s="139">
        <v>1</v>
      </c>
      <c r="J45" s="140">
        <v>1</v>
      </c>
      <c r="K45" s="193">
        <v>185107.38</v>
      </c>
      <c r="L45" s="194">
        <v>46758</v>
      </c>
    </row>
    <row r="46" spans="1:12" x14ac:dyDescent="0.2">
      <c r="A46" s="144"/>
      <c r="B46" s="7"/>
      <c r="C46" s="7" t="s">
        <v>106</v>
      </c>
      <c r="D46" s="142" t="s">
        <v>106</v>
      </c>
      <c r="E46" s="143" t="s">
        <v>106</v>
      </c>
      <c r="F46" s="144" t="s">
        <v>106</v>
      </c>
      <c r="G46" s="145" t="s">
        <v>106</v>
      </c>
      <c r="H46" s="144" t="s">
        <v>106</v>
      </c>
      <c r="I46" s="7" t="s">
        <v>106</v>
      </c>
      <c r="J46" s="30" t="s">
        <v>106</v>
      </c>
      <c r="K46" s="143" t="s">
        <v>106</v>
      </c>
      <c r="L46" s="144" t="s">
        <v>106</v>
      </c>
    </row>
    <row r="47" spans="1:12" ht="12.75" customHeight="1" x14ac:dyDescent="0.2">
      <c r="A47" s="451" t="s">
        <v>324</v>
      </c>
      <c r="B47" s="451"/>
      <c r="C47" s="141"/>
      <c r="D47" s="142"/>
      <c r="E47" s="143"/>
      <c r="F47" s="144"/>
      <c r="G47" s="145"/>
      <c r="H47" s="144"/>
      <c r="I47" s="7"/>
      <c r="J47" s="30"/>
      <c r="K47" s="143"/>
      <c r="L47" s="144"/>
    </row>
    <row r="48" spans="1:12" ht="15.75" x14ac:dyDescent="0.2">
      <c r="A48" s="450" t="s">
        <v>321</v>
      </c>
      <c r="B48" s="450"/>
      <c r="C48" s="450"/>
      <c r="D48" s="450"/>
      <c r="E48" s="450"/>
      <c r="F48" s="450"/>
      <c r="G48" s="450"/>
      <c r="H48" s="450"/>
      <c r="I48" s="450"/>
      <c r="J48" s="450"/>
      <c r="K48" s="450"/>
      <c r="L48" s="450"/>
    </row>
    <row r="49" spans="1:12" ht="15" x14ac:dyDescent="0.2">
      <c r="A49" s="135"/>
      <c r="B49" s="135"/>
      <c r="C49" s="135"/>
      <c r="D49" s="135"/>
      <c r="E49" s="135"/>
      <c r="F49" s="135"/>
      <c r="G49" s="135"/>
      <c r="H49" s="135"/>
      <c r="I49" s="135"/>
      <c r="J49" s="136"/>
      <c r="K49" s="135"/>
      <c r="L49" s="135"/>
    </row>
    <row r="50" spans="1:12" x14ac:dyDescent="0.2">
      <c r="A50" s="452" t="s">
        <v>134</v>
      </c>
      <c r="B50" s="452"/>
      <c r="C50" s="452"/>
      <c r="D50" s="452"/>
      <c r="E50" s="453" t="s">
        <v>11</v>
      </c>
      <c r="F50" s="453"/>
      <c r="G50" s="454" t="s">
        <v>187</v>
      </c>
      <c r="H50" s="454"/>
      <c r="I50" s="454"/>
      <c r="J50" s="454"/>
      <c r="K50" s="455" t="s">
        <v>133</v>
      </c>
      <c r="L50" s="455"/>
    </row>
    <row r="51" spans="1:12" ht="24" x14ac:dyDescent="0.2">
      <c r="A51" s="118" t="s">
        <v>9</v>
      </c>
      <c r="B51" s="119" t="s">
        <v>131</v>
      </c>
      <c r="C51" s="119" t="s">
        <v>132</v>
      </c>
      <c r="D51" s="120" t="s">
        <v>13</v>
      </c>
      <c r="E51" s="121" t="s">
        <v>15</v>
      </c>
      <c r="F51" s="121" t="s">
        <v>14</v>
      </c>
      <c r="G51" s="122" t="s">
        <v>16</v>
      </c>
      <c r="H51" s="123" t="s">
        <v>4</v>
      </c>
      <c r="I51" s="124" t="s">
        <v>8</v>
      </c>
      <c r="J51" s="125" t="s">
        <v>17</v>
      </c>
      <c r="K51" s="126" t="s">
        <v>16</v>
      </c>
      <c r="L51" s="118" t="s">
        <v>4</v>
      </c>
    </row>
    <row r="52" spans="1:12" x14ac:dyDescent="0.2">
      <c r="A52" s="151">
        <v>1</v>
      </c>
      <c r="B52" s="152" t="s">
        <v>301</v>
      </c>
      <c r="C52" s="152" t="s">
        <v>111</v>
      </c>
      <c r="D52" s="153">
        <v>43475</v>
      </c>
      <c r="E52" s="154">
        <v>1</v>
      </c>
      <c r="F52" s="154">
        <v>4</v>
      </c>
      <c r="G52" s="137">
        <v>123152.48</v>
      </c>
      <c r="H52" s="138">
        <v>24438</v>
      </c>
      <c r="I52" s="139">
        <v>86</v>
      </c>
      <c r="J52" s="140">
        <v>809</v>
      </c>
      <c r="K52" s="155">
        <v>123152.48</v>
      </c>
      <c r="L52" s="156">
        <v>24438</v>
      </c>
    </row>
    <row r="53" spans="1:12" x14ac:dyDescent="0.2">
      <c r="A53" s="189">
        <v>2</v>
      </c>
      <c r="B53" s="190" t="s">
        <v>262</v>
      </c>
      <c r="C53" s="190" t="s">
        <v>22</v>
      </c>
      <c r="D53" s="191">
        <v>43461</v>
      </c>
      <c r="E53" s="192">
        <v>3</v>
      </c>
      <c r="F53" s="192">
        <v>18</v>
      </c>
      <c r="G53" s="137">
        <v>113832.14</v>
      </c>
      <c r="H53" s="138">
        <v>20503</v>
      </c>
      <c r="I53" s="139">
        <v>65</v>
      </c>
      <c r="J53" s="140">
        <v>786</v>
      </c>
      <c r="K53" s="193">
        <v>813593.32999999798</v>
      </c>
      <c r="L53" s="194">
        <v>146659</v>
      </c>
    </row>
    <row r="54" spans="1:12" x14ac:dyDescent="0.2">
      <c r="A54" s="151">
        <v>3</v>
      </c>
      <c r="B54" s="152" t="s">
        <v>303</v>
      </c>
      <c r="C54" s="152" t="s">
        <v>305</v>
      </c>
      <c r="D54" s="153">
        <v>43475</v>
      </c>
      <c r="E54" s="154">
        <v>1</v>
      </c>
      <c r="F54" s="154">
        <v>4</v>
      </c>
      <c r="G54" s="137">
        <v>109120.16</v>
      </c>
      <c r="H54" s="138">
        <v>19179</v>
      </c>
      <c r="I54" s="139">
        <v>31</v>
      </c>
      <c r="J54" s="140">
        <v>513</v>
      </c>
      <c r="K54" s="155">
        <v>109120.16</v>
      </c>
      <c r="L54" s="156">
        <v>19179</v>
      </c>
    </row>
    <row r="55" spans="1:12" x14ac:dyDescent="0.2">
      <c r="A55" s="189">
        <v>4</v>
      </c>
      <c r="B55" s="190" t="s">
        <v>249</v>
      </c>
      <c r="C55" s="190" t="s">
        <v>158</v>
      </c>
      <c r="D55" s="191">
        <v>43447</v>
      </c>
      <c r="E55" s="192">
        <v>5</v>
      </c>
      <c r="F55" s="192">
        <v>32</v>
      </c>
      <c r="G55" s="137">
        <v>97896.499999999898</v>
      </c>
      <c r="H55" s="138">
        <v>17390</v>
      </c>
      <c r="I55" s="139">
        <v>82</v>
      </c>
      <c r="J55" s="140">
        <v>743</v>
      </c>
      <c r="K55" s="193">
        <v>1863485.48999998</v>
      </c>
      <c r="L55" s="194">
        <v>323661</v>
      </c>
    </row>
    <row r="56" spans="1:12" x14ac:dyDescent="0.2">
      <c r="A56" s="189">
        <v>5</v>
      </c>
      <c r="B56" s="190" t="s">
        <v>232</v>
      </c>
      <c r="C56" s="190" t="s">
        <v>23</v>
      </c>
      <c r="D56" s="191">
        <v>43404</v>
      </c>
      <c r="E56" s="192">
        <v>11</v>
      </c>
      <c r="F56" s="192">
        <v>75</v>
      </c>
      <c r="G56" s="137">
        <v>56630.239999999998</v>
      </c>
      <c r="H56" s="138">
        <v>10048</v>
      </c>
      <c r="I56" s="139">
        <v>33</v>
      </c>
      <c r="J56" s="140">
        <v>237</v>
      </c>
      <c r="K56" s="193">
        <v>2819411.9300000998</v>
      </c>
      <c r="L56" s="194">
        <v>499677</v>
      </c>
    </row>
    <row r="57" spans="1:12" x14ac:dyDescent="0.2">
      <c r="A57" s="189">
        <v>6</v>
      </c>
      <c r="B57" s="190" t="s">
        <v>270</v>
      </c>
      <c r="C57" s="190" t="s">
        <v>22</v>
      </c>
      <c r="D57" s="191">
        <v>43468</v>
      </c>
      <c r="E57" s="192">
        <v>2</v>
      </c>
      <c r="F57" s="192">
        <v>11</v>
      </c>
      <c r="G57" s="137">
        <v>45131.56</v>
      </c>
      <c r="H57" s="138">
        <v>8322</v>
      </c>
      <c r="I57" s="139">
        <v>45</v>
      </c>
      <c r="J57" s="140">
        <v>525</v>
      </c>
      <c r="K57" s="193">
        <v>136264.85</v>
      </c>
      <c r="L57" s="194">
        <v>25062</v>
      </c>
    </row>
    <row r="58" spans="1:12" x14ac:dyDescent="0.2">
      <c r="A58" s="189">
        <v>7</v>
      </c>
      <c r="B58" s="190" t="s">
        <v>241</v>
      </c>
      <c r="C58" s="190" t="s">
        <v>22</v>
      </c>
      <c r="D58" s="191">
        <v>43433</v>
      </c>
      <c r="E58" s="192">
        <v>7</v>
      </c>
      <c r="F58" s="192">
        <v>46</v>
      </c>
      <c r="G58" s="137">
        <v>40889.089999999997</v>
      </c>
      <c r="H58" s="138">
        <v>8213</v>
      </c>
      <c r="I58" s="139">
        <v>59</v>
      </c>
      <c r="J58" s="140">
        <v>339</v>
      </c>
      <c r="K58" s="193">
        <v>1273605.9199999899</v>
      </c>
      <c r="L58" s="194">
        <v>250298</v>
      </c>
    </row>
    <row r="59" spans="1:12" x14ac:dyDescent="0.2">
      <c r="A59" s="189">
        <v>8</v>
      </c>
      <c r="B59" s="190" t="s">
        <v>272</v>
      </c>
      <c r="C59" s="190" t="s">
        <v>22</v>
      </c>
      <c r="D59" s="191">
        <v>43468</v>
      </c>
      <c r="E59" s="192">
        <v>2</v>
      </c>
      <c r="F59" s="192">
        <v>11</v>
      </c>
      <c r="G59" s="137">
        <v>39023.519999999997</v>
      </c>
      <c r="H59" s="138">
        <v>7164</v>
      </c>
      <c r="I59" s="139">
        <v>33</v>
      </c>
      <c r="J59" s="140">
        <v>364</v>
      </c>
      <c r="K59" s="193">
        <v>118646.45</v>
      </c>
      <c r="L59" s="194">
        <v>21789</v>
      </c>
    </row>
    <row r="60" spans="1:12" x14ac:dyDescent="0.2">
      <c r="A60" s="151">
        <v>9</v>
      </c>
      <c r="B60" s="152" t="s">
        <v>307</v>
      </c>
      <c r="C60" s="152" t="s">
        <v>22</v>
      </c>
      <c r="D60" s="153">
        <v>43475</v>
      </c>
      <c r="E60" s="154">
        <v>1</v>
      </c>
      <c r="F60" s="154">
        <v>4</v>
      </c>
      <c r="G60" s="137">
        <v>37209.99</v>
      </c>
      <c r="H60" s="138">
        <v>6816</v>
      </c>
      <c r="I60" s="139">
        <v>37</v>
      </c>
      <c r="J60" s="140">
        <v>438</v>
      </c>
      <c r="K60" s="155">
        <v>37209.99</v>
      </c>
      <c r="L60" s="156">
        <v>6816</v>
      </c>
    </row>
    <row r="61" spans="1:12" x14ac:dyDescent="0.2">
      <c r="A61" s="189">
        <v>10</v>
      </c>
      <c r="B61" s="190" t="s">
        <v>255</v>
      </c>
      <c r="C61" s="190" t="s">
        <v>22</v>
      </c>
      <c r="D61" s="191">
        <v>43454</v>
      </c>
      <c r="E61" s="192">
        <v>4</v>
      </c>
      <c r="F61" s="192">
        <v>25</v>
      </c>
      <c r="G61" s="137">
        <v>32105.22</v>
      </c>
      <c r="H61" s="138">
        <v>5967</v>
      </c>
      <c r="I61" s="139">
        <v>54</v>
      </c>
      <c r="J61" s="140">
        <v>372</v>
      </c>
      <c r="K61" s="193">
        <v>494747.73000000301</v>
      </c>
      <c r="L61" s="194">
        <v>89122</v>
      </c>
    </row>
    <row r="62" spans="1:12" x14ac:dyDescent="0.2">
      <c r="A62" s="189">
        <v>11</v>
      </c>
      <c r="B62" s="190" t="s">
        <v>259</v>
      </c>
      <c r="C62" s="190" t="s">
        <v>22</v>
      </c>
      <c r="D62" s="191">
        <v>43454</v>
      </c>
      <c r="E62" s="192">
        <v>4</v>
      </c>
      <c r="F62" s="192">
        <v>25</v>
      </c>
      <c r="G62" s="137">
        <v>31646.83</v>
      </c>
      <c r="H62" s="138">
        <v>6308</v>
      </c>
      <c r="I62" s="139">
        <v>55</v>
      </c>
      <c r="J62" s="140">
        <v>280</v>
      </c>
      <c r="K62" s="193">
        <v>544058.29</v>
      </c>
      <c r="L62" s="194">
        <v>103813</v>
      </c>
    </row>
    <row r="63" spans="1:12" x14ac:dyDescent="0.2">
      <c r="A63" s="189">
        <v>12</v>
      </c>
      <c r="B63" s="190" t="s">
        <v>264</v>
      </c>
      <c r="C63" s="190" t="s">
        <v>22</v>
      </c>
      <c r="D63" s="191">
        <v>43461</v>
      </c>
      <c r="E63" s="192">
        <v>3</v>
      </c>
      <c r="F63" s="192">
        <v>18</v>
      </c>
      <c r="G63" s="137">
        <v>28284.91</v>
      </c>
      <c r="H63" s="138">
        <v>5292</v>
      </c>
      <c r="I63" s="139">
        <v>40</v>
      </c>
      <c r="J63" s="140">
        <v>273</v>
      </c>
      <c r="K63" s="193">
        <v>214998.71</v>
      </c>
      <c r="L63" s="194">
        <v>39834</v>
      </c>
    </row>
    <row r="64" spans="1:12" x14ac:dyDescent="0.2">
      <c r="A64" s="189">
        <v>13</v>
      </c>
      <c r="B64" s="190" t="s">
        <v>227</v>
      </c>
      <c r="C64" s="190" t="s">
        <v>22</v>
      </c>
      <c r="D64" s="191">
        <v>43384</v>
      </c>
      <c r="E64" s="192">
        <v>14</v>
      </c>
      <c r="F64" s="192">
        <v>95</v>
      </c>
      <c r="G64" s="137">
        <v>23284.32</v>
      </c>
      <c r="H64" s="138">
        <v>4147</v>
      </c>
      <c r="I64" s="139">
        <v>16</v>
      </c>
      <c r="J64" s="140">
        <v>131</v>
      </c>
      <c r="K64" s="193">
        <v>1927990.55999998</v>
      </c>
      <c r="L64" s="194">
        <v>378570</v>
      </c>
    </row>
    <row r="65" spans="1:12" x14ac:dyDescent="0.2">
      <c r="A65" s="189">
        <v>14</v>
      </c>
      <c r="B65" s="190" t="s">
        <v>250</v>
      </c>
      <c r="C65" s="190" t="s">
        <v>22</v>
      </c>
      <c r="D65" s="191">
        <v>43447</v>
      </c>
      <c r="E65" s="192">
        <v>5</v>
      </c>
      <c r="F65" s="192">
        <v>32</v>
      </c>
      <c r="G65" s="137">
        <v>13930.52</v>
      </c>
      <c r="H65" s="138">
        <v>2810</v>
      </c>
      <c r="I65" s="139">
        <v>37</v>
      </c>
      <c r="J65" s="140">
        <v>156</v>
      </c>
      <c r="K65" s="193">
        <v>431672.88000000297</v>
      </c>
      <c r="L65" s="194">
        <v>82659</v>
      </c>
    </row>
    <row r="66" spans="1:12" x14ac:dyDescent="0.2">
      <c r="A66" s="189">
        <v>15</v>
      </c>
      <c r="B66" s="190" t="s">
        <v>266</v>
      </c>
      <c r="C66" s="190" t="s">
        <v>22</v>
      </c>
      <c r="D66" s="191">
        <v>43461</v>
      </c>
      <c r="E66" s="192">
        <v>3</v>
      </c>
      <c r="F66" s="192">
        <v>18</v>
      </c>
      <c r="G66" s="137">
        <v>12023.05</v>
      </c>
      <c r="H66" s="138">
        <v>2260</v>
      </c>
      <c r="I66" s="139">
        <v>18</v>
      </c>
      <c r="J66" s="140">
        <v>143</v>
      </c>
      <c r="K66" s="193">
        <v>127739.72</v>
      </c>
      <c r="L66" s="194">
        <v>23608</v>
      </c>
    </row>
    <row r="67" spans="1:12" x14ac:dyDescent="0.2">
      <c r="A67" s="151">
        <v>16</v>
      </c>
      <c r="B67" s="152" t="s">
        <v>309</v>
      </c>
      <c r="C67" s="152" t="s">
        <v>22</v>
      </c>
      <c r="D67" s="153">
        <v>43475</v>
      </c>
      <c r="E67" s="154">
        <v>1</v>
      </c>
      <c r="F67" s="154">
        <v>4</v>
      </c>
      <c r="G67" s="137">
        <v>11458.49</v>
      </c>
      <c r="H67" s="138">
        <v>2209</v>
      </c>
      <c r="I67" s="139">
        <v>20</v>
      </c>
      <c r="J67" s="140">
        <v>219</v>
      </c>
      <c r="K67" s="155">
        <v>11458.49</v>
      </c>
      <c r="L67" s="156">
        <v>2209</v>
      </c>
    </row>
    <row r="68" spans="1:12" x14ac:dyDescent="0.2">
      <c r="A68" s="189">
        <v>17</v>
      </c>
      <c r="B68" s="190" t="s">
        <v>236</v>
      </c>
      <c r="C68" s="190" t="s">
        <v>112</v>
      </c>
      <c r="D68" s="191">
        <v>43426</v>
      </c>
      <c r="E68" s="192">
        <v>8</v>
      </c>
      <c r="F68" s="192">
        <v>53</v>
      </c>
      <c r="G68" s="137">
        <v>6286.71</v>
      </c>
      <c r="H68" s="138">
        <v>1273</v>
      </c>
      <c r="I68" s="139">
        <v>29</v>
      </c>
      <c r="J68" s="140">
        <v>106</v>
      </c>
      <c r="K68" s="193">
        <v>1496512.45999999</v>
      </c>
      <c r="L68" s="194">
        <v>304648</v>
      </c>
    </row>
    <row r="69" spans="1:12" x14ac:dyDescent="0.2">
      <c r="A69" s="189">
        <v>18</v>
      </c>
      <c r="B69" s="190" t="s">
        <v>274</v>
      </c>
      <c r="C69" s="190" t="s">
        <v>214</v>
      </c>
      <c r="D69" s="191">
        <v>43468</v>
      </c>
      <c r="E69" s="192">
        <v>2</v>
      </c>
      <c r="F69" s="192">
        <v>11</v>
      </c>
      <c r="G69" s="137">
        <v>4951.7</v>
      </c>
      <c r="H69" s="138">
        <v>873</v>
      </c>
      <c r="I69" s="139">
        <v>19</v>
      </c>
      <c r="J69" s="140">
        <v>98</v>
      </c>
      <c r="K69" s="193">
        <v>19597.25</v>
      </c>
      <c r="L69" s="194">
        <v>4329</v>
      </c>
    </row>
    <row r="70" spans="1:12" x14ac:dyDescent="0.2">
      <c r="A70" s="189">
        <v>19</v>
      </c>
      <c r="B70" s="190" t="s">
        <v>277</v>
      </c>
      <c r="C70" s="190" t="s">
        <v>22</v>
      </c>
      <c r="D70" s="191">
        <v>43468</v>
      </c>
      <c r="E70" s="192">
        <v>2</v>
      </c>
      <c r="F70" s="192">
        <v>11</v>
      </c>
      <c r="G70" s="137">
        <v>4683.6099999999997</v>
      </c>
      <c r="H70" s="138">
        <v>838</v>
      </c>
      <c r="I70" s="139">
        <v>11</v>
      </c>
      <c r="J70" s="140">
        <v>79</v>
      </c>
      <c r="K70" s="193">
        <v>16887.28</v>
      </c>
      <c r="L70" s="194">
        <v>3113</v>
      </c>
    </row>
    <row r="71" spans="1:12" x14ac:dyDescent="0.2">
      <c r="A71" s="189">
        <v>20</v>
      </c>
      <c r="B71" s="190" t="s">
        <v>311</v>
      </c>
      <c r="C71" s="190" t="s">
        <v>22</v>
      </c>
      <c r="D71" s="191">
        <v>43237</v>
      </c>
      <c r="E71" s="192">
        <v>14</v>
      </c>
      <c r="F71" s="192">
        <v>94</v>
      </c>
      <c r="G71" s="137">
        <v>4356.95</v>
      </c>
      <c r="H71" s="138">
        <v>798</v>
      </c>
      <c r="I71" s="139">
        <v>7</v>
      </c>
      <c r="J71" s="140">
        <v>50</v>
      </c>
      <c r="K71" s="193">
        <v>2154957.46999999</v>
      </c>
      <c r="L71" s="194">
        <v>386791</v>
      </c>
    </row>
    <row r="72" spans="1:12" x14ac:dyDescent="0.2">
      <c r="A72" s="189">
        <v>21</v>
      </c>
      <c r="B72" s="190" t="s">
        <v>252</v>
      </c>
      <c r="C72" s="190" t="s">
        <v>23</v>
      </c>
      <c r="D72" s="191">
        <v>43447</v>
      </c>
      <c r="E72" s="192">
        <v>5</v>
      </c>
      <c r="F72" s="192">
        <v>32</v>
      </c>
      <c r="G72" s="137">
        <v>4281.32</v>
      </c>
      <c r="H72" s="138">
        <v>744</v>
      </c>
      <c r="I72" s="139">
        <v>6</v>
      </c>
      <c r="J72" s="140">
        <v>28</v>
      </c>
      <c r="K72" s="193">
        <v>91944.4099999998</v>
      </c>
      <c r="L72" s="194">
        <v>16642</v>
      </c>
    </row>
    <row r="73" spans="1:12" x14ac:dyDescent="0.2">
      <c r="A73" s="189">
        <v>22</v>
      </c>
      <c r="B73" s="190" t="s">
        <v>243</v>
      </c>
      <c r="C73" s="190" t="s">
        <v>245</v>
      </c>
      <c r="D73" s="191">
        <v>43440</v>
      </c>
      <c r="E73" s="192">
        <v>6</v>
      </c>
      <c r="F73" s="192">
        <v>39</v>
      </c>
      <c r="G73" s="137">
        <v>3153.66</v>
      </c>
      <c r="H73" s="138">
        <v>600</v>
      </c>
      <c r="I73" s="139">
        <v>8</v>
      </c>
      <c r="J73" s="140">
        <v>38</v>
      </c>
      <c r="K73" s="193">
        <v>386168.94000000099</v>
      </c>
      <c r="L73" s="194">
        <v>68894</v>
      </c>
    </row>
    <row r="74" spans="1:12" x14ac:dyDescent="0.2">
      <c r="A74" s="189">
        <v>23</v>
      </c>
      <c r="B74" s="190" t="s">
        <v>238</v>
      </c>
      <c r="C74" s="190" t="s">
        <v>161</v>
      </c>
      <c r="D74" s="191">
        <v>43426</v>
      </c>
      <c r="E74" s="192">
        <v>8</v>
      </c>
      <c r="F74" s="192">
        <v>53</v>
      </c>
      <c r="G74" s="137">
        <v>2981</v>
      </c>
      <c r="H74" s="138">
        <v>506</v>
      </c>
      <c r="I74" s="139">
        <v>2</v>
      </c>
      <c r="J74" s="140">
        <v>19</v>
      </c>
      <c r="K74" s="193">
        <v>54413.89</v>
      </c>
      <c r="L74" s="194">
        <v>10392</v>
      </c>
    </row>
    <row r="75" spans="1:12" x14ac:dyDescent="0.2">
      <c r="A75" s="151">
        <v>24</v>
      </c>
      <c r="B75" s="152" t="s">
        <v>312</v>
      </c>
      <c r="C75" s="152" t="s">
        <v>25</v>
      </c>
      <c r="D75" s="153">
        <v>43475</v>
      </c>
      <c r="E75" s="154">
        <v>1</v>
      </c>
      <c r="F75" s="154">
        <v>4</v>
      </c>
      <c r="G75" s="137">
        <v>2870.35</v>
      </c>
      <c r="H75" s="138">
        <v>541</v>
      </c>
      <c r="I75" s="139">
        <v>8</v>
      </c>
      <c r="J75" s="140">
        <v>37</v>
      </c>
      <c r="K75" s="155">
        <v>2870.35</v>
      </c>
      <c r="L75" s="156">
        <v>541</v>
      </c>
    </row>
    <row r="76" spans="1:12" x14ac:dyDescent="0.2">
      <c r="A76" s="189">
        <v>25</v>
      </c>
      <c r="B76" s="190" t="s">
        <v>234</v>
      </c>
      <c r="C76" s="190" t="s">
        <v>23</v>
      </c>
      <c r="D76" s="191">
        <v>43419</v>
      </c>
      <c r="E76" s="192">
        <v>9</v>
      </c>
      <c r="F76" s="192">
        <v>60</v>
      </c>
      <c r="G76" s="137">
        <v>2167.65</v>
      </c>
      <c r="H76" s="138">
        <v>401</v>
      </c>
      <c r="I76" s="139">
        <v>6</v>
      </c>
      <c r="J76" s="140">
        <v>30</v>
      </c>
      <c r="K76" s="193">
        <v>1667564.9099999601</v>
      </c>
      <c r="L76" s="194">
        <v>292049</v>
      </c>
    </row>
    <row r="77" spans="1:12" x14ac:dyDescent="0.2">
      <c r="A77" s="189">
        <v>26</v>
      </c>
      <c r="B77" s="190" t="s">
        <v>261</v>
      </c>
      <c r="C77" s="190" t="s">
        <v>111</v>
      </c>
      <c r="D77" s="191">
        <v>43454</v>
      </c>
      <c r="E77" s="192">
        <v>4</v>
      </c>
      <c r="F77" s="192">
        <v>25</v>
      </c>
      <c r="G77" s="137">
        <v>2092.46</v>
      </c>
      <c r="H77" s="138">
        <v>360</v>
      </c>
      <c r="I77" s="139">
        <v>5</v>
      </c>
      <c r="J77" s="140">
        <v>22</v>
      </c>
      <c r="K77" s="193">
        <v>68360.749999999898</v>
      </c>
      <c r="L77" s="194">
        <v>12481</v>
      </c>
    </row>
    <row r="78" spans="1:12" x14ac:dyDescent="0.2">
      <c r="A78" s="189">
        <v>27</v>
      </c>
      <c r="B78" s="190" t="s">
        <v>247</v>
      </c>
      <c r="C78" s="190" t="s">
        <v>25</v>
      </c>
      <c r="D78" s="191">
        <v>43440</v>
      </c>
      <c r="E78" s="192">
        <v>6</v>
      </c>
      <c r="F78" s="192">
        <v>39</v>
      </c>
      <c r="G78" s="137">
        <v>1841.02</v>
      </c>
      <c r="H78" s="138">
        <v>357</v>
      </c>
      <c r="I78" s="139">
        <v>6</v>
      </c>
      <c r="J78" s="140">
        <v>16</v>
      </c>
      <c r="K78" s="193">
        <v>210883.53</v>
      </c>
      <c r="L78" s="194">
        <v>39409</v>
      </c>
    </row>
    <row r="79" spans="1:12" x14ac:dyDescent="0.2">
      <c r="A79" s="189">
        <v>28</v>
      </c>
      <c r="B79" s="190" t="s">
        <v>315</v>
      </c>
      <c r="C79" s="190" t="s">
        <v>316</v>
      </c>
      <c r="D79" s="191">
        <v>43391</v>
      </c>
      <c r="E79" s="192">
        <v>10</v>
      </c>
      <c r="F79" s="192">
        <v>66</v>
      </c>
      <c r="G79" s="137">
        <v>1699.58</v>
      </c>
      <c r="H79" s="138">
        <v>298</v>
      </c>
      <c r="I79" s="139">
        <v>2</v>
      </c>
      <c r="J79" s="140">
        <v>8</v>
      </c>
      <c r="K79" s="193">
        <v>115578.88</v>
      </c>
      <c r="L79" s="194">
        <v>24687</v>
      </c>
    </row>
    <row r="80" spans="1:12" x14ac:dyDescent="0.2">
      <c r="A80" s="189">
        <v>29</v>
      </c>
      <c r="B80" s="190" t="s">
        <v>281</v>
      </c>
      <c r="C80" s="190" t="s">
        <v>282</v>
      </c>
      <c r="D80" s="191">
        <v>43103</v>
      </c>
      <c r="E80" s="192">
        <v>2</v>
      </c>
      <c r="F80" s="192">
        <v>11</v>
      </c>
      <c r="G80" s="137">
        <v>1643</v>
      </c>
      <c r="H80" s="138">
        <v>285</v>
      </c>
      <c r="I80" s="139">
        <v>1</v>
      </c>
      <c r="J80" s="140">
        <v>12</v>
      </c>
      <c r="K80" s="193">
        <v>7485.5</v>
      </c>
      <c r="L80" s="194">
        <v>1413</v>
      </c>
    </row>
    <row r="81" spans="1:12" x14ac:dyDescent="0.2">
      <c r="A81" s="189">
        <v>30</v>
      </c>
      <c r="B81" s="190" t="s">
        <v>279</v>
      </c>
      <c r="C81" s="190" t="s">
        <v>22</v>
      </c>
      <c r="D81" s="191">
        <v>43468</v>
      </c>
      <c r="E81" s="192">
        <v>2</v>
      </c>
      <c r="F81" s="192">
        <v>11</v>
      </c>
      <c r="G81" s="137">
        <v>1508.64</v>
      </c>
      <c r="H81" s="138">
        <v>273</v>
      </c>
      <c r="I81" s="139">
        <v>6</v>
      </c>
      <c r="J81" s="140">
        <v>37</v>
      </c>
      <c r="K81" s="193">
        <v>10070.459999999999</v>
      </c>
      <c r="L81" s="194">
        <v>1856</v>
      </c>
    </row>
    <row r="82" spans="1:12" x14ac:dyDescent="0.2">
      <c r="A82" s="189">
        <v>31</v>
      </c>
      <c r="B82" s="190" t="s">
        <v>283</v>
      </c>
      <c r="C82" s="190" t="s">
        <v>156</v>
      </c>
      <c r="D82" s="191">
        <v>43461</v>
      </c>
      <c r="E82" s="192">
        <v>3</v>
      </c>
      <c r="F82" s="192">
        <v>18</v>
      </c>
      <c r="G82" s="137">
        <v>1299.22</v>
      </c>
      <c r="H82" s="138">
        <v>225</v>
      </c>
      <c r="I82" s="139">
        <v>3</v>
      </c>
      <c r="J82" s="140">
        <v>14</v>
      </c>
      <c r="K82" s="193">
        <v>12967.8</v>
      </c>
      <c r="L82" s="194">
        <v>2368</v>
      </c>
    </row>
    <row r="83" spans="1:12" x14ac:dyDescent="0.2">
      <c r="A83" s="189">
        <v>32</v>
      </c>
      <c r="B83" s="190" t="s">
        <v>240</v>
      </c>
      <c r="C83" s="190" t="s">
        <v>22</v>
      </c>
      <c r="D83" s="191">
        <v>43433</v>
      </c>
      <c r="E83" s="192">
        <v>7</v>
      </c>
      <c r="F83" s="192">
        <v>45</v>
      </c>
      <c r="G83" s="137">
        <v>1168.3</v>
      </c>
      <c r="H83" s="138">
        <v>195</v>
      </c>
      <c r="I83" s="139">
        <v>2</v>
      </c>
      <c r="J83" s="140">
        <v>7</v>
      </c>
      <c r="K83" s="193">
        <v>69295.090000000098</v>
      </c>
      <c r="L83" s="194">
        <v>12991</v>
      </c>
    </row>
    <row r="84" spans="1:12" x14ac:dyDescent="0.2">
      <c r="A84" s="189">
        <v>33</v>
      </c>
      <c r="B84" s="190" t="s">
        <v>284</v>
      </c>
      <c r="C84" s="190" t="s">
        <v>285</v>
      </c>
      <c r="D84" s="191">
        <v>43468</v>
      </c>
      <c r="E84" s="192">
        <v>2</v>
      </c>
      <c r="F84" s="192">
        <v>11</v>
      </c>
      <c r="G84" s="137">
        <v>1031.6099999999999</v>
      </c>
      <c r="H84" s="138">
        <v>181</v>
      </c>
      <c r="I84" s="139">
        <v>6</v>
      </c>
      <c r="J84" s="140">
        <v>27</v>
      </c>
      <c r="K84" s="193">
        <v>3644.27</v>
      </c>
      <c r="L84" s="194">
        <v>640</v>
      </c>
    </row>
    <row r="85" spans="1:12" x14ac:dyDescent="0.2">
      <c r="A85" s="189">
        <v>34</v>
      </c>
      <c r="B85" s="190" t="s">
        <v>235</v>
      </c>
      <c r="C85" s="190" t="s">
        <v>23</v>
      </c>
      <c r="D85" s="191">
        <v>43419</v>
      </c>
      <c r="E85" s="192">
        <v>9</v>
      </c>
      <c r="F85" s="192">
        <v>59</v>
      </c>
      <c r="G85" s="137">
        <v>949.94</v>
      </c>
      <c r="H85" s="138">
        <v>173</v>
      </c>
      <c r="I85" s="139">
        <v>1</v>
      </c>
      <c r="J85" s="140">
        <v>8</v>
      </c>
      <c r="K85" s="193">
        <v>375793.080000002</v>
      </c>
      <c r="L85" s="194">
        <v>69563</v>
      </c>
    </row>
    <row r="86" spans="1:12" x14ac:dyDescent="0.2">
      <c r="A86" s="189">
        <v>35</v>
      </c>
      <c r="B86" s="190" t="s">
        <v>257</v>
      </c>
      <c r="C86" s="190" t="s">
        <v>258</v>
      </c>
      <c r="D86" s="191">
        <v>43447</v>
      </c>
      <c r="E86" s="192">
        <v>5</v>
      </c>
      <c r="F86" s="192">
        <v>32</v>
      </c>
      <c r="G86" s="137">
        <v>701.38</v>
      </c>
      <c r="H86" s="138">
        <v>131</v>
      </c>
      <c r="I86" s="139">
        <v>3</v>
      </c>
      <c r="J86" s="140">
        <v>5</v>
      </c>
      <c r="K86" s="193">
        <v>9944.0300000000007</v>
      </c>
      <c r="L86" s="194">
        <v>2135</v>
      </c>
    </row>
    <row r="87" spans="1:12" x14ac:dyDescent="0.2">
      <c r="A87" s="189">
        <v>36</v>
      </c>
      <c r="B87" s="190" t="s">
        <v>317</v>
      </c>
      <c r="C87" s="190" t="s">
        <v>22</v>
      </c>
      <c r="D87" s="191">
        <v>43307</v>
      </c>
      <c r="E87" s="192">
        <v>5</v>
      </c>
      <c r="F87" s="192">
        <v>35</v>
      </c>
      <c r="G87" s="137">
        <v>641.16</v>
      </c>
      <c r="H87" s="138">
        <v>81</v>
      </c>
      <c r="I87" s="139">
        <v>1</v>
      </c>
      <c r="J87" s="140">
        <v>4</v>
      </c>
      <c r="K87" s="193">
        <v>11218.19</v>
      </c>
      <c r="L87" s="194">
        <v>2052</v>
      </c>
    </row>
    <row r="88" spans="1:12" x14ac:dyDescent="0.2">
      <c r="A88" s="189">
        <v>37</v>
      </c>
      <c r="B88" s="190" t="s">
        <v>295</v>
      </c>
      <c r="C88" s="190" t="s">
        <v>318</v>
      </c>
      <c r="D88" s="191">
        <v>43468</v>
      </c>
      <c r="E88" s="192">
        <v>2</v>
      </c>
      <c r="F88" s="192">
        <v>11</v>
      </c>
      <c r="G88" s="137">
        <v>554.48</v>
      </c>
      <c r="H88" s="138">
        <v>101</v>
      </c>
      <c r="I88" s="139">
        <v>2</v>
      </c>
      <c r="J88" s="140">
        <v>8</v>
      </c>
      <c r="K88" s="193">
        <v>1371.02</v>
      </c>
      <c r="L88" s="194">
        <v>393</v>
      </c>
    </row>
    <row r="89" spans="1:12" x14ac:dyDescent="0.2">
      <c r="A89" s="189">
        <v>38</v>
      </c>
      <c r="B89" s="190" t="s">
        <v>286</v>
      </c>
      <c r="C89" s="190" t="s">
        <v>113</v>
      </c>
      <c r="D89" s="191">
        <v>43461</v>
      </c>
      <c r="E89" s="192">
        <v>3</v>
      </c>
      <c r="F89" s="192">
        <v>18</v>
      </c>
      <c r="G89" s="137">
        <v>550</v>
      </c>
      <c r="H89" s="138">
        <v>109</v>
      </c>
      <c r="I89" s="139">
        <v>2</v>
      </c>
      <c r="J89" s="140">
        <v>13</v>
      </c>
      <c r="K89" s="193">
        <v>6084.5</v>
      </c>
      <c r="L89" s="194">
        <v>1368</v>
      </c>
    </row>
    <row r="90" spans="1:12" x14ac:dyDescent="0.2">
      <c r="A90" s="189">
        <v>39</v>
      </c>
      <c r="B90" s="190" t="s">
        <v>269</v>
      </c>
      <c r="C90" s="190" t="s">
        <v>22</v>
      </c>
      <c r="D90" s="191">
        <v>43461</v>
      </c>
      <c r="E90" s="192">
        <v>3</v>
      </c>
      <c r="F90" s="192">
        <v>18</v>
      </c>
      <c r="G90" s="137">
        <v>495.9</v>
      </c>
      <c r="H90" s="138">
        <v>97</v>
      </c>
      <c r="I90" s="139">
        <v>5</v>
      </c>
      <c r="J90" s="140">
        <v>21</v>
      </c>
      <c r="K90" s="193">
        <v>19747.23</v>
      </c>
      <c r="L90" s="194">
        <v>3635</v>
      </c>
    </row>
    <row r="91" spans="1:12" x14ac:dyDescent="0.2">
      <c r="A91" s="189">
        <v>40</v>
      </c>
      <c r="B91" s="190" t="s">
        <v>319</v>
      </c>
      <c r="C91" s="190" t="s">
        <v>320</v>
      </c>
      <c r="D91" s="191">
        <v>43440</v>
      </c>
      <c r="E91" s="192">
        <v>4</v>
      </c>
      <c r="F91" s="192">
        <v>26</v>
      </c>
      <c r="G91" s="137">
        <v>406.5</v>
      </c>
      <c r="H91" s="138">
        <v>94</v>
      </c>
      <c r="I91" s="139">
        <v>1</v>
      </c>
      <c r="J91" s="140">
        <v>1</v>
      </c>
      <c r="K91" s="193">
        <v>6578</v>
      </c>
      <c r="L91" s="194">
        <v>1343</v>
      </c>
    </row>
    <row r="92" spans="1:12" x14ac:dyDescent="0.2">
      <c r="A92" s="144"/>
      <c r="B92" s="7"/>
      <c r="C92" s="7" t="s">
        <v>106</v>
      </c>
      <c r="D92" s="142" t="s">
        <v>106</v>
      </c>
      <c r="E92" s="143" t="s">
        <v>106</v>
      </c>
      <c r="F92" s="144" t="s">
        <v>106</v>
      </c>
      <c r="G92" s="145" t="s">
        <v>106</v>
      </c>
      <c r="H92" s="144" t="s">
        <v>106</v>
      </c>
      <c r="I92" s="7" t="s">
        <v>106</v>
      </c>
      <c r="J92" s="30" t="s">
        <v>106</v>
      </c>
      <c r="K92" s="143" t="s">
        <v>106</v>
      </c>
      <c r="L92" s="144" t="s">
        <v>106</v>
      </c>
    </row>
    <row r="93" spans="1:12" x14ac:dyDescent="0.2">
      <c r="A93" s="451" t="s">
        <v>322</v>
      </c>
      <c r="B93" s="451"/>
      <c r="C93" s="141"/>
      <c r="D93" s="142"/>
      <c r="E93" s="143"/>
      <c r="F93" s="144"/>
      <c r="G93" s="145"/>
      <c r="H93" s="144"/>
      <c r="I93" s="7"/>
      <c r="J93" s="30"/>
      <c r="K93" s="143"/>
      <c r="L93" s="144"/>
    </row>
    <row r="94" spans="1:12" ht="15.75" x14ac:dyDescent="0.2">
      <c r="A94" s="450" t="s">
        <v>353</v>
      </c>
      <c r="B94" s="450"/>
      <c r="C94" s="450"/>
      <c r="D94" s="450"/>
      <c r="E94" s="450"/>
      <c r="F94" s="450"/>
      <c r="G94" s="450"/>
      <c r="H94" s="450"/>
      <c r="I94" s="450"/>
      <c r="J94" s="450"/>
      <c r="K94" s="450"/>
      <c r="L94" s="450"/>
    </row>
    <row r="95" spans="1:12" ht="15" x14ac:dyDescent="0.2">
      <c r="A95" s="135"/>
      <c r="B95" s="135"/>
      <c r="C95" s="135"/>
      <c r="D95" s="135"/>
      <c r="E95" s="135"/>
      <c r="F95" s="135"/>
      <c r="G95" s="135"/>
      <c r="H95" s="135"/>
      <c r="I95" s="135"/>
      <c r="J95" s="136"/>
      <c r="K95" s="135"/>
      <c r="L95" s="135"/>
    </row>
    <row r="96" spans="1:12" x14ac:dyDescent="0.2">
      <c r="A96" s="452" t="s">
        <v>134</v>
      </c>
      <c r="B96" s="452"/>
      <c r="C96" s="452"/>
      <c r="D96" s="452"/>
      <c r="E96" s="453" t="s">
        <v>11</v>
      </c>
      <c r="F96" s="453"/>
      <c r="G96" s="454" t="s">
        <v>187</v>
      </c>
      <c r="H96" s="454"/>
      <c r="I96" s="454"/>
      <c r="J96" s="454"/>
      <c r="K96" s="455" t="s">
        <v>133</v>
      </c>
      <c r="L96" s="455"/>
    </row>
    <row r="97" spans="1:12" ht="24" x14ac:dyDescent="0.2">
      <c r="A97" s="118" t="s">
        <v>9</v>
      </c>
      <c r="B97" s="119" t="s">
        <v>131</v>
      </c>
      <c r="C97" s="119" t="s">
        <v>132</v>
      </c>
      <c r="D97" s="120" t="s">
        <v>13</v>
      </c>
      <c r="E97" s="121" t="s">
        <v>15</v>
      </c>
      <c r="F97" s="121" t="s">
        <v>14</v>
      </c>
      <c r="G97" s="122" t="s">
        <v>16</v>
      </c>
      <c r="H97" s="123" t="s">
        <v>4</v>
      </c>
      <c r="I97" s="124" t="s">
        <v>8</v>
      </c>
      <c r="J97" s="125" t="s">
        <v>17</v>
      </c>
      <c r="K97" s="126" t="s">
        <v>16</v>
      </c>
      <c r="L97" s="118" t="s">
        <v>4</v>
      </c>
    </row>
    <row r="98" spans="1:12" x14ac:dyDescent="0.2">
      <c r="A98" s="151">
        <v>1</v>
      </c>
      <c r="B98" s="152" t="s">
        <v>327</v>
      </c>
      <c r="C98" s="152" t="s">
        <v>22</v>
      </c>
      <c r="D98" s="153">
        <v>43482</v>
      </c>
      <c r="E98" s="154">
        <v>1</v>
      </c>
      <c r="F98" s="154">
        <v>4</v>
      </c>
      <c r="G98" s="137">
        <v>258840.59</v>
      </c>
      <c r="H98" s="138">
        <v>46032</v>
      </c>
      <c r="I98" s="139">
        <v>85</v>
      </c>
      <c r="J98" s="140">
        <v>1171</v>
      </c>
      <c r="K98" s="155">
        <v>258840.59000000099</v>
      </c>
      <c r="L98" s="156">
        <v>46032</v>
      </c>
    </row>
    <row r="99" spans="1:12" x14ac:dyDescent="0.2">
      <c r="A99" s="189">
        <v>2</v>
      </c>
      <c r="B99" s="190" t="s">
        <v>301</v>
      </c>
      <c r="C99" s="190" t="s">
        <v>111</v>
      </c>
      <c r="D99" s="191">
        <v>43475</v>
      </c>
      <c r="E99" s="192">
        <v>2</v>
      </c>
      <c r="F99" s="192">
        <v>11</v>
      </c>
      <c r="G99" s="137">
        <v>127334.5</v>
      </c>
      <c r="H99" s="138">
        <v>25125</v>
      </c>
      <c r="I99" s="139">
        <v>83</v>
      </c>
      <c r="J99" s="140">
        <v>783</v>
      </c>
      <c r="K99" s="193">
        <v>274964.78000000201</v>
      </c>
      <c r="L99" s="194">
        <v>54167</v>
      </c>
    </row>
    <row r="100" spans="1:12" x14ac:dyDescent="0.2">
      <c r="A100" s="151">
        <v>3</v>
      </c>
      <c r="B100" s="152" t="s">
        <v>329</v>
      </c>
      <c r="C100" s="152" t="s">
        <v>331</v>
      </c>
      <c r="D100" s="153">
        <v>43482</v>
      </c>
      <c r="E100" s="154">
        <v>1</v>
      </c>
      <c r="F100" s="154">
        <v>4</v>
      </c>
      <c r="G100" s="137">
        <v>100556.27</v>
      </c>
      <c r="H100" s="138">
        <v>18141</v>
      </c>
      <c r="I100" s="139">
        <v>42</v>
      </c>
      <c r="J100" s="140">
        <v>568</v>
      </c>
      <c r="K100" s="155">
        <v>100556.27</v>
      </c>
      <c r="L100" s="156">
        <v>18141</v>
      </c>
    </row>
    <row r="101" spans="1:12" x14ac:dyDescent="0.2">
      <c r="A101" s="151">
        <v>4</v>
      </c>
      <c r="B101" s="152" t="s">
        <v>333</v>
      </c>
      <c r="C101" s="152" t="s">
        <v>25</v>
      </c>
      <c r="D101" s="153">
        <v>43482</v>
      </c>
      <c r="E101" s="154">
        <v>1</v>
      </c>
      <c r="F101" s="154">
        <v>4</v>
      </c>
      <c r="G101" s="137">
        <v>95503.85</v>
      </c>
      <c r="H101" s="138">
        <v>17399</v>
      </c>
      <c r="I101" s="139">
        <v>45</v>
      </c>
      <c r="J101" s="140">
        <v>645</v>
      </c>
      <c r="K101" s="155">
        <v>95503.849999999904</v>
      </c>
      <c r="L101" s="156">
        <v>17399</v>
      </c>
    </row>
    <row r="102" spans="1:12" x14ac:dyDescent="0.2">
      <c r="A102" s="189">
        <v>5</v>
      </c>
      <c r="B102" s="190" t="s">
        <v>303</v>
      </c>
      <c r="C102" s="190" t="s">
        <v>305</v>
      </c>
      <c r="D102" s="191">
        <v>43475</v>
      </c>
      <c r="E102" s="192">
        <v>2</v>
      </c>
      <c r="F102" s="192">
        <v>11</v>
      </c>
      <c r="G102" s="137">
        <v>79538.009999999995</v>
      </c>
      <c r="H102" s="138">
        <v>14677</v>
      </c>
      <c r="I102" s="139">
        <v>36</v>
      </c>
      <c r="J102" s="140">
        <v>486</v>
      </c>
      <c r="K102" s="193">
        <v>224714.010000001</v>
      </c>
      <c r="L102" s="194">
        <v>40378</v>
      </c>
    </row>
    <row r="103" spans="1:12" x14ac:dyDescent="0.2">
      <c r="A103" s="189">
        <v>6</v>
      </c>
      <c r="B103" s="190" t="s">
        <v>262</v>
      </c>
      <c r="C103" s="190" t="s">
        <v>22</v>
      </c>
      <c r="D103" s="191">
        <v>43461</v>
      </c>
      <c r="E103" s="192">
        <v>4</v>
      </c>
      <c r="F103" s="192">
        <v>25</v>
      </c>
      <c r="G103" s="137">
        <v>76282.880000000005</v>
      </c>
      <c r="H103" s="138">
        <v>13889</v>
      </c>
      <c r="I103" s="139">
        <v>59</v>
      </c>
      <c r="J103" s="140">
        <v>633</v>
      </c>
      <c r="K103" s="193">
        <v>918170.34999999404</v>
      </c>
      <c r="L103" s="194">
        <v>165802</v>
      </c>
    </row>
    <row r="104" spans="1:12" x14ac:dyDescent="0.2">
      <c r="A104" s="189">
        <v>7</v>
      </c>
      <c r="B104" s="190" t="s">
        <v>249</v>
      </c>
      <c r="C104" s="190" t="s">
        <v>158</v>
      </c>
      <c r="D104" s="191">
        <v>43447</v>
      </c>
      <c r="E104" s="192">
        <v>6</v>
      </c>
      <c r="F104" s="192">
        <v>39</v>
      </c>
      <c r="G104" s="137">
        <v>58858.299999999901</v>
      </c>
      <c r="H104" s="138">
        <v>10746</v>
      </c>
      <c r="I104" s="139">
        <v>61</v>
      </c>
      <c r="J104" s="140">
        <v>511</v>
      </c>
      <c r="K104" s="193">
        <v>1954657.26999998</v>
      </c>
      <c r="L104" s="194">
        <v>340770</v>
      </c>
    </row>
    <row r="105" spans="1:12" x14ac:dyDescent="0.2">
      <c r="A105" s="189">
        <v>8</v>
      </c>
      <c r="B105" s="190" t="s">
        <v>232</v>
      </c>
      <c r="C105" s="190" t="s">
        <v>23</v>
      </c>
      <c r="D105" s="191">
        <v>43404</v>
      </c>
      <c r="E105" s="192">
        <v>12</v>
      </c>
      <c r="F105" s="192">
        <v>82</v>
      </c>
      <c r="G105" s="137">
        <v>49647.54</v>
      </c>
      <c r="H105" s="138">
        <v>8806</v>
      </c>
      <c r="I105" s="139">
        <v>30</v>
      </c>
      <c r="J105" s="140">
        <v>267</v>
      </c>
      <c r="K105" s="193">
        <v>2894404.14000011</v>
      </c>
      <c r="L105" s="194">
        <v>513367</v>
      </c>
    </row>
    <row r="106" spans="1:12" x14ac:dyDescent="0.2">
      <c r="A106" s="189">
        <v>9</v>
      </c>
      <c r="B106" s="190" t="s">
        <v>241</v>
      </c>
      <c r="C106" s="190" t="s">
        <v>22</v>
      </c>
      <c r="D106" s="191">
        <v>43433</v>
      </c>
      <c r="E106" s="192">
        <v>8</v>
      </c>
      <c r="F106" s="192">
        <v>53</v>
      </c>
      <c r="G106" s="137">
        <v>34305.32</v>
      </c>
      <c r="H106" s="138">
        <v>6661</v>
      </c>
      <c r="I106" s="139">
        <v>55</v>
      </c>
      <c r="J106" s="140">
        <v>257</v>
      </c>
      <c r="K106" s="193">
        <v>1316616.4099999899</v>
      </c>
      <c r="L106" s="194">
        <v>258901</v>
      </c>
    </row>
    <row r="107" spans="1:12" x14ac:dyDescent="0.2">
      <c r="A107" s="189">
        <v>10</v>
      </c>
      <c r="B107" s="190" t="s">
        <v>259</v>
      </c>
      <c r="C107" s="190" t="s">
        <v>22</v>
      </c>
      <c r="D107" s="191">
        <v>43454</v>
      </c>
      <c r="E107" s="192">
        <v>5</v>
      </c>
      <c r="F107" s="192">
        <v>32</v>
      </c>
      <c r="G107" s="137">
        <v>24928.06</v>
      </c>
      <c r="H107" s="138">
        <v>4797</v>
      </c>
      <c r="I107" s="139">
        <v>45</v>
      </c>
      <c r="J107" s="140">
        <v>216</v>
      </c>
      <c r="K107" s="193">
        <v>579070.32999999705</v>
      </c>
      <c r="L107" s="194">
        <v>110472</v>
      </c>
    </row>
    <row r="108" spans="1:12" x14ac:dyDescent="0.2">
      <c r="A108" s="189">
        <v>11</v>
      </c>
      <c r="B108" s="190" t="s">
        <v>227</v>
      </c>
      <c r="C108" s="190" t="s">
        <v>22</v>
      </c>
      <c r="D108" s="191">
        <v>43384</v>
      </c>
      <c r="E108" s="192">
        <v>15</v>
      </c>
      <c r="F108" s="192">
        <v>102</v>
      </c>
      <c r="G108" s="137">
        <v>21776.28</v>
      </c>
      <c r="H108" s="138">
        <v>3824</v>
      </c>
      <c r="I108" s="139">
        <v>16</v>
      </c>
      <c r="J108" s="140">
        <v>140</v>
      </c>
      <c r="K108" s="193">
        <v>1959713.6299999801</v>
      </c>
      <c r="L108" s="194">
        <v>384188</v>
      </c>
    </row>
    <row r="109" spans="1:12" x14ac:dyDescent="0.2">
      <c r="A109" s="189">
        <v>12</v>
      </c>
      <c r="B109" s="190" t="s">
        <v>307</v>
      </c>
      <c r="C109" s="190" t="s">
        <v>22</v>
      </c>
      <c r="D109" s="191">
        <v>43475</v>
      </c>
      <c r="E109" s="192">
        <v>2</v>
      </c>
      <c r="F109" s="192">
        <v>11</v>
      </c>
      <c r="G109" s="137">
        <v>21080.400000000001</v>
      </c>
      <c r="H109" s="138">
        <v>3847</v>
      </c>
      <c r="I109" s="139">
        <v>33</v>
      </c>
      <c r="J109" s="140">
        <v>270</v>
      </c>
      <c r="K109" s="193">
        <v>72252.139999999796</v>
      </c>
      <c r="L109" s="194">
        <v>13270</v>
      </c>
    </row>
    <row r="110" spans="1:12" x14ac:dyDescent="0.2">
      <c r="A110" s="189">
        <v>13</v>
      </c>
      <c r="B110" s="190" t="s">
        <v>272</v>
      </c>
      <c r="C110" s="190" t="s">
        <v>22</v>
      </c>
      <c r="D110" s="191">
        <v>43468</v>
      </c>
      <c r="E110" s="192">
        <v>3</v>
      </c>
      <c r="F110" s="192">
        <v>18</v>
      </c>
      <c r="G110" s="137">
        <v>20399.849999999999</v>
      </c>
      <c r="H110" s="138">
        <v>3658</v>
      </c>
      <c r="I110" s="139">
        <v>26</v>
      </c>
      <c r="J110" s="140">
        <v>229</v>
      </c>
      <c r="K110" s="193">
        <v>153666.43000000101</v>
      </c>
      <c r="L110" s="194">
        <v>28158</v>
      </c>
    </row>
    <row r="111" spans="1:12" x14ac:dyDescent="0.2">
      <c r="A111" s="189">
        <v>14</v>
      </c>
      <c r="B111" s="190" t="s">
        <v>255</v>
      </c>
      <c r="C111" s="190" t="s">
        <v>22</v>
      </c>
      <c r="D111" s="191">
        <v>43454</v>
      </c>
      <c r="E111" s="192">
        <v>5</v>
      </c>
      <c r="F111" s="192">
        <v>32</v>
      </c>
      <c r="G111" s="137">
        <v>16435.12</v>
      </c>
      <c r="H111" s="138">
        <v>3133</v>
      </c>
      <c r="I111" s="139">
        <v>42</v>
      </c>
      <c r="J111" s="140">
        <v>203</v>
      </c>
      <c r="K111" s="193">
        <v>520021.86000000202</v>
      </c>
      <c r="L111" s="194">
        <v>93967</v>
      </c>
    </row>
    <row r="112" spans="1:12" x14ac:dyDescent="0.2">
      <c r="A112" s="189">
        <v>15</v>
      </c>
      <c r="B112" s="190" t="s">
        <v>270</v>
      </c>
      <c r="C112" s="190" t="s">
        <v>22</v>
      </c>
      <c r="D112" s="191">
        <v>43468</v>
      </c>
      <c r="E112" s="192">
        <v>3</v>
      </c>
      <c r="F112" s="192">
        <v>18</v>
      </c>
      <c r="G112" s="137">
        <v>15962.66</v>
      </c>
      <c r="H112" s="138">
        <v>2956</v>
      </c>
      <c r="I112" s="139">
        <v>35</v>
      </c>
      <c r="J112" s="140">
        <v>208</v>
      </c>
      <c r="K112" s="193">
        <v>163749.94</v>
      </c>
      <c r="L112" s="194">
        <v>30148</v>
      </c>
    </row>
    <row r="113" spans="1:12" x14ac:dyDescent="0.2">
      <c r="A113" s="151">
        <v>16</v>
      </c>
      <c r="B113" s="152" t="s">
        <v>335</v>
      </c>
      <c r="C113" s="152" t="s">
        <v>337</v>
      </c>
      <c r="D113" s="153">
        <v>43482</v>
      </c>
      <c r="E113" s="154">
        <v>1</v>
      </c>
      <c r="F113" s="154">
        <v>4</v>
      </c>
      <c r="G113" s="137">
        <v>13086.33</v>
      </c>
      <c r="H113" s="138">
        <v>2423</v>
      </c>
      <c r="I113" s="139">
        <v>13</v>
      </c>
      <c r="J113" s="140">
        <v>161</v>
      </c>
      <c r="K113" s="155">
        <v>13086.33</v>
      </c>
      <c r="L113" s="156">
        <v>2423</v>
      </c>
    </row>
    <row r="114" spans="1:12" x14ac:dyDescent="0.2">
      <c r="A114" s="189">
        <v>17</v>
      </c>
      <c r="B114" s="190" t="s">
        <v>250</v>
      </c>
      <c r="C114" s="190" t="s">
        <v>22</v>
      </c>
      <c r="D114" s="191">
        <v>43447</v>
      </c>
      <c r="E114" s="192">
        <v>6</v>
      </c>
      <c r="F114" s="192">
        <v>39</v>
      </c>
      <c r="G114" s="137">
        <v>11649.85</v>
      </c>
      <c r="H114" s="138">
        <v>2179</v>
      </c>
      <c r="I114" s="139">
        <v>26</v>
      </c>
      <c r="J114" s="140">
        <v>113</v>
      </c>
      <c r="K114" s="193">
        <v>448791.410000003</v>
      </c>
      <c r="L114" s="194">
        <v>85848</v>
      </c>
    </row>
    <row r="115" spans="1:12" x14ac:dyDescent="0.2">
      <c r="A115" s="189">
        <v>18</v>
      </c>
      <c r="B115" s="190" t="s">
        <v>264</v>
      </c>
      <c r="C115" s="190" t="s">
        <v>22</v>
      </c>
      <c r="D115" s="191">
        <v>43461</v>
      </c>
      <c r="E115" s="192">
        <v>4</v>
      </c>
      <c r="F115" s="192">
        <v>25</v>
      </c>
      <c r="G115" s="137">
        <v>10354.219999999999</v>
      </c>
      <c r="H115" s="138">
        <v>1929</v>
      </c>
      <c r="I115" s="139">
        <v>15</v>
      </c>
      <c r="J115" s="140">
        <v>91</v>
      </c>
      <c r="K115" s="193">
        <v>234371.980000001</v>
      </c>
      <c r="L115" s="194">
        <v>43522</v>
      </c>
    </row>
    <row r="116" spans="1:12" x14ac:dyDescent="0.2">
      <c r="A116" s="151">
        <v>19</v>
      </c>
      <c r="B116" s="152" t="s">
        <v>339</v>
      </c>
      <c r="C116" s="152" t="s">
        <v>341</v>
      </c>
      <c r="D116" s="153">
        <v>43482</v>
      </c>
      <c r="E116" s="154">
        <v>1</v>
      </c>
      <c r="F116" s="154">
        <v>4</v>
      </c>
      <c r="G116" s="137">
        <v>6701.02</v>
      </c>
      <c r="H116" s="138">
        <v>1253</v>
      </c>
      <c r="I116" s="139">
        <v>16</v>
      </c>
      <c r="J116" s="140">
        <v>97</v>
      </c>
      <c r="K116" s="155">
        <v>6701.02</v>
      </c>
      <c r="L116" s="156">
        <v>1253</v>
      </c>
    </row>
    <row r="117" spans="1:12" x14ac:dyDescent="0.2">
      <c r="A117" s="189">
        <v>20</v>
      </c>
      <c r="B117" s="190" t="s">
        <v>266</v>
      </c>
      <c r="C117" s="190" t="s">
        <v>22</v>
      </c>
      <c r="D117" s="191">
        <v>43461</v>
      </c>
      <c r="E117" s="192">
        <v>4</v>
      </c>
      <c r="F117" s="192">
        <v>25</v>
      </c>
      <c r="G117" s="137">
        <v>3977.31</v>
      </c>
      <c r="H117" s="138">
        <v>736</v>
      </c>
      <c r="I117" s="139">
        <v>6</v>
      </c>
      <c r="J117" s="140">
        <v>39</v>
      </c>
      <c r="K117" s="193">
        <v>136514.29999999999</v>
      </c>
      <c r="L117" s="194">
        <v>25260</v>
      </c>
    </row>
    <row r="118" spans="1:12" x14ac:dyDescent="0.2">
      <c r="A118" s="189">
        <v>21</v>
      </c>
      <c r="B118" s="190" t="s">
        <v>309</v>
      </c>
      <c r="C118" s="190" t="s">
        <v>22</v>
      </c>
      <c r="D118" s="191">
        <v>43475</v>
      </c>
      <c r="E118" s="192">
        <v>2</v>
      </c>
      <c r="F118" s="192">
        <v>11</v>
      </c>
      <c r="G118" s="137">
        <v>3169.79</v>
      </c>
      <c r="H118" s="138">
        <v>582</v>
      </c>
      <c r="I118" s="139">
        <v>20</v>
      </c>
      <c r="J118" s="140">
        <v>72</v>
      </c>
      <c r="K118" s="193">
        <v>18281.63</v>
      </c>
      <c r="L118" s="194">
        <v>3514</v>
      </c>
    </row>
    <row r="119" spans="1:12" x14ac:dyDescent="0.2">
      <c r="A119" s="189">
        <v>22</v>
      </c>
      <c r="B119" s="190" t="s">
        <v>252</v>
      </c>
      <c r="C119" s="190" t="s">
        <v>23</v>
      </c>
      <c r="D119" s="191">
        <v>43447</v>
      </c>
      <c r="E119" s="192">
        <v>6</v>
      </c>
      <c r="F119" s="192">
        <v>39</v>
      </c>
      <c r="G119" s="137">
        <v>3096.12</v>
      </c>
      <c r="H119" s="138">
        <v>633</v>
      </c>
      <c r="I119" s="139">
        <v>6</v>
      </c>
      <c r="J119" s="140">
        <v>26</v>
      </c>
      <c r="K119" s="193">
        <v>97561.0999999997</v>
      </c>
      <c r="L119" s="194">
        <v>17768</v>
      </c>
    </row>
    <row r="120" spans="1:12" x14ac:dyDescent="0.2">
      <c r="A120" s="189">
        <v>23</v>
      </c>
      <c r="B120" s="190" t="s">
        <v>312</v>
      </c>
      <c r="C120" s="190" t="s">
        <v>25</v>
      </c>
      <c r="D120" s="191">
        <v>43475</v>
      </c>
      <c r="E120" s="192">
        <v>2</v>
      </c>
      <c r="F120" s="192">
        <v>11</v>
      </c>
      <c r="G120" s="137">
        <v>2586.16</v>
      </c>
      <c r="H120" s="138">
        <v>460</v>
      </c>
      <c r="I120" s="139">
        <v>7</v>
      </c>
      <c r="J120" s="140">
        <v>31</v>
      </c>
      <c r="K120" s="193">
        <v>7600.94</v>
      </c>
      <c r="L120" s="194">
        <v>1428</v>
      </c>
    </row>
    <row r="121" spans="1:12" x14ac:dyDescent="0.2">
      <c r="A121" s="189">
        <v>24</v>
      </c>
      <c r="B121" s="190" t="s">
        <v>238</v>
      </c>
      <c r="C121" s="190" t="s">
        <v>161</v>
      </c>
      <c r="D121" s="191">
        <v>43426</v>
      </c>
      <c r="E121" s="192">
        <v>9</v>
      </c>
      <c r="F121" s="192">
        <v>60</v>
      </c>
      <c r="G121" s="137">
        <v>1820.5</v>
      </c>
      <c r="H121" s="138">
        <v>325</v>
      </c>
      <c r="I121" s="139">
        <v>2</v>
      </c>
      <c r="J121" s="140">
        <v>13</v>
      </c>
      <c r="K121" s="193">
        <v>57255.39</v>
      </c>
      <c r="L121" s="194">
        <v>10934</v>
      </c>
    </row>
    <row r="122" spans="1:12" x14ac:dyDescent="0.2">
      <c r="A122" s="189">
        <v>25</v>
      </c>
      <c r="B122" s="190" t="s">
        <v>236</v>
      </c>
      <c r="C122" s="190" t="s">
        <v>112</v>
      </c>
      <c r="D122" s="191">
        <v>43426</v>
      </c>
      <c r="E122" s="192">
        <v>9</v>
      </c>
      <c r="F122" s="192">
        <v>60</v>
      </c>
      <c r="G122" s="137">
        <v>1572.3</v>
      </c>
      <c r="H122" s="138">
        <v>312</v>
      </c>
      <c r="I122" s="139">
        <v>13</v>
      </c>
      <c r="J122" s="140">
        <v>30</v>
      </c>
      <c r="K122" s="193">
        <v>1502153.55999999</v>
      </c>
      <c r="L122" s="194">
        <v>306058</v>
      </c>
    </row>
    <row r="123" spans="1:12" x14ac:dyDescent="0.2">
      <c r="A123" s="189">
        <v>26</v>
      </c>
      <c r="B123" s="190" t="s">
        <v>315</v>
      </c>
      <c r="C123" s="190" t="s">
        <v>316</v>
      </c>
      <c r="D123" s="191">
        <v>43391</v>
      </c>
      <c r="E123" s="192">
        <v>11</v>
      </c>
      <c r="F123" s="192">
        <v>73</v>
      </c>
      <c r="G123" s="137">
        <v>1560.26</v>
      </c>
      <c r="H123" s="138">
        <v>265</v>
      </c>
      <c r="I123" s="139">
        <v>2</v>
      </c>
      <c r="J123" s="140">
        <v>8</v>
      </c>
      <c r="K123" s="193">
        <v>117784.38</v>
      </c>
      <c r="L123" s="194">
        <v>25084</v>
      </c>
    </row>
    <row r="124" spans="1:12" x14ac:dyDescent="0.2">
      <c r="A124" s="189">
        <v>27</v>
      </c>
      <c r="B124" s="190" t="s">
        <v>247</v>
      </c>
      <c r="C124" s="190" t="s">
        <v>25</v>
      </c>
      <c r="D124" s="191">
        <v>43440</v>
      </c>
      <c r="E124" s="192">
        <v>7</v>
      </c>
      <c r="F124" s="192">
        <v>46</v>
      </c>
      <c r="G124" s="137">
        <v>1441.13</v>
      </c>
      <c r="H124" s="138">
        <v>316</v>
      </c>
      <c r="I124" s="139">
        <v>5</v>
      </c>
      <c r="J124" s="140">
        <v>14</v>
      </c>
      <c r="K124" s="193">
        <v>213805.53</v>
      </c>
      <c r="L124" s="194">
        <v>39992</v>
      </c>
    </row>
    <row r="125" spans="1:12" x14ac:dyDescent="0.2">
      <c r="A125" s="189">
        <v>28</v>
      </c>
      <c r="B125" s="190" t="s">
        <v>343</v>
      </c>
      <c r="C125" s="190" t="s">
        <v>344</v>
      </c>
      <c r="D125" s="191">
        <v>36294</v>
      </c>
      <c r="E125" s="192">
        <v>1</v>
      </c>
      <c r="F125" s="192">
        <v>1</v>
      </c>
      <c r="G125" s="137">
        <v>1338</v>
      </c>
      <c r="H125" s="138">
        <v>288</v>
      </c>
      <c r="I125" s="139">
        <v>2</v>
      </c>
      <c r="J125" s="140">
        <v>2</v>
      </c>
      <c r="K125" s="193">
        <v>1338</v>
      </c>
      <c r="L125" s="194">
        <v>288</v>
      </c>
    </row>
    <row r="126" spans="1:12" x14ac:dyDescent="0.2">
      <c r="A126" s="189">
        <v>29</v>
      </c>
      <c r="B126" s="190" t="s">
        <v>277</v>
      </c>
      <c r="C126" s="190" t="s">
        <v>22</v>
      </c>
      <c r="D126" s="191">
        <v>43468</v>
      </c>
      <c r="E126" s="192">
        <v>3</v>
      </c>
      <c r="F126" s="192">
        <v>18</v>
      </c>
      <c r="G126" s="137">
        <v>1316.66</v>
      </c>
      <c r="H126" s="138">
        <v>240</v>
      </c>
      <c r="I126" s="139">
        <v>7</v>
      </c>
      <c r="J126" s="140">
        <v>29</v>
      </c>
      <c r="K126" s="193">
        <v>20121.240000000002</v>
      </c>
      <c r="L126" s="194">
        <v>3727</v>
      </c>
    </row>
    <row r="127" spans="1:12" x14ac:dyDescent="0.2">
      <c r="A127" s="189">
        <v>30</v>
      </c>
      <c r="B127" s="190" t="s">
        <v>240</v>
      </c>
      <c r="C127" s="190" t="s">
        <v>22</v>
      </c>
      <c r="D127" s="191">
        <v>43433</v>
      </c>
      <c r="E127" s="192">
        <v>8</v>
      </c>
      <c r="F127" s="192">
        <v>52</v>
      </c>
      <c r="G127" s="137">
        <v>1160.92</v>
      </c>
      <c r="H127" s="138">
        <v>199</v>
      </c>
      <c r="I127" s="139">
        <v>2</v>
      </c>
      <c r="J127" s="140">
        <v>8</v>
      </c>
      <c r="K127" s="193">
        <v>70810.210000000094</v>
      </c>
      <c r="L127" s="194">
        <v>13258</v>
      </c>
    </row>
    <row r="128" spans="1:12" x14ac:dyDescent="0.2">
      <c r="A128" s="189">
        <v>31</v>
      </c>
      <c r="B128" s="190" t="s">
        <v>345</v>
      </c>
      <c r="C128" s="190" t="s">
        <v>25</v>
      </c>
      <c r="D128" s="191"/>
      <c r="E128" s="192">
        <v>4</v>
      </c>
      <c r="F128" s="192">
        <v>23</v>
      </c>
      <c r="G128" s="137">
        <v>1066.5</v>
      </c>
      <c r="H128" s="138">
        <v>167</v>
      </c>
      <c r="I128" s="139">
        <v>2</v>
      </c>
      <c r="J128" s="140">
        <v>4</v>
      </c>
      <c r="K128" s="193">
        <v>2232.1999999999998</v>
      </c>
      <c r="L128" s="194">
        <v>1162</v>
      </c>
    </row>
    <row r="129" spans="1:12" x14ac:dyDescent="0.2">
      <c r="A129" s="189">
        <v>32</v>
      </c>
      <c r="B129" s="190" t="s">
        <v>261</v>
      </c>
      <c r="C129" s="190" t="s">
        <v>111</v>
      </c>
      <c r="D129" s="191">
        <v>43454</v>
      </c>
      <c r="E129" s="192">
        <v>5</v>
      </c>
      <c r="F129" s="192">
        <v>32</v>
      </c>
      <c r="G129" s="137">
        <v>796.37</v>
      </c>
      <c r="H129" s="138">
        <v>130</v>
      </c>
      <c r="I129" s="139">
        <v>2</v>
      </c>
      <c r="J129" s="140">
        <v>7</v>
      </c>
      <c r="K129" s="193">
        <v>70140.689999999799</v>
      </c>
      <c r="L129" s="194">
        <v>12789</v>
      </c>
    </row>
    <row r="130" spans="1:12" x14ac:dyDescent="0.2">
      <c r="A130" s="189">
        <v>33</v>
      </c>
      <c r="B130" s="190" t="s">
        <v>283</v>
      </c>
      <c r="C130" s="190" t="s">
        <v>156</v>
      </c>
      <c r="D130" s="191">
        <v>43461</v>
      </c>
      <c r="E130" s="192">
        <v>4</v>
      </c>
      <c r="F130" s="192">
        <v>25</v>
      </c>
      <c r="G130" s="137">
        <v>724.5</v>
      </c>
      <c r="H130" s="138">
        <v>129</v>
      </c>
      <c r="I130" s="139">
        <v>3</v>
      </c>
      <c r="J130" s="140">
        <v>16</v>
      </c>
      <c r="K130" s="193">
        <v>14103.22</v>
      </c>
      <c r="L130" s="194">
        <v>2575</v>
      </c>
    </row>
    <row r="131" spans="1:12" x14ac:dyDescent="0.2">
      <c r="A131" s="189">
        <v>34</v>
      </c>
      <c r="B131" s="190" t="s">
        <v>281</v>
      </c>
      <c r="C131" s="190" t="s">
        <v>282</v>
      </c>
      <c r="D131" s="191">
        <v>43103</v>
      </c>
      <c r="E131" s="192">
        <v>3</v>
      </c>
      <c r="F131" s="192">
        <v>17</v>
      </c>
      <c r="G131" s="137">
        <v>714</v>
      </c>
      <c r="H131" s="138">
        <v>130</v>
      </c>
      <c r="I131" s="139">
        <v>2</v>
      </c>
      <c r="J131" s="140">
        <v>6</v>
      </c>
      <c r="K131" s="193">
        <v>9652</v>
      </c>
      <c r="L131" s="194">
        <v>1945</v>
      </c>
    </row>
    <row r="132" spans="1:12" x14ac:dyDescent="0.2">
      <c r="A132" s="151">
        <v>35</v>
      </c>
      <c r="B132" s="152" t="s">
        <v>347</v>
      </c>
      <c r="C132" s="152" t="s">
        <v>350</v>
      </c>
      <c r="D132" s="153">
        <v>43482</v>
      </c>
      <c r="E132" s="154">
        <v>1</v>
      </c>
      <c r="F132" s="154">
        <v>4</v>
      </c>
      <c r="G132" s="137">
        <v>693.66</v>
      </c>
      <c r="H132" s="138">
        <v>240</v>
      </c>
      <c r="I132" s="139">
        <v>8</v>
      </c>
      <c r="J132" s="140">
        <v>32</v>
      </c>
      <c r="K132" s="155">
        <v>693.66</v>
      </c>
      <c r="L132" s="156">
        <v>240</v>
      </c>
    </row>
    <row r="133" spans="1:12" x14ac:dyDescent="0.2">
      <c r="A133" s="151">
        <v>36</v>
      </c>
      <c r="B133" s="152" t="s">
        <v>351</v>
      </c>
      <c r="C133" s="152" t="s">
        <v>111</v>
      </c>
      <c r="D133" s="153">
        <v>43482</v>
      </c>
      <c r="E133" s="154">
        <v>1</v>
      </c>
      <c r="F133" s="154">
        <v>4</v>
      </c>
      <c r="G133" s="137">
        <v>660.35</v>
      </c>
      <c r="H133" s="138">
        <v>125</v>
      </c>
      <c r="I133" s="139">
        <v>2</v>
      </c>
      <c r="J133" s="140">
        <v>22</v>
      </c>
      <c r="K133" s="155">
        <v>660.35</v>
      </c>
      <c r="L133" s="156">
        <v>125</v>
      </c>
    </row>
    <row r="134" spans="1:12" x14ac:dyDescent="0.2">
      <c r="A134" s="189">
        <v>37</v>
      </c>
      <c r="B134" s="190" t="s">
        <v>352</v>
      </c>
      <c r="C134" s="190" t="s">
        <v>331</v>
      </c>
      <c r="D134" s="191">
        <v>43433</v>
      </c>
      <c r="E134" s="192">
        <v>4</v>
      </c>
      <c r="F134" s="192">
        <v>28</v>
      </c>
      <c r="G134" s="137">
        <v>605.12</v>
      </c>
      <c r="H134" s="138">
        <v>123</v>
      </c>
      <c r="I134" s="139">
        <v>1</v>
      </c>
      <c r="J134" s="140">
        <v>1</v>
      </c>
      <c r="K134" s="193">
        <v>15586.67</v>
      </c>
      <c r="L134" s="194">
        <v>2905</v>
      </c>
    </row>
    <row r="135" spans="1:12" x14ac:dyDescent="0.2">
      <c r="A135" s="189">
        <v>38</v>
      </c>
      <c r="B135" s="190" t="s">
        <v>295</v>
      </c>
      <c r="C135" s="190" t="s">
        <v>318</v>
      </c>
      <c r="D135" s="191">
        <v>43468</v>
      </c>
      <c r="E135" s="192">
        <v>3</v>
      </c>
      <c r="F135" s="192">
        <v>18</v>
      </c>
      <c r="G135" s="137">
        <v>400.22</v>
      </c>
      <c r="H135" s="138">
        <v>69</v>
      </c>
      <c r="I135" s="139">
        <v>1</v>
      </c>
      <c r="J135" s="140">
        <v>4</v>
      </c>
      <c r="K135" s="193">
        <v>1987.96</v>
      </c>
      <c r="L135" s="194">
        <v>507</v>
      </c>
    </row>
    <row r="136" spans="1:12" x14ac:dyDescent="0.2">
      <c r="A136" s="189">
        <v>39</v>
      </c>
      <c r="B136" s="190" t="s">
        <v>243</v>
      </c>
      <c r="C136" s="190" t="s">
        <v>245</v>
      </c>
      <c r="D136" s="191">
        <v>43440</v>
      </c>
      <c r="E136" s="192">
        <v>7</v>
      </c>
      <c r="F136" s="192">
        <v>46</v>
      </c>
      <c r="G136" s="137">
        <v>396.96</v>
      </c>
      <c r="H136" s="138">
        <v>121</v>
      </c>
      <c r="I136" s="139">
        <v>2</v>
      </c>
      <c r="J136" s="140">
        <v>3</v>
      </c>
      <c r="K136" s="193">
        <v>387372.510000001</v>
      </c>
      <c r="L136" s="194">
        <v>69166</v>
      </c>
    </row>
    <row r="137" spans="1:12" x14ac:dyDescent="0.2">
      <c r="A137" s="189">
        <v>40</v>
      </c>
      <c r="B137" s="190" t="s">
        <v>274</v>
      </c>
      <c r="C137" s="190" t="s">
        <v>214</v>
      </c>
      <c r="D137" s="191">
        <v>43468</v>
      </c>
      <c r="E137" s="192">
        <v>3</v>
      </c>
      <c r="F137" s="192">
        <v>18</v>
      </c>
      <c r="G137" s="137">
        <v>339.6</v>
      </c>
      <c r="H137" s="138">
        <v>57</v>
      </c>
      <c r="I137" s="139">
        <v>2</v>
      </c>
      <c r="J137" s="140">
        <v>8</v>
      </c>
      <c r="K137" s="193">
        <v>21712.560000000001</v>
      </c>
      <c r="L137" s="194">
        <v>4711</v>
      </c>
    </row>
    <row r="138" spans="1:12" x14ac:dyDescent="0.2">
      <c r="A138" s="144"/>
      <c r="B138" s="7"/>
      <c r="C138" s="7" t="s">
        <v>106</v>
      </c>
      <c r="D138" s="142" t="s">
        <v>106</v>
      </c>
      <c r="E138" s="143" t="s">
        <v>106</v>
      </c>
      <c r="F138" s="144" t="s">
        <v>106</v>
      </c>
      <c r="G138" s="145" t="s">
        <v>106</v>
      </c>
      <c r="H138" s="144" t="s">
        <v>106</v>
      </c>
      <c r="I138" s="7" t="s">
        <v>106</v>
      </c>
      <c r="J138" s="30" t="s">
        <v>106</v>
      </c>
      <c r="K138" s="143" t="s">
        <v>106</v>
      </c>
      <c r="L138" s="144" t="s">
        <v>106</v>
      </c>
    </row>
    <row r="139" spans="1:12" x14ac:dyDescent="0.2">
      <c r="A139" s="451" t="s">
        <v>354</v>
      </c>
      <c r="B139" s="451"/>
      <c r="C139" s="141"/>
      <c r="D139" s="142"/>
      <c r="E139" s="143"/>
      <c r="F139" s="144"/>
      <c r="G139" s="145"/>
      <c r="H139" s="144"/>
      <c r="I139" s="7"/>
      <c r="J139" s="30"/>
      <c r="K139" s="143"/>
      <c r="L139" s="144"/>
    </row>
    <row r="140" spans="1:12" ht="15.75" x14ac:dyDescent="0.2">
      <c r="A140" s="450" t="s">
        <v>386</v>
      </c>
      <c r="B140" s="450"/>
      <c r="C140" s="450"/>
      <c r="D140" s="450"/>
      <c r="E140" s="450"/>
      <c r="F140" s="450"/>
      <c r="G140" s="450"/>
      <c r="H140" s="450"/>
      <c r="I140" s="450"/>
      <c r="J140" s="450"/>
      <c r="K140" s="450"/>
      <c r="L140" s="450"/>
    </row>
    <row r="141" spans="1:12" ht="15" x14ac:dyDescent="0.2">
      <c r="A141" s="135"/>
      <c r="B141" s="135"/>
      <c r="C141" s="135"/>
      <c r="D141" s="135"/>
      <c r="E141" s="135"/>
      <c r="F141" s="135"/>
      <c r="G141" s="135"/>
      <c r="H141" s="135"/>
      <c r="I141" s="135"/>
      <c r="J141" s="136"/>
      <c r="K141" s="135"/>
      <c r="L141" s="135"/>
    </row>
    <row r="142" spans="1:12" x14ac:dyDescent="0.2">
      <c r="A142" s="452" t="s">
        <v>134</v>
      </c>
      <c r="B142" s="452"/>
      <c r="C142" s="452"/>
      <c r="D142" s="452"/>
      <c r="E142" s="453" t="s">
        <v>11</v>
      </c>
      <c r="F142" s="453"/>
      <c r="G142" s="454" t="s">
        <v>187</v>
      </c>
      <c r="H142" s="454"/>
      <c r="I142" s="454"/>
      <c r="J142" s="454"/>
      <c r="K142" s="455" t="s">
        <v>133</v>
      </c>
      <c r="L142" s="455"/>
    </row>
    <row r="143" spans="1:12" ht="24" x14ac:dyDescent="0.2">
      <c r="A143" s="118" t="s">
        <v>9</v>
      </c>
      <c r="B143" s="119" t="s">
        <v>131</v>
      </c>
      <c r="C143" s="119" t="s">
        <v>132</v>
      </c>
      <c r="D143" s="120" t="s">
        <v>13</v>
      </c>
      <c r="E143" s="121" t="s">
        <v>15</v>
      </c>
      <c r="F143" s="121" t="s">
        <v>14</v>
      </c>
      <c r="G143" s="122" t="s">
        <v>16</v>
      </c>
      <c r="H143" s="123" t="s">
        <v>4</v>
      </c>
      <c r="I143" s="124" t="s">
        <v>8</v>
      </c>
      <c r="J143" s="125" t="s">
        <v>17</v>
      </c>
      <c r="K143" s="126" t="s">
        <v>16</v>
      </c>
      <c r="L143" s="118" t="s">
        <v>4</v>
      </c>
    </row>
    <row r="144" spans="1:12" x14ac:dyDescent="0.2">
      <c r="A144" s="189">
        <v>1</v>
      </c>
      <c r="B144" s="190" t="s">
        <v>327</v>
      </c>
      <c r="C144" s="190" t="s">
        <v>22</v>
      </c>
      <c r="D144" s="191">
        <v>43482</v>
      </c>
      <c r="E144" s="192">
        <v>2</v>
      </c>
      <c r="F144" s="192">
        <v>11</v>
      </c>
      <c r="G144" s="137">
        <v>151364.97</v>
      </c>
      <c r="H144" s="138">
        <v>27108</v>
      </c>
      <c r="I144" s="139">
        <v>81</v>
      </c>
      <c r="J144" s="140">
        <v>951</v>
      </c>
      <c r="K144" s="193">
        <v>475950.17000000202</v>
      </c>
      <c r="L144" s="194">
        <v>85393</v>
      </c>
    </row>
    <row r="145" spans="1:12" x14ac:dyDescent="0.2">
      <c r="A145" s="151">
        <v>2</v>
      </c>
      <c r="B145" s="152" t="s">
        <v>360</v>
      </c>
      <c r="C145" s="152" t="s">
        <v>22</v>
      </c>
      <c r="D145" s="153">
        <v>43489</v>
      </c>
      <c r="E145" s="154">
        <v>1</v>
      </c>
      <c r="F145" s="154">
        <v>4</v>
      </c>
      <c r="G145" s="137">
        <v>125488.53</v>
      </c>
      <c r="H145" s="138">
        <v>23217</v>
      </c>
      <c r="I145" s="139">
        <v>72</v>
      </c>
      <c r="J145" s="140">
        <v>858</v>
      </c>
      <c r="K145" s="155">
        <v>125488.53</v>
      </c>
      <c r="L145" s="156">
        <v>23217</v>
      </c>
    </row>
    <row r="146" spans="1:12" x14ac:dyDescent="0.2">
      <c r="A146" s="189">
        <v>3</v>
      </c>
      <c r="B146" s="190" t="s">
        <v>301</v>
      </c>
      <c r="C146" s="190" t="s">
        <v>111</v>
      </c>
      <c r="D146" s="191">
        <v>43475</v>
      </c>
      <c r="E146" s="192">
        <v>3</v>
      </c>
      <c r="F146" s="192">
        <v>18</v>
      </c>
      <c r="G146" s="137">
        <v>84530.069999999905</v>
      </c>
      <c r="H146" s="138">
        <v>16863</v>
      </c>
      <c r="I146" s="139">
        <v>81</v>
      </c>
      <c r="J146" s="140">
        <v>644</v>
      </c>
      <c r="K146" s="193">
        <v>371662.00000000198</v>
      </c>
      <c r="L146" s="194">
        <v>73417</v>
      </c>
    </row>
    <row r="147" spans="1:12" x14ac:dyDescent="0.2">
      <c r="A147" s="151">
        <v>4</v>
      </c>
      <c r="B147" s="152" t="s">
        <v>362</v>
      </c>
      <c r="C147" s="152" t="s">
        <v>22</v>
      </c>
      <c r="D147" s="153">
        <v>43489</v>
      </c>
      <c r="E147" s="154">
        <v>1</v>
      </c>
      <c r="F147" s="154">
        <v>4</v>
      </c>
      <c r="G147" s="137">
        <v>77553.77</v>
      </c>
      <c r="H147" s="138">
        <v>14540</v>
      </c>
      <c r="I147" s="139">
        <v>52</v>
      </c>
      <c r="J147" s="140">
        <v>649</v>
      </c>
      <c r="K147" s="155">
        <v>77553.77</v>
      </c>
      <c r="L147" s="156">
        <v>14540</v>
      </c>
    </row>
    <row r="148" spans="1:12" x14ac:dyDescent="0.2">
      <c r="A148" s="151">
        <v>5</v>
      </c>
      <c r="B148" s="152" t="s">
        <v>364</v>
      </c>
      <c r="C148" s="152" t="s">
        <v>22</v>
      </c>
      <c r="D148" s="153">
        <v>43489</v>
      </c>
      <c r="E148" s="154">
        <v>1</v>
      </c>
      <c r="F148" s="154">
        <v>4</v>
      </c>
      <c r="G148" s="137">
        <v>63995.71</v>
      </c>
      <c r="H148" s="138">
        <v>11772</v>
      </c>
      <c r="I148" s="139">
        <v>47</v>
      </c>
      <c r="J148" s="140">
        <v>629</v>
      </c>
      <c r="K148" s="155">
        <v>63995.709999999897</v>
      </c>
      <c r="L148" s="156">
        <v>11772</v>
      </c>
    </row>
    <row r="149" spans="1:12" x14ac:dyDescent="0.2">
      <c r="A149" s="189">
        <v>6</v>
      </c>
      <c r="B149" s="190" t="s">
        <v>329</v>
      </c>
      <c r="C149" s="190" t="s">
        <v>331</v>
      </c>
      <c r="D149" s="191">
        <v>43482</v>
      </c>
      <c r="E149" s="192">
        <v>2</v>
      </c>
      <c r="F149" s="192">
        <v>11</v>
      </c>
      <c r="G149" s="137">
        <v>62102.41</v>
      </c>
      <c r="H149" s="138">
        <v>11234</v>
      </c>
      <c r="I149" s="139">
        <v>43</v>
      </c>
      <c r="J149" s="140">
        <v>478</v>
      </c>
      <c r="K149" s="193">
        <v>195680.600000001</v>
      </c>
      <c r="L149" s="194">
        <v>35530</v>
      </c>
    </row>
    <row r="150" spans="1:12" x14ac:dyDescent="0.2">
      <c r="A150" s="189">
        <v>7</v>
      </c>
      <c r="B150" s="190" t="s">
        <v>333</v>
      </c>
      <c r="C150" s="190" t="s">
        <v>25</v>
      </c>
      <c r="D150" s="191">
        <v>43482</v>
      </c>
      <c r="E150" s="192">
        <v>2</v>
      </c>
      <c r="F150" s="192">
        <v>11</v>
      </c>
      <c r="G150" s="137">
        <v>54533.02</v>
      </c>
      <c r="H150" s="138">
        <v>9952</v>
      </c>
      <c r="I150" s="139">
        <v>43</v>
      </c>
      <c r="J150" s="140">
        <v>489</v>
      </c>
      <c r="K150" s="193">
        <v>167676.45000000001</v>
      </c>
      <c r="L150" s="194">
        <v>30683</v>
      </c>
    </row>
    <row r="151" spans="1:12" x14ac:dyDescent="0.2">
      <c r="A151" s="189">
        <v>8</v>
      </c>
      <c r="B151" s="190" t="s">
        <v>303</v>
      </c>
      <c r="C151" s="190" t="s">
        <v>305</v>
      </c>
      <c r="D151" s="191">
        <v>43475</v>
      </c>
      <c r="E151" s="192">
        <v>3</v>
      </c>
      <c r="F151" s="192">
        <v>18</v>
      </c>
      <c r="G151" s="137">
        <v>50010.22</v>
      </c>
      <c r="H151" s="138">
        <v>9197</v>
      </c>
      <c r="I151" s="139">
        <v>29</v>
      </c>
      <c r="J151" s="140">
        <v>334</v>
      </c>
      <c r="K151" s="193">
        <v>294115.56000000099</v>
      </c>
      <c r="L151" s="194">
        <v>53276</v>
      </c>
    </row>
    <row r="152" spans="1:12" x14ac:dyDescent="0.2">
      <c r="A152" s="189">
        <v>9</v>
      </c>
      <c r="B152" s="190" t="s">
        <v>232</v>
      </c>
      <c r="C152" s="190" t="s">
        <v>23</v>
      </c>
      <c r="D152" s="191">
        <v>43404</v>
      </c>
      <c r="E152" s="192">
        <v>13</v>
      </c>
      <c r="F152" s="192">
        <v>89</v>
      </c>
      <c r="G152" s="137">
        <v>40059.089999999997</v>
      </c>
      <c r="H152" s="138">
        <v>6582</v>
      </c>
      <c r="I152" s="139">
        <v>33</v>
      </c>
      <c r="J152" s="140">
        <v>272</v>
      </c>
      <c r="K152" s="193">
        <v>2948458.6800001198</v>
      </c>
      <c r="L152" s="194">
        <v>522836</v>
      </c>
    </row>
    <row r="153" spans="1:12" x14ac:dyDescent="0.2">
      <c r="A153" s="151">
        <v>10</v>
      </c>
      <c r="B153" s="152" t="s">
        <v>366</v>
      </c>
      <c r="C153" s="152" t="s">
        <v>368</v>
      </c>
      <c r="D153" s="153">
        <v>43489</v>
      </c>
      <c r="E153" s="154">
        <v>1</v>
      </c>
      <c r="F153" s="154">
        <v>4</v>
      </c>
      <c r="G153" s="137">
        <v>33453.01</v>
      </c>
      <c r="H153" s="138">
        <v>6651</v>
      </c>
      <c r="I153" s="139">
        <v>53</v>
      </c>
      <c r="J153" s="140">
        <v>444</v>
      </c>
      <c r="K153" s="155">
        <v>33453.01</v>
      </c>
      <c r="L153" s="156">
        <v>6651</v>
      </c>
    </row>
    <row r="154" spans="1:12" x14ac:dyDescent="0.2">
      <c r="A154" s="189">
        <v>11</v>
      </c>
      <c r="B154" s="190" t="s">
        <v>262</v>
      </c>
      <c r="C154" s="190" t="s">
        <v>22</v>
      </c>
      <c r="D154" s="191">
        <v>43461</v>
      </c>
      <c r="E154" s="192">
        <v>5</v>
      </c>
      <c r="F154" s="192">
        <v>32</v>
      </c>
      <c r="G154" s="137">
        <v>32700.11</v>
      </c>
      <c r="H154" s="138">
        <v>6233</v>
      </c>
      <c r="I154" s="139">
        <v>49</v>
      </c>
      <c r="J154" s="140">
        <v>305</v>
      </c>
      <c r="K154" s="193">
        <v>967272.08999999403</v>
      </c>
      <c r="L154" s="194">
        <v>175220</v>
      </c>
    </row>
    <row r="155" spans="1:12" x14ac:dyDescent="0.2">
      <c r="A155" s="189">
        <v>12</v>
      </c>
      <c r="B155" s="190" t="s">
        <v>227</v>
      </c>
      <c r="C155" s="190" t="s">
        <v>22</v>
      </c>
      <c r="D155" s="191">
        <v>43384</v>
      </c>
      <c r="E155" s="192">
        <v>16</v>
      </c>
      <c r="F155" s="192">
        <v>109</v>
      </c>
      <c r="G155" s="137">
        <v>17251.63</v>
      </c>
      <c r="H155" s="138">
        <v>3019</v>
      </c>
      <c r="I155" s="139">
        <v>16</v>
      </c>
      <c r="J155" s="140">
        <v>116</v>
      </c>
      <c r="K155" s="193">
        <v>1984298.9499999799</v>
      </c>
      <c r="L155" s="194">
        <v>388763</v>
      </c>
    </row>
    <row r="156" spans="1:12" x14ac:dyDescent="0.2">
      <c r="A156" s="189">
        <v>13</v>
      </c>
      <c r="B156" s="190" t="s">
        <v>249</v>
      </c>
      <c r="C156" s="190" t="s">
        <v>158</v>
      </c>
      <c r="D156" s="191">
        <v>43447</v>
      </c>
      <c r="E156" s="192">
        <v>7</v>
      </c>
      <c r="F156" s="192">
        <v>46</v>
      </c>
      <c r="G156" s="137">
        <v>15618.33</v>
      </c>
      <c r="H156" s="138">
        <v>2868</v>
      </c>
      <c r="I156" s="139">
        <v>36</v>
      </c>
      <c r="J156" s="140">
        <v>178</v>
      </c>
      <c r="K156" s="193">
        <v>1984446.57999997</v>
      </c>
      <c r="L156" s="194">
        <v>346431</v>
      </c>
    </row>
    <row r="157" spans="1:12" x14ac:dyDescent="0.2">
      <c r="A157" s="189">
        <v>14</v>
      </c>
      <c r="B157" s="190" t="s">
        <v>259</v>
      </c>
      <c r="C157" s="190" t="s">
        <v>22</v>
      </c>
      <c r="D157" s="191">
        <v>43454</v>
      </c>
      <c r="E157" s="192">
        <v>6</v>
      </c>
      <c r="F157" s="192">
        <v>39</v>
      </c>
      <c r="G157" s="137">
        <v>9302.65</v>
      </c>
      <c r="H157" s="138">
        <v>1861</v>
      </c>
      <c r="I157" s="139">
        <v>27</v>
      </c>
      <c r="J157" s="140">
        <v>86</v>
      </c>
      <c r="K157" s="193">
        <v>592014.91999999702</v>
      </c>
      <c r="L157" s="194">
        <v>113447</v>
      </c>
    </row>
    <row r="158" spans="1:12" x14ac:dyDescent="0.2">
      <c r="A158" s="189">
        <v>15</v>
      </c>
      <c r="B158" s="190" t="s">
        <v>241</v>
      </c>
      <c r="C158" s="190" t="s">
        <v>22</v>
      </c>
      <c r="D158" s="191">
        <v>43433</v>
      </c>
      <c r="E158" s="192">
        <v>9</v>
      </c>
      <c r="F158" s="192">
        <v>60</v>
      </c>
      <c r="G158" s="137">
        <v>9023.5</v>
      </c>
      <c r="H158" s="138">
        <v>1737</v>
      </c>
      <c r="I158" s="139">
        <v>29</v>
      </c>
      <c r="J158" s="140">
        <v>71</v>
      </c>
      <c r="K158" s="193">
        <v>1327292.04999999</v>
      </c>
      <c r="L158" s="194">
        <v>261692</v>
      </c>
    </row>
    <row r="159" spans="1:12" x14ac:dyDescent="0.2">
      <c r="A159" s="189">
        <v>16</v>
      </c>
      <c r="B159" s="190" t="s">
        <v>272</v>
      </c>
      <c r="C159" s="190" t="s">
        <v>22</v>
      </c>
      <c r="D159" s="191">
        <v>43468</v>
      </c>
      <c r="E159" s="192">
        <v>4</v>
      </c>
      <c r="F159" s="192">
        <v>25</v>
      </c>
      <c r="G159" s="137">
        <v>8234.44</v>
      </c>
      <c r="H159" s="138">
        <v>1477</v>
      </c>
      <c r="I159" s="139">
        <v>14</v>
      </c>
      <c r="J159" s="140">
        <v>114</v>
      </c>
      <c r="K159" s="193">
        <v>167460.390000001</v>
      </c>
      <c r="L159" s="194">
        <v>30684</v>
      </c>
    </row>
    <row r="160" spans="1:12" x14ac:dyDescent="0.2">
      <c r="A160" s="151">
        <v>17</v>
      </c>
      <c r="B160" s="152" t="s">
        <v>370</v>
      </c>
      <c r="C160" s="152" t="s">
        <v>331</v>
      </c>
      <c r="D160" s="153">
        <v>43489</v>
      </c>
      <c r="E160" s="154">
        <v>1</v>
      </c>
      <c r="F160" s="154">
        <v>4</v>
      </c>
      <c r="G160" s="137">
        <v>7684.67</v>
      </c>
      <c r="H160" s="138">
        <v>1398</v>
      </c>
      <c r="I160" s="139">
        <v>14</v>
      </c>
      <c r="J160" s="140">
        <v>169</v>
      </c>
      <c r="K160" s="155">
        <v>7684.67</v>
      </c>
      <c r="L160" s="156">
        <v>1398</v>
      </c>
    </row>
    <row r="161" spans="1:12" x14ac:dyDescent="0.2">
      <c r="A161" s="189">
        <v>18</v>
      </c>
      <c r="B161" s="190" t="s">
        <v>255</v>
      </c>
      <c r="C161" s="190" t="s">
        <v>22</v>
      </c>
      <c r="D161" s="191">
        <v>43454</v>
      </c>
      <c r="E161" s="192">
        <v>6</v>
      </c>
      <c r="F161" s="192">
        <v>39</v>
      </c>
      <c r="G161" s="137">
        <v>6817.92</v>
      </c>
      <c r="H161" s="138">
        <v>1270</v>
      </c>
      <c r="I161" s="139">
        <v>21</v>
      </c>
      <c r="J161" s="140">
        <v>88</v>
      </c>
      <c r="K161" s="193">
        <v>531193.10000000196</v>
      </c>
      <c r="L161" s="194">
        <v>96173</v>
      </c>
    </row>
    <row r="162" spans="1:12" x14ac:dyDescent="0.2">
      <c r="A162" s="189">
        <v>19</v>
      </c>
      <c r="B162" s="190" t="s">
        <v>250</v>
      </c>
      <c r="C162" s="190" t="s">
        <v>22</v>
      </c>
      <c r="D162" s="191">
        <v>43447</v>
      </c>
      <c r="E162" s="192">
        <v>7</v>
      </c>
      <c r="F162" s="192">
        <v>46</v>
      </c>
      <c r="G162" s="137">
        <v>5595.5</v>
      </c>
      <c r="H162" s="138">
        <v>1191</v>
      </c>
      <c r="I162" s="139">
        <v>24</v>
      </c>
      <c r="J162" s="140">
        <v>56</v>
      </c>
      <c r="K162" s="193">
        <v>456494.18000000302</v>
      </c>
      <c r="L162" s="194">
        <v>87750</v>
      </c>
    </row>
    <row r="163" spans="1:12" x14ac:dyDescent="0.2">
      <c r="A163" s="189">
        <v>20</v>
      </c>
      <c r="B163" s="190" t="s">
        <v>307</v>
      </c>
      <c r="C163" s="190" t="s">
        <v>22</v>
      </c>
      <c r="D163" s="191">
        <v>43475</v>
      </c>
      <c r="E163" s="192">
        <v>3</v>
      </c>
      <c r="F163" s="192">
        <v>18</v>
      </c>
      <c r="G163" s="137">
        <v>4831.6000000000004</v>
      </c>
      <c r="H163" s="138">
        <v>870</v>
      </c>
      <c r="I163" s="139">
        <v>13</v>
      </c>
      <c r="J163" s="140">
        <v>73</v>
      </c>
      <c r="K163" s="193">
        <v>83703.399999999703</v>
      </c>
      <c r="L163" s="194">
        <v>15393</v>
      </c>
    </row>
    <row r="164" spans="1:12" x14ac:dyDescent="0.2">
      <c r="A164" s="189">
        <v>21</v>
      </c>
      <c r="B164" s="190" t="s">
        <v>335</v>
      </c>
      <c r="C164" s="190" t="s">
        <v>337</v>
      </c>
      <c r="D164" s="191">
        <v>43482</v>
      </c>
      <c r="E164" s="192">
        <v>2</v>
      </c>
      <c r="F164" s="192">
        <v>11</v>
      </c>
      <c r="G164" s="137">
        <v>4478.5</v>
      </c>
      <c r="H164" s="138">
        <v>824</v>
      </c>
      <c r="I164" s="139">
        <v>13</v>
      </c>
      <c r="J164" s="140">
        <v>82</v>
      </c>
      <c r="K164" s="193">
        <v>21421.25</v>
      </c>
      <c r="L164" s="194">
        <v>3981</v>
      </c>
    </row>
    <row r="165" spans="1:12" x14ac:dyDescent="0.2">
      <c r="A165" s="189">
        <v>22</v>
      </c>
      <c r="B165" s="190" t="s">
        <v>339</v>
      </c>
      <c r="C165" s="190" t="s">
        <v>341</v>
      </c>
      <c r="D165" s="191">
        <v>43482</v>
      </c>
      <c r="E165" s="192">
        <v>2</v>
      </c>
      <c r="F165" s="192">
        <v>11</v>
      </c>
      <c r="G165" s="137">
        <v>4138.62</v>
      </c>
      <c r="H165" s="138">
        <v>752</v>
      </c>
      <c r="I165" s="139">
        <v>15</v>
      </c>
      <c r="J165" s="140">
        <v>64</v>
      </c>
      <c r="K165" s="193">
        <v>13819.21</v>
      </c>
      <c r="L165" s="194">
        <v>2617</v>
      </c>
    </row>
    <row r="166" spans="1:12" x14ac:dyDescent="0.2">
      <c r="A166" s="151">
        <v>23</v>
      </c>
      <c r="B166" s="152" t="s">
        <v>372</v>
      </c>
      <c r="C166" s="152" t="s">
        <v>373</v>
      </c>
      <c r="D166" s="153">
        <v>43489</v>
      </c>
      <c r="E166" s="154">
        <v>1</v>
      </c>
      <c r="F166" s="154">
        <v>4</v>
      </c>
      <c r="G166" s="137">
        <v>4133</v>
      </c>
      <c r="H166" s="138">
        <v>871</v>
      </c>
      <c r="I166" s="139">
        <v>4</v>
      </c>
      <c r="J166" s="140">
        <v>36</v>
      </c>
      <c r="K166" s="155">
        <v>4133</v>
      </c>
      <c r="L166" s="156">
        <v>871</v>
      </c>
    </row>
    <row r="167" spans="1:12" x14ac:dyDescent="0.2">
      <c r="A167" s="151">
        <v>24</v>
      </c>
      <c r="B167" s="152" t="s">
        <v>374</v>
      </c>
      <c r="C167" s="152" t="s">
        <v>25</v>
      </c>
      <c r="D167" s="153">
        <v>43489</v>
      </c>
      <c r="E167" s="154">
        <v>1</v>
      </c>
      <c r="F167" s="154">
        <v>4</v>
      </c>
      <c r="G167" s="137">
        <v>2317</v>
      </c>
      <c r="H167" s="138">
        <v>663</v>
      </c>
      <c r="I167" s="139">
        <v>5</v>
      </c>
      <c r="J167" s="140">
        <v>37</v>
      </c>
      <c r="K167" s="155">
        <v>2745</v>
      </c>
      <c r="L167" s="156">
        <v>778</v>
      </c>
    </row>
    <row r="168" spans="1:12" x14ac:dyDescent="0.2">
      <c r="A168" s="189">
        <v>25</v>
      </c>
      <c r="B168" s="190" t="s">
        <v>264</v>
      </c>
      <c r="C168" s="190" t="s">
        <v>22</v>
      </c>
      <c r="D168" s="191">
        <v>43461</v>
      </c>
      <c r="E168" s="192">
        <v>5</v>
      </c>
      <c r="F168" s="192">
        <v>32</v>
      </c>
      <c r="G168" s="137">
        <v>2303.23</v>
      </c>
      <c r="H168" s="138">
        <v>415</v>
      </c>
      <c r="I168" s="139">
        <v>3</v>
      </c>
      <c r="J168" s="140">
        <v>23</v>
      </c>
      <c r="K168" s="193">
        <v>239936.56000000099</v>
      </c>
      <c r="L168" s="194">
        <v>44659</v>
      </c>
    </row>
    <row r="169" spans="1:12" x14ac:dyDescent="0.2">
      <c r="A169" s="189">
        <v>26</v>
      </c>
      <c r="B169" s="190" t="s">
        <v>376</v>
      </c>
      <c r="C169" s="190" t="s">
        <v>124</v>
      </c>
      <c r="D169" s="191">
        <v>43490</v>
      </c>
      <c r="E169" s="192">
        <v>1</v>
      </c>
      <c r="F169" s="192">
        <v>3</v>
      </c>
      <c r="G169" s="137">
        <v>1935.76</v>
      </c>
      <c r="H169" s="138">
        <v>265</v>
      </c>
      <c r="I169" s="139">
        <v>3</v>
      </c>
      <c r="J169" s="140">
        <v>9</v>
      </c>
      <c r="K169" s="193">
        <v>1935.76</v>
      </c>
      <c r="L169" s="194">
        <v>265</v>
      </c>
    </row>
    <row r="170" spans="1:12" x14ac:dyDescent="0.2">
      <c r="A170" s="189">
        <v>27</v>
      </c>
      <c r="B170" s="190" t="s">
        <v>238</v>
      </c>
      <c r="C170" s="190" t="s">
        <v>161</v>
      </c>
      <c r="D170" s="191">
        <v>43426</v>
      </c>
      <c r="E170" s="192">
        <v>10</v>
      </c>
      <c r="F170" s="192">
        <v>67</v>
      </c>
      <c r="G170" s="137">
        <v>1923</v>
      </c>
      <c r="H170" s="138">
        <v>338</v>
      </c>
      <c r="I170" s="139">
        <v>2</v>
      </c>
      <c r="J170" s="140">
        <v>16</v>
      </c>
      <c r="K170" s="193">
        <v>61248.39</v>
      </c>
      <c r="L170" s="194">
        <v>11794</v>
      </c>
    </row>
    <row r="171" spans="1:12" x14ac:dyDescent="0.2">
      <c r="A171" s="189">
        <v>28</v>
      </c>
      <c r="B171" s="190" t="s">
        <v>247</v>
      </c>
      <c r="C171" s="190" t="s">
        <v>25</v>
      </c>
      <c r="D171" s="191">
        <v>43440</v>
      </c>
      <c r="E171" s="192">
        <v>8</v>
      </c>
      <c r="F171" s="192">
        <v>53</v>
      </c>
      <c r="G171" s="137">
        <v>1409.08</v>
      </c>
      <c r="H171" s="138">
        <v>280</v>
      </c>
      <c r="I171" s="139">
        <v>6</v>
      </c>
      <c r="J171" s="140">
        <v>15</v>
      </c>
      <c r="K171" s="193">
        <v>216566.81</v>
      </c>
      <c r="L171" s="194">
        <v>40807</v>
      </c>
    </row>
    <row r="172" spans="1:12" x14ac:dyDescent="0.2">
      <c r="A172" s="189">
        <v>29</v>
      </c>
      <c r="B172" s="190" t="s">
        <v>377</v>
      </c>
      <c r="C172" s="190" t="s">
        <v>22</v>
      </c>
      <c r="D172" s="191">
        <v>43349</v>
      </c>
      <c r="E172" s="192">
        <v>12</v>
      </c>
      <c r="F172" s="192">
        <v>83</v>
      </c>
      <c r="G172" s="137">
        <v>1378.46</v>
      </c>
      <c r="H172" s="138">
        <v>237</v>
      </c>
      <c r="I172" s="139">
        <v>2</v>
      </c>
      <c r="J172" s="140">
        <v>8</v>
      </c>
      <c r="K172" s="193">
        <v>239148.820000001</v>
      </c>
      <c r="L172" s="194">
        <v>45157</v>
      </c>
    </row>
    <row r="173" spans="1:12" x14ac:dyDescent="0.2">
      <c r="A173" s="189">
        <v>30</v>
      </c>
      <c r="B173" s="190" t="s">
        <v>270</v>
      </c>
      <c r="C173" s="190" t="s">
        <v>22</v>
      </c>
      <c r="D173" s="191">
        <v>43468</v>
      </c>
      <c r="E173" s="192">
        <v>4</v>
      </c>
      <c r="F173" s="192">
        <v>25</v>
      </c>
      <c r="G173" s="137">
        <v>1242.3699999999999</v>
      </c>
      <c r="H173" s="138">
        <v>228</v>
      </c>
      <c r="I173" s="139">
        <v>6</v>
      </c>
      <c r="J173" s="140">
        <v>21</v>
      </c>
      <c r="K173" s="193">
        <v>168212.08</v>
      </c>
      <c r="L173" s="194">
        <v>31002</v>
      </c>
    </row>
    <row r="174" spans="1:12" x14ac:dyDescent="0.2">
      <c r="A174" s="189">
        <v>31</v>
      </c>
      <c r="B174" s="190" t="s">
        <v>315</v>
      </c>
      <c r="C174" s="190" t="s">
        <v>316</v>
      </c>
      <c r="D174" s="191">
        <v>43391</v>
      </c>
      <c r="E174" s="192">
        <v>12</v>
      </c>
      <c r="F174" s="192">
        <v>79</v>
      </c>
      <c r="G174" s="137">
        <v>1241.74</v>
      </c>
      <c r="H174" s="138">
        <v>216</v>
      </c>
      <c r="I174" s="139">
        <v>2</v>
      </c>
      <c r="J174" s="140">
        <v>8</v>
      </c>
      <c r="K174" s="193">
        <v>119447.82</v>
      </c>
      <c r="L174" s="194">
        <v>25381</v>
      </c>
    </row>
    <row r="175" spans="1:12" x14ac:dyDescent="0.2">
      <c r="A175" s="189">
        <v>32</v>
      </c>
      <c r="B175" s="190" t="s">
        <v>266</v>
      </c>
      <c r="C175" s="190" t="s">
        <v>22</v>
      </c>
      <c r="D175" s="191">
        <v>43461</v>
      </c>
      <c r="E175" s="192">
        <v>5</v>
      </c>
      <c r="F175" s="192">
        <v>32</v>
      </c>
      <c r="G175" s="137">
        <v>1067.6600000000001</v>
      </c>
      <c r="H175" s="138">
        <v>206</v>
      </c>
      <c r="I175" s="139">
        <v>3</v>
      </c>
      <c r="J175" s="140">
        <v>15</v>
      </c>
      <c r="K175" s="193">
        <v>139174.10999999999</v>
      </c>
      <c r="L175" s="194">
        <v>25780</v>
      </c>
    </row>
    <row r="176" spans="1:12" x14ac:dyDescent="0.2">
      <c r="A176" s="151">
        <v>33</v>
      </c>
      <c r="B176" s="152" t="s">
        <v>378</v>
      </c>
      <c r="C176" s="152" t="s">
        <v>25</v>
      </c>
      <c r="D176" s="153">
        <v>43489</v>
      </c>
      <c r="E176" s="154">
        <v>1</v>
      </c>
      <c r="F176" s="154">
        <v>4</v>
      </c>
      <c r="G176" s="137">
        <v>1029</v>
      </c>
      <c r="H176" s="138">
        <v>189</v>
      </c>
      <c r="I176" s="139">
        <v>1</v>
      </c>
      <c r="J176" s="140">
        <v>4</v>
      </c>
      <c r="K176" s="155">
        <v>1029</v>
      </c>
      <c r="L176" s="156">
        <v>189</v>
      </c>
    </row>
    <row r="177" spans="1:12" x14ac:dyDescent="0.2">
      <c r="A177" s="189">
        <v>34</v>
      </c>
      <c r="B177" s="190" t="s">
        <v>380</v>
      </c>
      <c r="C177" s="190" t="s">
        <v>382</v>
      </c>
      <c r="D177" s="191">
        <v>43503</v>
      </c>
      <c r="E177" s="192">
        <v>0</v>
      </c>
      <c r="F177" s="192">
        <v>0</v>
      </c>
      <c r="G177" s="137">
        <v>847.5</v>
      </c>
      <c r="H177" s="138">
        <v>178</v>
      </c>
      <c r="I177" s="139">
        <v>1</v>
      </c>
      <c r="J177" s="140">
        <v>1</v>
      </c>
      <c r="K177" s="193">
        <v>847.5</v>
      </c>
      <c r="L177" s="194">
        <v>178</v>
      </c>
    </row>
    <row r="178" spans="1:12" x14ac:dyDescent="0.2">
      <c r="A178" s="189">
        <v>35</v>
      </c>
      <c r="B178" s="190" t="s">
        <v>312</v>
      </c>
      <c r="C178" s="190" t="s">
        <v>25</v>
      </c>
      <c r="D178" s="191">
        <v>43475</v>
      </c>
      <c r="E178" s="192">
        <v>3</v>
      </c>
      <c r="F178" s="192">
        <v>18</v>
      </c>
      <c r="G178" s="137">
        <v>771.5</v>
      </c>
      <c r="H178" s="138">
        <v>140</v>
      </c>
      <c r="I178" s="139">
        <v>4</v>
      </c>
      <c r="J178" s="140">
        <v>15</v>
      </c>
      <c r="K178" s="193">
        <v>9401.31</v>
      </c>
      <c r="L178" s="194">
        <v>1785</v>
      </c>
    </row>
    <row r="179" spans="1:12" x14ac:dyDescent="0.2">
      <c r="A179" s="189">
        <v>36</v>
      </c>
      <c r="B179" s="190" t="s">
        <v>236</v>
      </c>
      <c r="C179" s="190" t="s">
        <v>112</v>
      </c>
      <c r="D179" s="191">
        <v>43426</v>
      </c>
      <c r="E179" s="192">
        <v>10</v>
      </c>
      <c r="F179" s="192">
        <v>67</v>
      </c>
      <c r="G179" s="137">
        <v>645.48</v>
      </c>
      <c r="H179" s="138">
        <v>135</v>
      </c>
      <c r="I179" s="139">
        <v>8</v>
      </c>
      <c r="J179" s="140">
        <v>13</v>
      </c>
      <c r="K179" s="193">
        <v>1500494.73999999</v>
      </c>
      <c r="L179" s="194">
        <v>305488</v>
      </c>
    </row>
    <row r="180" spans="1:12" ht="25.5" x14ac:dyDescent="0.2">
      <c r="A180" s="189">
        <v>37</v>
      </c>
      <c r="B180" s="190" t="s">
        <v>384</v>
      </c>
      <c r="C180" s="190" t="s">
        <v>385</v>
      </c>
      <c r="D180" s="191">
        <v>41655</v>
      </c>
      <c r="E180" s="192">
        <v>11</v>
      </c>
      <c r="F180" s="192">
        <v>71</v>
      </c>
      <c r="G180" s="137">
        <v>595</v>
      </c>
      <c r="H180" s="138">
        <v>94</v>
      </c>
      <c r="I180" s="139">
        <v>1</v>
      </c>
      <c r="J180" s="140">
        <v>1</v>
      </c>
      <c r="K180" s="193">
        <v>73912.820000000007</v>
      </c>
      <c r="L180" s="194">
        <v>15969</v>
      </c>
    </row>
    <row r="181" spans="1:12" x14ac:dyDescent="0.2">
      <c r="A181" s="189">
        <v>38</v>
      </c>
      <c r="B181" s="190" t="s">
        <v>229</v>
      </c>
      <c r="C181" s="190" t="s">
        <v>231</v>
      </c>
      <c r="D181" s="191">
        <v>43391</v>
      </c>
      <c r="E181" s="192">
        <v>9</v>
      </c>
      <c r="F181" s="192">
        <v>57</v>
      </c>
      <c r="G181" s="137">
        <v>593.5</v>
      </c>
      <c r="H181" s="138">
        <v>203</v>
      </c>
      <c r="I181" s="139">
        <v>2</v>
      </c>
      <c r="J181" s="140">
        <v>2</v>
      </c>
      <c r="K181" s="193">
        <v>186939.88</v>
      </c>
      <c r="L181" s="194">
        <v>48150</v>
      </c>
    </row>
    <row r="182" spans="1:12" x14ac:dyDescent="0.2">
      <c r="A182" s="189">
        <v>39</v>
      </c>
      <c r="B182" s="190" t="s">
        <v>252</v>
      </c>
      <c r="C182" s="190" t="s">
        <v>23</v>
      </c>
      <c r="D182" s="191">
        <v>43447</v>
      </c>
      <c r="E182" s="192">
        <v>7</v>
      </c>
      <c r="F182" s="192">
        <v>45</v>
      </c>
      <c r="G182" s="137">
        <v>559.26</v>
      </c>
      <c r="H182" s="138">
        <v>106</v>
      </c>
      <c r="I182" s="139">
        <v>2</v>
      </c>
      <c r="J182" s="140">
        <v>6</v>
      </c>
      <c r="K182" s="193">
        <v>99125.459999999803</v>
      </c>
      <c r="L182" s="194">
        <v>18161</v>
      </c>
    </row>
    <row r="183" spans="1:12" x14ac:dyDescent="0.2">
      <c r="A183" s="189">
        <v>40</v>
      </c>
      <c r="B183" s="190" t="s">
        <v>225</v>
      </c>
      <c r="C183" s="190" t="s">
        <v>226</v>
      </c>
      <c r="D183" s="191">
        <v>43363</v>
      </c>
      <c r="E183" s="192">
        <v>19</v>
      </c>
      <c r="F183" s="192">
        <v>128</v>
      </c>
      <c r="G183" s="137">
        <v>530.82000000000005</v>
      </c>
      <c r="H183" s="138">
        <v>88</v>
      </c>
      <c r="I183" s="139">
        <v>1</v>
      </c>
      <c r="J183" s="140">
        <v>4</v>
      </c>
      <c r="K183" s="193">
        <v>49763.260000000097</v>
      </c>
      <c r="L183" s="194">
        <v>9621</v>
      </c>
    </row>
    <row r="184" spans="1:12" x14ac:dyDescent="0.2">
      <c r="A184" s="144"/>
      <c r="B184" s="7"/>
      <c r="C184" s="7" t="s">
        <v>106</v>
      </c>
      <c r="D184" s="142" t="s">
        <v>106</v>
      </c>
      <c r="E184" s="143" t="s">
        <v>106</v>
      </c>
      <c r="F184" s="144" t="s">
        <v>106</v>
      </c>
      <c r="G184" s="145" t="s">
        <v>106</v>
      </c>
      <c r="H184" s="144" t="s">
        <v>106</v>
      </c>
      <c r="I184" s="7" t="s">
        <v>106</v>
      </c>
      <c r="J184" s="30" t="s">
        <v>106</v>
      </c>
      <c r="K184" s="143" t="s">
        <v>106</v>
      </c>
      <c r="L184" s="144" t="s">
        <v>106</v>
      </c>
    </row>
    <row r="185" spans="1:12" x14ac:dyDescent="0.2">
      <c r="A185" s="451" t="s">
        <v>387</v>
      </c>
      <c r="B185" s="451"/>
      <c r="C185" s="141"/>
      <c r="D185" s="142"/>
      <c r="E185" s="143"/>
      <c r="F185" s="144"/>
      <c r="G185" s="145"/>
      <c r="H185" s="144"/>
      <c r="I185" s="7"/>
      <c r="J185" s="30"/>
      <c r="K185" s="143"/>
      <c r="L185" s="144"/>
    </row>
    <row r="186" spans="1:12" ht="15.75" x14ac:dyDescent="0.2">
      <c r="A186" s="450" t="s">
        <v>407</v>
      </c>
      <c r="B186" s="450"/>
      <c r="C186" s="450"/>
      <c r="D186" s="450"/>
      <c r="E186" s="450"/>
      <c r="F186" s="450"/>
      <c r="G186" s="450"/>
      <c r="H186" s="450"/>
      <c r="I186" s="450"/>
      <c r="J186" s="450"/>
      <c r="K186" s="450"/>
      <c r="L186" s="450"/>
    </row>
    <row r="187" spans="1:12" ht="15" x14ac:dyDescent="0.2">
      <c r="A187" s="135"/>
      <c r="B187" s="135"/>
      <c r="C187" s="135"/>
      <c r="D187" s="135"/>
      <c r="E187" s="135"/>
      <c r="F187" s="135"/>
      <c r="G187" s="135"/>
      <c r="H187" s="135"/>
      <c r="I187" s="135"/>
      <c r="J187" s="136"/>
      <c r="K187" s="135"/>
      <c r="L187" s="135"/>
    </row>
    <row r="188" spans="1:12" x14ac:dyDescent="0.2">
      <c r="A188" s="452" t="s">
        <v>134</v>
      </c>
      <c r="B188" s="452"/>
      <c r="C188" s="452"/>
      <c r="D188" s="452"/>
      <c r="E188" s="453" t="s">
        <v>11</v>
      </c>
      <c r="F188" s="453"/>
      <c r="G188" s="454" t="s">
        <v>187</v>
      </c>
      <c r="H188" s="454"/>
      <c r="I188" s="454"/>
      <c r="J188" s="454"/>
      <c r="K188" s="455" t="s">
        <v>133</v>
      </c>
      <c r="L188" s="455"/>
    </row>
    <row r="189" spans="1:12" ht="24" x14ac:dyDescent="0.2">
      <c r="A189" s="118" t="s">
        <v>9</v>
      </c>
      <c r="B189" s="119" t="s">
        <v>131</v>
      </c>
      <c r="C189" s="119" t="s">
        <v>132</v>
      </c>
      <c r="D189" s="120" t="s">
        <v>13</v>
      </c>
      <c r="E189" s="121" t="s">
        <v>15</v>
      </c>
      <c r="F189" s="121" t="s">
        <v>14</v>
      </c>
      <c r="G189" s="122" t="s">
        <v>16</v>
      </c>
      <c r="H189" s="123" t="s">
        <v>4</v>
      </c>
      <c r="I189" s="124" t="s">
        <v>8</v>
      </c>
      <c r="J189" s="125" t="s">
        <v>17</v>
      </c>
      <c r="K189" s="126" t="s">
        <v>16</v>
      </c>
      <c r="L189" s="118" t="s">
        <v>4</v>
      </c>
    </row>
    <row r="190" spans="1:12" x14ac:dyDescent="0.2">
      <c r="A190" s="151">
        <v>1</v>
      </c>
      <c r="B190" s="152" t="s">
        <v>397</v>
      </c>
      <c r="C190" s="152" t="s">
        <v>22</v>
      </c>
      <c r="D190" s="153">
        <v>43496</v>
      </c>
      <c r="E190" s="154">
        <v>1</v>
      </c>
      <c r="F190" s="154">
        <v>4</v>
      </c>
      <c r="G190" s="137">
        <v>202094.97</v>
      </c>
      <c r="H190" s="138">
        <v>37043</v>
      </c>
      <c r="I190" s="139">
        <v>73</v>
      </c>
      <c r="J190" s="140">
        <v>1043</v>
      </c>
      <c r="K190" s="155">
        <v>202094.97</v>
      </c>
      <c r="L190" s="156">
        <v>37043</v>
      </c>
    </row>
    <row r="191" spans="1:12" x14ac:dyDescent="0.2">
      <c r="A191" s="151">
        <v>2</v>
      </c>
      <c r="B191" s="152" t="s">
        <v>399</v>
      </c>
      <c r="C191" s="152" t="s">
        <v>22</v>
      </c>
      <c r="D191" s="153">
        <v>43496</v>
      </c>
      <c r="E191" s="154">
        <v>1</v>
      </c>
      <c r="F191" s="154">
        <v>4</v>
      </c>
      <c r="G191" s="137">
        <v>116421.56</v>
      </c>
      <c r="H191" s="138">
        <v>21551</v>
      </c>
      <c r="I191" s="139">
        <v>61</v>
      </c>
      <c r="J191" s="140">
        <v>898</v>
      </c>
      <c r="K191" s="155">
        <v>116421.56</v>
      </c>
      <c r="L191" s="156">
        <v>21551</v>
      </c>
    </row>
    <row r="192" spans="1:12" x14ac:dyDescent="0.2">
      <c r="A192" s="189">
        <v>3</v>
      </c>
      <c r="B192" s="190" t="s">
        <v>360</v>
      </c>
      <c r="C192" s="190" t="s">
        <v>22</v>
      </c>
      <c r="D192" s="191">
        <v>43489</v>
      </c>
      <c r="E192" s="192">
        <v>2</v>
      </c>
      <c r="F192" s="192">
        <v>11</v>
      </c>
      <c r="G192" s="137">
        <v>110041.23</v>
      </c>
      <c r="H192" s="138">
        <v>20053</v>
      </c>
      <c r="I192" s="139">
        <v>60</v>
      </c>
      <c r="J192" s="140">
        <v>719</v>
      </c>
      <c r="K192" s="193">
        <v>294049.090000002</v>
      </c>
      <c r="L192" s="194">
        <v>54610</v>
      </c>
    </row>
    <row r="193" spans="1:12" x14ac:dyDescent="0.2">
      <c r="A193" s="189">
        <v>4</v>
      </c>
      <c r="B193" s="190" t="s">
        <v>327</v>
      </c>
      <c r="C193" s="190" t="s">
        <v>22</v>
      </c>
      <c r="D193" s="191">
        <v>43482</v>
      </c>
      <c r="E193" s="192">
        <v>3</v>
      </c>
      <c r="F193" s="192">
        <v>18</v>
      </c>
      <c r="G193" s="137">
        <v>98434.57</v>
      </c>
      <c r="H193" s="138">
        <v>17774</v>
      </c>
      <c r="I193" s="139">
        <v>72</v>
      </c>
      <c r="J193" s="140">
        <v>761</v>
      </c>
      <c r="K193" s="193">
        <v>619144.51999999897</v>
      </c>
      <c r="L193" s="194">
        <v>111418</v>
      </c>
    </row>
    <row r="194" spans="1:12" x14ac:dyDescent="0.2">
      <c r="A194" s="189">
        <v>5</v>
      </c>
      <c r="B194" s="190" t="s">
        <v>301</v>
      </c>
      <c r="C194" s="190" t="s">
        <v>111</v>
      </c>
      <c r="D194" s="191">
        <v>43475</v>
      </c>
      <c r="E194" s="192">
        <v>4</v>
      </c>
      <c r="F194" s="192">
        <v>25</v>
      </c>
      <c r="G194" s="137">
        <v>69433.320000000007</v>
      </c>
      <c r="H194" s="138">
        <v>13890</v>
      </c>
      <c r="I194" s="139">
        <v>76</v>
      </c>
      <c r="J194" s="140">
        <v>518</v>
      </c>
      <c r="K194" s="193">
        <v>452801.87000000197</v>
      </c>
      <c r="L194" s="194">
        <v>89648</v>
      </c>
    </row>
    <row r="195" spans="1:12" x14ac:dyDescent="0.2">
      <c r="A195" s="189">
        <v>6</v>
      </c>
      <c r="B195" s="190" t="s">
        <v>362</v>
      </c>
      <c r="C195" s="190" t="s">
        <v>22</v>
      </c>
      <c r="D195" s="191">
        <v>43489</v>
      </c>
      <c r="E195" s="192">
        <v>2</v>
      </c>
      <c r="F195" s="192">
        <v>11</v>
      </c>
      <c r="G195" s="137">
        <v>60612.27</v>
      </c>
      <c r="H195" s="138">
        <v>11432</v>
      </c>
      <c r="I195" s="139">
        <v>48</v>
      </c>
      <c r="J195" s="140">
        <v>534</v>
      </c>
      <c r="K195" s="193">
        <v>162129.74</v>
      </c>
      <c r="L195" s="194">
        <v>30587</v>
      </c>
    </row>
    <row r="196" spans="1:12" x14ac:dyDescent="0.2">
      <c r="A196" s="189">
        <v>7</v>
      </c>
      <c r="B196" s="190" t="s">
        <v>303</v>
      </c>
      <c r="C196" s="190" t="s">
        <v>305</v>
      </c>
      <c r="D196" s="191">
        <v>43475</v>
      </c>
      <c r="E196" s="192">
        <v>4</v>
      </c>
      <c r="F196" s="192">
        <v>25</v>
      </c>
      <c r="G196" s="137">
        <v>36151.629999999997</v>
      </c>
      <c r="H196" s="138">
        <v>6611</v>
      </c>
      <c r="I196" s="139">
        <v>19</v>
      </c>
      <c r="J196" s="140">
        <v>234</v>
      </c>
      <c r="K196" s="193">
        <v>345580.44000000198</v>
      </c>
      <c r="L196" s="194">
        <v>62754</v>
      </c>
    </row>
    <row r="197" spans="1:12" x14ac:dyDescent="0.2">
      <c r="A197" s="189">
        <v>8</v>
      </c>
      <c r="B197" s="190" t="s">
        <v>329</v>
      </c>
      <c r="C197" s="190" t="s">
        <v>331</v>
      </c>
      <c r="D197" s="191">
        <v>43482</v>
      </c>
      <c r="E197" s="192">
        <v>3</v>
      </c>
      <c r="F197" s="192">
        <v>18</v>
      </c>
      <c r="G197" s="137">
        <v>34051.47</v>
      </c>
      <c r="H197" s="138">
        <v>6129</v>
      </c>
      <c r="I197" s="139">
        <v>34</v>
      </c>
      <c r="J197" s="140">
        <v>339</v>
      </c>
      <c r="K197" s="193">
        <v>249262.78000000201</v>
      </c>
      <c r="L197" s="194">
        <v>45279</v>
      </c>
    </row>
    <row r="198" spans="1:12" x14ac:dyDescent="0.2">
      <c r="A198" s="189">
        <v>9</v>
      </c>
      <c r="B198" s="190" t="s">
        <v>366</v>
      </c>
      <c r="C198" s="190" t="s">
        <v>368</v>
      </c>
      <c r="D198" s="191">
        <v>43489</v>
      </c>
      <c r="E198" s="192">
        <v>2</v>
      </c>
      <c r="F198" s="192">
        <v>11</v>
      </c>
      <c r="G198" s="137">
        <v>33578.300000000003</v>
      </c>
      <c r="H198" s="138">
        <v>6745</v>
      </c>
      <c r="I198" s="139">
        <v>56</v>
      </c>
      <c r="J198" s="140">
        <v>366</v>
      </c>
      <c r="K198" s="193">
        <v>71889.619999999893</v>
      </c>
      <c r="L198" s="194">
        <v>14342</v>
      </c>
    </row>
    <row r="199" spans="1:12" x14ac:dyDescent="0.2">
      <c r="A199" s="189">
        <v>10</v>
      </c>
      <c r="B199" s="190" t="s">
        <v>232</v>
      </c>
      <c r="C199" s="190" t="s">
        <v>23</v>
      </c>
      <c r="D199" s="191">
        <v>43404</v>
      </c>
      <c r="E199" s="192">
        <v>14</v>
      </c>
      <c r="F199" s="192">
        <v>96</v>
      </c>
      <c r="G199" s="137">
        <v>30966.3</v>
      </c>
      <c r="H199" s="138">
        <v>4492</v>
      </c>
      <c r="I199" s="139">
        <v>23</v>
      </c>
      <c r="J199" s="140">
        <v>204</v>
      </c>
      <c r="K199" s="193">
        <v>2992135.0500001302</v>
      </c>
      <c r="L199" s="194">
        <v>529489</v>
      </c>
    </row>
    <row r="200" spans="1:12" x14ac:dyDescent="0.2">
      <c r="A200" s="189">
        <v>11</v>
      </c>
      <c r="B200" s="190" t="s">
        <v>333</v>
      </c>
      <c r="C200" s="190" t="s">
        <v>25</v>
      </c>
      <c r="D200" s="191">
        <v>43482</v>
      </c>
      <c r="E200" s="192">
        <v>3</v>
      </c>
      <c r="F200" s="192">
        <v>18</v>
      </c>
      <c r="G200" s="137">
        <v>29473.41</v>
      </c>
      <c r="H200" s="138">
        <v>5392</v>
      </c>
      <c r="I200" s="139">
        <v>35</v>
      </c>
      <c r="J200" s="140">
        <v>338</v>
      </c>
      <c r="K200" s="193">
        <v>207311.19000000099</v>
      </c>
      <c r="L200" s="194">
        <v>38721</v>
      </c>
    </row>
    <row r="201" spans="1:12" x14ac:dyDescent="0.2">
      <c r="A201" s="189">
        <v>12</v>
      </c>
      <c r="B201" s="190" t="s">
        <v>364</v>
      </c>
      <c r="C201" s="190" t="s">
        <v>22</v>
      </c>
      <c r="D201" s="191">
        <v>43489</v>
      </c>
      <c r="E201" s="192">
        <v>2</v>
      </c>
      <c r="F201" s="192">
        <v>11</v>
      </c>
      <c r="G201" s="137">
        <v>27777.279999999999</v>
      </c>
      <c r="H201" s="138">
        <v>5077</v>
      </c>
      <c r="I201" s="139">
        <v>43</v>
      </c>
      <c r="J201" s="140">
        <v>369</v>
      </c>
      <c r="K201" s="193">
        <v>112811.86</v>
      </c>
      <c r="L201" s="194">
        <v>20813</v>
      </c>
    </row>
    <row r="202" spans="1:12" x14ac:dyDescent="0.2">
      <c r="A202" s="151">
        <v>13</v>
      </c>
      <c r="B202" s="152" t="s">
        <v>380</v>
      </c>
      <c r="C202" s="152" t="s">
        <v>382</v>
      </c>
      <c r="D202" s="153">
        <v>43496</v>
      </c>
      <c r="E202" s="154">
        <v>1</v>
      </c>
      <c r="F202" s="154">
        <v>4</v>
      </c>
      <c r="G202" s="137">
        <v>18635.72</v>
      </c>
      <c r="H202" s="138">
        <v>3412</v>
      </c>
      <c r="I202" s="139">
        <v>21</v>
      </c>
      <c r="J202" s="140">
        <v>199</v>
      </c>
      <c r="K202" s="155">
        <v>19483.22</v>
      </c>
      <c r="L202" s="156">
        <v>3590</v>
      </c>
    </row>
    <row r="203" spans="1:12" x14ac:dyDescent="0.2">
      <c r="A203" s="151">
        <v>14</v>
      </c>
      <c r="B203" s="152" t="s">
        <v>401</v>
      </c>
      <c r="C203" s="152" t="s">
        <v>22</v>
      </c>
      <c r="D203" s="153">
        <v>43496</v>
      </c>
      <c r="E203" s="154">
        <v>1</v>
      </c>
      <c r="F203" s="154">
        <v>4</v>
      </c>
      <c r="G203" s="137">
        <v>17826.03</v>
      </c>
      <c r="H203" s="138">
        <v>3296</v>
      </c>
      <c r="I203" s="139">
        <v>17</v>
      </c>
      <c r="J203" s="140">
        <v>225</v>
      </c>
      <c r="K203" s="155">
        <v>17826.03</v>
      </c>
      <c r="L203" s="156">
        <v>3296</v>
      </c>
    </row>
    <row r="204" spans="1:12" x14ac:dyDescent="0.2">
      <c r="A204" s="189">
        <v>15</v>
      </c>
      <c r="B204" s="190" t="s">
        <v>227</v>
      </c>
      <c r="C204" s="190" t="s">
        <v>22</v>
      </c>
      <c r="D204" s="191">
        <v>43384</v>
      </c>
      <c r="E204" s="192">
        <v>17</v>
      </c>
      <c r="F204" s="192">
        <v>116</v>
      </c>
      <c r="G204" s="137">
        <v>14892.69</v>
      </c>
      <c r="H204" s="138">
        <v>2615</v>
      </c>
      <c r="I204" s="139">
        <v>13</v>
      </c>
      <c r="J204" s="140">
        <v>113</v>
      </c>
      <c r="K204" s="193">
        <v>2004053.06999998</v>
      </c>
      <c r="L204" s="194">
        <v>392349</v>
      </c>
    </row>
    <row r="205" spans="1:12" x14ac:dyDescent="0.2">
      <c r="A205" s="189">
        <v>16</v>
      </c>
      <c r="B205" s="190" t="s">
        <v>262</v>
      </c>
      <c r="C205" s="190" t="s">
        <v>22</v>
      </c>
      <c r="D205" s="191">
        <v>43461</v>
      </c>
      <c r="E205" s="192">
        <v>6</v>
      </c>
      <c r="F205" s="192">
        <v>39</v>
      </c>
      <c r="G205" s="137">
        <v>12385.06</v>
      </c>
      <c r="H205" s="138">
        <v>2274</v>
      </c>
      <c r="I205" s="139">
        <v>18</v>
      </c>
      <c r="J205" s="140">
        <v>111</v>
      </c>
      <c r="K205" s="193">
        <v>989106.059999994</v>
      </c>
      <c r="L205" s="194">
        <v>179317</v>
      </c>
    </row>
    <row r="206" spans="1:12" x14ac:dyDescent="0.2">
      <c r="A206" s="189">
        <v>17</v>
      </c>
      <c r="B206" s="190" t="s">
        <v>241</v>
      </c>
      <c r="C206" s="190" t="s">
        <v>22</v>
      </c>
      <c r="D206" s="191">
        <v>43433</v>
      </c>
      <c r="E206" s="192">
        <v>10</v>
      </c>
      <c r="F206" s="192">
        <v>67</v>
      </c>
      <c r="G206" s="137">
        <v>9331.0100000000093</v>
      </c>
      <c r="H206" s="138">
        <v>1811</v>
      </c>
      <c r="I206" s="139">
        <v>23</v>
      </c>
      <c r="J206" s="140">
        <v>66</v>
      </c>
      <c r="K206" s="193">
        <v>1337765.81</v>
      </c>
      <c r="L206" s="194">
        <v>263755</v>
      </c>
    </row>
    <row r="207" spans="1:12" x14ac:dyDescent="0.2">
      <c r="A207" s="189">
        <v>18</v>
      </c>
      <c r="B207" s="190" t="s">
        <v>250</v>
      </c>
      <c r="C207" s="190" t="s">
        <v>22</v>
      </c>
      <c r="D207" s="191">
        <v>43447</v>
      </c>
      <c r="E207" s="192">
        <v>8</v>
      </c>
      <c r="F207" s="192">
        <v>53</v>
      </c>
      <c r="G207" s="137">
        <v>5730.86</v>
      </c>
      <c r="H207" s="138">
        <v>1099</v>
      </c>
      <c r="I207" s="139">
        <v>19</v>
      </c>
      <c r="J207" s="140">
        <v>58</v>
      </c>
      <c r="K207" s="193">
        <v>462979.31000000302</v>
      </c>
      <c r="L207" s="194">
        <v>88992</v>
      </c>
    </row>
    <row r="208" spans="1:12" x14ac:dyDescent="0.2">
      <c r="A208" s="189">
        <v>19</v>
      </c>
      <c r="B208" s="190" t="s">
        <v>249</v>
      </c>
      <c r="C208" s="190" t="s">
        <v>158</v>
      </c>
      <c r="D208" s="191">
        <v>43447</v>
      </c>
      <c r="E208" s="192">
        <v>8</v>
      </c>
      <c r="F208" s="192">
        <v>53</v>
      </c>
      <c r="G208" s="137">
        <v>5726.19</v>
      </c>
      <c r="H208" s="138">
        <v>1051</v>
      </c>
      <c r="I208" s="139">
        <v>18</v>
      </c>
      <c r="J208" s="140">
        <v>73</v>
      </c>
      <c r="K208" s="193">
        <v>1995688.33999997</v>
      </c>
      <c r="L208" s="194">
        <v>348492</v>
      </c>
    </row>
    <row r="209" spans="1:12" x14ac:dyDescent="0.2">
      <c r="A209" s="189">
        <v>20</v>
      </c>
      <c r="B209" s="190" t="s">
        <v>259</v>
      </c>
      <c r="C209" s="190" t="s">
        <v>22</v>
      </c>
      <c r="D209" s="191">
        <v>43454</v>
      </c>
      <c r="E209" s="192">
        <v>7</v>
      </c>
      <c r="F209" s="192">
        <v>46</v>
      </c>
      <c r="G209" s="137">
        <v>5514.3</v>
      </c>
      <c r="H209" s="138">
        <v>1017</v>
      </c>
      <c r="I209" s="139">
        <v>17</v>
      </c>
      <c r="J209" s="140">
        <v>48</v>
      </c>
      <c r="K209" s="193">
        <v>601229.08999999706</v>
      </c>
      <c r="L209" s="194">
        <v>115516</v>
      </c>
    </row>
    <row r="210" spans="1:12" x14ac:dyDescent="0.2">
      <c r="A210" s="189">
        <v>21</v>
      </c>
      <c r="B210" s="190" t="s">
        <v>272</v>
      </c>
      <c r="C210" s="190" t="s">
        <v>22</v>
      </c>
      <c r="D210" s="191">
        <v>43468</v>
      </c>
      <c r="E210" s="192">
        <v>5</v>
      </c>
      <c r="F210" s="192">
        <v>32</v>
      </c>
      <c r="G210" s="137">
        <v>2738.77</v>
      </c>
      <c r="H210" s="138">
        <v>517</v>
      </c>
      <c r="I210" s="139">
        <v>8</v>
      </c>
      <c r="J210" s="140">
        <v>39</v>
      </c>
      <c r="K210" s="193">
        <v>173013.30000000101</v>
      </c>
      <c r="L210" s="194">
        <v>31725</v>
      </c>
    </row>
    <row r="211" spans="1:12" x14ac:dyDescent="0.2">
      <c r="A211" s="189">
        <v>22</v>
      </c>
      <c r="B211" s="190" t="s">
        <v>372</v>
      </c>
      <c r="C211" s="190" t="s">
        <v>373</v>
      </c>
      <c r="D211" s="191">
        <v>43489</v>
      </c>
      <c r="E211" s="192">
        <v>2</v>
      </c>
      <c r="F211" s="192">
        <v>11</v>
      </c>
      <c r="G211" s="137">
        <v>2733.5</v>
      </c>
      <c r="H211" s="138">
        <v>526</v>
      </c>
      <c r="I211" s="139">
        <v>3</v>
      </c>
      <c r="J211" s="140">
        <v>28</v>
      </c>
      <c r="K211" s="193">
        <v>8330.5</v>
      </c>
      <c r="L211" s="194">
        <v>1725</v>
      </c>
    </row>
    <row r="212" spans="1:12" x14ac:dyDescent="0.2">
      <c r="A212" s="189">
        <v>23</v>
      </c>
      <c r="B212" s="190" t="s">
        <v>370</v>
      </c>
      <c r="C212" s="190" t="s">
        <v>331</v>
      </c>
      <c r="D212" s="191">
        <v>43489</v>
      </c>
      <c r="E212" s="192">
        <v>2</v>
      </c>
      <c r="F212" s="192">
        <v>11</v>
      </c>
      <c r="G212" s="137">
        <v>2376.0300000000002</v>
      </c>
      <c r="H212" s="138">
        <v>436</v>
      </c>
      <c r="I212" s="139">
        <v>15</v>
      </c>
      <c r="J212" s="140">
        <v>73</v>
      </c>
      <c r="K212" s="193">
        <v>12436.14</v>
      </c>
      <c r="L212" s="194">
        <v>2277</v>
      </c>
    </row>
    <row r="213" spans="1:12" x14ac:dyDescent="0.2">
      <c r="A213" s="189">
        <v>24</v>
      </c>
      <c r="B213" s="190" t="s">
        <v>255</v>
      </c>
      <c r="C213" s="190" t="s">
        <v>22</v>
      </c>
      <c r="D213" s="191">
        <v>43454</v>
      </c>
      <c r="E213" s="192">
        <v>7</v>
      </c>
      <c r="F213" s="192">
        <v>46</v>
      </c>
      <c r="G213" s="137">
        <v>2150.4299999999998</v>
      </c>
      <c r="H213" s="138">
        <v>484</v>
      </c>
      <c r="I213" s="139">
        <v>8</v>
      </c>
      <c r="J213" s="140">
        <v>31</v>
      </c>
      <c r="K213" s="193">
        <v>535943.78000000201</v>
      </c>
      <c r="L213" s="194">
        <v>97202</v>
      </c>
    </row>
    <row r="214" spans="1:12" x14ac:dyDescent="0.2">
      <c r="A214" s="189">
        <v>25</v>
      </c>
      <c r="B214" s="190" t="s">
        <v>315</v>
      </c>
      <c r="C214" s="190" t="s">
        <v>316</v>
      </c>
      <c r="D214" s="191">
        <v>43391</v>
      </c>
      <c r="E214" s="192">
        <v>13</v>
      </c>
      <c r="F214" s="192">
        <v>86</v>
      </c>
      <c r="G214" s="137">
        <v>1579.26</v>
      </c>
      <c r="H214" s="138">
        <v>269</v>
      </c>
      <c r="I214" s="139">
        <v>2</v>
      </c>
      <c r="J214" s="140">
        <v>8</v>
      </c>
      <c r="K214" s="193">
        <v>121772.28</v>
      </c>
      <c r="L214" s="194">
        <v>25788</v>
      </c>
    </row>
    <row r="215" spans="1:12" x14ac:dyDescent="0.2">
      <c r="A215" s="189">
        <v>26</v>
      </c>
      <c r="B215" s="190" t="s">
        <v>339</v>
      </c>
      <c r="C215" s="190" t="s">
        <v>341</v>
      </c>
      <c r="D215" s="191">
        <v>43482</v>
      </c>
      <c r="E215" s="192">
        <v>3</v>
      </c>
      <c r="F215" s="192">
        <v>18</v>
      </c>
      <c r="G215" s="137">
        <v>1405.62</v>
      </c>
      <c r="H215" s="138">
        <v>245</v>
      </c>
      <c r="I215" s="139">
        <v>2</v>
      </c>
      <c r="J215" s="140">
        <v>14</v>
      </c>
      <c r="K215" s="193">
        <v>17202.78</v>
      </c>
      <c r="L215" s="194">
        <v>3266</v>
      </c>
    </row>
    <row r="216" spans="1:12" x14ac:dyDescent="0.2">
      <c r="A216" s="189">
        <v>27</v>
      </c>
      <c r="B216" s="190" t="s">
        <v>307</v>
      </c>
      <c r="C216" s="190" t="s">
        <v>22</v>
      </c>
      <c r="D216" s="191">
        <v>43475</v>
      </c>
      <c r="E216" s="192">
        <v>4</v>
      </c>
      <c r="F216" s="192">
        <v>25</v>
      </c>
      <c r="G216" s="137">
        <v>1099.6400000000001</v>
      </c>
      <c r="H216" s="138">
        <v>192</v>
      </c>
      <c r="I216" s="139">
        <v>3</v>
      </c>
      <c r="J216" s="140">
        <v>12</v>
      </c>
      <c r="K216" s="193">
        <v>86911.039999999703</v>
      </c>
      <c r="L216" s="194">
        <v>16003</v>
      </c>
    </row>
    <row r="217" spans="1:12" x14ac:dyDescent="0.2">
      <c r="A217" s="189">
        <v>28</v>
      </c>
      <c r="B217" s="190" t="s">
        <v>378</v>
      </c>
      <c r="C217" s="190" t="s">
        <v>25</v>
      </c>
      <c r="D217" s="191">
        <v>43489</v>
      </c>
      <c r="E217" s="192">
        <v>2</v>
      </c>
      <c r="F217" s="192">
        <v>11</v>
      </c>
      <c r="G217" s="137">
        <v>876</v>
      </c>
      <c r="H217" s="138">
        <v>149</v>
      </c>
      <c r="I217" s="139">
        <v>1</v>
      </c>
      <c r="J217" s="140">
        <v>4</v>
      </c>
      <c r="K217" s="193">
        <v>2306</v>
      </c>
      <c r="L217" s="194">
        <v>408</v>
      </c>
    </row>
    <row r="218" spans="1:12" x14ac:dyDescent="0.2">
      <c r="A218" s="151">
        <v>29</v>
      </c>
      <c r="B218" s="152" t="s">
        <v>403</v>
      </c>
      <c r="C218" s="152" t="s">
        <v>156</v>
      </c>
      <c r="D218" s="153">
        <v>43496</v>
      </c>
      <c r="E218" s="154">
        <v>1</v>
      </c>
      <c r="F218" s="154">
        <v>3</v>
      </c>
      <c r="G218" s="137">
        <v>854.5</v>
      </c>
      <c r="H218" s="138">
        <v>200</v>
      </c>
      <c r="I218" s="139">
        <v>1</v>
      </c>
      <c r="J218" s="140">
        <v>9</v>
      </c>
      <c r="K218" s="155">
        <v>854.5</v>
      </c>
      <c r="L218" s="156">
        <v>200</v>
      </c>
    </row>
    <row r="219" spans="1:12" x14ac:dyDescent="0.2">
      <c r="A219" s="189">
        <v>30</v>
      </c>
      <c r="B219" s="190" t="s">
        <v>404</v>
      </c>
      <c r="C219" s="190" t="s">
        <v>124</v>
      </c>
      <c r="D219" s="191">
        <v>43497</v>
      </c>
      <c r="E219" s="192">
        <v>1</v>
      </c>
      <c r="F219" s="192">
        <v>3</v>
      </c>
      <c r="G219" s="137">
        <v>768.75</v>
      </c>
      <c r="H219" s="138">
        <v>111</v>
      </c>
      <c r="I219" s="139">
        <v>2</v>
      </c>
      <c r="J219" s="140">
        <v>5</v>
      </c>
      <c r="K219" s="193">
        <v>768.75</v>
      </c>
      <c r="L219" s="194">
        <v>111</v>
      </c>
    </row>
    <row r="220" spans="1:12" x14ac:dyDescent="0.2">
      <c r="A220" s="189">
        <v>31</v>
      </c>
      <c r="B220" s="190" t="s">
        <v>281</v>
      </c>
      <c r="C220" s="190" t="s">
        <v>282</v>
      </c>
      <c r="D220" s="191">
        <v>43103</v>
      </c>
      <c r="E220" s="192">
        <v>5</v>
      </c>
      <c r="F220" s="192">
        <v>29</v>
      </c>
      <c r="G220" s="137">
        <v>723</v>
      </c>
      <c r="H220" s="138">
        <v>156</v>
      </c>
      <c r="I220" s="139">
        <v>1</v>
      </c>
      <c r="J220" s="140">
        <v>1</v>
      </c>
      <c r="K220" s="193">
        <v>12423.5</v>
      </c>
      <c r="L220" s="194">
        <v>2465</v>
      </c>
    </row>
    <row r="221" spans="1:12" x14ac:dyDescent="0.2">
      <c r="A221" s="189">
        <v>32</v>
      </c>
      <c r="B221" s="190" t="s">
        <v>374</v>
      </c>
      <c r="C221" s="190" t="s">
        <v>25</v>
      </c>
      <c r="D221" s="191">
        <v>43489</v>
      </c>
      <c r="E221" s="192">
        <v>2</v>
      </c>
      <c r="F221" s="192">
        <v>11</v>
      </c>
      <c r="G221" s="137">
        <v>696.93</v>
      </c>
      <c r="H221" s="138">
        <v>269</v>
      </c>
      <c r="I221" s="139">
        <v>3</v>
      </c>
      <c r="J221" s="140">
        <v>22</v>
      </c>
      <c r="K221" s="193">
        <v>5790.01</v>
      </c>
      <c r="L221" s="194">
        <v>1629</v>
      </c>
    </row>
    <row r="222" spans="1:12" x14ac:dyDescent="0.2">
      <c r="A222" s="189">
        <v>33</v>
      </c>
      <c r="B222" s="190" t="s">
        <v>264</v>
      </c>
      <c r="C222" s="190" t="s">
        <v>22</v>
      </c>
      <c r="D222" s="191">
        <v>43461</v>
      </c>
      <c r="E222" s="192">
        <v>6</v>
      </c>
      <c r="F222" s="192">
        <v>39</v>
      </c>
      <c r="G222" s="137">
        <v>686.18</v>
      </c>
      <c r="H222" s="138">
        <v>126</v>
      </c>
      <c r="I222" s="139">
        <v>2</v>
      </c>
      <c r="J222" s="140">
        <v>6</v>
      </c>
      <c r="K222" s="193">
        <v>241532.81000000099</v>
      </c>
      <c r="L222" s="194">
        <v>44995</v>
      </c>
    </row>
    <row r="223" spans="1:12" x14ac:dyDescent="0.2">
      <c r="A223" s="189">
        <v>34</v>
      </c>
      <c r="B223" s="190" t="s">
        <v>377</v>
      </c>
      <c r="C223" s="190" t="s">
        <v>22</v>
      </c>
      <c r="D223" s="191">
        <v>43349</v>
      </c>
      <c r="E223" s="192">
        <v>13</v>
      </c>
      <c r="F223" s="192">
        <v>90</v>
      </c>
      <c r="G223" s="137">
        <v>676.44</v>
      </c>
      <c r="H223" s="138">
        <v>118</v>
      </c>
      <c r="I223" s="139">
        <v>2</v>
      </c>
      <c r="J223" s="140">
        <v>8</v>
      </c>
      <c r="K223" s="193">
        <v>240368.700000001</v>
      </c>
      <c r="L223" s="194">
        <v>45378</v>
      </c>
    </row>
    <row r="224" spans="1:12" x14ac:dyDescent="0.2">
      <c r="A224" s="189">
        <v>35</v>
      </c>
      <c r="B224" s="190" t="s">
        <v>270</v>
      </c>
      <c r="C224" s="190" t="s">
        <v>22</v>
      </c>
      <c r="D224" s="191">
        <v>43468</v>
      </c>
      <c r="E224" s="192">
        <v>5</v>
      </c>
      <c r="F224" s="192">
        <v>32</v>
      </c>
      <c r="G224" s="137">
        <v>652.39</v>
      </c>
      <c r="H224" s="138">
        <v>115</v>
      </c>
      <c r="I224" s="139">
        <v>2</v>
      </c>
      <c r="J224" s="140">
        <v>9</v>
      </c>
      <c r="K224" s="193">
        <v>169131.67</v>
      </c>
      <c r="L224" s="194">
        <v>31172</v>
      </c>
    </row>
    <row r="225" spans="1:12" x14ac:dyDescent="0.2">
      <c r="A225" s="189">
        <v>36</v>
      </c>
      <c r="B225" s="190" t="s">
        <v>225</v>
      </c>
      <c r="C225" s="190" t="s">
        <v>226</v>
      </c>
      <c r="D225" s="191">
        <v>43363</v>
      </c>
      <c r="E225" s="192">
        <v>20</v>
      </c>
      <c r="F225" s="192">
        <v>134</v>
      </c>
      <c r="G225" s="137">
        <v>577.36</v>
      </c>
      <c r="H225" s="138">
        <v>96</v>
      </c>
      <c r="I225" s="139">
        <v>1</v>
      </c>
      <c r="J225" s="140">
        <v>4</v>
      </c>
      <c r="K225" s="193">
        <v>50534.220000000103</v>
      </c>
      <c r="L225" s="194">
        <v>9752</v>
      </c>
    </row>
    <row r="226" spans="1:12" x14ac:dyDescent="0.2">
      <c r="A226" s="189">
        <v>37</v>
      </c>
      <c r="B226" s="190" t="s">
        <v>335</v>
      </c>
      <c r="C226" s="190" t="s">
        <v>337</v>
      </c>
      <c r="D226" s="191">
        <v>43482</v>
      </c>
      <c r="E226" s="192">
        <v>3</v>
      </c>
      <c r="F226" s="192">
        <v>18</v>
      </c>
      <c r="G226" s="137">
        <v>438.7</v>
      </c>
      <c r="H226" s="138">
        <v>82</v>
      </c>
      <c r="I226" s="139">
        <v>2</v>
      </c>
      <c r="J226" s="140">
        <v>8</v>
      </c>
      <c r="K226" s="193">
        <v>24019.05</v>
      </c>
      <c r="L226" s="194">
        <v>4482</v>
      </c>
    </row>
    <row r="227" spans="1:12" x14ac:dyDescent="0.2">
      <c r="A227" s="189">
        <v>38</v>
      </c>
      <c r="B227" s="190" t="s">
        <v>405</v>
      </c>
      <c r="C227" s="190" t="s">
        <v>22</v>
      </c>
      <c r="D227" s="191">
        <v>43146</v>
      </c>
      <c r="E227" s="192">
        <v>13</v>
      </c>
      <c r="F227" s="192">
        <v>89</v>
      </c>
      <c r="G227" s="137">
        <v>415.86</v>
      </c>
      <c r="H227" s="138">
        <v>76</v>
      </c>
      <c r="I227" s="139">
        <v>2</v>
      </c>
      <c r="J227" s="140">
        <v>13</v>
      </c>
      <c r="K227" s="193">
        <v>1728404.55999999</v>
      </c>
      <c r="L227" s="194">
        <v>305752</v>
      </c>
    </row>
    <row r="228" spans="1:12" x14ac:dyDescent="0.2">
      <c r="A228" s="189">
        <v>39</v>
      </c>
      <c r="B228" s="190" t="s">
        <v>312</v>
      </c>
      <c r="C228" s="190" t="s">
        <v>25</v>
      </c>
      <c r="D228" s="191">
        <v>43475</v>
      </c>
      <c r="E228" s="192">
        <v>4</v>
      </c>
      <c r="F228" s="192">
        <v>25</v>
      </c>
      <c r="G228" s="137">
        <v>379.8</v>
      </c>
      <c r="H228" s="138">
        <v>64</v>
      </c>
      <c r="I228" s="139">
        <v>2</v>
      </c>
      <c r="J228" s="140">
        <v>8</v>
      </c>
      <c r="K228" s="193">
        <v>10616.71</v>
      </c>
      <c r="L228" s="194">
        <v>2033</v>
      </c>
    </row>
    <row r="229" spans="1:12" x14ac:dyDescent="0.2">
      <c r="A229" s="189">
        <v>40</v>
      </c>
      <c r="B229" s="190" t="s">
        <v>406</v>
      </c>
      <c r="C229" s="190" t="s">
        <v>22</v>
      </c>
      <c r="D229" s="191">
        <v>43377</v>
      </c>
      <c r="E229" s="192">
        <v>12</v>
      </c>
      <c r="F229" s="192">
        <v>83</v>
      </c>
      <c r="G229" s="137">
        <v>315.7</v>
      </c>
      <c r="H229" s="138">
        <v>78</v>
      </c>
      <c r="I229" s="139">
        <v>4</v>
      </c>
      <c r="J229" s="140">
        <v>7</v>
      </c>
      <c r="K229" s="193">
        <v>678622.31999999098</v>
      </c>
      <c r="L229" s="194">
        <v>140159</v>
      </c>
    </row>
    <row r="230" spans="1:12" x14ac:dyDescent="0.2">
      <c r="A230" s="144"/>
      <c r="B230" s="7"/>
      <c r="C230" s="7" t="s">
        <v>106</v>
      </c>
      <c r="D230" s="142" t="s">
        <v>106</v>
      </c>
      <c r="E230" s="143" t="s">
        <v>106</v>
      </c>
      <c r="F230" s="144" t="s">
        <v>106</v>
      </c>
      <c r="G230" s="145" t="s">
        <v>106</v>
      </c>
      <c r="H230" s="144" t="s">
        <v>106</v>
      </c>
      <c r="I230" s="7" t="s">
        <v>106</v>
      </c>
      <c r="J230" s="30" t="s">
        <v>106</v>
      </c>
      <c r="K230" s="143" t="s">
        <v>106</v>
      </c>
      <c r="L230" s="144" t="s">
        <v>106</v>
      </c>
    </row>
    <row r="231" spans="1:12" x14ac:dyDescent="0.2">
      <c r="A231" s="451" t="s">
        <v>408</v>
      </c>
      <c r="B231" s="451"/>
      <c r="C231" s="141"/>
      <c r="D231" s="142"/>
      <c r="E231" s="143"/>
      <c r="F231" s="144"/>
      <c r="G231" s="145"/>
      <c r="H231" s="144"/>
      <c r="I231" s="7"/>
      <c r="J231" s="30"/>
      <c r="K231" s="143"/>
      <c r="L231" s="144"/>
    </row>
    <row r="232" spans="1:12" ht="15.75" x14ac:dyDescent="0.2">
      <c r="A232" s="450" t="s">
        <v>434</v>
      </c>
      <c r="B232" s="450"/>
      <c r="C232" s="450"/>
      <c r="D232" s="450"/>
      <c r="E232" s="450"/>
      <c r="F232" s="450"/>
      <c r="G232" s="450"/>
      <c r="H232" s="450"/>
      <c r="I232" s="450"/>
      <c r="J232" s="450"/>
      <c r="K232" s="450"/>
      <c r="L232" s="450"/>
    </row>
    <row r="233" spans="1:12" ht="15" x14ac:dyDescent="0.2">
      <c r="A233" s="135"/>
      <c r="B233" s="135"/>
      <c r="C233" s="135"/>
      <c r="D233" s="135"/>
      <c r="E233" s="135"/>
      <c r="F233" s="135"/>
      <c r="G233" s="135"/>
      <c r="H233" s="135"/>
      <c r="I233" s="135"/>
      <c r="J233" s="136"/>
      <c r="K233" s="135"/>
      <c r="L233" s="135"/>
    </row>
    <row r="234" spans="1:12" x14ac:dyDescent="0.2">
      <c r="A234" s="452" t="s">
        <v>134</v>
      </c>
      <c r="B234" s="452"/>
      <c r="C234" s="452"/>
      <c r="D234" s="452"/>
      <c r="E234" s="453" t="s">
        <v>11</v>
      </c>
      <c r="F234" s="453"/>
      <c r="G234" s="454" t="s">
        <v>187</v>
      </c>
      <c r="H234" s="454"/>
      <c r="I234" s="454"/>
      <c r="J234" s="454"/>
      <c r="K234" s="455" t="s">
        <v>133</v>
      </c>
      <c r="L234" s="455"/>
    </row>
    <row r="235" spans="1:12" ht="24" x14ac:dyDescent="0.2">
      <c r="A235" s="118" t="s">
        <v>9</v>
      </c>
      <c r="B235" s="119" t="s">
        <v>131</v>
      </c>
      <c r="C235" s="119" t="s">
        <v>132</v>
      </c>
      <c r="D235" s="120" t="s">
        <v>13</v>
      </c>
      <c r="E235" s="121" t="s">
        <v>15</v>
      </c>
      <c r="F235" s="121" t="s">
        <v>14</v>
      </c>
      <c r="G235" s="122" t="s">
        <v>16</v>
      </c>
      <c r="H235" s="123" t="s">
        <v>4</v>
      </c>
      <c r="I235" s="124" t="s">
        <v>8</v>
      </c>
      <c r="J235" s="125" t="s">
        <v>17</v>
      </c>
      <c r="K235" s="126" t="s">
        <v>16</v>
      </c>
      <c r="L235" s="118" t="s">
        <v>4</v>
      </c>
    </row>
    <row r="236" spans="1:12" x14ac:dyDescent="0.2">
      <c r="A236" s="151">
        <v>1</v>
      </c>
      <c r="B236" s="152" t="s">
        <v>412</v>
      </c>
      <c r="C236" s="152" t="s">
        <v>414</v>
      </c>
      <c r="D236" s="153">
        <v>43503</v>
      </c>
      <c r="E236" s="154">
        <v>1</v>
      </c>
      <c r="F236" s="154">
        <v>4</v>
      </c>
      <c r="G236" s="137">
        <v>210468</v>
      </c>
      <c r="H236" s="138">
        <v>38364</v>
      </c>
      <c r="I236" s="139">
        <v>69</v>
      </c>
      <c r="J236" s="140">
        <v>1046</v>
      </c>
      <c r="K236" s="155">
        <v>210468</v>
      </c>
      <c r="L236" s="156">
        <v>38364</v>
      </c>
    </row>
    <row r="237" spans="1:12" x14ac:dyDescent="0.2">
      <c r="A237" s="189">
        <v>2</v>
      </c>
      <c r="B237" s="190" t="s">
        <v>397</v>
      </c>
      <c r="C237" s="190" t="s">
        <v>22</v>
      </c>
      <c r="D237" s="191">
        <v>43496</v>
      </c>
      <c r="E237" s="192">
        <v>2</v>
      </c>
      <c r="F237" s="192">
        <v>11</v>
      </c>
      <c r="G237" s="137">
        <v>151560.63</v>
      </c>
      <c r="H237" s="138">
        <v>27550</v>
      </c>
      <c r="I237" s="139">
        <v>62</v>
      </c>
      <c r="J237" s="140">
        <v>934</v>
      </c>
      <c r="K237" s="193">
        <v>416821.12000000098</v>
      </c>
      <c r="L237" s="194">
        <v>76726</v>
      </c>
    </row>
    <row r="238" spans="1:12" x14ac:dyDescent="0.2">
      <c r="A238" s="151">
        <v>3</v>
      </c>
      <c r="B238" s="152" t="s">
        <v>416</v>
      </c>
      <c r="C238" s="152" t="s">
        <v>418</v>
      </c>
      <c r="D238" s="153">
        <v>43503</v>
      </c>
      <c r="E238" s="154">
        <v>1</v>
      </c>
      <c r="F238" s="154">
        <v>4</v>
      </c>
      <c r="G238" s="137">
        <v>106664.16</v>
      </c>
      <c r="H238" s="138">
        <v>19507</v>
      </c>
      <c r="I238" s="139">
        <v>46</v>
      </c>
      <c r="J238" s="140">
        <v>686</v>
      </c>
      <c r="K238" s="155">
        <v>107412.66</v>
      </c>
      <c r="L238" s="156">
        <v>19666</v>
      </c>
    </row>
    <row r="239" spans="1:12" x14ac:dyDescent="0.2">
      <c r="A239" s="189">
        <v>4</v>
      </c>
      <c r="B239" s="190" t="s">
        <v>399</v>
      </c>
      <c r="C239" s="190" t="s">
        <v>22</v>
      </c>
      <c r="D239" s="191">
        <v>43496</v>
      </c>
      <c r="E239" s="192">
        <v>2</v>
      </c>
      <c r="F239" s="192">
        <v>11</v>
      </c>
      <c r="G239" s="137">
        <v>92217.200000000099</v>
      </c>
      <c r="H239" s="138">
        <v>16881</v>
      </c>
      <c r="I239" s="139">
        <v>62</v>
      </c>
      <c r="J239" s="140">
        <v>750</v>
      </c>
      <c r="K239" s="193">
        <v>237177.29</v>
      </c>
      <c r="L239" s="194">
        <v>43886</v>
      </c>
    </row>
    <row r="240" spans="1:12" x14ac:dyDescent="0.2">
      <c r="A240" s="189">
        <v>5</v>
      </c>
      <c r="B240" s="190" t="s">
        <v>420</v>
      </c>
      <c r="C240" s="190" t="s">
        <v>22</v>
      </c>
      <c r="D240" s="191">
        <v>43489</v>
      </c>
      <c r="E240" s="192">
        <v>3</v>
      </c>
      <c r="F240" s="192">
        <v>18</v>
      </c>
      <c r="G240" s="137">
        <v>85753.299999999901</v>
      </c>
      <c r="H240" s="138">
        <v>15673</v>
      </c>
      <c r="I240" s="139">
        <v>64</v>
      </c>
      <c r="J240" s="140">
        <v>566</v>
      </c>
      <c r="K240" s="193">
        <v>411022.84000000299</v>
      </c>
      <c r="L240" s="194">
        <v>76297</v>
      </c>
    </row>
    <row r="241" spans="1:12" x14ac:dyDescent="0.2">
      <c r="A241" s="151">
        <v>6</v>
      </c>
      <c r="B241" s="152" t="s">
        <v>421</v>
      </c>
      <c r="C241" s="152" t="s">
        <v>22</v>
      </c>
      <c r="D241" s="153">
        <v>43503</v>
      </c>
      <c r="E241" s="154">
        <v>1</v>
      </c>
      <c r="F241" s="154">
        <v>4</v>
      </c>
      <c r="G241" s="137">
        <v>75081.289999999994</v>
      </c>
      <c r="H241" s="138">
        <v>13757</v>
      </c>
      <c r="I241" s="139">
        <v>29</v>
      </c>
      <c r="J241" s="140">
        <v>495</v>
      </c>
      <c r="K241" s="155">
        <v>75081.289999999906</v>
      </c>
      <c r="L241" s="156">
        <v>13757</v>
      </c>
    </row>
    <row r="242" spans="1:12" x14ac:dyDescent="0.2">
      <c r="A242" s="189">
        <v>7</v>
      </c>
      <c r="B242" s="190" t="s">
        <v>301</v>
      </c>
      <c r="C242" s="190" t="s">
        <v>111</v>
      </c>
      <c r="D242" s="191">
        <v>43475</v>
      </c>
      <c r="E242" s="192">
        <v>5</v>
      </c>
      <c r="F242" s="192">
        <v>32</v>
      </c>
      <c r="G242" s="137">
        <v>62849.71</v>
      </c>
      <c r="H242" s="138">
        <v>12686</v>
      </c>
      <c r="I242" s="139">
        <v>79</v>
      </c>
      <c r="J242" s="140">
        <v>463</v>
      </c>
      <c r="K242" s="193">
        <v>528774.850000003</v>
      </c>
      <c r="L242" s="194">
        <v>105405</v>
      </c>
    </row>
    <row r="243" spans="1:12" x14ac:dyDescent="0.2">
      <c r="A243" s="189">
        <v>8</v>
      </c>
      <c r="B243" s="190" t="s">
        <v>327</v>
      </c>
      <c r="C243" s="190" t="s">
        <v>22</v>
      </c>
      <c r="D243" s="191">
        <v>43482</v>
      </c>
      <c r="E243" s="192">
        <v>4</v>
      </c>
      <c r="F243" s="192">
        <v>25</v>
      </c>
      <c r="G243" s="137">
        <v>47813.48</v>
      </c>
      <c r="H243" s="138">
        <v>8851</v>
      </c>
      <c r="I243" s="139">
        <v>47</v>
      </c>
      <c r="J243" s="140">
        <v>401</v>
      </c>
      <c r="K243" s="193">
        <v>692397.22999999695</v>
      </c>
      <c r="L243" s="194">
        <v>125005</v>
      </c>
    </row>
    <row r="244" spans="1:12" x14ac:dyDescent="0.2">
      <c r="A244" s="189">
        <v>9</v>
      </c>
      <c r="B244" s="190" t="s">
        <v>362</v>
      </c>
      <c r="C244" s="190" t="s">
        <v>22</v>
      </c>
      <c r="D244" s="191">
        <v>43489</v>
      </c>
      <c r="E244" s="192">
        <v>3</v>
      </c>
      <c r="F244" s="192">
        <v>18</v>
      </c>
      <c r="G244" s="137">
        <v>43812.08</v>
      </c>
      <c r="H244" s="138">
        <v>8272</v>
      </c>
      <c r="I244" s="139">
        <v>43</v>
      </c>
      <c r="J244" s="140">
        <v>395</v>
      </c>
      <c r="K244" s="193">
        <v>217974.27000000101</v>
      </c>
      <c r="L244" s="194">
        <v>41210</v>
      </c>
    </row>
    <row r="245" spans="1:12" x14ac:dyDescent="0.2">
      <c r="A245" s="189">
        <v>10</v>
      </c>
      <c r="B245" s="190" t="s">
        <v>303</v>
      </c>
      <c r="C245" s="190" t="s">
        <v>305</v>
      </c>
      <c r="D245" s="191">
        <v>43475</v>
      </c>
      <c r="E245" s="192">
        <v>5</v>
      </c>
      <c r="F245" s="192">
        <v>32</v>
      </c>
      <c r="G245" s="137">
        <v>22621.43</v>
      </c>
      <c r="H245" s="138">
        <v>4157</v>
      </c>
      <c r="I245" s="139">
        <v>17</v>
      </c>
      <c r="J245" s="140">
        <v>192</v>
      </c>
      <c r="K245" s="193">
        <v>377766.210000002</v>
      </c>
      <c r="L245" s="194">
        <v>68676</v>
      </c>
    </row>
    <row r="246" spans="1:12" x14ac:dyDescent="0.2">
      <c r="A246" s="189">
        <v>11</v>
      </c>
      <c r="B246" s="190" t="s">
        <v>227</v>
      </c>
      <c r="C246" s="190" t="s">
        <v>22</v>
      </c>
      <c r="D246" s="191">
        <v>43384</v>
      </c>
      <c r="E246" s="192">
        <v>18</v>
      </c>
      <c r="F246" s="192">
        <v>123</v>
      </c>
      <c r="G246" s="137">
        <v>21361.41</v>
      </c>
      <c r="H246" s="138">
        <v>2889</v>
      </c>
      <c r="I246" s="139">
        <v>15</v>
      </c>
      <c r="J246" s="140">
        <v>126</v>
      </c>
      <c r="K246" s="193">
        <v>2028822.53999998</v>
      </c>
      <c r="L246" s="194">
        <v>395871</v>
      </c>
    </row>
    <row r="247" spans="1:12" x14ac:dyDescent="0.2">
      <c r="A247" s="189">
        <v>12</v>
      </c>
      <c r="B247" s="190" t="s">
        <v>366</v>
      </c>
      <c r="C247" s="190" t="s">
        <v>368</v>
      </c>
      <c r="D247" s="191">
        <v>43489</v>
      </c>
      <c r="E247" s="192">
        <v>3</v>
      </c>
      <c r="F247" s="192">
        <v>18</v>
      </c>
      <c r="G247" s="137">
        <v>17148.57</v>
      </c>
      <c r="H247" s="138">
        <v>3508</v>
      </c>
      <c r="I247" s="139">
        <v>49</v>
      </c>
      <c r="J247" s="140">
        <v>164</v>
      </c>
      <c r="K247" s="193">
        <v>91367.44</v>
      </c>
      <c r="L247" s="194">
        <v>18314</v>
      </c>
    </row>
    <row r="248" spans="1:12" x14ac:dyDescent="0.2">
      <c r="A248" s="189">
        <v>13</v>
      </c>
      <c r="B248" s="190" t="s">
        <v>380</v>
      </c>
      <c r="C248" s="190" t="s">
        <v>382</v>
      </c>
      <c r="D248" s="191">
        <v>43496</v>
      </c>
      <c r="E248" s="192">
        <v>2</v>
      </c>
      <c r="F248" s="192">
        <v>11</v>
      </c>
      <c r="G248" s="137">
        <v>14579.91</v>
      </c>
      <c r="H248" s="138">
        <v>2622</v>
      </c>
      <c r="I248" s="139">
        <v>21</v>
      </c>
      <c r="J248" s="140">
        <v>173</v>
      </c>
      <c r="K248" s="193">
        <v>41350.22</v>
      </c>
      <c r="L248" s="194">
        <v>7595</v>
      </c>
    </row>
    <row r="249" spans="1:12" x14ac:dyDescent="0.2">
      <c r="A249" s="151">
        <v>14</v>
      </c>
      <c r="B249" s="152" t="s">
        <v>423</v>
      </c>
      <c r="C249" s="152" t="s">
        <v>425</v>
      </c>
      <c r="D249" s="153">
        <v>43503</v>
      </c>
      <c r="E249" s="154">
        <v>1</v>
      </c>
      <c r="F249" s="154">
        <v>4</v>
      </c>
      <c r="G249" s="137">
        <v>14222.81</v>
      </c>
      <c r="H249" s="138">
        <v>2795</v>
      </c>
      <c r="I249" s="139">
        <v>23</v>
      </c>
      <c r="J249" s="140">
        <v>193</v>
      </c>
      <c r="K249" s="155">
        <v>14222.81</v>
      </c>
      <c r="L249" s="156">
        <v>2795</v>
      </c>
    </row>
    <row r="250" spans="1:12" x14ac:dyDescent="0.2">
      <c r="A250" s="189">
        <v>15</v>
      </c>
      <c r="B250" s="190" t="s">
        <v>232</v>
      </c>
      <c r="C250" s="190" t="s">
        <v>23</v>
      </c>
      <c r="D250" s="191">
        <v>43404</v>
      </c>
      <c r="E250" s="192">
        <v>15</v>
      </c>
      <c r="F250" s="192">
        <v>103</v>
      </c>
      <c r="G250" s="137">
        <v>13949.97</v>
      </c>
      <c r="H250" s="138">
        <v>2467</v>
      </c>
      <c r="I250" s="139">
        <v>16</v>
      </c>
      <c r="J250" s="140">
        <v>98</v>
      </c>
      <c r="K250" s="193">
        <v>3014130.1800001301</v>
      </c>
      <c r="L250" s="194">
        <v>533190</v>
      </c>
    </row>
    <row r="251" spans="1:12" x14ac:dyDescent="0.2">
      <c r="A251" s="189">
        <v>16</v>
      </c>
      <c r="B251" s="190" t="s">
        <v>329</v>
      </c>
      <c r="C251" s="190" t="s">
        <v>331</v>
      </c>
      <c r="D251" s="191">
        <v>43482</v>
      </c>
      <c r="E251" s="192">
        <v>4</v>
      </c>
      <c r="F251" s="192">
        <v>25</v>
      </c>
      <c r="G251" s="137">
        <v>11824.99</v>
      </c>
      <c r="H251" s="138">
        <v>2199</v>
      </c>
      <c r="I251" s="139">
        <v>18</v>
      </c>
      <c r="J251" s="140">
        <v>122</v>
      </c>
      <c r="K251" s="193">
        <v>271801.900000002</v>
      </c>
      <c r="L251" s="194">
        <v>49581</v>
      </c>
    </row>
    <row r="252" spans="1:12" x14ac:dyDescent="0.2">
      <c r="A252" s="189">
        <v>17</v>
      </c>
      <c r="B252" s="190" t="s">
        <v>333</v>
      </c>
      <c r="C252" s="190" t="s">
        <v>25</v>
      </c>
      <c r="D252" s="191">
        <v>43482</v>
      </c>
      <c r="E252" s="192">
        <v>4</v>
      </c>
      <c r="F252" s="192">
        <v>25</v>
      </c>
      <c r="G252" s="137">
        <v>9924.5499999999993</v>
      </c>
      <c r="H252" s="138">
        <v>1798</v>
      </c>
      <c r="I252" s="139">
        <v>16</v>
      </c>
      <c r="J252" s="140">
        <v>133</v>
      </c>
      <c r="K252" s="193">
        <v>223810.18000000101</v>
      </c>
      <c r="L252" s="194">
        <v>41934</v>
      </c>
    </row>
    <row r="253" spans="1:12" x14ac:dyDescent="0.2">
      <c r="A253" s="189">
        <v>18</v>
      </c>
      <c r="B253" s="190" t="s">
        <v>401</v>
      </c>
      <c r="C253" s="190" t="s">
        <v>22</v>
      </c>
      <c r="D253" s="191">
        <v>43496</v>
      </c>
      <c r="E253" s="192">
        <v>2</v>
      </c>
      <c r="F253" s="192">
        <v>11</v>
      </c>
      <c r="G253" s="137">
        <v>8842</v>
      </c>
      <c r="H253" s="138">
        <v>1634</v>
      </c>
      <c r="I253" s="139">
        <v>16</v>
      </c>
      <c r="J253" s="140">
        <v>130</v>
      </c>
      <c r="K253" s="193">
        <v>31188.59</v>
      </c>
      <c r="L253" s="194">
        <v>5795</v>
      </c>
    </row>
    <row r="254" spans="1:12" x14ac:dyDescent="0.2">
      <c r="A254" s="151">
        <v>19</v>
      </c>
      <c r="B254" s="152" t="s">
        <v>427</v>
      </c>
      <c r="C254" s="152" t="s">
        <v>429</v>
      </c>
      <c r="D254" s="153">
        <v>43503</v>
      </c>
      <c r="E254" s="154">
        <v>1</v>
      </c>
      <c r="F254" s="154">
        <v>4</v>
      </c>
      <c r="G254" s="137">
        <v>7747.79</v>
      </c>
      <c r="H254" s="138">
        <v>1484</v>
      </c>
      <c r="I254" s="139">
        <v>9</v>
      </c>
      <c r="J254" s="140">
        <v>102</v>
      </c>
      <c r="K254" s="155">
        <v>7971.29</v>
      </c>
      <c r="L254" s="156">
        <v>1554</v>
      </c>
    </row>
    <row r="255" spans="1:12" x14ac:dyDescent="0.2">
      <c r="A255" s="189">
        <v>20</v>
      </c>
      <c r="B255" s="190" t="s">
        <v>241</v>
      </c>
      <c r="C255" s="190" t="s">
        <v>22</v>
      </c>
      <c r="D255" s="191">
        <v>43433</v>
      </c>
      <c r="E255" s="192">
        <v>11</v>
      </c>
      <c r="F255" s="192">
        <v>74</v>
      </c>
      <c r="G255" s="137">
        <v>7248.09</v>
      </c>
      <c r="H255" s="138">
        <v>1397</v>
      </c>
      <c r="I255" s="139">
        <v>19</v>
      </c>
      <c r="J255" s="140">
        <v>54</v>
      </c>
      <c r="K255" s="193">
        <v>1346532.6399999899</v>
      </c>
      <c r="L255" s="194">
        <v>265538</v>
      </c>
    </row>
    <row r="256" spans="1:12" x14ac:dyDescent="0.2">
      <c r="A256" s="189">
        <v>21</v>
      </c>
      <c r="B256" s="190" t="s">
        <v>250</v>
      </c>
      <c r="C256" s="190" t="s">
        <v>22</v>
      </c>
      <c r="D256" s="191">
        <v>43447</v>
      </c>
      <c r="E256" s="192">
        <v>9</v>
      </c>
      <c r="F256" s="192">
        <v>60</v>
      </c>
      <c r="G256" s="137">
        <v>5599.96</v>
      </c>
      <c r="H256" s="138">
        <v>1158</v>
      </c>
      <c r="I256" s="139">
        <v>16</v>
      </c>
      <c r="J256" s="140">
        <v>52</v>
      </c>
      <c r="K256" s="193">
        <v>469456.04000000301</v>
      </c>
      <c r="L256" s="194">
        <v>90340</v>
      </c>
    </row>
    <row r="257" spans="1:12" x14ac:dyDescent="0.2">
      <c r="A257" s="189">
        <v>22</v>
      </c>
      <c r="B257" s="190" t="s">
        <v>259</v>
      </c>
      <c r="C257" s="190" t="s">
        <v>22</v>
      </c>
      <c r="D257" s="191">
        <v>43454</v>
      </c>
      <c r="E257" s="192">
        <v>8</v>
      </c>
      <c r="F257" s="192">
        <v>53</v>
      </c>
      <c r="G257" s="137">
        <v>4040</v>
      </c>
      <c r="H257" s="138">
        <v>802</v>
      </c>
      <c r="I257" s="139">
        <v>16</v>
      </c>
      <c r="J257" s="140">
        <v>42</v>
      </c>
      <c r="K257" s="193">
        <v>606321.68999999505</v>
      </c>
      <c r="L257" s="194">
        <v>116568</v>
      </c>
    </row>
    <row r="258" spans="1:12" x14ac:dyDescent="0.2">
      <c r="A258" s="189">
        <v>23</v>
      </c>
      <c r="B258" s="190" t="s">
        <v>262</v>
      </c>
      <c r="C258" s="190" t="s">
        <v>22</v>
      </c>
      <c r="D258" s="191">
        <v>43461</v>
      </c>
      <c r="E258" s="192">
        <v>7</v>
      </c>
      <c r="F258" s="192">
        <v>46</v>
      </c>
      <c r="G258" s="137">
        <v>3606.6</v>
      </c>
      <c r="H258" s="138">
        <v>666</v>
      </c>
      <c r="I258" s="139">
        <v>6</v>
      </c>
      <c r="J258" s="140">
        <v>38</v>
      </c>
      <c r="K258" s="193">
        <v>998014.68999999505</v>
      </c>
      <c r="L258" s="194">
        <v>181059</v>
      </c>
    </row>
    <row r="259" spans="1:12" x14ac:dyDescent="0.2">
      <c r="A259" s="189">
        <v>24</v>
      </c>
      <c r="B259" s="190" t="s">
        <v>364</v>
      </c>
      <c r="C259" s="190" t="s">
        <v>22</v>
      </c>
      <c r="D259" s="191">
        <v>43489</v>
      </c>
      <c r="E259" s="192">
        <v>3</v>
      </c>
      <c r="F259" s="192">
        <v>18</v>
      </c>
      <c r="G259" s="137">
        <v>3067.35</v>
      </c>
      <c r="H259" s="138">
        <v>562</v>
      </c>
      <c r="I259" s="139">
        <v>12</v>
      </c>
      <c r="J259" s="140">
        <v>51</v>
      </c>
      <c r="K259" s="193">
        <v>123158.34</v>
      </c>
      <c r="L259" s="194">
        <v>22749</v>
      </c>
    </row>
    <row r="260" spans="1:12" x14ac:dyDescent="0.2">
      <c r="A260" s="189">
        <v>25</v>
      </c>
      <c r="B260" s="190" t="s">
        <v>249</v>
      </c>
      <c r="C260" s="190" t="s">
        <v>158</v>
      </c>
      <c r="D260" s="191">
        <v>43447</v>
      </c>
      <c r="E260" s="192">
        <v>9</v>
      </c>
      <c r="F260" s="192">
        <v>60</v>
      </c>
      <c r="G260" s="137">
        <v>2541.7199999999998</v>
      </c>
      <c r="H260" s="138">
        <v>472</v>
      </c>
      <c r="I260" s="139">
        <v>9</v>
      </c>
      <c r="J260" s="140">
        <v>32</v>
      </c>
      <c r="K260" s="193">
        <v>1999428.25999997</v>
      </c>
      <c r="L260" s="194">
        <v>349205</v>
      </c>
    </row>
    <row r="261" spans="1:12" x14ac:dyDescent="0.2">
      <c r="A261" s="189">
        <v>26</v>
      </c>
      <c r="B261" s="190" t="s">
        <v>372</v>
      </c>
      <c r="C261" s="190" t="s">
        <v>373</v>
      </c>
      <c r="D261" s="191">
        <v>43489</v>
      </c>
      <c r="E261" s="192">
        <v>3</v>
      </c>
      <c r="F261" s="192">
        <v>18</v>
      </c>
      <c r="G261" s="137">
        <v>1279.5</v>
      </c>
      <c r="H261" s="138">
        <v>224</v>
      </c>
      <c r="I261" s="139">
        <v>2</v>
      </c>
      <c r="J261" s="140">
        <v>10</v>
      </c>
      <c r="K261" s="193">
        <v>10816</v>
      </c>
      <c r="L261" s="194">
        <v>2234</v>
      </c>
    </row>
    <row r="262" spans="1:12" x14ac:dyDescent="0.2">
      <c r="A262" s="189">
        <v>27</v>
      </c>
      <c r="B262" s="190" t="s">
        <v>272</v>
      </c>
      <c r="C262" s="190" t="s">
        <v>22</v>
      </c>
      <c r="D262" s="191">
        <v>43468</v>
      </c>
      <c r="E262" s="192">
        <v>6</v>
      </c>
      <c r="F262" s="192">
        <v>39</v>
      </c>
      <c r="G262" s="137">
        <v>1218.04</v>
      </c>
      <c r="H262" s="138">
        <v>244</v>
      </c>
      <c r="I262" s="139">
        <v>3</v>
      </c>
      <c r="J262" s="140">
        <v>10</v>
      </c>
      <c r="K262" s="193">
        <v>175032.49000000101</v>
      </c>
      <c r="L262" s="194">
        <v>32162</v>
      </c>
    </row>
    <row r="263" spans="1:12" x14ac:dyDescent="0.2">
      <c r="A263" s="189">
        <v>28</v>
      </c>
      <c r="B263" s="190" t="s">
        <v>403</v>
      </c>
      <c r="C263" s="190" t="s">
        <v>156</v>
      </c>
      <c r="D263" s="191">
        <v>43496</v>
      </c>
      <c r="E263" s="192">
        <v>2</v>
      </c>
      <c r="F263" s="192">
        <v>11</v>
      </c>
      <c r="G263" s="137">
        <v>1182.5</v>
      </c>
      <c r="H263" s="138">
        <v>220</v>
      </c>
      <c r="I263" s="139">
        <v>1</v>
      </c>
      <c r="J263" s="140">
        <v>8</v>
      </c>
      <c r="K263" s="193">
        <v>3353</v>
      </c>
      <c r="L263" s="194">
        <v>790</v>
      </c>
    </row>
    <row r="264" spans="1:12" x14ac:dyDescent="0.2">
      <c r="A264" s="151">
        <v>29</v>
      </c>
      <c r="B264" s="152" t="s">
        <v>431</v>
      </c>
      <c r="C264" s="152" t="s">
        <v>432</v>
      </c>
      <c r="D264" s="153">
        <v>43503</v>
      </c>
      <c r="E264" s="154">
        <v>1</v>
      </c>
      <c r="F264" s="154">
        <v>4</v>
      </c>
      <c r="G264" s="137">
        <v>1118.7</v>
      </c>
      <c r="H264" s="138">
        <v>403</v>
      </c>
      <c r="I264" s="139">
        <v>3</v>
      </c>
      <c r="J264" s="140">
        <v>9</v>
      </c>
      <c r="K264" s="155">
        <v>1118.7</v>
      </c>
      <c r="L264" s="156">
        <v>403</v>
      </c>
    </row>
    <row r="265" spans="1:12" x14ac:dyDescent="0.2">
      <c r="A265" s="189">
        <v>30</v>
      </c>
      <c r="B265" s="190" t="s">
        <v>315</v>
      </c>
      <c r="C265" s="190" t="s">
        <v>316</v>
      </c>
      <c r="D265" s="191">
        <v>43391</v>
      </c>
      <c r="E265" s="192">
        <v>14</v>
      </c>
      <c r="F265" s="192">
        <v>92</v>
      </c>
      <c r="G265" s="137">
        <v>849.16</v>
      </c>
      <c r="H265" s="138">
        <v>150</v>
      </c>
      <c r="I265" s="139">
        <v>2</v>
      </c>
      <c r="J265" s="140">
        <v>8</v>
      </c>
      <c r="K265" s="193">
        <v>123027.84</v>
      </c>
      <c r="L265" s="194">
        <v>26016</v>
      </c>
    </row>
    <row r="266" spans="1:12" x14ac:dyDescent="0.2">
      <c r="A266" s="189">
        <v>31</v>
      </c>
      <c r="B266" s="190" t="s">
        <v>378</v>
      </c>
      <c r="C266" s="190" t="s">
        <v>25</v>
      </c>
      <c r="D266" s="191">
        <v>43489</v>
      </c>
      <c r="E266" s="192">
        <v>3</v>
      </c>
      <c r="F266" s="192">
        <v>18</v>
      </c>
      <c r="G266" s="137">
        <v>800</v>
      </c>
      <c r="H266" s="138">
        <v>139</v>
      </c>
      <c r="I266" s="139">
        <v>1</v>
      </c>
      <c r="J266" s="140">
        <v>4</v>
      </c>
      <c r="K266" s="193">
        <v>3582</v>
      </c>
      <c r="L266" s="194">
        <v>627</v>
      </c>
    </row>
    <row r="267" spans="1:12" x14ac:dyDescent="0.2">
      <c r="A267" s="189">
        <v>32</v>
      </c>
      <c r="B267" s="190" t="s">
        <v>388</v>
      </c>
      <c r="C267" s="190" t="s">
        <v>433</v>
      </c>
      <c r="D267" s="191">
        <v>43491</v>
      </c>
      <c r="E267" s="192">
        <v>1</v>
      </c>
      <c r="F267" s="192">
        <v>3</v>
      </c>
      <c r="G267" s="137">
        <v>767.58</v>
      </c>
      <c r="H267" s="138">
        <v>83</v>
      </c>
      <c r="I267" s="139">
        <v>3</v>
      </c>
      <c r="J267" s="140">
        <v>6</v>
      </c>
      <c r="K267" s="193">
        <v>22786.66</v>
      </c>
      <c r="L267" s="194">
        <v>2463</v>
      </c>
    </row>
    <row r="268" spans="1:12" x14ac:dyDescent="0.2">
      <c r="A268" s="189">
        <v>33</v>
      </c>
      <c r="B268" s="190" t="s">
        <v>377</v>
      </c>
      <c r="C268" s="190" t="s">
        <v>22</v>
      </c>
      <c r="D268" s="191">
        <v>43349</v>
      </c>
      <c r="E268" s="192">
        <v>14</v>
      </c>
      <c r="F268" s="192">
        <v>96</v>
      </c>
      <c r="G268" s="137">
        <v>704.72</v>
      </c>
      <c r="H268" s="138">
        <v>124</v>
      </c>
      <c r="I268" s="139">
        <v>2</v>
      </c>
      <c r="J268" s="140">
        <v>8</v>
      </c>
      <c r="K268" s="193">
        <v>241298.62000000101</v>
      </c>
      <c r="L268" s="194">
        <v>45547</v>
      </c>
    </row>
    <row r="269" spans="1:12" x14ac:dyDescent="0.2">
      <c r="A269" s="189">
        <v>34</v>
      </c>
      <c r="B269" s="190" t="s">
        <v>255</v>
      </c>
      <c r="C269" s="190" t="s">
        <v>22</v>
      </c>
      <c r="D269" s="191">
        <v>43454</v>
      </c>
      <c r="E269" s="192">
        <v>8</v>
      </c>
      <c r="F269" s="192">
        <v>53</v>
      </c>
      <c r="G269" s="137">
        <v>591.29999999999995</v>
      </c>
      <c r="H269" s="138">
        <v>104</v>
      </c>
      <c r="I269" s="139">
        <v>3</v>
      </c>
      <c r="J269" s="140">
        <v>9</v>
      </c>
      <c r="K269" s="193">
        <v>537375.69000000204</v>
      </c>
      <c r="L269" s="194">
        <v>97521</v>
      </c>
    </row>
    <row r="270" spans="1:12" x14ac:dyDescent="0.2">
      <c r="A270" s="189">
        <v>35</v>
      </c>
      <c r="B270" s="190" t="s">
        <v>335</v>
      </c>
      <c r="C270" s="190" t="s">
        <v>337</v>
      </c>
      <c r="D270" s="191">
        <v>43482</v>
      </c>
      <c r="E270" s="192">
        <v>4</v>
      </c>
      <c r="F270" s="192">
        <v>22</v>
      </c>
      <c r="G270" s="137">
        <v>378.94</v>
      </c>
      <c r="H270" s="138">
        <v>78</v>
      </c>
      <c r="I270" s="139">
        <v>1</v>
      </c>
      <c r="J270" s="140">
        <v>1</v>
      </c>
      <c r="K270" s="193">
        <v>24518.49</v>
      </c>
      <c r="L270" s="194">
        <v>4586</v>
      </c>
    </row>
    <row r="271" spans="1:12" x14ac:dyDescent="0.2">
      <c r="A271" s="189">
        <v>36</v>
      </c>
      <c r="B271" s="190" t="s">
        <v>339</v>
      </c>
      <c r="C271" s="190" t="s">
        <v>341</v>
      </c>
      <c r="D271" s="191">
        <v>43482</v>
      </c>
      <c r="E271" s="192">
        <v>4</v>
      </c>
      <c r="F271" s="192">
        <v>24</v>
      </c>
      <c r="G271" s="137">
        <v>373.46</v>
      </c>
      <c r="H271" s="138">
        <v>64</v>
      </c>
      <c r="I271" s="139">
        <v>1</v>
      </c>
      <c r="J271" s="140">
        <v>4</v>
      </c>
      <c r="K271" s="193">
        <v>17993.740000000002</v>
      </c>
      <c r="L271" s="194">
        <v>3410</v>
      </c>
    </row>
    <row r="272" spans="1:12" x14ac:dyDescent="0.2">
      <c r="A272" s="189">
        <v>37</v>
      </c>
      <c r="B272" s="190" t="s">
        <v>225</v>
      </c>
      <c r="C272" s="190" t="s">
        <v>226</v>
      </c>
      <c r="D272" s="191">
        <v>43363</v>
      </c>
      <c r="E272" s="192">
        <v>20</v>
      </c>
      <c r="F272" s="192">
        <v>140</v>
      </c>
      <c r="G272" s="137">
        <v>360.7</v>
      </c>
      <c r="H272" s="138">
        <v>61</v>
      </c>
      <c r="I272" s="139">
        <v>1</v>
      </c>
      <c r="J272" s="140">
        <v>4</v>
      </c>
      <c r="K272" s="193">
        <v>51058.020000000099</v>
      </c>
      <c r="L272" s="194">
        <v>9845</v>
      </c>
    </row>
    <row r="273" spans="1:12" x14ac:dyDescent="0.2">
      <c r="A273" s="189">
        <v>38</v>
      </c>
      <c r="B273" s="190" t="s">
        <v>312</v>
      </c>
      <c r="C273" s="190" t="s">
        <v>25</v>
      </c>
      <c r="D273" s="191">
        <v>43475</v>
      </c>
      <c r="E273" s="192">
        <v>5</v>
      </c>
      <c r="F273" s="192">
        <v>32</v>
      </c>
      <c r="G273" s="137">
        <v>332.9</v>
      </c>
      <c r="H273" s="138">
        <v>54</v>
      </c>
      <c r="I273" s="139">
        <v>1</v>
      </c>
      <c r="J273" s="140">
        <v>4</v>
      </c>
      <c r="K273" s="193">
        <v>11489.81</v>
      </c>
      <c r="L273" s="194">
        <v>2176</v>
      </c>
    </row>
    <row r="274" spans="1:12" x14ac:dyDescent="0.2">
      <c r="A274" s="189">
        <v>39</v>
      </c>
      <c r="B274" s="190" t="s">
        <v>247</v>
      </c>
      <c r="C274" s="190" t="s">
        <v>25</v>
      </c>
      <c r="D274" s="191">
        <v>43440</v>
      </c>
      <c r="E274" s="192">
        <v>9</v>
      </c>
      <c r="F274" s="192">
        <v>57</v>
      </c>
      <c r="G274" s="137">
        <v>282</v>
      </c>
      <c r="H274" s="138">
        <v>94</v>
      </c>
      <c r="I274" s="139">
        <v>1</v>
      </c>
      <c r="J274" s="140">
        <v>1</v>
      </c>
      <c r="K274" s="193">
        <v>218290.51</v>
      </c>
      <c r="L274" s="194">
        <v>41255</v>
      </c>
    </row>
    <row r="275" spans="1:12" x14ac:dyDescent="0.2">
      <c r="A275" s="189">
        <v>40</v>
      </c>
      <c r="B275" s="190" t="s">
        <v>270</v>
      </c>
      <c r="C275" s="190" t="s">
        <v>22</v>
      </c>
      <c r="D275" s="191">
        <v>43468</v>
      </c>
      <c r="E275" s="192">
        <v>6</v>
      </c>
      <c r="F275" s="192">
        <v>39</v>
      </c>
      <c r="G275" s="137">
        <v>274.55</v>
      </c>
      <c r="H275" s="138">
        <v>51</v>
      </c>
      <c r="I275" s="139">
        <v>1</v>
      </c>
      <c r="J275" s="140">
        <v>4</v>
      </c>
      <c r="K275" s="193">
        <v>169996.12</v>
      </c>
      <c r="L275" s="194">
        <v>31445</v>
      </c>
    </row>
    <row r="276" spans="1:12" x14ac:dyDescent="0.2">
      <c r="A276" s="144"/>
      <c r="B276" s="7"/>
      <c r="C276" s="7" t="s">
        <v>106</v>
      </c>
      <c r="D276" s="142" t="s">
        <v>106</v>
      </c>
      <c r="E276" s="143" t="s">
        <v>106</v>
      </c>
      <c r="F276" s="144" t="s">
        <v>106</v>
      </c>
      <c r="G276" s="145" t="s">
        <v>106</v>
      </c>
      <c r="H276" s="144" t="s">
        <v>106</v>
      </c>
      <c r="I276" s="7" t="s">
        <v>106</v>
      </c>
      <c r="J276" s="30" t="s">
        <v>106</v>
      </c>
      <c r="K276" s="143" t="s">
        <v>106</v>
      </c>
      <c r="L276" s="144" t="s">
        <v>106</v>
      </c>
    </row>
    <row r="277" spans="1:12" x14ac:dyDescent="0.2">
      <c r="A277" s="451" t="s">
        <v>435</v>
      </c>
      <c r="B277" s="451"/>
      <c r="C277" s="141"/>
      <c r="D277" s="142"/>
      <c r="E277" s="143"/>
      <c r="F277" s="144"/>
      <c r="G277" s="145"/>
      <c r="H277" s="144"/>
      <c r="I277" s="7"/>
      <c r="J277" s="30"/>
      <c r="K277" s="143"/>
      <c r="L277" s="144"/>
    </row>
    <row r="278" spans="1:12" ht="15.75" x14ac:dyDescent="0.2">
      <c r="A278" s="450" t="s">
        <v>457</v>
      </c>
      <c r="B278" s="450"/>
      <c r="C278" s="450"/>
      <c r="D278" s="450"/>
      <c r="E278" s="450"/>
      <c r="F278" s="450"/>
      <c r="G278" s="450"/>
      <c r="H278" s="450"/>
      <c r="I278" s="450"/>
      <c r="J278" s="450"/>
      <c r="K278" s="450"/>
      <c r="L278" s="450"/>
    </row>
    <row r="279" spans="1:12" ht="15" x14ac:dyDescent="0.2">
      <c r="A279" s="135"/>
      <c r="B279" s="135"/>
      <c r="C279" s="135"/>
      <c r="D279" s="135"/>
      <c r="E279" s="135"/>
      <c r="F279" s="135"/>
      <c r="G279" s="135"/>
      <c r="H279" s="135"/>
      <c r="I279" s="135"/>
      <c r="J279" s="136"/>
      <c r="K279" s="135"/>
      <c r="L279" s="135"/>
    </row>
    <row r="280" spans="1:12" x14ac:dyDescent="0.2">
      <c r="A280" s="452" t="s">
        <v>134</v>
      </c>
      <c r="B280" s="452"/>
      <c r="C280" s="452"/>
      <c r="D280" s="452"/>
      <c r="E280" s="453" t="s">
        <v>11</v>
      </c>
      <c r="F280" s="453"/>
      <c r="G280" s="454" t="s">
        <v>187</v>
      </c>
      <c r="H280" s="454"/>
      <c r="I280" s="454"/>
      <c r="J280" s="454"/>
      <c r="K280" s="455" t="s">
        <v>133</v>
      </c>
      <c r="L280" s="455"/>
    </row>
    <row r="281" spans="1:12" ht="24" x14ac:dyDescent="0.2">
      <c r="A281" s="118" t="s">
        <v>9</v>
      </c>
      <c r="B281" s="119" t="s">
        <v>131</v>
      </c>
      <c r="C281" s="119" t="s">
        <v>132</v>
      </c>
      <c r="D281" s="120" t="s">
        <v>13</v>
      </c>
      <c r="E281" s="121" t="s">
        <v>15</v>
      </c>
      <c r="F281" s="121" t="s">
        <v>14</v>
      </c>
      <c r="G281" s="122" t="s">
        <v>16</v>
      </c>
      <c r="H281" s="123" t="s">
        <v>4</v>
      </c>
      <c r="I281" s="124" t="s">
        <v>8</v>
      </c>
      <c r="J281" s="125" t="s">
        <v>17</v>
      </c>
      <c r="K281" s="126" t="s">
        <v>16</v>
      </c>
      <c r="L281" s="118" t="s">
        <v>4</v>
      </c>
    </row>
    <row r="282" spans="1:12" x14ac:dyDescent="0.2">
      <c r="A282" s="151">
        <v>1</v>
      </c>
      <c r="B282" s="152" t="s">
        <v>438</v>
      </c>
      <c r="C282" s="152" t="s">
        <v>440</v>
      </c>
      <c r="D282" s="153">
        <v>43510</v>
      </c>
      <c r="E282" s="154">
        <v>1</v>
      </c>
      <c r="F282" s="154">
        <v>4</v>
      </c>
      <c r="G282" s="137">
        <v>340318.1</v>
      </c>
      <c r="H282" s="138">
        <v>57094</v>
      </c>
      <c r="I282" s="139">
        <v>79</v>
      </c>
      <c r="J282" s="140">
        <v>1279</v>
      </c>
      <c r="K282" s="155">
        <v>340781.52000000101</v>
      </c>
      <c r="L282" s="156">
        <v>57160</v>
      </c>
    </row>
    <row r="283" spans="1:12" x14ac:dyDescent="0.2">
      <c r="A283" s="151">
        <v>2</v>
      </c>
      <c r="B283" s="152" t="s">
        <v>442</v>
      </c>
      <c r="C283" s="152" t="s">
        <v>22</v>
      </c>
      <c r="D283" s="153">
        <v>43510</v>
      </c>
      <c r="E283" s="154">
        <v>1</v>
      </c>
      <c r="F283" s="154">
        <v>4</v>
      </c>
      <c r="G283" s="137">
        <v>130441.93</v>
      </c>
      <c r="H283" s="138">
        <v>23930</v>
      </c>
      <c r="I283" s="139">
        <v>57</v>
      </c>
      <c r="J283" s="140">
        <v>815</v>
      </c>
      <c r="K283" s="155">
        <v>130441.93</v>
      </c>
      <c r="L283" s="156">
        <v>23930</v>
      </c>
    </row>
    <row r="284" spans="1:12" x14ac:dyDescent="0.2">
      <c r="A284" s="189">
        <v>3</v>
      </c>
      <c r="B284" s="190" t="s">
        <v>412</v>
      </c>
      <c r="C284" s="190" t="s">
        <v>414</v>
      </c>
      <c r="D284" s="191">
        <v>43503</v>
      </c>
      <c r="E284" s="192">
        <v>2</v>
      </c>
      <c r="F284" s="192">
        <v>11</v>
      </c>
      <c r="G284" s="137">
        <v>129457.05</v>
      </c>
      <c r="H284" s="138">
        <v>23729</v>
      </c>
      <c r="I284" s="139">
        <v>61</v>
      </c>
      <c r="J284" s="140">
        <v>871</v>
      </c>
      <c r="K284" s="193">
        <v>382309.19000000198</v>
      </c>
      <c r="L284" s="194">
        <v>70078</v>
      </c>
    </row>
    <row r="285" spans="1:12" x14ac:dyDescent="0.2">
      <c r="A285" s="189">
        <v>4</v>
      </c>
      <c r="B285" s="190" t="s">
        <v>397</v>
      </c>
      <c r="C285" s="190" t="s">
        <v>22</v>
      </c>
      <c r="D285" s="191">
        <v>43496</v>
      </c>
      <c r="E285" s="192">
        <v>3</v>
      </c>
      <c r="F285" s="192">
        <v>18</v>
      </c>
      <c r="G285" s="137">
        <v>104594.03</v>
      </c>
      <c r="H285" s="138">
        <v>18959</v>
      </c>
      <c r="I285" s="139">
        <v>61</v>
      </c>
      <c r="J285" s="140">
        <v>723</v>
      </c>
      <c r="K285" s="193">
        <v>559917.46999999904</v>
      </c>
      <c r="L285" s="194">
        <v>103043</v>
      </c>
    </row>
    <row r="286" spans="1:12" x14ac:dyDescent="0.2">
      <c r="A286" s="189">
        <v>5</v>
      </c>
      <c r="B286" s="190" t="s">
        <v>416</v>
      </c>
      <c r="C286" s="190" t="s">
        <v>418</v>
      </c>
      <c r="D286" s="191">
        <v>43503</v>
      </c>
      <c r="E286" s="192">
        <v>2</v>
      </c>
      <c r="F286" s="192">
        <v>11</v>
      </c>
      <c r="G286" s="137">
        <v>76423.119999999893</v>
      </c>
      <c r="H286" s="138">
        <v>13928</v>
      </c>
      <c r="I286" s="139">
        <v>43</v>
      </c>
      <c r="J286" s="140">
        <v>503</v>
      </c>
      <c r="K286" s="193">
        <v>225190.48000000199</v>
      </c>
      <c r="L286" s="194">
        <v>41505</v>
      </c>
    </row>
    <row r="287" spans="1:12" x14ac:dyDescent="0.2">
      <c r="A287" s="151">
        <v>6</v>
      </c>
      <c r="B287" s="152" t="s">
        <v>444</v>
      </c>
      <c r="C287" s="152" t="s">
        <v>22</v>
      </c>
      <c r="D287" s="153">
        <v>43510</v>
      </c>
      <c r="E287" s="154">
        <v>1</v>
      </c>
      <c r="F287" s="154">
        <v>4</v>
      </c>
      <c r="G287" s="137">
        <v>73514.429999999993</v>
      </c>
      <c r="H287" s="138">
        <v>13577</v>
      </c>
      <c r="I287" s="139">
        <v>37</v>
      </c>
      <c r="J287" s="140">
        <v>613</v>
      </c>
      <c r="K287" s="155">
        <v>73514.429999999804</v>
      </c>
      <c r="L287" s="156">
        <v>13577</v>
      </c>
    </row>
    <row r="288" spans="1:12" x14ac:dyDescent="0.2">
      <c r="A288" s="189">
        <v>7</v>
      </c>
      <c r="B288" s="190" t="s">
        <v>421</v>
      </c>
      <c r="C288" s="190" t="s">
        <v>22</v>
      </c>
      <c r="D288" s="191">
        <v>43503</v>
      </c>
      <c r="E288" s="192">
        <v>2</v>
      </c>
      <c r="F288" s="192">
        <v>11</v>
      </c>
      <c r="G288" s="137">
        <v>58899.33</v>
      </c>
      <c r="H288" s="138">
        <v>10678</v>
      </c>
      <c r="I288" s="139">
        <v>27</v>
      </c>
      <c r="J288" s="140">
        <v>398</v>
      </c>
      <c r="K288" s="193">
        <v>151420.38</v>
      </c>
      <c r="L288" s="194">
        <v>27735</v>
      </c>
    </row>
    <row r="289" spans="1:12" x14ac:dyDescent="0.2">
      <c r="A289" s="189">
        <v>8</v>
      </c>
      <c r="B289" s="190" t="s">
        <v>420</v>
      </c>
      <c r="C289" s="190" t="s">
        <v>22</v>
      </c>
      <c r="D289" s="191">
        <v>43489</v>
      </c>
      <c r="E289" s="192">
        <v>4</v>
      </c>
      <c r="F289" s="192">
        <v>25</v>
      </c>
      <c r="G289" s="137">
        <v>54091.5</v>
      </c>
      <c r="H289" s="138">
        <v>9829</v>
      </c>
      <c r="I289" s="139">
        <v>44</v>
      </c>
      <c r="J289" s="140">
        <v>334</v>
      </c>
      <c r="K289" s="193">
        <v>493167.87000000302</v>
      </c>
      <c r="L289" s="194">
        <v>91470</v>
      </c>
    </row>
    <row r="290" spans="1:12" x14ac:dyDescent="0.2">
      <c r="A290" s="189">
        <v>9</v>
      </c>
      <c r="B290" s="190" t="s">
        <v>301</v>
      </c>
      <c r="C290" s="190" t="s">
        <v>111</v>
      </c>
      <c r="D290" s="191">
        <v>43475</v>
      </c>
      <c r="E290" s="192">
        <v>6</v>
      </c>
      <c r="F290" s="192">
        <v>39</v>
      </c>
      <c r="G290" s="137">
        <v>51935.05</v>
      </c>
      <c r="H290" s="138">
        <v>10533</v>
      </c>
      <c r="I290" s="139">
        <v>78</v>
      </c>
      <c r="J290" s="140">
        <v>417</v>
      </c>
      <c r="K290" s="193">
        <v>586276.070000001</v>
      </c>
      <c r="L290" s="194">
        <v>117406</v>
      </c>
    </row>
    <row r="291" spans="1:12" x14ac:dyDescent="0.2">
      <c r="A291" s="189">
        <v>10</v>
      </c>
      <c r="B291" s="190" t="s">
        <v>399</v>
      </c>
      <c r="C291" s="190" t="s">
        <v>22</v>
      </c>
      <c r="D291" s="191">
        <v>43496</v>
      </c>
      <c r="E291" s="192">
        <v>3</v>
      </c>
      <c r="F291" s="192">
        <v>18</v>
      </c>
      <c r="G291" s="137">
        <v>51862.25</v>
      </c>
      <c r="H291" s="138">
        <v>9646</v>
      </c>
      <c r="I291" s="139">
        <v>48</v>
      </c>
      <c r="J291" s="140">
        <v>430</v>
      </c>
      <c r="K291" s="193">
        <v>308938.92000000097</v>
      </c>
      <c r="L291" s="194">
        <v>57363</v>
      </c>
    </row>
    <row r="292" spans="1:12" x14ac:dyDescent="0.2">
      <c r="A292" s="189">
        <v>11</v>
      </c>
      <c r="B292" s="190" t="s">
        <v>362</v>
      </c>
      <c r="C292" s="190" t="s">
        <v>22</v>
      </c>
      <c r="D292" s="191">
        <v>43489</v>
      </c>
      <c r="E292" s="192">
        <v>4</v>
      </c>
      <c r="F292" s="192">
        <v>25</v>
      </c>
      <c r="G292" s="137">
        <v>28395.37</v>
      </c>
      <c r="H292" s="138">
        <v>5380</v>
      </c>
      <c r="I292" s="139">
        <v>32</v>
      </c>
      <c r="J292" s="140">
        <v>255</v>
      </c>
      <c r="K292" s="193">
        <v>253409.56000000099</v>
      </c>
      <c r="L292" s="194">
        <v>47974</v>
      </c>
    </row>
    <row r="293" spans="1:12" x14ac:dyDescent="0.2">
      <c r="A293" s="151">
        <v>12</v>
      </c>
      <c r="B293" s="152" t="s">
        <v>446</v>
      </c>
      <c r="C293" s="152" t="s">
        <v>448</v>
      </c>
      <c r="D293" s="153">
        <v>43510</v>
      </c>
      <c r="E293" s="154">
        <v>1</v>
      </c>
      <c r="F293" s="154">
        <v>4</v>
      </c>
      <c r="G293" s="137">
        <v>18568.98</v>
      </c>
      <c r="H293" s="138">
        <v>3358</v>
      </c>
      <c r="I293" s="139">
        <v>21</v>
      </c>
      <c r="J293" s="140">
        <v>215</v>
      </c>
      <c r="K293" s="155">
        <v>18568.98</v>
      </c>
      <c r="L293" s="156">
        <v>3358</v>
      </c>
    </row>
    <row r="294" spans="1:12" x14ac:dyDescent="0.2">
      <c r="A294" s="189">
        <v>13</v>
      </c>
      <c r="B294" s="190" t="s">
        <v>423</v>
      </c>
      <c r="C294" s="190" t="s">
        <v>425</v>
      </c>
      <c r="D294" s="191">
        <v>43503</v>
      </c>
      <c r="E294" s="192">
        <v>2</v>
      </c>
      <c r="F294" s="192">
        <v>11</v>
      </c>
      <c r="G294" s="137">
        <v>12518.08</v>
      </c>
      <c r="H294" s="138">
        <v>2501</v>
      </c>
      <c r="I294" s="139">
        <v>26</v>
      </c>
      <c r="J294" s="140">
        <v>143</v>
      </c>
      <c r="K294" s="193">
        <v>28726.46</v>
      </c>
      <c r="L294" s="194">
        <v>5681</v>
      </c>
    </row>
    <row r="295" spans="1:12" x14ac:dyDescent="0.2">
      <c r="A295" s="189">
        <v>14</v>
      </c>
      <c r="B295" s="190" t="s">
        <v>366</v>
      </c>
      <c r="C295" s="190" t="s">
        <v>368</v>
      </c>
      <c r="D295" s="191">
        <v>43489</v>
      </c>
      <c r="E295" s="192">
        <v>4</v>
      </c>
      <c r="F295" s="192">
        <v>25</v>
      </c>
      <c r="G295" s="137">
        <v>11696.89</v>
      </c>
      <c r="H295" s="138">
        <v>2382</v>
      </c>
      <c r="I295" s="139">
        <v>41</v>
      </c>
      <c r="J295" s="140">
        <v>137</v>
      </c>
      <c r="K295" s="193">
        <v>104373.48</v>
      </c>
      <c r="L295" s="194">
        <v>21010</v>
      </c>
    </row>
    <row r="296" spans="1:12" x14ac:dyDescent="0.2">
      <c r="A296" s="189">
        <v>15</v>
      </c>
      <c r="B296" s="190" t="s">
        <v>327</v>
      </c>
      <c r="C296" s="190" t="s">
        <v>22</v>
      </c>
      <c r="D296" s="191">
        <v>43482</v>
      </c>
      <c r="E296" s="192">
        <v>5</v>
      </c>
      <c r="F296" s="192">
        <v>32</v>
      </c>
      <c r="G296" s="137">
        <v>11248.56</v>
      </c>
      <c r="H296" s="138">
        <v>2056</v>
      </c>
      <c r="I296" s="139">
        <v>14</v>
      </c>
      <c r="J296" s="140">
        <v>97</v>
      </c>
      <c r="K296" s="193">
        <v>715809.33999999601</v>
      </c>
      <c r="L296" s="194">
        <v>129360</v>
      </c>
    </row>
    <row r="297" spans="1:12" x14ac:dyDescent="0.2">
      <c r="A297" s="189">
        <v>16</v>
      </c>
      <c r="B297" s="190" t="s">
        <v>232</v>
      </c>
      <c r="C297" s="190" t="s">
        <v>23</v>
      </c>
      <c r="D297" s="191">
        <v>43404</v>
      </c>
      <c r="E297" s="192">
        <v>16</v>
      </c>
      <c r="F297" s="192">
        <v>110</v>
      </c>
      <c r="G297" s="137">
        <v>9557.0900000000092</v>
      </c>
      <c r="H297" s="138">
        <v>1673</v>
      </c>
      <c r="I297" s="139">
        <v>10</v>
      </c>
      <c r="J297" s="140">
        <v>69</v>
      </c>
      <c r="K297" s="193">
        <v>3027770.5900001298</v>
      </c>
      <c r="L297" s="194">
        <v>535622</v>
      </c>
    </row>
    <row r="298" spans="1:12" x14ac:dyDescent="0.2">
      <c r="A298" s="189">
        <v>17</v>
      </c>
      <c r="B298" s="190" t="s">
        <v>227</v>
      </c>
      <c r="C298" s="190" t="s">
        <v>22</v>
      </c>
      <c r="D298" s="191">
        <v>43384</v>
      </c>
      <c r="E298" s="192">
        <v>19</v>
      </c>
      <c r="F298" s="192">
        <v>130</v>
      </c>
      <c r="G298" s="137">
        <v>8791.09</v>
      </c>
      <c r="H298" s="138">
        <v>1548</v>
      </c>
      <c r="I298" s="139">
        <v>8</v>
      </c>
      <c r="J298" s="140">
        <v>58</v>
      </c>
      <c r="K298" s="193">
        <v>2043428.9399999699</v>
      </c>
      <c r="L298" s="194">
        <v>398287</v>
      </c>
    </row>
    <row r="299" spans="1:12" x14ac:dyDescent="0.2">
      <c r="A299" s="189">
        <v>18</v>
      </c>
      <c r="B299" s="190" t="s">
        <v>380</v>
      </c>
      <c r="C299" s="190" t="s">
        <v>382</v>
      </c>
      <c r="D299" s="191">
        <v>43496</v>
      </c>
      <c r="E299" s="192">
        <v>3</v>
      </c>
      <c r="F299" s="192">
        <v>18</v>
      </c>
      <c r="G299" s="137">
        <v>8012.28</v>
      </c>
      <c r="H299" s="138">
        <v>1428</v>
      </c>
      <c r="I299" s="139">
        <v>10</v>
      </c>
      <c r="J299" s="140">
        <v>80</v>
      </c>
      <c r="K299" s="193">
        <v>57495.739999999903</v>
      </c>
      <c r="L299" s="194">
        <v>10496</v>
      </c>
    </row>
    <row r="300" spans="1:12" x14ac:dyDescent="0.2">
      <c r="A300" s="189">
        <v>19</v>
      </c>
      <c r="B300" s="190" t="s">
        <v>329</v>
      </c>
      <c r="C300" s="190" t="s">
        <v>331</v>
      </c>
      <c r="D300" s="191">
        <v>43482</v>
      </c>
      <c r="E300" s="192">
        <v>5</v>
      </c>
      <c r="F300" s="192">
        <v>32</v>
      </c>
      <c r="G300" s="137">
        <v>5971.31</v>
      </c>
      <c r="H300" s="138">
        <v>1068</v>
      </c>
      <c r="I300" s="139">
        <v>8</v>
      </c>
      <c r="J300" s="140">
        <v>63</v>
      </c>
      <c r="K300" s="193">
        <v>282324.150000002</v>
      </c>
      <c r="L300" s="194">
        <v>51536</v>
      </c>
    </row>
    <row r="301" spans="1:12" x14ac:dyDescent="0.2">
      <c r="A301" s="189">
        <v>20</v>
      </c>
      <c r="B301" s="190" t="s">
        <v>427</v>
      </c>
      <c r="C301" s="190" t="s">
        <v>429</v>
      </c>
      <c r="D301" s="191">
        <v>43503</v>
      </c>
      <c r="E301" s="192">
        <v>2</v>
      </c>
      <c r="F301" s="192">
        <v>11</v>
      </c>
      <c r="G301" s="137">
        <v>5394.36</v>
      </c>
      <c r="H301" s="138">
        <v>981</v>
      </c>
      <c r="I301" s="139">
        <v>8</v>
      </c>
      <c r="J301" s="140">
        <v>51</v>
      </c>
      <c r="K301" s="193">
        <v>16576.88</v>
      </c>
      <c r="L301" s="194">
        <v>3181</v>
      </c>
    </row>
    <row r="302" spans="1:12" x14ac:dyDescent="0.2">
      <c r="A302" s="189">
        <v>21</v>
      </c>
      <c r="B302" s="190" t="s">
        <v>241</v>
      </c>
      <c r="C302" s="190" t="s">
        <v>22</v>
      </c>
      <c r="D302" s="191">
        <v>43433</v>
      </c>
      <c r="E302" s="192">
        <v>12</v>
      </c>
      <c r="F302" s="192">
        <v>81</v>
      </c>
      <c r="G302" s="137">
        <v>4464.1000000000004</v>
      </c>
      <c r="H302" s="138">
        <v>838</v>
      </c>
      <c r="I302" s="139">
        <v>18</v>
      </c>
      <c r="J302" s="140">
        <v>40</v>
      </c>
      <c r="K302" s="193">
        <v>1353264.3399999901</v>
      </c>
      <c r="L302" s="194">
        <v>267673</v>
      </c>
    </row>
    <row r="303" spans="1:12" x14ac:dyDescent="0.2">
      <c r="A303" s="189">
        <v>22</v>
      </c>
      <c r="B303" s="190" t="s">
        <v>250</v>
      </c>
      <c r="C303" s="190" t="s">
        <v>22</v>
      </c>
      <c r="D303" s="191">
        <v>43447</v>
      </c>
      <c r="E303" s="192">
        <v>10</v>
      </c>
      <c r="F303" s="192">
        <v>67</v>
      </c>
      <c r="G303" s="137">
        <v>4447.8900000000003</v>
      </c>
      <c r="H303" s="138">
        <v>946</v>
      </c>
      <c r="I303" s="139">
        <v>16</v>
      </c>
      <c r="J303" s="140">
        <v>45</v>
      </c>
      <c r="K303" s="193">
        <v>474741.80000000302</v>
      </c>
      <c r="L303" s="194">
        <v>91583</v>
      </c>
    </row>
    <row r="304" spans="1:12" x14ac:dyDescent="0.2">
      <c r="A304" s="189">
        <v>23</v>
      </c>
      <c r="B304" s="190" t="s">
        <v>333</v>
      </c>
      <c r="C304" s="190" t="s">
        <v>25</v>
      </c>
      <c r="D304" s="191">
        <v>43482</v>
      </c>
      <c r="E304" s="192">
        <v>5</v>
      </c>
      <c r="F304" s="192">
        <v>32</v>
      </c>
      <c r="G304" s="137">
        <v>3380.18</v>
      </c>
      <c r="H304" s="138">
        <v>688</v>
      </c>
      <c r="I304" s="139">
        <v>10</v>
      </c>
      <c r="J304" s="140">
        <v>52</v>
      </c>
      <c r="K304" s="193">
        <v>229607.670000001</v>
      </c>
      <c r="L304" s="194">
        <v>43062</v>
      </c>
    </row>
    <row r="305" spans="1:12" x14ac:dyDescent="0.2">
      <c r="A305" s="189">
        <v>24</v>
      </c>
      <c r="B305" s="190" t="s">
        <v>303</v>
      </c>
      <c r="C305" s="190" t="s">
        <v>305</v>
      </c>
      <c r="D305" s="191">
        <v>43475</v>
      </c>
      <c r="E305" s="192">
        <v>6</v>
      </c>
      <c r="F305" s="192">
        <v>39</v>
      </c>
      <c r="G305" s="137">
        <v>3332.37</v>
      </c>
      <c r="H305" s="138">
        <v>627</v>
      </c>
      <c r="I305" s="139">
        <v>4</v>
      </c>
      <c r="J305" s="140">
        <v>30</v>
      </c>
      <c r="K305" s="193">
        <v>385855.830000002</v>
      </c>
      <c r="L305" s="194">
        <v>70186</v>
      </c>
    </row>
    <row r="306" spans="1:12" x14ac:dyDescent="0.2">
      <c r="A306" s="189">
        <v>25</v>
      </c>
      <c r="B306" s="190" t="s">
        <v>450</v>
      </c>
      <c r="C306" s="190" t="s">
        <v>124</v>
      </c>
      <c r="D306" s="191">
        <v>43510</v>
      </c>
      <c r="E306" s="192">
        <v>1</v>
      </c>
      <c r="F306" s="192">
        <v>4</v>
      </c>
      <c r="G306" s="137">
        <v>1639.26</v>
      </c>
      <c r="H306" s="138">
        <v>227</v>
      </c>
      <c r="I306" s="139">
        <v>2</v>
      </c>
      <c r="J306" s="140">
        <v>6</v>
      </c>
      <c r="K306" s="193">
        <v>1639.26</v>
      </c>
      <c r="L306" s="194">
        <v>227</v>
      </c>
    </row>
    <row r="307" spans="1:12" x14ac:dyDescent="0.2">
      <c r="A307" s="189">
        <v>26</v>
      </c>
      <c r="B307" s="190" t="s">
        <v>259</v>
      </c>
      <c r="C307" s="190" t="s">
        <v>22</v>
      </c>
      <c r="D307" s="191">
        <v>43454</v>
      </c>
      <c r="E307" s="192">
        <v>9</v>
      </c>
      <c r="F307" s="192">
        <v>60</v>
      </c>
      <c r="G307" s="137">
        <v>1286.55</v>
      </c>
      <c r="H307" s="138">
        <v>235</v>
      </c>
      <c r="I307" s="139">
        <v>7</v>
      </c>
      <c r="J307" s="140">
        <v>16</v>
      </c>
      <c r="K307" s="193">
        <v>607886.68999999505</v>
      </c>
      <c r="L307" s="194">
        <v>116858</v>
      </c>
    </row>
    <row r="308" spans="1:12" x14ac:dyDescent="0.2">
      <c r="A308" s="189">
        <v>27</v>
      </c>
      <c r="B308" s="190" t="s">
        <v>372</v>
      </c>
      <c r="C308" s="190" t="s">
        <v>373</v>
      </c>
      <c r="D308" s="191">
        <v>43489</v>
      </c>
      <c r="E308" s="192">
        <v>4</v>
      </c>
      <c r="F308" s="192">
        <v>25</v>
      </c>
      <c r="G308" s="137">
        <v>1150.5</v>
      </c>
      <c r="H308" s="138">
        <v>207</v>
      </c>
      <c r="I308" s="139">
        <v>2</v>
      </c>
      <c r="J308" s="140">
        <v>12</v>
      </c>
      <c r="K308" s="193">
        <v>13215</v>
      </c>
      <c r="L308" s="194">
        <v>2754</v>
      </c>
    </row>
    <row r="309" spans="1:12" x14ac:dyDescent="0.2">
      <c r="A309" s="189">
        <v>28</v>
      </c>
      <c r="B309" s="190" t="s">
        <v>401</v>
      </c>
      <c r="C309" s="190" t="s">
        <v>22</v>
      </c>
      <c r="D309" s="191">
        <v>43496</v>
      </c>
      <c r="E309" s="192">
        <v>3</v>
      </c>
      <c r="F309" s="192">
        <v>18</v>
      </c>
      <c r="G309" s="137">
        <v>1145.54</v>
      </c>
      <c r="H309" s="138">
        <v>239</v>
      </c>
      <c r="I309" s="139">
        <v>4</v>
      </c>
      <c r="J309" s="140">
        <v>13</v>
      </c>
      <c r="K309" s="193">
        <v>35846.44</v>
      </c>
      <c r="L309" s="194">
        <v>6721</v>
      </c>
    </row>
    <row r="310" spans="1:12" x14ac:dyDescent="0.2">
      <c r="A310" s="189">
        <v>29</v>
      </c>
      <c r="B310" s="190" t="s">
        <v>431</v>
      </c>
      <c r="C310" s="190" t="s">
        <v>432</v>
      </c>
      <c r="D310" s="191">
        <v>43503</v>
      </c>
      <c r="E310" s="192">
        <v>2</v>
      </c>
      <c r="F310" s="192">
        <v>11</v>
      </c>
      <c r="G310" s="137">
        <v>815.96</v>
      </c>
      <c r="H310" s="138">
        <v>142</v>
      </c>
      <c r="I310" s="139">
        <v>2</v>
      </c>
      <c r="J310" s="140">
        <v>8</v>
      </c>
      <c r="K310" s="193">
        <v>2530.84</v>
      </c>
      <c r="L310" s="194">
        <v>667</v>
      </c>
    </row>
    <row r="311" spans="1:12" x14ac:dyDescent="0.2">
      <c r="A311" s="189">
        <v>30</v>
      </c>
      <c r="B311" s="190" t="s">
        <v>364</v>
      </c>
      <c r="C311" s="190" t="s">
        <v>22</v>
      </c>
      <c r="D311" s="191">
        <v>43489</v>
      </c>
      <c r="E311" s="192">
        <v>4</v>
      </c>
      <c r="F311" s="192">
        <v>25</v>
      </c>
      <c r="G311" s="137">
        <v>787</v>
      </c>
      <c r="H311" s="138">
        <v>140</v>
      </c>
      <c r="I311" s="139">
        <v>2</v>
      </c>
      <c r="J311" s="140">
        <v>14</v>
      </c>
      <c r="K311" s="193">
        <v>125205.61</v>
      </c>
      <c r="L311" s="194">
        <v>23139</v>
      </c>
    </row>
    <row r="312" spans="1:12" x14ac:dyDescent="0.2">
      <c r="A312" s="189">
        <v>31</v>
      </c>
      <c r="B312" s="190" t="s">
        <v>249</v>
      </c>
      <c r="C312" s="190" t="s">
        <v>158</v>
      </c>
      <c r="D312" s="191">
        <v>43447</v>
      </c>
      <c r="E312" s="192">
        <v>10</v>
      </c>
      <c r="F312" s="192">
        <v>67</v>
      </c>
      <c r="G312" s="137">
        <v>725.8</v>
      </c>
      <c r="H312" s="138">
        <v>145</v>
      </c>
      <c r="I312" s="139">
        <v>4</v>
      </c>
      <c r="J312" s="140">
        <v>16</v>
      </c>
      <c r="K312" s="193">
        <v>2000683.3799999701</v>
      </c>
      <c r="L312" s="194">
        <v>349453</v>
      </c>
    </row>
    <row r="313" spans="1:12" x14ac:dyDescent="0.2">
      <c r="A313" s="189">
        <v>32</v>
      </c>
      <c r="B313" s="190" t="s">
        <v>403</v>
      </c>
      <c r="C313" s="190" t="s">
        <v>156</v>
      </c>
      <c r="D313" s="191">
        <v>43496</v>
      </c>
      <c r="E313" s="192">
        <v>3</v>
      </c>
      <c r="F313" s="192">
        <v>18</v>
      </c>
      <c r="G313" s="137">
        <v>570</v>
      </c>
      <c r="H313" s="138">
        <v>108</v>
      </c>
      <c r="I313" s="139">
        <v>1</v>
      </c>
      <c r="J313" s="140">
        <v>8</v>
      </c>
      <c r="K313" s="193">
        <v>4440</v>
      </c>
      <c r="L313" s="194">
        <v>1029</v>
      </c>
    </row>
    <row r="314" spans="1:12" x14ac:dyDescent="0.2">
      <c r="A314" s="189">
        <v>33</v>
      </c>
      <c r="B314" s="190" t="s">
        <v>451</v>
      </c>
      <c r="C314" s="190" t="s">
        <v>214</v>
      </c>
      <c r="D314" s="191"/>
      <c r="E314" s="192">
        <v>1</v>
      </c>
      <c r="F314" s="192">
        <v>1</v>
      </c>
      <c r="G314" s="137">
        <v>496.5</v>
      </c>
      <c r="H314" s="138">
        <v>121</v>
      </c>
      <c r="I314" s="139">
        <v>1</v>
      </c>
      <c r="J314" s="140">
        <v>1</v>
      </c>
      <c r="K314" s="193">
        <v>496.5</v>
      </c>
      <c r="L314" s="194">
        <v>121</v>
      </c>
    </row>
    <row r="315" spans="1:12" x14ac:dyDescent="0.2">
      <c r="A315" s="189">
        <v>34</v>
      </c>
      <c r="B315" s="190" t="s">
        <v>452</v>
      </c>
      <c r="C315" s="190" t="s">
        <v>25</v>
      </c>
      <c r="D315" s="191">
        <v>32793</v>
      </c>
      <c r="E315" s="192">
        <v>2</v>
      </c>
      <c r="F315" s="192">
        <v>9</v>
      </c>
      <c r="G315" s="137">
        <v>448.5</v>
      </c>
      <c r="H315" s="138">
        <v>109</v>
      </c>
      <c r="I315" s="139">
        <v>1</v>
      </c>
      <c r="J315" s="140">
        <v>1</v>
      </c>
      <c r="K315" s="193">
        <v>1224</v>
      </c>
      <c r="L315" s="194">
        <v>481</v>
      </c>
    </row>
    <row r="316" spans="1:12" x14ac:dyDescent="0.2">
      <c r="A316" s="189">
        <v>35</v>
      </c>
      <c r="B316" s="190" t="s">
        <v>274</v>
      </c>
      <c r="C316" s="190" t="s">
        <v>214</v>
      </c>
      <c r="D316" s="191">
        <v>43468</v>
      </c>
      <c r="E316" s="192">
        <v>4</v>
      </c>
      <c r="F316" s="192">
        <v>26</v>
      </c>
      <c r="G316" s="137">
        <v>370.5</v>
      </c>
      <c r="H316" s="138">
        <v>100</v>
      </c>
      <c r="I316" s="139">
        <v>8</v>
      </c>
      <c r="J316" s="140">
        <v>25</v>
      </c>
      <c r="K316" s="193">
        <v>22256.46</v>
      </c>
      <c r="L316" s="194">
        <v>4845</v>
      </c>
    </row>
    <row r="317" spans="1:12" x14ac:dyDescent="0.2">
      <c r="A317" s="189">
        <v>36</v>
      </c>
      <c r="B317" s="190" t="s">
        <v>406</v>
      </c>
      <c r="C317" s="190" t="s">
        <v>22</v>
      </c>
      <c r="D317" s="191">
        <v>43377</v>
      </c>
      <c r="E317" s="192">
        <v>13</v>
      </c>
      <c r="F317" s="192">
        <v>85</v>
      </c>
      <c r="G317" s="137">
        <v>362.92</v>
      </c>
      <c r="H317" s="138">
        <v>77</v>
      </c>
      <c r="I317" s="139">
        <v>3</v>
      </c>
      <c r="J317" s="140">
        <v>5</v>
      </c>
      <c r="K317" s="193">
        <v>678985.23999999103</v>
      </c>
      <c r="L317" s="194">
        <v>140236</v>
      </c>
    </row>
    <row r="318" spans="1:12" x14ac:dyDescent="0.2">
      <c r="A318" s="189">
        <v>37</v>
      </c>
      <c r="B318" s="190" t="s">
        <v>378</v>
      </c>
      <c r="C318" s="190" t="s">
        <v>25</v>
      </c>
      <c r="D318" s="191">
        <v>43489</v>
      </c>
      <c r="E318" s="192">
        <v>4</v>
      </c>
      <c r="F318" s="192">
        <v>25</v>
      </c>
      <c r="G318" s="137">
        <v>351</v>
      </c>
      <c r="H318" s="138">
        <v>59</v>
      </c>
      <c r="I318" s="139">
        <v>1</v>
      </c>
      <c r="J318" s="140">
        <v>4</v>
      </c>
      <c r="K318" s="193">
        <v>4130</v>
      </c>
      <c r="L318" s="194">
        <v>723</v>
      </c>
    </row>
    <row r="319" spans="1:12" x14ac:dyDescent="0.2">
      <c r="A319" s="189">
        <v>38</v>
      </c>
      <c r="B319" s="190" t="s">
        <v>272</v>
      </c>
      <c r="C319" s="190" t="s">
        <v>22</v>
      </c>
      <c r="D319" s="191">
        <v>43468</v>
      </c>
      <c r="E319" s="192">
        <v>7</v>
      </c>
      <c r="F319" s="192">
        <v>46</v>
      </c>
      <c r="G319" s="137">
        <v>345.82</v>
      </c>
      <c r="H319" s="138">
        <v>61</v>
      </c>
      <c r="I319" s="139">
        <v>1</v>
      </c>
      <c r="J319" s="140">
        <v>4</v>
      </c>
      <c r="K319" s="193">
        <v>176444.260000001</v>
      </c>
      <c r="L319" s="194">
        <v>32499</v>
      </c>
    </row>
    <row r="320" spans="1:12" x14ac:dyDescent="0.2">
      <c r="A320" s="189">
        <v>39</v>
      </c>
      <c r="B320" s="190" t="s">
        <v>453</v>
      </c>
      <c r="C320" s="190" t="s">
        <v>454</v>
      </c>
      <c r="D320" s="191">
        <v>42250</v>
      </c>
      <c r="E320" s="192">
        <v>19</v>
      </c>
      <c r="F320" s="192">
        <v>133</v>
      </c>
      <c r="G320" s="137">
        <v>335.4</v>
      </c>
      <c r="H320" s="138">
        <v>82</v>
      </c>
      <c r="I320" s="139">
        <v>3</v>
      </c>
      <c r="J320" s="140">
        <v>6</v>
      </c>
      <c r="K320" s="193">
        <v>632903.63</v>
      </c>
      <c r="L320" s="194">
        <v>133400</v>
      </c>
    </row>
    <row r="321" spans="1:12" x14ac:dyDescent="0.2">
      <c r="A321" s="189">
        <v>40</v>
      </c>
      <c r="B321" s="190" t="s">
        <v>455</v>
      </c>
      <c r="C321" s="190" t="s">
        <v>456</v>
      </c>
      <c r="D321" s="191">
        <v>43335</v>
      </c>
      <c r="E321" s="192">
        <v>10</v>
      </c>
      <c r="F321" s="192">
        <v>69</v>
      </c>
      <c r="G321" s="137">
        <v>233</v>
      </c>
      <c r="H321" s="138">
        <v>176</v>
      </c>
      <c r="I321" s="139">
        <v>1</v>
      </c>
      <c r="J321" s="140">
        <v>1</v>
      </c>
      <c r="K321" s="193">
        <v>161092.69000000099</v>
      </c>
      <c r="L321" s="194">
        <v>33162</v>
      </c>
    </row>
    <row r="322" spans="1:12" x14ac:dyDescent="0.2">
      <c r="A322" s="144"/>
      <c r="B322" s="7"/>
      <c r="C322" s="7" t="s">
        <v>106</v>
      </c>
      <c r="D322" s="142" t="s">
        <v>106</v>
      </c>
      <c r="E322" s="143" t="s">
        <v>106</v>
      </c>
      <c r="F322" s="144" t="s">
        <v>106</v>
      </c>
      <c r="G322" s="145" t="s">
        <v>106</v>
      </c>
      <c r="H322" s="144" t="s">
        <v>106</v>
      </c>
      <c r="I322" s="7" t="s">
        <v>106</v>
      </c>
      <c r="J322" s="30" t="s">
        <v>106</v>
      </c>
      <c r="K322" s="143" t="s">
        <v>106</v>
      </c>
      <c r="L322" s="144" t="s">
        <v>106</v>
      </c>
    </row>
    <row r="323" spans="1:12" x14ac:dyDescent="0.2">
      <c r="A323" s="451" t="s">
        <v>458</v>
      </c>
      <c r="B323" s="451"/>
      <c r="C323" s="141"/>
      <c r="D323" s="142"/>
      <c r="E323" s="143"/>
      <c r="F323" s="144"/>
      <c r="G323" s="145"/>
      <c r="H323" s="144"/>
      <c r="I323" s="7"/>
      <c r="J323" s="30"/>
      <c r="K323" s="143"/>
      <c r="L323" s="144"/>
    </row>
    <row r="324" spans="1:12" ht="15.75" x14ac:dyDescent="0.2">
      <c r="A324" s="450" t="s">
        <v>478</v>
      </c>
      <c r="B324" s="450"/>
      <c r="C324" s="450"/>
      <c r="D324" s="450"/>
      <c r="E324" s="450"/>
      <c r="F324" s="450"/>
      <c r="G324" s="450"/>
      <c r="H324" s="450"/>
      <c r="I324" s="450"/>
      <c r="J324" s="450"/>
      <c r="K324" s="450"/>
      <c r="L324" s="450"/>
    </row>
    <row r="325" spans="1:12" ht="15" x14ac:dyDescent="0.2">
      <c r="A325" s="135"/>
      <c r="B325" s="135"/>
      <c r="C325" s="135"/>
      <c r="D325" s="135"/>
      <c r="E325" s="135"/>
      <c r="F325" s="135"/>
      <c r="G325" s="135"/>
      <c r="H325" s="135"/>
      <c r="I325" s="135"/>
      <c r="J325" s="136"/>
      <c r="K325" s="135"/>
      <c r="L325" s="135"/>
    </row>
    <row r="326" spans="1:12" x14ac:dyDescent="0.2">
      <c r="A326" s="452" t="s">
        <v>134</v>
      </c>
      <c r="B326" s="452"/>
      <c r="C326" s="452"/>
      <c r="D326" s="452"/>
      <c r="E326" s="453" t="s">
        <v>11</v>
      </c>
      <c r="F326" s="453"/>
      <c r="G326" s="454" t="s">
        <v>187</v>
      </c>
      <c r="H326" s="454"/>
      <c r="I326" s="454"/>
      <c r="J326" s="454"/>
      <c r="K326" s="455" t="s">
        <v>133</v>
      </c>
      <c r="L326" s="455"/>
    </row>
    <row r="327" spans="1:12" ht="24" x14ac:dyDescent="0.2">
      <c r="A327" s="118" t="s">
        <v>9</v>
      </c>
      <c r="B327" s="119" t="s">
        <v>131</v>
      </c>
      <c r="C327" s="119" t="s">
        <v>132</v>
      </c>
      <c r="D327" s="120" t="s">
        <v>13</v>
      </c>
      <c r="E327" s="121" t="s">
        <v>15</v>
      </c>
      <c r="F327" s="121" t="s">
        <v>14</v>
      </c>
      <c r="G327" s="122" t="s">
        <v>16</v>
      </c>
      <c r="H327" s="123" t="s">
        <v>4</v>
      </c>
      <c r="I327" s="124" t="s">
        <v>8</v>
      </c>
      <c r="J327" s="125" t="s">
        <v>17</v>
      </c>
      <c r="K327" s="126" t="s">
        <v>16</v>
      </c>
      <c r="L327" s="118" t="s">
        <v>4</v>
      </c>
    </row>
    <row r="328" spans="1:12" x14ac:dyDescent="0.2">
      <c r="A328" s="151">
        <v>1</v>
      </c>
      <c r="B328" s="152" t="s">
        <v>461</v>
      </c>
      <c r="C328" s="152" t="s">
        <v>22</v>
      </c>
      <c r="D328" s="153">
        <v>43517</v>
      </c>
      <c r="E328" s="154">
        <v>1</v>
      </c>
      <c r="F328" s="154">
        <v>4</v>
      </c>
      <c r="G328" s="137">
        <v>217189.12</v>
      </c>
      <c r="H328" s="138">
        <v>41827</v>
      </c>
      <c r="I328" s="139">
        <v>99</v>
      </c>
      <c r="J328" s="140">
        <v>991</v>
      </c>
      <c r="K328" s="155">
        <v>217189.12000000101</v>
      </c>
      <c r="L328" s="156">
        <v>41827</v>
      </c>
    </row>
    <row r="329" spans="1:12" x14ac:dyDescent="0.2">
      <c r="A329" s="189">
        <v>2</v>
      </c>
      <c r="B329" s="190" t="s">
        <v>438</v>
      </c>
      <c r="C329" s="190" t="s">
        <v>440</v>
      </c>
      <c r="D329" s="191">
        <v>43510</v>
      </c>
      <c r="E329" s="192">
        <v>2</v>
      </c>
      <c r="F329" s="192">
        <v>11</v>
      </c>
      <c r="G329" s="137">
        <v>168602.22</v>
      </c>
      <c r="H329" s="138">
        <v>28357</v>
      </c>
      <c r="I329" s="139">
        <v>86</v>
      </c>
      <c r="J329" s="140">
        <v>1083</v>
      </c>
      <c r="K329" s="193">
        <v>570182.71999999904</v>
      </c>
      <c r="L329" s="194">
        <v>95866</v>
      </c>
    </row>
    <row r="330" spans="1:12" x14ac:dyDescent="0.2">
      <c r="A330" s="189">
        <v>3</v>
      </c>
      <c r="B330" s="190" t="s">
        <v>442</v>
      </c>
      <c r="C330" s="190" t="s">
        <v>22</v>
      </c>
      <c r="D330" s="191">
        <v>43510</v>
      </c>
      <c r="E330" s="192">
        <v>2</v>
      </c>
      <c r="F330" s="192">
        <v>11</v>
      </c>
      <c r="G330" s="137">
        <v>95078.249999999898</v>
      </c>
      <c r="H330" s="138">
        <v>17413</v>
      </c>
      <c r="I330" s="139">
        <v>62</v>
      </c>
      <c r="J330" s="140">
        <v>618</v>
      </c>
      <c r="K330" s="193">
        <v>272203.93000000098</v>
      </c>
      <c r="L330" s="194">
        <v>50399</v>
      </c>
    </row>
    <row r="331" spans="1:12" x14ac:dyDescent="0.2">
      <c r="A331" s="189">
        <v>4</v>
      </c>
      <c r="B331" s="190" t="s">
        <v>412</v>
      </c>
      <c r="C331" s="190" t="s">
        <v>414</v>
      </c>
      <c r="D331" s="191">
        <v>43503</v>
      </c>
      <c r="E331" s="192">
        <v>3</v>
      </c>
      <c r="F331" s="192">
        <v>18</v>
      </c>
      <c r="G331" s="137">
        <v>65964.100000000006</v>
      </c>
      <c r="H331" s="138">
        <v>12071</v>
      </c>
      <c r="I331" s="139">
        <v>57</v>
      </c>
      <c r="J331" s="140">
        <v>633</v>
      </c>
      <c r="K331" s="193">
        <v>471377.64000000199</v>
      </c>
      <c r="L331" s="194">
        <v>86546</v>
      </c>
    </row>
    <row r="332" spans="1:12" x14ac:dyDescent="0.2">
      <c r="A332" s="189">
        <v>5</v>
      </c>
      <c r="B332" s="190" t="s">
        <v>397</v>
      </c>
      <c r="C332" s="190" t="s">
        <v>22</v>
      </c>
      <c r="D332" s="191">
        <v>43496</v>
      </c>
      <c r="E332" s="192">
        <v>4</v>
      </c>
      <c r="F332" s="192">
        <v>25</v>
      </c>
      <c r="G332" s="137">
        <v>61123.94</v>
      </c>
      <c r="H332" s="138">
        <v>11438</v>
      </c>
      <c r="I332" s="139">
        <v>54</v>
      </c>
      <c r="J332" s="140">
        <v>509</v>
      </c>
      <c r="K332" s="193">
        <v>645359.21999999601</v>
      </c>
      <c r="L332" s="194">
        <v>119090</v>
      </c>
    </row>
    <row r="333" spans="1:12" x14ac:dyDescent="0.2">
      <c r="A333" s="189">
        <v>6</v>
      </c>
      <c r="B333" s="190" t="s">
        <v>416</v>
      </c>
      <c r="C333" s="190" t="s">
        <v>418</v>
      </c>
      <c r="D333" s="191">
        <v>43503</v>
      </c>
      <c r="E333" s="192">
        <v>3</v>
      </c>
      <c r="F333" s="192">
        <v>18</v>
      </c>
      <c r="G333" s="137">
        <v>45630.86</v>
      </c>
      <c r="H333" s="138">
        <v>8247</v>
      </c>
      <c r="I333" s="139">
        <v>38</v>
      </c>
      <c r="J333" s="140">
        <v>308</v>
      </c>
      <c r="K333" s="193">
        <v>292086.91000000201</v>
      </c>
      <c r="L333" s="194">
        <v>53772</v>
      </c>
    </row>
    <row r="334" spans="1:12" x14ac:dyDescent="0.2">
      <c r="A334" s="189">
        <v>7</v>
      </c>
      <c r="B334" s="190" t="s">
        <v>444</v>
      </c>
      <c r="C334" s="190" t="s">
        <v>22</v>
      </c>
      <c r="D334" s="191">
        <v>43510</v>
      </c>
      <c r="E334" s="192">
        <v>2</v>
      </c>
      <c r="F334" s="192">
        <v>11</v>
      </c>
      <c r="G334" s="137">
        <v>42000.44</v>
      </c>
      <c r="H334" s="138">
        <v>7717</v>
      </c>
      <c r="I334" s="139">
        <v>44</v>
      </c>
      <c r="J334" s="140">
        <v>540</v>
      </c>
      <c r="K334" s="193">
        <v>125723.87</v>
      </c>
      <c r="L334" s="194">
        <v>23257</v>
      </c>
    </row>
    <row r="335" spans="1:12" x14ac:dyDescent="0.2">
      <c r="A335" s="189">
        <v>8</v>
      </c>
      <c r="B335" s="190" t="s">
        <v>420</v>
      </c>
      <c r="C335" s="190" t="s">
        <v>22</v>
      </c>
      <c r="D335" s="191">
        <v>43489</v>
      </c>
      <c r="E335" s="192">
        <v>5</v>
      </c>
      <c r="F335" s="192">
        <v>32</v>
      </c>
      <c r="G335" s="137">
        <v>41928.769999999997</v>
      </c>
      <c r="H335" s="138">
        <v>7631</v>
      </c>
      <c r="I335" s="139">
        <v>34</v>
      </c>
      <c r="J335" s="140">
        <v>257</v>
      </c>
      <c r="K335" s="193">
        <v>551578.350000003</v>
      </c>
      <c r="L335" s="194">
        <v>102380</v>
      </c>
    </row>
    <row r="336" spans="1:12" x14ac:dyDescent="0.2">
      <c r="A336" s="189">
        <v>9</v>
      </c>
      <c r="B336" s="190" t="s">
        <v>421</v>
      </c>
      <c r="C336" s="190" t="s">
        <v>22</v>
      </c>
      <c r="D336" s="191">
        <v>43503</v>
      </c>
      <c r="E336" s="192">
        <v>3</v>
      </c>
      <c r="F336" s="192">
        <v>18</v>
      </c>
      <c r="G336" s="137">
        <v>24579.82</v>
      </c>
      <c r="H336" s="138">
        <v>4482</v>
      </c>
      <c r="I336" s="139">
        <v>24</v>
      </c>
      <c r="J336" s="140">
        <v>257</v>
      </c>
      <c r="K336" s="193">
        <v>185994.98</v>
      </c>
      <c r="L336" s="194">
        <v>34085</v>
      </c>
    </row>
    <row r="337" spans="1:12" x14ac:dyDescent="0.2">
      <c r="A337" s="151">
        <v>10</v>
      </c>
      <c r="B337" s="152" t="s">
        <v>463</v>
      </c>
      <c r="C337" s="152" t="s">
        <v>22</v>
      </c>
      <c r="D337" s="153">
        <v>43517</v>
      </c>
      <c r="E337" s="154">
        <v>1</v>
      </c>
      <c r="F337" s="154">
        <v>4</v>
      </c>
      <c r="G337" s="137">
        <v>22490.98</v>
      </c>
      <c r="H337" s="138">
        <v>4175</v>
      </c>
      <c r="I337" s="139">
        <v>23</v>
      </c>
      <c r="J337" s="140">
        <v>277</v>
      </c>
      <c r="K337" s="155">
        <v>22658.98</v>
      </c>
      <c r="L337" s="156">
        <v>4213</v>
      </c>
    </row>
    <row r="338" spans="1:12" x14ac:dyDescent="0.2">
      <c r="A338" s="189">
        <v>11</v>
      </c>
      <c r="B338" s="190" t="s">
        <v>399</v>
      </c>
      <c r="C338" s="190" t="s">
        <v>22</v>
      </c>
      <c r="D338" s="191">
        <v>43496</v>
      </c>
      <c r="E338" s="192">
        <v>4</v>
      </c>
      <c r="F338" s="192">
        <v>25</v>
      </c>
      <c r="G338" s="137">
        <v>21872.06</v>
      </c>
      <c r="H338" s="138">
        <v>4123</v>
      </c>
      <c r="I338" s="139">
        <v>34</v>
      </c>
      <c r="J338" s="140">
        <v>233</v>
      </c>
      <c r="K338" s="193">
        <v>341002.29000000103</v>
      </c>
      <c r="L338" s="194">
        <v>63544</v>
      </c>
    </row>
    <row r="339" spans="1:12" x14ac:dyDescent="0.2">
      <c r="A339" s="189">
        <v>12</v>
      </c>
      <c r="B339" s="190" t="s">
        <v>362</v>
      </c>
      <c r="C339" s="190" t="s">
        <v>22</v>
      </c>
      <c r="D339" s="191">
        <v>43489</v>
      </c>
      <c r="E339" s="192">
        <v>5</v>
      </c>
      <c r="F339" s="192">
        <v>32</v>
      </c>
      <c r="G339" s="137">
        <v>14561.61</v>
      </c>
      <c r="H339" s="138">
        <v>2778</v>
      </c>
      <c r="I339" s="139">
        <v>20</v>
      </c>
      <c r="J339" s="140">
        <v>179</v>
      </c>
      <c r="K339" s="193">
        <v>272776.61</v>
      </c>
      <c r="L339" s="194">
        <v>51897</v>
      </c>
    </row>
    <row r="340" spans="1:12" x14ac:dyDescent="0.2">
      <c r="A340" s="151">
        <v>13</v>
      </c>
      <c r="B340" s="152" t="s">
        <v>465</v>
      </c>
      <c r="C340" s="152" t="s">
        <v>467</v>
      </c>
      <c r="D340" s="153">
        <v>43517</v>
      </c>
      <c r="E340" s="154">
        <v>1</v>
      </c>
      <c r="F340" s="154">
        <v>4</v>
      </c>
      <c r="G340" s="137">
        <v>11341.72</v>
      </c>
      <c r="H340" s="138">
        <v>2108</v>
      </c>
      <c r="I340" s="139">
        <v>24</v>
      </c>
      <c r="J340" s="140">
        <v>239</v>
      </c>
      <c r="K340" s="155">
        <v>11341.72</v>
      </c>
      <c r="L340" s="156">
        <v>2108</v>
      </c>
    </row>
    <row r="341" spans="1:12" x14ac:dyDescent="0.2">
      <c r="A341" s="151">
        <v>14</v>
      </c>
      <c r="B341" s="152" t="s">
        <v>469</v>
      </c>
      <c r="C341" s="152" t="s">
        <v>25</v>
      </c>
      <c r="D341" s="153">
        <v>43517</v>
      </c>
      <c r="E341" s="154">
        <v>1</v>
      </c>
      <c r="F341" s="154">
        <v>4</v>
      </c>
      <c r="G341" s="137">
        <v>11056.44</v>
      </c>
      <c r="H341" s="138">
        <v>2092</v>
      </c>
      <c r="I341" s="139">
        <v>18</v>
      </c>
      <c r="J341" s="140">
        <v>211</v>
      </c>
      <c r="K341" s="155">
        <v>11056.44</v>
      </c>
      <c r="L341" s="156">
        <v>2092</v>
      </c>
    </row>
    <row r="342" spans="1:12" x14ac:dyDescent="0.2">
      <c r="A342" s="189">
        <v>15</v>
      </c>
      <c r="B342" s="190" t="s">
        <v>446</v>
      </c>
      <c r="C342" s="190" t="s">
        <v>448</v>
      </c>
      <c r="D342" s="191">
        <v>43510</v>
      </c>
      <c r="E342" s="192">
        <v>2</v>
      </c>
      <c r="F342" s="192">
        <v>11</v>
      </c>
      <c r="G342" s="137">
        <v>10528.56</v>
      </c>
      <c r="H342" s="138">
        <v>1893</v>
      </c>
      <c r="I342" s="139">
        <v>19</v>
      </c>
      <c r="J342" s="140">
        <v>103</v>
      </c>
      <c r="K342" s="193">
        <v>36276.31</v>
      </c>
      <c r="L342" s="194">
        <v>6614</v>
      </c>
    </row>
    <row r="343" spans="1:12" x14ac:dyDescent="0.2">
      <c r="A343" s="189">
        <v>16</v>
      </c>
      <c r="B343" s="190" t="s">
        <v>232</v>
      </c>
      <c r="C343" s="190" t="s">
        <v>23</v>
      </c>
      <c r="D343" s="191">
        <v>43404</v>
      </c>
      <c r="E343" s="192">
        <v>17</v>
      </c>
      <c r="F343" s="192">
        <v>117</v>
      </c>
      <c r="G343" s="137">
        <v>8833.32</v>
      </c>
      <c r="H343" s="138">
        <v>1547</v>
      </c>
      <c r="I343" s="139">
        <v>9</v>
      </c>
      <c r="J343" s="140">
        <v>56</v>
      </c>
      <c r="K343" s="193">
        <v>3040305.5000001402</v>
      </c>
      <c r="L343" s="194">
        <v>537928</v>
      </c>
    </row>
    <row r="344" spans="1:12" x14ac:dyDescent="0.2">
      <c r="A344" s="189">
        <v>17</v>
      </c>
      <c r="B344" s="190" t="s">
        <v>301</v>
      </c>
      <c r="C344" s="190" t="s">
        <v>111</v>
      </c>
      <c r="D344" s="191">
        <v>43475</v>
      </c>
      <c r="E344" s="192">
        <v>7</v>
      </c>
      <c r="F344" s="192">
        <v>46</v>
      </c>
      <c r="G344" s="137">
        <v>7478.67</v>
      </c>
      <c r="H344" s="138">
        <v>1548</v>
      </c>
      <c r="I344" s="139">
        <v>35</v>
      </c>
      <c r="J344" s="140">
        <v>122</v>
      </c>
      <c r="K344" s="193">
        <v>597479.46</v>
      </c>
      <c r="L344" s="194">
        <v>119967</v>
      </c>
    </row>
    <row r="345" spans="1:12" x14ac:dyDescent="0.2">
      <c r="A345" s="189">
        <v>18</v>
      </c>
      <c r="B345" s="190" t="s">
        <v>227</v>
      </c>
      <c r="C345" s="190" t="s">
        <v>22</v>
      </c>
      <c r="D345" s="191">
        <v>43384</v>
      </c>
      <c r="E345" s="192">
        <v>20</v>
      </c>
      <c r="F345" s="192">
        <v>137</v>
      </c>
      <c r="G345" s="137">
        <v>6467.52</v>
      </c>
      <c r="H345" s="138">
        <v>1132</v>
      </c>
      <c r="I345" s="139">
        <v>10</v>
      </c>
      <c r="J345" s="140">
        <v>52</v>
      </c>
      <c r="K345" s="193">
        <v>2052191.1199999701</v>
      </c>
      <c r="L345" s="194">
        <v>399901</v>
      </c>
    </row>
    <row r="346" spans="1:12" x14ac:dyDescent="0.2">
      <c r="A346" s="189">
        <v>19</v>
      </c>
      <c r="B346" s="190" t="s">
        <v>329</v>
      </c>
      <c r="C346" s="190" t="s">
        <v>331</v>
      </c>
      <c r="D346" s="191">
        <v>43482</v>
      </c>
      <c r="E346" s="192">
        <v>6</v>
      </c>
      <c r="F346" s="192">
        <v>39</v>
      </c>
      <c r="G346" s="137">
        <v>3385.45</v>
      </c>
      <c r="H346" s="138">
        <v>628</v>
      </c>
      <c r="I346" s="139">
        <v>7</v>
      </c>
      <c r="J346" s="140">
        <v>43</v>
      </c>
      <c r="K346" s="193">
        <v>288804.780000003</v>
      </c>
      <c r="L346" s="194">
        <v>52827</v>
      </c>
    </row>
    <row r="347" spans="1:12" x14ac:dyDescent="0.2">
      <c r="A347" s="151">
        <v>20</v>
      </c>
      <c r="B347" s="152" t="s">
        <v>471</v>
      </c>
      <c r="C347" s="152" t="s">
        <v>22</v>
      </c>
      <c r="D347" s="153">
        <v>43517</v>
      </c>
      <c r="E347" s="154">
        <v>1</v>
      </c>
      <c r="F347" s="154">
        <v>4</v>
      </c>
      <c r="G347" s="137">
        <v>3180.64</v>
      </c>
      <c r="H347" s="138">
        <v>575</v>
      </c>
      <c r="I347" s="139">
        <v>19</v>
      </c>
      <c r="J347" s="140">
        <v>135</v>
      </c>
      <c r="K347" s="155">
        <v>3180.64</v>
      </c>
      <c r="L347" s="156">
        <v>575</v>
      </c>
    </row>
    <row r="348" spans="1:12" x14ac:dyDescent="0.2">
      <c r="A348" s="189">
        <v>21</v>
      </c>
      <c r="B348" s="190" t="s">
        <v>423</v>
      </c>
      <c r="C348" s="190" t="s">
        <v>425</v>
      </c>
      <c r="D348" s="191">
        <v>43503</v>
      </c>
      <c r="E348" s="192">
        <v>3</v>
      </c>
      <c r="F348" s="192">
        <v>18</v>
      </c>
      <c r="G348" s="137">
        <v>2903.63</v>
      </c>
      <c r="H348" s="138">
        <v>574</v>
      </c>
      <c r="I348" s="139">
        <v>14</v>
      </c>
      <c r="J348" s="140">
        <v>59</v>
      </c>
      <c r="K348" s="193">
        <v>32984.8500000001</v>
      </c>
      <c r="L348" s="194">
        <v>6519</v>
      </c>
    </row>
    <row r="349" spans="1:12" x14ac:dyDescent="0.2">
      <c r="A349" s="189">
        <v>22</v>
      </c>
      <c r="B349" s="190" t="s">
        <v>327</v>
      </c>
      <c r="C349" s="190" t="s">
        <v>22</v>
      </c>
      <c r="D349" s="191">
        <v>43482</v>
      </c>
      <c r="E349" s="192">
        <v>6</v>
      </c>
      <c r="F349" s="192">
        <v>39</v>
      </c>
      <c r="G349" s="137">
        <v>2722.83</v>
      </c>
      <c r="H349" s="138">
        <v>505</v>
      </c>
      <c r="I349" s="139">
        <v>5</v>
      </c>
      <c r="J349" s="140">
        <v>23</v>
      </c>
      <c r="K349" s="193">
        <v>721722.77999999595</v>
      </c>
      <c r="L349" s="194">
        <v>130639</v>
      </c>
    </row>
    <row r="350" spans="1:12" x14ac:dyDescent="0.2">
      <c r="A350" s="189">
        <v>23</v>
      </c>
      <c r="B350" s="190" t="s">
        <v>380</v>
      </c>
      <c r="C350" s="190" t="s">
        <v>382</v>
      </c>
      <c r="D350" s="191">
        <v>43496</v>
      </c>
      <c r="E350" s="192">
        <v>4</v>
      </c>
      <c r="F350" s="192">
        <v>25</v>
      </c>
      <c r="G350" s="137">
        <v>2607</v>
      </c>
      <c r="H350" s="138">
        <v>474</v>
      </c>
      <c r="I350" s="139">
        <v>6</v>
      </c>
      <c r="J350" s="140">
        <v>31</v>
      </c>
      <c r="K350" s="193">
        <v>63123.369999999901</v>
      </c>
      <c r="L350" s="194">
        <v>11543</v>
      </c>
    </row>
    <row r="351" spans="1:12" x14ac:dyDescent="0.2">
      <c r="A351" s="189">
        <v>24</v>
      </c>
      <c r="B351" s="190" t="s">
        <v>241</v>
      </c>
      <c r="C351" s="190" t="s">
        <v>22</v>
      </c>
      <c r="D351" s="191">
        <v>43433</v>
      </c>
      <c r="E351" s="192">
        <v>13</v>
      </c>
      <c r="F351" s="192">
        <v>88</v>
      </c>
      <c r="G351" s="137">
        <v>2445.96</v>
      </c>
      <c r="H351" s="138">
        <v>607</v>
      </c>
      <c r="I351" s="139">
        <v>17</v>
      </c>
      <c r="J351" s="140">
        <v>34</v>
      </c>
      <c r="K351" s="193">
        <v>1355831.3499999901</v>
      </c>
      <c r="L351" s="194">
        <v>268302</v>
      </c>
    </row>
    <row r="352" spans="1:12" x14ac:dyDescent="0.2">
      <c r="A352" s="189">
        <v>25</v>
      </c>
      <c r="B352" s="190" t="s">
        <v>366</v>
      </c>
      <c r="C352" s="190" t="s">
        <v>368</v>
      </c>
      <c r="D352" s="191">
        <v>43489</v>
      </c>
      <c r="E352" s="192">
        <v>5</v>
      </c>
      <c r="F352" s="192">
        <v>32</v>
      </c>
      <c r="G352" s="137">
        <v>2426.34</v>
      </c>
      <c r="H352" s="138">
        <v>525</v>
      </c>
      <c r="I352" s="139">
        <v>18</v>
      </c>
      <c r="J352" s="140">
        <v>40</v>
      </c>
      <c r="K352" s="193">
        <v>107797.12</v>
      </c>
      <c r="L352" s="194">
        <v>21918</v>
      </c>
    </row>
    <row r="353" spans="1:12" x14ac:dyDescent="0.2">
      <c r="A353" s="189">
        <v>26</v>
      </c>
      <c r="B353" s="190" t="s">
        <v>250</v>
      </c>
      <c r="C353" s="190" t="s">
        <v>22</v>
      </c>
      <c r="D353" s="191">
        <v>43447</v>
      </c>
      <c r="E353" s="192">
        <v>11</v>
      </c>
      <c r="F353" s="192">
        <v>74</v>
      </c>
      <c r="G353" s="137">
        <v>1822.21</v>
      </c>
      <c r="H353" s="138">
        <v>512</v>
      </c>
      <c r="I353" s="139">
        <v>16</v>
      </c>
      <c r="J353" s="140">
        <v>37</v>
      </c>
      <c r="K353" s="193">
        <v>477006.46000000299</v>
      </c>
      <c r="L353" s="194">
        <v>92220</v>
      </c>
    </row>
    <row r="354" spans="1:12" x14ac:dyDescent="0.2">
      <c r="A354" s="189">
        <v>27</v>
      </c>
      <c r="B354" s="190" t="s">
        <v>427</v>
      </c>
      <c r="C354" s="190" t="s">
        <v>429</v>
      </c>
      <c r="D354" s="191">
        <v>43503</v>
      </c>
      <c r="E354" s="192">
        <v>3</v>
      </c>
      <c r="F354" s="192">
        <v>18</v>
      </c>
      <c r="G354" s="137">
        <v>1770.72</v>
      </c>
      <c r="H354" s="138">
        <v>326</v>
      </c>
      <c r="I354" s="139">
        <v>5</v>
      </c>
      <c r="J354" s="140">
        <v>18</v>
      </c>
      <c r="K354" s="193">
        <v>20908.98</v>
      </c>
      <c r="L354" s="194">
        <v>4047</v>
      </c>
    </row>
    <row r="355" spans="1:12" x14ac:dyDescent="0.2">
      <c r="A355" s="151">
        <v>28</v>
      </c>
      <c r="B355" s="152" t="s">
        <v>473</v>
      </c>
      <c r="C355" s="152" t="s">
        <v>331</v>
      </c>
      <c r="D355" s="153">
        <v>43517</v>
      </c>
      <c r="E355" s="154">
        <v>1</v>
      </c>
      <c r="F355" s="154">
        <v>4</v>
      </c>
      <c r="G355" s="137">
        <v>1376.6</v>
      </c>
      <c r="H355" s="138">
        <v>264</v>
      </c>
      <c r="I355" s="139">
        <v>9</v>
      </c>
      <c r="J355" s="140">
        <v>48</v>
      </c>
      <c r="K355" s="155">
        <v>1376.6</v>
      </c>
      <c r="L355" s="156">
        <v>264</v>
      </c>
    </row>
    <row r="356" spans="1:12" x14ac:dyDescent="0.2">
      <c r="A356" s="189">
        <v>29</v>
      </c>
      <c r="B356" s="190" t="s">
        <v>333</v>
      </c>
      <c r="C356" s="190" t="s">
        <v>25</v>
      </c>
      <c r="D356" s="191">
        <v>43482</v>
      </c>
      <c r="E356" s="192">
        <v>6</v>
      </c>
      <c r="F356" s="192">
        <v>39</v>
      </c>
      <c r="G356" s="137">
        <v>1205.8499999999999</v>
      </c>
      <c r="H356" s="138">
        <v>222</v>
      </c>
      <c r="I356" s="139">
        <v>5</v>
      </c>
      <c r="J356" s="140">
        <v>23</v>
      </c>
      <c r="K356" s="193">
        <v>231253.170000001</v>
      </c>
      <c r="L356" s="194">
        <v>43370</v>
      </c>
    </row>
    <row r="357" spans="1:12" x14ac:dyDescent="0.2">
      <c r="A357" s="189">
        <v>30</v>
      </c>
      <c r="B357" s="190" t="s">
        <v>259</v>
      </c>
      <c r="C357" s="190" t="s">
        <v>22</v>
      </c>
      <c r="D357" s="191">
        <v>43454</v>
      </c>
      <c r="E357" s="192">
        <v>10</v>
      </c>
      <c r="F357" s="192">
        <v>65</v>
      </c>
      <c r="G357" s="137">
        <v>1158.54</v>
      </c>
      <c r="H357" s="138">
        <v>345</v>
      </c>
      <c r="I357" s="139">
        <v>5</v>
      </c>
      <c r="J357" s="140">
        <v>9</v>
      </c>
      <c r="K357" s="193">
        <v>609192.67999999505</v>
      </c>
      <c r="L357" s="194">
        <v>117276</v>
      </c>
    </row>
    <row r="358" spans="1:12" x14ac:dyDescent="0.2">
      <c r="A358" s="189">
        <v>31</v>
      </c>
      <c r="B358" s="190" t="s">
        <v>303</v>
      </c>
      <c r="C358" s="190" t="s">
        <v>305</v>
      </c>
      <c r="D358" s="191">
        <v>43475</v>
      </c>
      <c r="E358" s="192">
        <v>7</v>
      </c>
      <c r="F358" s="192">
        <v>46</v>
      </c>
      <c r="G358" s="137">
        <v>1011.38</v>
      </c>
      <c r="H358" s="138">
        <v>185</v>
      </c>
      <c r="I358" s="139">
        <v>2</v>
      </c>
      <c r="J358" s="140">
        <v>16</v>
      </c>
      <c r="K358" s="193">
        <v>387469.56000000198</v>
      </c>
      <c r="L358" s="194">
        <v>70487</v>
      </c>
    </row>
    <row r="359" spans="1:12" x14ac:dyDescent="0.2">
      <c r="A359" s="189">
        <v>32</v>
      </c>
      <c r="B359" s="190" t="s">
        <v>372</v>
      </c>
      <c r="C359" s="190" t="s">
        <v>373</v>
      </c>
      <c r="D359" s="191">
        <v>43489</v>
      </c>
      <c r="E359" s="192">
        <v>5</v>
      </c>
      <c r="F359" s="192">
        <v>32</v>
      </c>
      <c r="G359" s="137">
        <v>824.75</v>
      </c>
      <c r="H359" s="138">
        <v>153</v>
      </c>
      <c r="I359" s="139">
        <v>2</v>
      </c>
      <c r="J359" s="140">
        <v>8</v>
      </c>
      <c r="K359" s="193">
        <v>14420.25</v>
      </c>
      <c r="L359" s="194">
        <v>2992</v>
      </c>
    </row>
    <row r="360" spans="1:12" x14ac:dyDescent="0.2">
      <c r="A360" s="151">
        <v>33</v>
      </c>
      <c r="B360" s="152" t="s">
        <v>475</v>
      </c>
      <c r="C360" s="152" t="s">
        <v>22</v>
      </c>
      <c r="D360" s="153">
        <v>43517</v>
      </c>
      <c r="E360" s="154">
        <v>1</v>
      </c>
      <c r="F360" s="154">
        <v>4</v>
      </c>
      <c r="G360" s="137">
        <v>575</v>
      </c>
      <c r="H360" s="138">
        <v>121</v>
      </c>
      <c r="I360" s="139">
        <v>1</v>
      </c>
      <c r="J360" s="140">
        <v>4</v>
      </c>
      <c r="K360" s="155">
        <v>575</v>
      </c>
      <c r="L360" s="156">
        <v>121</v>
      </c>
    </row>
    <row r="361" spans="1:12" x14ac:dyDescent="0.2">
      <c r="A361" s="189">
        <v>34</v>
      </c>
      <c r="B361" s="190" t="s">
        <v>272</v>
      </c>
      <c r="C361" s="190" t="s">
        <v>22</v>
      </c>
      <c r="D361" s="191">
        <v>43468</v>
      </c>
      <c r="E361" s="192">
        <v>8</v>
      </c>
      <c r="F361" s="192">
        <v>50</v>
      </c>
      <c r="G361" s="137">
        <v>415</v>
      </c>
      <c r="H361" s="138">
        <v>88</v>
      </c>
      <c r="I361" s="139">
        <v>1</v>
      </c>
      <c r="J361" s="140">
        <v>1</v>
      </c>
      <c r="K361" s="193">
        <v>177327.56000000099</v>
      </c>
      <c r="L361" s="194">
        <v>32718</v>
      </c>
    </row>
    <row r="362" spans="1:12" x14ac:dyDescent="0.2">
      <c r="A362" s="189">
        <v>35</v>
      </c>
      <c r="B362" s="190" t="s">
        <v>431</v>
      </c>
      <c r="C362" s="190" t="s">
        <v>432</v>
      </c>
      <c r="D362" s="191">
        <v>43503</v>
      </c>
      <c r="E362" s="192">
        <v>3</v>
      </c>
      <c r="F362" s="192">
        <v>18</v>
      </c>
      <c r="G362" s="137">
        <v>361.22</v>
      </c>
      <c r="H362" s="138">
        <v>59</v>
      </c>
      <c r="I362" s="139">
        <v>1</v>
      </c>
      <c r="J362" s="140">
        <v>4</v>
      </c>
      <c r="K362" s="193">
        <v>3231.82</v>
      </c>
      <c r="L362" s="194">
        <v>793</v>
      </c>
    </row>
    <row r="363" spans="1:12" x14ac:dyDescent="0.2">
      <c r="A363" s="189">
        <v>36</v>
      </c>
      <c r="B363" s="190" t="s">
        <v>401</v>
      </c>
      <c r="C363" s="190" t="s">
        <v>22</v>
      </c>
      <c r="D363" s="191">
        <v>43496</v>
      </c>
      <c r="E363" s="192">
        <v>4</v>
      </c>
      <c r="F363" s="192">
        <v>25</v>
      </c>
      <c r="G363" s="137">
        <v>274.39999999999998</v>
      </c>
      <c r="H363" s="138">
        <v>57</v>
      </c>
      <c r="I363" s="139">
        <v>2</v>
      </c>
      <c r="J363" s="140">
        <v>6</v>
      </c>
      <c r="K363" s="193">
        <v>36677.800000000097</v>
      </c>
      <c r="L363" s="194">
        <v>6903</v>
      </c>
    </row>
    <row r="364" spans="1:12" x14ac:dyDescent="0.2">
      <c r="A364" s="189">
        <v>37</v>
      </c>
      <c r="B364" s="190" t="s">
        <v>476</v>
      </c>
      <c r="C364" s="190" t="s">
        <v>477</v>
      </c>
      <c r="D364" s="191">
        <v>43265</v>
      </c>
      <c r="E364" s="192">
        <v>9</v>
      </c>
      <c r="F364" s="192">
        <v>62</v>
      </c>
      <c r="G364" s="137">
        <v>253.8</v>
      </c>
      <c r="H364" s="138">
        <v>54</v>
      </c>
      <c r="I364" s="139">
        <v>5</v>
      </c>
      <c r="J364" s="140">
        <v>8</v>
      </c>
      <c r="K364" s="193">
        <v>47607.110000000102</v>
      </c>
      <c r="L364" s="194">
        <v>9839</v>
      </c>
    </row>
    <row r="365" spans="1:12" x14ac:dyDescent="0.2">
      <c r="A365" s="189">
        <v>38</v>
      </c>
      <c r="B365" s="190" t="s">
        <v>450</v>
      </c>
      <c r="C365" s="190" t="s">
        <v>124</v>
      </c>
      <c r="D365" s="191">
        <v>43510</v>
      </c>
      <c r="E365" s="192">
        <v>2</v>
      </c>
      <c r="F365" s="192">
        <v>11</v>
      </c>
      <c r="G365" s="137">
        <v>230.32</v>
      </c>
      <c r="H365" s="138">
        <v>31</v>
      </c>
      <c r="I365" s="139">
        <v>1</v>
      </c>
      <c r="J365" s="140">
        <v>2</v>
      </c>
      <c r="K365" s="193">
        <v>2034.44</v>
      </c>
      <c r="L365" s="194">
        <v>281</v>
      </c>
    </row>
    <row r="366" spans="1:12" x14ac:dyDescent="0.2">
      <c r="A366" s="189">
        <v>39</v>
      </c>
      <c r="B366" s="190" t="s">
        <v>179</v>
      </c>
      <c r="C366" s="190" t="s">
        <v>22</v>
      </c>
      <c r="D366" s="191">
        <v>42915</v>
      </c>
      <c r="E366" s="192">
        <v>25</v>
      </c>
      <c r="F366" s="192">
        <v>175</v>
      </c>
      <c r="G366" s="137">
        <v>220.55</v>
      </c>
      <c r="H366" s="138">
        <v>53</v>
      </c>
      <c r="I366" s="139">
        <v>1</v>
      </c>
      <c r="J366" s="140">
        <v>2</v>
      </c>
      <c r="K366" s="193">
        <v>2866625.9599999501</v>
      </c>
      <c r="L366" s="194">
        <v>590419</v>
      </c>
    </row>
    <row r="367" spans="1:12" x14ac:dyDescent="0.2">
      <c r="A367" s="189">
        <v>40</v>
      </c>
      <c r="B367" s="190" t="s">
        <v>163</v>
      </c>
      <c r="C367" s="190" t="s">
        <v>22</v>
      </c>
      <c r="D367" s="191">
        <v>43279</v>
      </c>
      <c r="E367" s="192">
        <v>18</v>
      </c>
      <c r="F367" s="192">
        <v>121</v>
      </c>
      <c r="G367" s="137">
        <v>201.28</v>
      </c>
      <c r="H367" s="138">
        <v>99</v>
      </c>
      <c r="I367" s="139">
        <v>2</v>
      </c>
      <c r="J367" s="140">
        <v>4</v>
      </c>
      <c r="K367" s="193">
        <v>3188364.1899999599</v>
      </c>
      <c r="L367" s="194">
        <v>606375</v>
      </c>
    </row>
    <row r="368" spans="1:12" x14ac:dyDescent="0.2">
      <c r="A368" s="144"/>
      <c r="B368" s="7"/>
      <c r="C368" s="7" t="s">
        <v>106</v>
      </c>
      <c r="D368" s="142" t="s">
        <v>106</v>
      </c>
      <c r="E368" s="143" t="s">
        <v>106</v>
      </c>
      <c r="F368" s="144" t="s">
        <v>106</v>
      </c>
      <c r="G368" s="145" t="s">
        <v>106</v>
      </c>
      <c r="H368" s="144" t="s">
        <v>106</v>
      </c>
      <c r="I368" s="7" t="s">
        <v>106</v>
      </c>
      <c r="J368" s="30" t="s">
        <v>106</v>
      </c>
      <c r="K368" s="143" t="s">
        <v>106</v>
      </c>
      <c r="L368" s="144" t="s">
        <v>106</v>
      </c>
    </row>
    <row r="369" spans="1:12" x14ac:dyDescent="0.2">
      <c r="A369" s="451" t="s">
        <v>479</v>
      </c>
      <c r="B369" s="451"/>
      <c r="C369" s="141"/>
      <c r="D369" s="142"/>
      <c r="E369" s="143"/>
      <c r="F369" s="144"/>
      <c r="G369" s="145"/>
      <c r="H369" s="144"/>
      <c r="I369" s="7"/>
      <c r="J369" s="30"/>
      <c r="K369" s="143"/>
      <c r="L369" s="144"/>
    </row>
    <row r="370" spans="1:12" ht="15.75" customHeight="1" x14ac:dyDescent="0.2">
      <c r="A370" s="450" t="s">
        <v>498</v>
      </c>
      <c r="B370" s="450"/>
      <c r="C370" s="450"/>
      <c r="D370" s="450"/>
      <c r="E370" s="450"/>
      <c r="F370" s="450"/>
      <c r="G370" s="450"/>
      <c r="H370" s="450"/>
      <c r="I370" s="450"/>
      <c r="J370" s="450"/>
      <c r="K370" s="450"/>
      <c r="L370" s="450"/>
    </row>
    <row r="371" spans="1:12" ht="15" x14ac:dyDescent="0.2">
      <c r="A371" s="135"/>
      <c r="B371" s="135"/>
      <c r="C371" s="135"/>
      <c r="D371" s="135"/>
      <c r="E371" s="135"/>
      <c r="F371" s="135"/>
      <c r="G371" s="135"/>
      <c r="H371" s="135"/>
      <c r="I371" s="135"/>
      <c r="J371" s="136"/>
      <c r="K371" s="135"/>
      <c r="L371" s="135"/>
    </row>
    <row r="372" spans="1:12" ht="12.75" customHeight="1" x14ac:dyDescent="0.2">
      <c r="A372" s="452" t="s">
        <v>134</v>
      </c>
      <c r="B372" s="452"/>
      <c r="C372" s="452"/>
      <c r="D372" s="452"/>
      <c r="E372" s="453" t="s">
        <v>11</v>
      </c>
      <c r="F372" s="453"/>
      <c r="G372" s="454" t="s">
        <v>187</v>
      </c>
      <c r="H372" s="454"/>
      <c r="I372" s="454"/>
      <c r="J372" s="454"/>
      <c r="K372" s="455" t="s">
        <v>133</v>
      </c>
      <c r="L372" s="455"/>
    </row>
    <row r="373" spans="1:12" ht="24" x14ac:dyDescent="0.2">
      <c r="A373" s="118" t="s">
        <v>9</v>
      </c>
      <c r="B373" s="119" t="s">
        <v>131</v>
      </c>
      <c r="C373" s="119" t="s">
        <v>132</v>
      </c>
      <c r="D373" s="120" t="s">
        <v>13</v>
      </c>
      <c r="E373" s="121" t="s">
        <v>15</v>
      </c>
      <c r="F373" s="121" t="s">
        <v>14</v>
      </c>
      <c r="G373" s="122" t="s">
        <v>16</v>
      </c>
      <c r="H373" s="123" t="s">
        <v>4</v>
      </c>
      <c r="I373" s="124" t="s">
        <v>8</v>
      </c>
      <c r="J373" s="125" t="s">
        <v>17</v>
      </c>
      <c r="K373" s="126" t="s">
        <v>16</v>
      </c>
      <c r="L373" s="118" t="s">
        <v>4</v>
      </c>
    </row>
    <row r="374" spans="1:12" x14ac:dyDescent="0.2">
      <c r="A374" s="189">
        <v>1</v>
      </c>
      <c r="B374" s="190" t="s">
        <v>461</v>
      </c>
      <c r="C374" s="190" t="s">
        <v>22</v>
      </c>
      <c r="D374" s="191">
        <v>43517</v>
      </c>
      <c r="E374" s="192">
        <v>2</v>
      </c>
      <c r="F374" s="192">
        <v>11</v>
      </c>
      <c r="G374" s="137">
        <v>166816.78</v>
      </c>
      <c r="H374" s="138">
        <v>32496</v>
      </c>
      <c r="I374" s="139">
        <v>94</v>
      </c>
      <c r="J374" s="140">
        <v>918</v>
      </c>
      <c r="K374" s="193">
        <v>417783.8</v>
      </c>
      <c r="L374" s="194">
        <v>80794</v>
      </c>
    </row>
    <row r="375" spans="1:12" x14ac:dyDescent="0.2">
      <c r="A375" s="189">
        <v>2</v>
      </c>
      <c r="B375" s="190" t="s">
        <v>438</v>
      </c>
      <c r="C375" s="190" t="s">
        <v>440</v>
      </c>
      <c r="D375" s="191">
        <v>43510</v>
      </c>
      <c r="E375" s="192">
        <v>3</v>
      </c>
      <c r="F375" s="192">
        <v>18</v>
      </c>
      <c r="G375" s="137">
        <v>120374.38</v>
      </c>
      <c r="H375" s="138">
        <v>20215</v>
      </c>
      <c r="I375" s="139">
        <v>78</v>
      </c>
      <c r="J375" s="140">
        <v>926</v>
      </c>
      <c r="K375" s="193">
        <v>727767.28999999503</v>
      </c>
      <c r="L375" s="194">
        <v>122556</v>
      </c>
    </row>
    <row r="376" spans="1:12" x14ac:dyDescent="0.2">
      <c r="A376" s="189">
        <v>3</v>
      </c>
      <c r="B376" s="190" t="s">
        <v>420</v>
      </c>
      <c r="C376" s="190" t="s">
        <v>22</v>
      </c>
      <c r="D376" s="191">
        <v>43489</v>
      </c>
      <c r="E376" s="192">
        <v>6</v>
      </c>
      <c r="F376" s="192">
        <v>39</v>
      </c>
      <c r="G376" s="137">
        <v>91109.759999999893</v>
      </c>
      <c r="H376" s="138">
        <v>16681</v>
      </c>
      <c r="I376" s="139">
        <v>55</v>
      </c>
      <c r="J376" s="140">
        <v>399</v>
      </c>
      <c r="K376" s="193">
        <v>673544.64999999898</v>
      </c>
      <c r="L376" s="194">
        <v>125312</v>
      </c>
    </row>
    <row r="377" spans="1:12" x14ac:dyDescent="0.2">
      <c r="A377" s="151">
        <v>4</v>
      </c>
      <c r="B377" s="152" t="s">
        <v>483</v>
      </c>
      <c r="C377" s="152" t="s">
        <v>484</v>
      </c>
      <c r="D377" s="153">
        <v>43524</v>
      </c>
      <c r="E377" s="154">
        <v>1</v>
      </c>
      <c r="F377" s="154">
        <v>4</v>
      </c>
      <c r="G377" s="137">
        <v>80050.45</v>
      </c>
      <c r="H377" s="138">
        <v>15582</v>
      </c>
      <c r="I377" s="139">
        <v>93</v>
      </c>
      <c r="J377" s="140">
        <v>785</v>
      </c>
      <c r="K377" s="155">
        <v>80050.45</v>
      </c>
      <c r="L377" s="156">
        <v>15582</v>
      </c>
    </row>
    <row r="378" spans="1:12" x14ac:dyDescent="0.2">
      <c r="A378" s="189">
        <v>5</v>
      </c>
      <c r="B378" s="190" t="s">
        <v>442</v>
      </c>
      <c r="C378" s="190" t="s">
        <v>22</v>
      </c>
      <c r="D378" s="191">
        <v>43510</v>
      </c>
      <c r="E378" s="192">
        <v>3</v>
      </c>
      <c r="F378" s="192">
        <v>18</v>
      </c>
      <c r="G378" s="137">
        <v>54271.479999999901</v>
      </c>
      <c r="H378" s="138">
        <v>9866</v>
      </c>
      <c r="I378" s="139">
        <v>58</v>
      </c>
      <c r="J378" s="140">
        <v>519</v>
      </c>
      <c r="K378" s="193">
        <v>355982.33000000101</v>
      </c>
      <c r="L378" s="194">
        <v>65814</v>
      </c>
    </row>
    <row r="379" spans="1:12" x14ac:dyDescent="0.2">
      <c r="A379" s="151">
        <v>6</v>
      </c>
      <c r="B379" s="152" t="s">
        <v>485</v>
      </c>
      <c r="C379" s="152" t="s">
        <v>486</v>
      </c>
      <c r="D379" s="153">
        <v>43524</v>
      </c>
      <c r="E379" s="154">
        <v>1</v>
      </c>
      <c r="F379" s="154">
        <v>4</v>
      </c>
      <c r="G379" s="137">
        <v>47899.9</v>
      </c>
      <c r="H379" s="138">
        <v>8860</v>
      </c>
      <c r="I379" s="139">
        <v>38</v>
      </c>
      <c r="J379" s="140">
        <v>544</v>
      </c>
      <c r="K379" s="155">
        <v>47899.9</v>
      </c>
      <c r="L379" s="156">
        <v>8860</v>
      </c>
    </row>
    <row r="380" spans="1:12" x14ac:dyDescent="0.2">
      <c r="A380" s="189">
        <v>7</v>
      </c>
      <c r="B380" s="190" t="s">
        <v>412</v>
      </c>
      <c r="C380" s="190" t="s">
        <v>414</v>
      </c>
      <c r="D380" s="191">
        <v>43503</v>
      </c>
      <c r="E380" s="192">
        <v>4</v>
      </c>
      <c r="F380" s="192">
        <v>25</v>
      </c>
      <c r="G380" s="137">
        <v>43518.54</v>
      </c>
      <c r="H380" s="138">
        <v>8113</v>
      </c>
      <c r="I380" s="139">
        <v>44</v>
      </c>
      <c r="J380" s="140">
        <v>425</v>
      </c>
      <c r="K380" s="193">
        <v>530613.03000000399</v>
      </c>
      <c r="L380" s="194">
        <v>97656</v>
      </c>
    </row>
    <row r="381" spans="1:12" x14ac:dyDescent="0.2">
      <c r="A381" s="189">
        <v>8</v>
      </c>
      <c r="B381" s="190" t="s">
        <v>397</v>
      </c>
      <c r="C381" s="190" t="s">
        <v>22</v>
      </c>
      <c r="D381" s="191">
        <v>43496</v>
      </c>
      <c r="E381" s="192">
        <v>5</v>
      </c>
      <c r="F381" s="192">
        <v>32</v>
      </c>
      <c r="G381" s="137">
        <v>34614.639999999999</v>
      </c>
      <c r="H381" s="138">
        <v>6303</v>
      </c>
      <c r="I381" s="139">
        <v>32</v>
      </c>
      <c r="J381" s="140">
        <v>309</v>
      </c>
      <c r="K381" s="193">
        <v>697526.03999999398</v>
      </c>
      <c r="L381" s="194">
        <v>128828</v>
      </c>
    </row>
    <row r="382" spans="1:12" x14ac:dyDescent="0.2">
      <c r="A382" s="189">
        <v>9</v>
      </c>
      <c r="B382" s="190" t="s">
        <v>416</v>
      </c>
      <c r="C382" s="190" t="s">
        <v>418</v>
      </c>
      <c r="D382" s="191">
        <v>43503</v>
      </c>
      <c r="E382" s="192">
        <v>4</v>
      </c>
      <c r="F382" s="192">
        <v>25</v>
      </c>
      <c r="G382" s="137">
        <v>32916.199999999997</v>
      </c>
      <c r="H382" s="138">
        <v>5964</v>
      </c>
      <c r="I382" s="139">
        <v>32</v>
      </c>
      <c r="J382" s="140">
        <v>244</v>
      </c>
      <c r="K382" s="193">
        <v>342666.50000000303</v>
      </c>
      <c r="L382" s="194">
        <v>63086</v>
      </c>
    </row>
    <row r="383" spans="1:12" x14ac:dyDescent="0.2">
      <c r="A383" s="151">
        <v>10</v>
      </c>
      <c r="B383" s="152" t="s">
        <v>487</v>
      </c>
      <c r="C383" s="152" t="s">
        <v>488</v>
      </c>
      <c r="D383" s="153">
        <v>43524</v>
      </c>
      <c r="E383" s="154">
        <v>1</v>
      </c>
      <c r="F383" s="154">
        <v>4</v>
      </c>
      <c r="G383" s="137">
        <v>19838.740000000002</v>
      </c>
      <c r="H383" s="138">
        <v>3669</v>
      </c>
      <c r="I383" s="139">
        <v>46</v>
      </c>
      <c r="J383" s="140">
        <v>500</v>
      </c>
      <c r="K383" s="155">
        <v>19838.740000000002</v>
      </c>
      <c r="L383" s="156">
        <v>3669</v>
      </c>
    </row>
    <row r="384" spans="1:12" x14ac:dyDescent="0.2">
      <c r="A384" s="189">
        <v>11</v>
      </c>
      <c r="B384" s="190" t="s">
        <v>444</v>
      </c>
      <c r="C384" s="190" t="s">
        <v>22</v>
      </c>
      <c r="D384" s="191">
        <v>43510</v>
      </c>
      <c r="E384" s="192">
        <v>3</v>
      </c>
      <c r="F384" s="192">
        <v>18</v>
      </c>
      <c r="G384" s="137">
        <v>18413.02</v>
      </c>
      <c r="H384" s="138">
        <v>3360</v>
      </c>
      <c r="I384" s="139">
        <v>32</v>
      </c>
      <c r="J384" s="140">
        <v>246</v>
      </c>
      <c r="K384" s="193">
        <v>155392.65</v>
      </c>
      <c r="L384" s="194">
        <v>28761</v>
      </c>
    </row>
    <row r="385" spans="1:12" x14ac:dyDescent="0.2">
      <c r="A385" s="189">
        <v>12</v>
      </c>
      <c r="B385" s="190" t="s">
        <v>463</v>
      </c>
      <c r="C385" s="190" t="s">
        <v>22</v>
      </c>
      <c r="D385" s="191">
        <v>43517</v>
      </c>
      <c r="E385" s="192">
        <v>2</v>
      </c>
      <c r="F385" s="192">
        <v>11</v>
      </c>
      <c r="G385" s="137">
        <v>13362.2</v>
      </c>
      <c r="H385" s="138">
        <v>2487</v>
      </c>
      <c r="I385" s="139">
        <v>18</v>
      </c>
      <c r="J385" s="140">
        <v>140</v>
      </c>
      <c r="K385" s="193">
        <v>44232.71</v>
      </c>
      <c r="L385" s="194">
        <v>8302</v>
      </c>
    </row>
    <row r="386" spans="1:12" x14ac:dyDescent="0.2">
      <c r="A386" s="151">
        <v>13</v>
      </c>
      <c r="B386" s="152" t="s">
        <v>489</v>
      </c>
      <c r="C386" s="152" t="s">
        <v>331</v>
      </c>
      <c r="D386" s="153">
        <v>43524</v>
      </c>
      <c r="E386" s="154">
        <v>1</v>
      </c>
      <c r="F386" s="154">
        <v>4</v>
      </c>
      <c r="G386" s="137">
        <v>12796.63</v>
      </c>
      <c r="H386" s="138">
        <v>2383</v>
      </c>
      <c r="I386" s="139">
        <v>11</v>
      </c>
      <c r="J386" s="140">
        <v>168</v>
      </c>
      <c r="K386" s="155">
        <v>12796.63</v>
      </c>
      <c r="L386" s="156">
        <v>2383</v>
      </c>
    </row>
    <row r="387" spans="1:12" x14ac:dyDescent="0.2">
      <c r="A387" s="151">
        <v>14</v>
      </c>
      <c r="B387" s="152" t="s">
        <v>490</v>
      </c>
      <c r="C387" s="152" t="s">
        <v>491</v>
      </c>
      <c r="D387" s="153">
        <v>43524</v>
      </c>
      <c r="E387" s="154">
        <v>1</v>
      </c>
      <c r="F387" s="154">
        <v>4</v>
      </c>
      <c r="G387" s="137">
        <v>11802.91</v>
      </c>
      <c r="H387" s="138">
        <v>2202</v>
      </c>
      <c r="I387" s="139">
        <v>17</v>
      </c>
      <c r="J387" s="140">
        <v>216</v>
      </c>
      <c r="K387" s="155">
        <v>11802.91</v>
      </c>
      <c r="L387" s="156">
        <v>2202</v>
      </c>
    </row>
    <row r="388" spans="1:12" x14ac:dyDescent="0.2">
      <c r="A388" s="189">
        <v>15</v>
      </c>
      <c r="B388" s="190" t="s">
        <v>399</v>
      </c>
      <c r="C388" s="190" t="s">
        <v>22</v>
      </c>
      <c r="D388" s="191">
        <v>43496</v>
      </c>
      <c r="E388" s="192">
        <v>5</v>
      </c>
      <c r="F388" s="192">
        <v>32</v>
      </c>
      <c r="G388" s="137">
        <v>11690.96</v>
      </c>
      <c r="H388" s="138">
        <v>2341</v>
      </c>
      <c r="I388" s="139">
        <v>18</v>
      </c>
      <c r="J388" s="140">
        <v>110</v>
      </c>
      <c r="K388" s="193">
        <v>358790.330000002</v>
      </c>
      <c r="L388" s="194">
        <v>67102</v>
      </c>
    </row>
    <row r="389" spans="1:12" x14ac:dyDescent="0.2">
      <c r="A389" s="189">
        <v>16</v>
      </c>
      <c r="B389" s="190" t="s">
        <v>232</v>
      </c>
      <c r="C389" s="190" t="s">
        <v>23</v>
      </c>
      <c r="D389" s="191">
        <v>43404</v>
      </c>
      <c r="E389" s="192">
        <v>18</v>
      </c>
      <c r="F389" s="192">
        <v>124</v>
      </c>
      <c r="G389" s="137">
        <v>11343.3</v>
      </c>
      <c r="H389" s="138">
        <v>1966</v>
      </c>
      <c r="I389" s="139">
        <v>18</v>
      </c>
      <c r="J389" s="140">
        <v>92</v>
      </c>
      <c r="K389" s="193">
        <v>3055929.8600001498</v>
      </c>
      <c r="L389" s="194">
        <v>540821</v>
      </c>
    </row>
    <row r="390" spans="1:12" x14ac:dyDescent="0.2">
      <c r="A390" s="189">
        <v>17</v>
      </c>
      <c r="B390" s="190" t="s">
        <v>227</v>
      </c>
      <c r="C390" s="190" t="s">
        <v>22</v>
      </c>
      <c r="D390" s="191">
        <v>43384</v>
      </c>
      <c r="E390" s="192">
        <v>21</v>
      </c>
      <c r="F390" s="192">
        <v>144</v>
      </c>
      <c r="G390" s="137">
        <v>10966.15</v>
      </c>
      <c r="H390" s="138">
        <v>1884</v>
      </c>
      <c r="I390" s="139">
        <v>18</v>
      </c>
      <c r="J390" s="140">
        <v>71</v>
      </c>
      <c r="K390" s="193">
        <v>2066625.77999997</v>
      </c>
      <c r="L390" s="194">
        <v>402527</v>
      </c>
    </row>
    <row r="391" spans="1:12" x14ac:dyDescent="0.2">
      <c r="A391" s="189">
        <v>18</v>
      </c>
      <c r="B391" s="190" t="s">
        <v>421</v>
      </c>
      <c r="C391" s="190" t="s">
        <v>22</v>
      </c>
      <c r="D391" s="191">
        <v>43503</v>
      </c>
      <c r="E391" s="192">
        <v>4</v>
      </c>
      <c r="F391" s="192">
        <v>25</v>
      </c>
      <c r="G391" s="137">
        <v>10736.51</v>
      </c>
      <c r="H391" s="138">
        <v>1938</v>
      </c>
      <c r="I391" s="139">
        <v>12</v>
      </c>
      <c r="J391" s="140">
        <v>114</v>
      </c>
      <c r="K391" s="193">
        <v>203610.82</v>
      </c>
      <c r="L391" s="194">
        <v>37281</v>
      </c>
    </row>
    <row r="392" spans="1:12" x14ac:dyDescent="0.2">
      <c r="A392" s="189">
        <v>19</v>
      </c>
      <c r="B392" s="190" t="s">
        <v>362</v>
      </c>
      <c r="C392" s="190" t="s">
        <v>22</v>
      </c>
      <c r="D392" s="191">
        <v>43489</v>
      </c>
      <c r="E392" s="192">
        <v>6</v>
      </c>
      <c r="F392" s="192">
        <v>39</v>
      </c>
      <c r="G392" s="137">
        <v>7935.69</v>
      </c>
      <c r="H392" s="138">
        <v>1516</v>
      </c>
      <c r="I392" s="139">
        <v>10</v>
      </c>
      <c r="J392" s="140">
        <v>86</v>
      </c>
      <c r="K392" s="193">
        <v>284690.510000001</v>
      </c>
      <c r="L392" s="194">
        <v>54205</v>
      </c>
    </row>
    <row r="393" spans="1:12" x14ac:dyDescent="0.2">
      <c r="A393" s="189">
        <v>20</v>
      </c>
      <c r="B393" s="190" t="s">
        <v>469</v>
      </c>
      <c r="C393" s="190" t="s">
        <v>25</v>
      </c>
      <c r="D393" s="191">
        <v>43517</v>
      </c>
      <c r="E393" s="192">
        <v>2</v>
      </c>
      <c r="F393" s="192">
        <v>11</v>
      </c>
      <c r="G393" s="137">
        <v>5671.04</v>
      </c>
      <c r="H393" s="138">
        <v>1156</v>
      </c>
      <c r="I393" s="139">
        <v>18</v>
      </c>
      <c r="J393" s="140">
        <v>90</v>
      </c>
      <c r="K393" s="193">
        <v>20544.54</v>
      </c>
      <c r="L393" s="194">
        <v>4020</v>
      </c>
    </row>
    <row r="394" spans="1:12" x14ac:dyDescent="0.2">
      <c r="A394" s="189">
        <v>21</v>
      </c>
      <c r="B394" s="190" t="s">
        <v>446</v>
      </c>
      <c r="C394" s="190" t="s">
        <v>448</v>
      </c>
      <c r="D394" s="191">
        <v>43510</v>
      </c>
      <c r="E394" s="192">
        <v>3</v>
      </c>
      <c r="F394" s="192">
        <v>18</v>
      </c>
      <c r="G394" s="137">
        <v>5232.99</v>
      </c>
      <c r="H394" s="138">
        <v>920</v>
      </c>
      <c r="I394" s="139">
        <v>8</v>
      </c>
      <c r="J394" s="140">
        <v>44</v>
      </c>
      <c r="K394" s="193">
        <v>44995.37</v>
      </c>
      <c r="L394" s="194">
        <v>8185</v>
      </c>
    </row>
    <row r="395" spans="1:12" x14ac:dyDescent="0.2">
      <c r="A395" s="151">
        <v>22</v>
      </c>
      <c r="B395" s="152" t="s">
        <v>492</v>
      </c>
      <c r="C395" s="152" t="s">
        <v>493</v>
      </c>
      <c r="D395" s="153">
        <v>43524</v>
      </c>
      <c r="E395" s="154">
        <v>1</v>
      </c>
      <c r="F395" s="154">
        <v>4</v>
      </c>
      <c r="G395" s="137">
        <v>5179.87</v>
      </c>
      <c r="H395" s="138">
        <v>970</v>
      </c>
      <c r="I395" s="139">
        <v>6</v>
      </c>
      <c r="J395" s="140">
        <v>45</v>
      </c>
      <c r="K395" s="155">
        <v>6288.37</v>
      </c>
      <c r="L395" s="156">
        <v>1163</v>
      </c>
    </row>
    <row r="396" spans="1:12" x14ac:dyDescent="0.2">
      <c r="A396" s="151">
        <v>23</v>
      </c>
      <c r="B396" s="152" t="s">
        <v>494</v>
      </c>
      <c r="C396" s="152" t="s">
        <v>113</v>
      </c>
      <c r="D396" s="153">
        <v>43524</v>
      </c>
      <c r="E396" s="154">
        <v>1</v>
      </c>
      <c r="F396" s="154">
        <v>4</v>
      </c>
      <c r="G396" s="137">
        <v>4144.16</v>
      </c>
      <c r="H396" s="138">
        <v>762</v>
      </c>
      <c r="I396" s="139">
        <v>5</v>
      </c>
      <c r="J396" s="140">
        <v>67</v>
      </c>
      <c r="K396" s="155">
        <v>4144.16</v>
      </c>
      <c r="L396" s="156">
        <v>762</v>
      </c>
    </row>
    <row r="397" spans="1:12" x14ac:dyDescent="0.2">
      <c r="A397" s="189">
        <v>24</v>
      </c>
      <c r="B397" s="190" t="s">
        <v>465</v>
      </c>
      <c r="C397" s="190" t="s">
        <v>467</v>
      </c>
      <c r="D397" s="191">
        <v>43517</v>
      </c>
      <c r="E397" s="192">
        <v>2</v>
      </c>
      <c r="F397" s="192">
        <v>11</v>
      </c>
      <c r="G397" s="137">
        <v>3486.31</v>
      </c>
      <c r="H397" s="138">
        <v>635</v>
      </c>
      <c r="I397" s="139">
        <v>19</v>
      </c>
      <c r="J397" s="140">
        <v>82</v>
      </c>
      <c r="K397" s="193">
        <v>18847.14</v>
      </c>
      <c r="L397" s="194">
        <v>3545</v>
      </c>
    </row>
    <row r="398" spans="1:12" x14ac:dyDescent="0.2">
      <c r="A398" s="189">
        <v>25</v>
      </c>
      <c r="B398" s="190" t="s">
        <v>301</v>
      </c>
      <c r="C398" s="190" t="s">
        <v>111</v>
      </c>
      <c r="D398" s="191">
        <v>43475</v>
      </c>
      <c r="E398" s="192">
        <v>8</v>
      </c>
      <c r="F398" s="192">
        <v>53</v>
      </c>
      <c r="G398" s="137">
        <v>2052.15</v>
      </c>
      <c r="H398" s="138">
        <v>477</v>
      </c>
      <c r="I398" s="139">
        <v>13</v>
      </c>
      <c r="J398" s="140">
        <v>33</v>
      </c>
      <c r="K398" s="193">
        <v>602931.86000000103</v>
      </c>
      <c r="L398" s="194">
        <v>121328</v>
      </c>
    </row>
    <row r="399" spans="1:12" x14ac:dyDescent="0.2">
      <c r="A399" s="189">
        <v>26</v>
      </c>
      <c r="B399" s="190" t="s">
        <v>250</v>
      </c>
      <c r="C399" s="190" t="s">
        <v>22</v>
      </c>
      <c r="D399" s="191">
        <v>43447</v>
      </c>
      <c r="E399" s="192">
        <v>12</v>
      </c>
      <c r="F399" s="192">
        <v>81</v>
      </c>
      <c r="G399" s="137">
        <v>1774.8</v>
      </c>
      <c r="H399" s="138">
        <v>354</v>
      </c>
      <c r="I399" s="139">
        <v>19</v>
      </c>
      <c r="J399" s="140">
        <v>37</v>
      </c>
      <c r="K399" s="193">
        <v>478828.86000000301</v>
      </c>
      <c r="L399" s="194">
        <v>92585</v>
      </c>
    </row>
    <row r="400" spans="1:12" x14ac:dyDescent="0.2">
      <c r="A400" s="189">
        <v>27</v>
      </c>
      <c r="B400" s="190" t="s">
        <v>423</v>
      </c>
      <c r="C400" s="190" t="s">
        <v>425</v>
      </c>
      <c r="D400" s="191">
        <v>43503</v>
      </c>
      <c r="E400" s="192">
        <v>4</v>
      </c>
      <c r="F400" s="192">
        <v>25</v>
      </c>
      <c r="G400" s="137">
        <v>1498.95</v>
      </c>
      <c r="H400" s="138">
        <v>292</v>
      </c>
      <c r="I400" s="139">
        <v>10</v>
      </c>
      <c r="J400" s="140">
        <v>28</v>
      </c>
      <c r="K400" s="193">
        <v>35058.700000000099</v>
      </c>
      <c r="L400" s="194">
        <v>6932</v>
      </c>
    </row>
    <row r="401" spans="1:12" x14ac:dyDescent="0.2">
      <c r="A401" s="189">
        <v>28</v>
      </c>
      <c r="B401" s="190" t="s">
        <v>380</v>
      </c>
      <c r="C401" s="190" t="s">
        <v>382</v>
      </c>
      <c r="D401" s="191">
        <v>43496</v>
      </c>
      <c r="E401" s="192">
        <v>5</v>
      </c>
      <c r="F401" s="192">
        <v>32</v>
      </c>
      <c r="G401" s="137">
        <v>1465.79</v>
      </c>
      <c r="H401" s="138">
        <v>250</v>
      </c>
      <c r="I401" s="139">
        <v>4</v>
      </c>
      <c r="J401" s="140">
        <v>15</v>
      </c>
      <c r="K401" s="193">
        <v>65626.019999999902</v>
      </c>
      <c r="L401" s="194">
        <v>11988</v>
      </c>
    </row>
    <row r="402" spans="1:12" x14ac:dyDescent="0.2">
      <c r="A402" s="189">
        <v>29</v>
      </c>
      <c r="B402" s="190" t="s">
        <v>329</v>
      </c>
      <c r="C402" s="190" t="s">
        <v>331</v>
      </c>
      <c r="D402" s="191">
        <v>43482</v>
      </c>
      <c r="E402" s="192">
        <v>7</v>
      </c>
      <c r="F402" s="192">
        <v>46</v>
      </c>
      <c r="G402" s="137">
        <v>1153.28</v>
      </c>
      <c r="H402" s="138">
        <v>197</v>
      </c>
      <c r="I402" s="139">
        <v>4</v>
      </c>
      <c r="J402" s="140">
        <v>16</v>
      </c>
      <c r="K402" s="193">
        <v>293119.23000000301</v>
      </c>
      <c r="L402" s="194">
        <v>53681</v>
      </c>
    </row>
    <row r="403" spans="1:12" x14ac:dyDescent="0.2">
      <c r="A403" s="151">
        <v>30</v>
      </c>
      <c r="B403" s="152" t="s">
        <v>495</v>
      </c>
      <c r="C403" s="152" t="s">
        <v>25</v>
      </c>
      <c r="D403" s="153">
        <v>43524</v>
      </c>
      <c r="E403" s="154">
        <v>1</v>
      </c>
      <c r="F403" s="154">
        <v>4</v>
      </c>
      <c r="G403" s="137">
        <v>1093.25</v>
      </c>
      <c r="H403" s="138">
        <v>228</v>
      </c>
      <c r="I403" s="139">
        <v>1</v>
      </c>
      <c r="J403" s="140">
        <v>12</v>
      </c>
      <c r="K403" s="155">
        <v>1156.5</v>
      </c>
      <c r="L403" s="156">
        <v>449</v>
      </c>
    </row>
    <row r="404" spans="1:12" x14ac:dyDescent="0.2">
      <c r="A404" s="151">
        <v>31</v>
      </c>
      <c r="B404" s="152" t="s">
        <v>496</v>
      </c>
      <c r="C404" s="152" t="s">
        <v>25</v>
      </c>
      <c r="D404" s="153">
        <v>43524</v>
      </c>
      <c r="E404" s="154">
        <v>1</v>
      </c>
      <c r="F404" s="154">
        <v>4</v>
      </c>
      <c r="G404" s="137">
        <v>867.38</v>
      </c>
      <c r="H404" s="138">
        <v>165</v>
      </c>
      <c r="I404" s="139">
        <v>18</v>
      </c>
      <c r="J404" s="140">
        <v>63</v>
      </c>
      <c r="K404" s="155">
        <v>867.38</v>
      </c>
      <c r="L404" s="156">
        <v>165</v>
      </c>
    </row>
    <row r="405" spans="1:12" x14ac:dyDescent="0.2">
      <c r="A405" s="189">
        <v>32</v>
      </c>
      <c r="B405" s="190" t="s">
        <v>497</v>
      </c>
      <c r="C405" s="190" t="s">
        <v>124</v>
      </c>
      <c r="D405" s="191">
        <v>43518</v>
      </c>
      <c r="E405" s="192">
        <v>2</v>
      </c>
      <c r="F405" s="192">
        <v>10</v>
      </c>
      <c r="G405" s="137">
        <v>826.36</v>
      </c>
      <c r="H405" s="138">
        <v>109</v>
      </c>
      <c r="I405" s="139">
        <v>1</v>
      </c>
      <c r="J405" s="140">
        <v>4</v>
      </c>
      <c r="K405" s="193">
        <v>4213.0200000000004</v>
      </c>
      <c r="L405" s="194">
        <v>566</v>
      </c>
    </row>
    <row r="406" spans="1:12" x14ac:dyDescent="0.2">
      <c r="A406" s="189">
        <v>33</v>
      </c>
      <c r="B406" s="190" t="s">
        <v>327</v>
      </c>
      <c r="C406" s="190" t="s">
        <v>22</v>
      </c>
      <c r="D406" s="191">
        <v>43482</v>
      </c>
      <c r="E406" s="192">
        <v>7</v>
      </c>
      <c r="F406" s="192">
        <v>46</v>
      </c>
      <c r="G406" s="137">
        <v>818.48</v>
      </c>
      <c r="H406" s="138">
        <v>189</v>
      </c>
      <c r="I406" s="139">
        <v>4</v>
      </c>
      <c r="J406" s="140">
        <v>12</v>
      </c>
      <c r="K406" s="193">
        <v>723860.06999999599</v>
      </c>
      <c r="L406" s="194">
        <v>131206</v>
      </c>
    </row>
    <row r="407" spans="1:12" x14ac:dyDescent="0.2">
      <c r="A407" s="189">
        <v>34</v>
      </c>
      <c r="B407" s="190" t="s">
        <v>241</v>
      </c>
      <c r="C407" s="190" t="s">
        <v>22</v>
      </c>
      <c r="D407" s="191">
        <v>43433</v>
      </c>
      <c r="E407" s="192">
        <v>14</v>
      </c>
      <c r="F407" s="192">
        <v>95</v>
      </c>
      <c r="G407" s="137">
        <v>806.1</v>
      </c>
      <c r="H407" s="138">
        <v>148</v>
      </c>
      <c r="I407" s="139">
        <v>6</v>
      </c>
      <c r="J407" s="140">
        <v>13</v>
      </c>
      <c r="K407" s="193">
        <v>1356785.1999999899</v>
      </c>
      <c r="L407" s="194">
        <v>268479</v>
      </c>
    </row>
    <row r="408" spans="1:12" x14ac:dyDescent="0.2">
      <c r="A408" s="189">
        <v>35</v>
      </c>
      <c r="B408" s="190" t="s">
        <v>471</v>
      </c>
      <c r="C408" s="190" t="s">
        <v>22</v>
      </c>
      <c r="D408" s="191">
        <v>43517</v>
      </c>
      <c r="E408" s="192">
        <v>2</v>
      </c>
      <c r="F408" s="192">
        <v>11</v>
      </c>
      <c r="G408" s="137">
        <v>673.65</v>
      </c>
      <c r="H408" s="138">
        <v>122</v>
      </c>
      <c r="I408" s="139">
        <v>13</v>
      </c>
      <c r="J408" s="140">
        <v>25</v>
      </c>
      <c r="K408" s="193">
        <v>4774.8999999999996</v>
      </c>
      <c r="L408" s="194">
        <v>872</v>
      </c>
    </row>
    <row r="409" spans="1:12" x14ac:dyDescent="0.2">
      <c r="A409" s="189">
        <v>36</v>
      </c>
      <c r="B409" s="190" t="s">
        <v>405</v>
      </c>
      <c r="C409" s="190" t="s">
        <v>22</v>
      </c>
      <c r="D409" s="191">
        <v>43146</v>
      </c>
      <c r="E409" s="192">
        <v>17</v>
      </c>
      <c r="F409" s="192">
        <v>114</v>
      </c>
      <c r="G409" s="137">
        <v>646.20000000000005</v>
      </c>
      <c r="H409" s="138">
        <v>119</v>
      </c>
      <c r="I409" s="139">
        <v>9</v>
      </c>
      <c r="J409" s="140">
        <v>24</v>
      </c>
      <c r="K409" s="193">
        <v>1729687.29999999</v>
      </c>
      <c r="L409" s="194">
        <v>306030</v>
      </c>
    </row>
    <row r="410" spans="1:12" x14ac:dyDescent="0.2">
      <c r="A410" s="189">
        <v>37</v>
      </c>
      <c r="B410" s="190" t="s">
        <v>377</v>
      </c>
      <c r="C410" s="190" t="s">
        <v>22</v>
      </c>
      <c r="D410" s="191">
        <v>43349</v>
      </c>
      <c r="E410" s="192">
        <v>16</v>
      </c>
      <c r="F410" s="192">
        <v>110</v>
      </c>
      <c r="G410" s="137">
        <v>582</v>
      </c>
      <c r="H410" s="138">
        <v>97</v>
      </c>
      <c r="I410" s="139">
        <v>2</v>
      </c>
      <c r="J410" s="140">
        <v>2</v>
      </c>
      <c r="K410" s="193">
        <v>242680.02000000101</v>
      </c>
      <c r="L410" s="194">
        <v>45840</v>
      </c>
    </row>
    <row r="411" spans="1:12" x14ac:dyDescent="0.2">
      <c r="A411" s="189">
        <v>38</v>
      </c>
      <c r="B411" s="190" t="s">
        <v>427</v>
      </c>
      <c r="C411" s="190" t="s">
        <v>429</v>
      </c>
      <c r="D411" s="191">
        <v>43503</v>
      </c>
      <c r="E411" s="192">
        <v>4</v>
      </c>
      <c r="F411" s="192">
        <v>25</v>
      </c>
      <c r="G411" s="137">
        <v>565.72</v>
      </c>
      <c r="H411" s="138">
        <v>103</v>
      </c>
      <c r="I411" s="139">
        <v>2</v>
      </c>
      <c r="J411" s="140">
        <v>8</v>
      </c>
      <c r="K411" s="193">
        <v>23159.14</v>
      </c>
      <c r="L411" s="194">
        <v>4500</v>
      </c>
    </row>
    <row r="412" spans="1:12" x14ac:dyDescent="0.2">
      <c r="A412" s="189">
        <v>39</v>
      </c>
      <c r="B412" s="190" t="s">
        <v>366</v>
      </c>
      <c r="C412" s="190" t="s">
        <v>368</v>
      </c>
      <c r="D412" s="191">
        <v>43489</v>
      </c>
      <c r="E412" s="192">
        <v>6</v>
      </c>
      <c r="F412" s="192">
        <v>37</v>
      </c>
      <c r="G412" s="137">
        <v>562.6</v>
      </c>
      <c r="H412" s="138">
        <v>166</v>
      </c>
      <c r="I412" s="139">
        <v>4</v>
      </c>
      <c r="J412" s="140">
        <v>7</v>
      </c>
      <c r="K412" s="193">
        <v>109670.62</v>
      </c>
      <c r="L412" s="194">
        <v>22367</v>
      </c>
    </row>
    <row r="413" spans="1:12" x14ac:dyDescent="0.2">
      <c r="A413" s="189">
        <v>40</v>
      </c>
      <c r="B413" s="190" t="s">
        <v>259</v>
      </c>
      <c r="C413" s="190" t="s">
        <v>22</v>
      </c>
      <c r="D413" s="191">
        <v>43454</v>
      </c>
      <c r="E413" s="192">
        <v>10</v>
      </c>
      <c r="F413" s="192">
        <v>67</v>
      </c>
      <c r="G413" s="137">
        <v>360.9</v>
      </c>
      <c r="H413" s="138">
        <v>65</v>
      </c>
      <c r="I413" s="139">
        <v>2</v>
      </c>
      <c r="J413" s="140">
        <v>4</v>
      </c>
      <c r="K413" s="193">
        <v>609574.57999999402</v>
      </c>
      <c r="L413" s="194">
        <v>117383</v>
      </c>
    </row>
    <row r="414" spans="1:12" x14ac:dyDescent="0.2">
      <c r="A414" s="144"/>
      <c r="B414" s="7"/>
      <c r="C414" s="7" t="s">
        <v>106</v>
      </c>
      <c r="D414" s="142" t="s">
        <v>106</v>
      </c>
      <c r="E414" s="143" t="s">
        <v>106</v>
      </c>
      <c r="F414" s="144" t="s">
        <v>106</v>
      </c>
      <c r="G414" s="145" t="s">
        <v>106</v>
      </c>
      <c r="H414" s="144" t="s">
        <v>106</v>
      </c>
      <c r="I414" s="7" t="s">
        <v>106</v>
      </c>
      <c r="J414" s="30" t="s">
        <v>106</v>
      </c>
      <c r="K414" s="143" t="s">
        <v>106</v>
      </c>
      <c r="L414" s="144" t="s">
        <v>106</v>
      </c>
    </row>
    <row r="415" spans="1:12" ht="12.75" customHeight="1" x14ac:dyDescent="0.2">
      <c r="A415" s="451" t="s">
        <v>526</v>
      </c>
      <c r="B415" s="451"/>
      <c r="C415" s="141"/>
      <c r="D415" s="142"/>
      <c r="E415" s="143"/>
      <c r="F415" s="144"/>
      <c r="G415" s="145"/>
      <c r="H415" s="144"/>
      <c r="I415" s="7"/>
      <c r="J415" s="30"/>
      <c r="K415" s="143"/>
      <c r="L415" s="144"/>
    </row>
    <row r="416" spans="1:12" ht="15.75" x14ac:dyDescent="0.2">
      <c r="A416" s="450" t="s">
        <v>527</v>
      </c>
      <c r="B416" s="450"/>
      <c r="C416" s="450"/>
      <c r="D416" s="450"/>
      <c r="E416" s="450"/>
      <c r="F416" s="450"/>
      <c r="G416" s="450"/>
      <c r="H416" s="450"/>
      <c r="I416" s="450"/>
      <c r="J416" s="450"/>
      <c r="K416" s="450"/>
      <c r="L416" s="450"/>
    </row>
    <row r="417" spans="1:12" ht="15" x14ac:dyDescent="0.2">
      <c r="A417" s="135"/>
      <c r="B417" s="135"/>
      <c r="C417" s="135"/>
      <c r="D417" s="135"/>
      <c r="E417" s="135"/>
      <c r="F417" s="135"/>
      <c r="G417" s="135"/>
      <c r="H417" s="135"/>
      <c r="I417" s="135"/>
      <c r="J417" s="136"/>
      <c r="K417" s="135"/>
      <c r="L417" s="135"/>
    </row>
    <row r="418" spans="1:12" x14ac:dyDescent="0.2">
      <c r="A418" s="452" t="s">
        <v>134</v>
      </c>
      <c r="B418" s="452"/>
      <c r="C418" s="452"/>
      <c r="D418" s="452"/>
      <c r="E418" s="453" t="s">
        <v>11</v>
      </c>
      <c r="F418" s="453"/>
      <c r="G418" s="454" t="s">
        <v>187</v>
      </c>
      <c r="H418" s="454"/>
      <c r="I418" s="454"/>
      <c r="J418" s="454"/>
      <c r="K418" s="455" t="s">
        <v>133</v>
      </c>
      <c r="L418" s="455"/>
    </row>
    <row r="419" spans="1:12" ht="24" x14ac:dyDescent="0.2">
      <c r="A419" s="118" t="s">
        <v>9</v>
      </c>
      <c r="B419" s="119" t="s">
        <v>131</v>
      </c>
      <c r="C419" s="119" t="s">
        <v>132</v>
      </c>
      <c r="D419" s="120" t="s">
        <v>13</v>
      </c>
      <c r="E419" s="121" t="s">
        <v>15</v>
      </c>
      <c r="F419" s="121" t="s">
        <v>14</v>
      </c>
      <c r="G419" s="122" t="s">
        <v>16</v>
      </c>
      <c r="H419" s="123" t="s">
        <v>4</v>
      </c>
      <c r="I419" s="124" t="s">
        <v>8</v>
      </c>
      <c r="J419" s="125" t="s">
        <v>17</v>
      </c>
      <c r="K419" s="126" t="s">
        <v>16</v>
      </c>
      <c r="L419" s="118" t="s">
        <v>4</v>
      </c>
    </row>
    <row r="420" spans="1:12" x14ac:dyDescent="0.2">
      <c r="A420" s="151">
        <v>1</v>
      </c>
      <c r="B420" s="152" t="s">
        <v>510</v>
      </c>
      <c r="C420" s="152" t="s">
        <v>22</v>
      </c>
      <c r="D420" s="153">
        <v>43531</v>
      </c>
      <c r="E420" s="154">
        <v>1</v>
      </c>
      <c r="F420" s="154">
        <v>4</v>
      </c>
      <c r="G420" s="137">
        <v>487503.87000000098</v>
      </c>
      <c r="H420" s="138">
        <v>83160</v>
      </c>
      <c r="I420" s="139">
        <v>101</v>
      </c>
      <c r="J420" s="140">
        <v>1281</v>
      </c>
      <c r="K420" s="155">
        <v>561277.22999999905</v>
      </c>
      <c r="L420" s="156">
        <v>95690</v>
      </c>
    </row>
    <row r="421" spans="1:12" x14ac:dyDescent="0.2">
      <c r="A421" s="189">
        <v>2</v>
      </c>
      <c r="B421" s="190" t="s">
        <v>461</v>
      </c>
      <c r="C421" s="190" t="s">
        <v>22</v>
      </c>
      <c r="D421" s="191">
        <v>43517</v>
      </c>
      <c r="E421" s="192">
        <v>3</v>
      </c>
      <c r="F421" s="192">
        <v>18</v>
      </c>
      <c r="G421" s="137">
        <v>89012.94</v>
      </c>
      <c r="H421" s="138">
        <v>17353</v>
      </c>
      <c r="I421" s="139">
        <v>80</v>
      </c>
      <c r="J421" s="140">
        <v>752</v>
      </c>
      <c r="K421" s="193">
        <v>719717.609999993</v>
      </c>
      <c r="L421" s="194">
        <v>139950</v>
      </c>
    </row>
    <row r="422" spans="1:12" x14ac:dyDescent="0.2">
      <c r="A422" s="151">
        <v>3</v>
      </c>
      <c r="B422" s="152" t="s">
        <v>516</v>
      </c>
      <c r="C422" s="152" t="s">
        <v>25</v>
      </c>
      <c r="D422" s="153">
        <v>43531</v>
      </c>
      <c r="E422" s="154">
        <v>1</v>
      </c>
      <c r="F422" s="154">
        <v>4</v>
      </c>
      <c r="G422" s="137">
        <v>79607.0799999999</v>
      </c>
      <c r="H422" s="138">
        <v>14460</v>
      </c>
      <c r="I422" s="139">
        <v>49</v>
      </c>
      <c r="J422" s="140">
        <v>593</v>
      </c>
      <c r="K422" s="155">
        <v>82630.160000000105</v>
      </c>
      <c r="L422" s="156">
        <v>15011</v>
      </c>
    </row>
    <row r="423" spans="1:12" x14ac:dyDescent="0.2">
      <c r="A423" s="189">
        <v>4</v>
      </c>
      <c r="B423" s="190" t="s">
        <v>483</v>
      </c>
      <c r="C423" s="190" t="s">
        <v>484</v>
      </c>
      <c r="D423" s="191">
        <v>43524</v>
      </c>
      <c r="E423" s="192">
        <v>2</v>
      </c>
      <c r="F423" s="192">
        <v>11</v>
      </c>
      <c r="G423" s="137">
        <v>55659.01</v>
      </c>
      <c r="H423" s="138">
        <v>10877</v>
      </c>
      <c r="I423" s="139">
        <v>78</v>
      </c>
      <c r="J423" s="140">
        <v>596</v>
      </c>
      <c r="K423" s="193">
        <v>272276.56000000099</v>
      </c>
      <c r="L423" s="194">
        <v>53406</v>
      </c>
    </row>
    <row r="424" spans="1:12" x14ac:dyDescent="0.2">
      <c r="A424" s="189">
        <v>5</v>
      </c>
      <c r="B424" s="190" t="s">
        <v>420</v>
      </c>
      <c r="C424" s="190" t="s">
        <v>22</v>
      </c>
      <c r="D424" s="191">
        <v>43489</v>
      </c>
      <c r="E424" s="192">
        <v>7</v>
      </c>
      <c r="F424" s="192">
        <v>46</v>
      </c>
      <c r="G424" s="137">
        <v>53565.9</v>
      </c>
      <c r="H424" s="138">
        <v>9640</v>
      </c>
      <c r="I424" s="139">
        <v>45</v>
      </c>
      <c r="J424" s="140">
        <v>301</v>
      </c>
      <c r="K424" s="193">
        <v>792129.78999999596</v>
      </c>
      <c r="L424" s="194">
        <v>147110</v>
      </c>
    </row>
    <row r="425" spans="1:12" x14ac:dyDescent="0.2">
      <c r="A425" s="189">
        <v>6</v>
      </c>
      <c r="B425" s="190" t="s">
        <v>438</v>
      </c>
      <c r="C425" s="190" t="s">
        <v>440</v>
      </c>
      <c r="D425" s="191">
        <v>43510</v>
      </c>
      <c r="E425" s="192">
        <v>4</v>
      </c>
      <c r="F425" s="192">
        <v>25</v>
      </c>
      <c r="G425" s="137">
        <v>51518.389999999898</v>
      </c>
      <c r="H425" s="138">
        <v>9409</v>
      </c>
      <c r="I425" s="139">
        <v>62</v>
      </c>
      <c r="J425" s="140">
        <v>581</v>
      </c>
      <c r="K425" s="193">
        <v>882054.99999999499</v>
      </c>
      <c r="L425" s="194">
        <v>149553</v>
      </c>
    </row>
    <row r="426" spans="1:12" x14ac:dyDescent="0.2">
      <c r="A426" s="151">
        <v>7</v>
      </c>
      <c r="B426" s="152" t="s">
        <v>518</v>
      </c>
      <c r="C426" s="152" t="s">
        <v>22</v>
      </c>
      <c r="D426" s="153">
        <v>43531</v>
      </c>
      <c r="E426" s="154">
        <v>1</v>
      </c>
      <c r="F426" s="154">
        <v>4</v>
      </c>
      <c r="G426" s="137">
        <v>36653.14</v>
      </c>
      <c r="H426" s="138">
        <v>6815</v>
      </c>
      <c r="I426" s="139">
        <v>39</v>
      </c>
      <c r="J426" s="140">
        <v>469</v>
      </c>
      <c r="K426" s="155">
        <v>41533.65</v>
      </c>
      <c r="L426" s="156">
        <v>7718</v>
      </c>
    </row>
    <row r="427" spans="1:12" x14ac:dyDescent="0.2">
      <c r="A427" s="189">
        <v>8</v>
      </c>
      <c r="B427" s="190" t="s">
        <v>485</v>
      </c>
      <c r="C427" s="190" t="s">
        <v>486</v>
      </c>
      <c r="D427" s="191">
        <v>43524</v>
      </c>
      <c r="E427" s="192">
        <v>2</v>
      </c>
      <c r="F427" s="192">
        <v>11</v>
      </c>
      <c r="G427" s="137">
        <v>34650.239999999998</v>
      </c>
      <c r="H427" s="138">
        <v>6384</v>
      </c>
      <c r="I427" s="139">
        <v>37</v>
      </c>
      <c r="J427" s="140">
        <v>375</v>
      </c>
      <c r="K427" s="193">
        <v>123293.7</v>
      </c>
      <c r="L427" s="194">
        <v>22920</v>
      </c>
    </row>
    <row r="428" spans="1:12" x14ac:dyDescent="0.2">
      <c r="A428" s="189">
        <v>9</v>
      </c>
      <c r="B428" s="190" t="s">
        <v>442</v>
      </c>
      <c r="C428" s="190" t="s">
        <v>22</v>
      </c>
      <c r="D428" s="191">
        <v>43510</v>
      </c>
      <c r="E428" s="192">
        <v>4</v>
      </c>
      <c r="F428" s="192">
        <v>25</v>
      </c>
      <c r="G428" s="137">
        <v>31616.15</v>
      </c>
      <c r="H428" s="138">
        <v>5897</v>
      </c>
      <c r="I428" s="139">
        <v>44</v>
      </c>
      <c r="J428" s="140">
        <v>288</v>
      </c>
      <c r="K428" s="193">
        <v>428474.74000000203</v>
      </c>
      <c r="L428" s="194">
        <v>79382</v>
      </c>
    </row>
    <row r="429" spans="1:12" x14ac:dyDescent="0.2">
      <c r="A429" s="189">
        <v>10</v>
      </c>
      <c r="B429" s="190" t="s">
        <v>412</v>
      </c>
      <c r="C429" s="190" t="s">
        <v>414</v>
      </c>
      <c r="D429" s="191">
        <v>43503</v>
      </c>
      <c r="E429" s="192">
        <v>5</v>
      </c>
      <c r="F429" s="192">
        <v>32</v>
      </c>
      <c r="G429" s="137">
        <v>27811.4</v>
      </c>
      <c r="H429" s="138">
        <v>5131</v>
      </c>
      <c r="I429" s="139">
        <v>32</v>
      </c>
      <c r="J429" s="140">
        <v>273</v>
      </c>
      <c r="K429" s="193">
        <v>596354.00000000303</v>
      </c>
      <c r="L429" s="194">
        <v>109964</v>
      </c>
    </row>
    <row r="430" spans="1:12" x14ac:dyDescent="0.2">
      <c r="A430" s="189">
        <v>11</v>
      </c>
      <c r="B430" s="190" t="s">
        <v>397</v>
      </c>
      <c r="C430" s="190" t="s">
        <v>22</v>
      </c>
      <c r="D430" s="191">
        <v>43496</v>
      </c>
      <c r="E430" s="192">
        <v>6</v>
      </c>
      <c r="F430" s="192">
        <v>39</v>
      </c>
      <c r="G430" s="137">
        <v>20740.2</v>
      </c>
      <c r="H430" s="138">
        <v>3890</v>
      </c>
      <c r="I430" s="139">
        <v>21</v>
      </c>
      <c r="J430" s="140">
        <v>194</v>
      </c>
      <c r="K430" s="193">
        <v>747191.74999999395</v>
      </c>
      <c r="L430" s="194">
        <v>138121</v>
      </c>
    </row>
    <row r="431" spans="1:12" x14ac:dyDescent="0.2">
      <c r="A431" s="189">
        <v>12</v>
      </c>
      <c r="B431" s="190" t="s">
        <v>416</v>
      </c>
      <c r="C431" s="190" t="s">
        <v>418</v>
      </c>
      <c r="D431" s="191">
        <v>43503</v>
      </c>
      <c r="E431" s="192">
        <v>5</v>
      </c>
      <c r="F431" s="192">
        <v>32</v>
      </c>
      <c r="G431" s="137">
        <v>16175.41</v>
      </c>
      <c r="H431" s="138">
        <v>2947</v>
      </c>
      <c r="I431" s="139">
        <v>30</v>
      </c>
      <c r="J431" s="140">
        <v>160</v>
      </c>
      <c r="K431" s="193">
        <v>378757.59000000299</v>
      </c>
      <c r="L431" s="194">
        <v>69705</v>
      </c>
    </row>
    <row r="432" spans="1:12" x14ac:dyDescent="0.2">
      <c r="A432" s="189">
        <v>13</v>
      </c>
      <c r="B432" s="190" t="s">
        <v>444</v>
      </c>
      <c r="C432" s="190" t="s">
        <v>22</v>
      </c>
      <c r="D432" s="191">
        <v>43510</v>
      </c>
      <c r="E432" s="192">
        <v>4</v>
      </c>
      <c r="F432" s="192">
        <v>25</v>
      </c>
      <c r="G432" s="137">
        <v>7455.41</v>
      </c>
      <c r="H432" s="138">
        <v>1444</v>
      </c>
      <c r="I432" s="139">
        <v>16</v>
      </c>
      <c r="J432" s="140">
        <v>107</v>
      </c>
      <c r="K432" s="193">
        <v>178166.18</v>
      </c>
      <c r="L432" s="194">
        <v>33102</v>
      </c>
    </row>
    <row r="433" spans="1:12" x14ac:dyDescent="0.2">
      <c r="A433" s="189">
        <v>14</v>
      </c>
      <c r="B433" s="190" t="s">
        <v>399</v>
      </c>
      <c r="C433" s="190" t="s">
        <v>22</v>
      </c>
      <c r="D433" s="191">
        <v>43496</v>
      </c>
      <c r="E433" s="192">
        <v>6</v>
      </c>
      <c r="F433" s="192">
        <v>39</v>
      </c>
      <c r="G433" s="137">
        <v>6688.24</v>
      </c>
      <c r="H433" s="138">
        <v>1263</v>
      </c>
      <c r="I433" s="139">
        <v>9</v>
      </c>
      <c r="J433" s="140">
        <v>68</v>
      </c>
      <c r="K433" s="193">
        <v>375648.99000000098</v>
      </c>
      <c r="L433" s="194">
        <v>70381</v>
      </c>
    </row>
    <row r="434" spans="1:12" x14ac:dyDescent="0.2">
      <c r="A434" s="189">
        <v>15</v>
      </c>
      <c r="B434" s="190" t="s">
        <v>489</v>
      </c>
      <c r="C434" s="190" t="s">
        <v>331</v>
      </c>
      <c r="D434" s="191">
        <v>43524</v>
      </c>
      <c r="E434" s="192">
        <v>2</v>
      </c>
      <c r="F434" s="192">
        <v>11</v>
      </c>
      <c r="G434" s="137">
        <v>6539.03</v>
      </c>
      <c r="H434" s="138">
        <v>1191</v>
      </c>
      <c r="I434" s="139">
        <v>11</v>
      </c>
      <c r="J434" s="140">
        <v>80</v>
      </c>
      <c r="K434" s="193">
        <v>29225.08</v>
      </c>
      <c r="L434" s="194">
        <v>5430</v>
      </c>
    </row>
    <row r="435" spans="1:12" x14ac:dyDescent="0.2">
      <c r="A435" s="189">
        <v>16</v>
      </c>
      <c r="B435" s="190" t="s">
        <v>487</v>
      </c>
      <c r="C435" s="190" t="s">
        <v>488</v>
      </c>
      <c r="D435" s="191">
        <v>43524</v>
      </c>
      <c r="E435" s="192">
        <v>2</v>
      </c>
      <c r="F435" s="192">
        <v>11</v>
      </c>
      <c r="G435" s="137">
        <v>6041.85</v>
      </c>
      <c r="H435" s="138">
        <v>1121</v>
      </c>
      <c r="I435" s="139">
        <v>36</v>
      </c>
      <c r="J435" s="140">
        <v>160</v>
      </c>
      <c r="K435" s="193">
        <v>44890.459999999897</v>
      </c>
      <c r="L435" s="194">
        <v>8393</v>
      </c>
    </row>
    <row r="436" spans="1:12" x14ac:dyDescent="0.2">
      <c r="A436" s="189">
        <v>17</v>
      </c>
      <c r="B436" s="190" t="s">
        <v>490</v>
      </c>
      <c r="C436" s="190" t="s">
        <v>491</v>
      </c>
      <c r="D436" s="191">
        <v>43524</v>
      </c>
      <c r="E436" s="192">
        <v>2</v>
      </c>
      <c r="F436" s="192">
        <v>11</v>
      </c>
      <c r="G436" s="137">
        <v>5898.9</v>
      </c>
      <c r="H436" s="138">
        <v>1115</v>
      </c>
      <c r="I436" s="139">
        <v>16</v>
      </c>
      <c r="J436" s="140">
        <v>129</v>
      </c>
      <c r="K436" s="193">
        <v>26344.78</v>
      </c>
      <c r="L436" s="194">
        <v>4989</v>
      </c>
    </row>
    <row r="437" spans="1:12" x14ac:dyDescent="0.2">
      <c r="A437" s="189">
        <v>18</v>
      </c>
      <c r="B437" s="190" t="s">
        <v>232</v>
      </c>
      <c r="C437" s="190" t="s">
        <v>23</v>
      </c>
      <c r="D437" s="191">
        <v>43404</v>
      </c>
      <c r="E437" s="192">
        <v>19</v>
      </c>
      <c r="F437" s="192">
        <v>131</v>
      </c>
      <c r="G437" s="137">
        <v>5882.32</v>
      </c>
      <c r="H437" s="138">
        <v>1002</v>
      </c>
      <c r="I437" s="139">
        <v>9</v>
      </c>
      <c r="J437" s="140">
        <v>39</v>
      </c>
      <c r="K437" s="193">
        <v>3071702.81000015</v>
      </c>
      <c r="L437" s="194">
        <v>543641</v>
      </c>
    </row>
    <row r="438" spans="1:12" x14ac:dyDescent="0.2">
      <c r="A438" s="189">
        <v>19</v>
      </c>
      <c r="B438" s="190" t="s">
        <v>227</v>
      </c>
      <c r="C438" s="190" t="s">
        <v>22</v>
      </c>
      <c r="D438" s="191">
        <v>43384</v>
      </c>
      <c r="E438" s="192">
        <v>22</v>
      </c>
      <c r="F438" s="192">
        <v>151</v>
      </c>
      <c r="G438" s="137">
        <v>5690.41</v>
      </c>
      <c r="H438" s="138">
        <v>984</v>
      </c>
      <c r="I438" s="139">
        <v>14</v>
      </c>
      <c r="J438" s="140">
        <v>58</v>
      </c>
      <c r="K438" s="193">
        <v>2080698.7199999699</v>
      </c>
      <c r="L438" s="194">
        <v>405085</v>
      </c>
    </row>
    <row r="439" spans="1:12" x14ac:dyDescent="0.2">
      <c r="A439" s="189">
        <v>20</v>
      </c>
      <c r="B439" s="190" t="s">
        <v>463</v>
      </c>
      <c r="C439" s="190" t="s">
        <v>22</v>
      </c>
      <c r="D439" s="191">
        <v>43517</v>
      </c>
      <c r="E439" s="192">
        <v>3</v>
      </c>
      <c r="F439" s="192">
        <v>18</v>
      </c>
      <c r="G439" s="137">
        <v>4659.76</v>
      </c>
      <c r="H439" s="138">
        <v>870</v>
      </c>
      <c r="I439" s="139">
        <v>12</v>
      </c>
      <c r="J439" s="140">
        <v>55</v>
      </c>
      <c r="K439" s="193">
        <v>58795.02</v>
      </c>
      <c r="L439" s="194">
        <v>11067</v>
      </c>
    </row>
    <row r="440" spans="1:12" x14ac:dyDescent="0.2">
      <c r="A440" s="189">
        <v>21</v>
      </c>
      <c r="B440" s="190" t="s">
        <v>421</v>
      </c>
      <c r="C440" s="190" t="s">
        <v>22</v>
      </c>
      <c r="D440" s="191">
        <v>43503</v>
      </c>
      <c r="E440" s="192">
        <v>5</v>
      </c>
      <c r="F440" s="192">
        <v>32</v>
      </c>
      <c r="G440" s="137">
        <v>4622.1899999999996</v>
      </c>
      <c r="H440" s="138">
        <v>831</v>
      </c>
      <c r="I440" s="139">
        <v>6</v>
      </c>
      <c r="J440" s="140">
        <v>44</v>
      </c>
      <c r="K440" s="193">
        <v>216894.97</v>
      </c>
      <c r="L440" s="194">
        <v>39708</v>
      </c>
    </row>
    <row r="441" spans="1:12" x14ac:dyDescent="0.2">
      <c r="A441" s="189">
        <v>22</v>
      </c>
      <c r="B441" s="190" t="s">
        <v>362</v>
      </c>
      <c r="C441" s="190" t="s">
        <v>22</v>
      </c>
      <c r="D441" s="191">
        <v>43489</v>
      </c>
      <c r="E441" s="192">
        <v>7</v>
      </c>
      <c r="F441" s="192">
        <v>46</v>
      </c>
      <c r="G441" s="137">
        <v>3899.63</v>
      </c>
      <c r="H441" s="138">
        <v>743</v>
      </c>
      <c r="I441" s="139">
        <v>9</v>
      </c>
      <c r="J441" s="140">
        <v>53</v>
      </c>
      <c r="K441" s="193">
        <v>297592.02000000101</v>
      </c>
      <c r="L441" s="194">
        <v>56727</v>
      </c>
    </row>
    <row r="442" spans="1:12" x14ac:dyDescent="0.2">
      <c r="A442" s="189">
        <v>23</v>
      </c>
      <c r="B442" s="190" t="s">
        <v>446</v>
      </c>
      <c r="C442" s="190" t="s">
        <v>448</v>
      </c>
      <c r="D442" s="191">
        <v>43510</v>
      </c>
      <c r="E442" s="192">
        <v>4</v>
      </c>
      <c r="F442" s="192">
        <v>25</v>
      </c>
      <c r="G442" s="137">
        <v>2699.94</v>
      </c>
      <c r="H442" s="138">
        <v>472</v>
      </c>
      <c r="I442" s="139">
        <v>5</v>
      </c>
      <c r="J442" s="140">
        <v>23</v>
      </c>
      <c r="K442" s="193">
        <v>51297.7</v>
      </c>
      <c r="L442" s="194">
        <v>9334</v>
      </c>
    </row>
    <row r="443" spans="1:12" x14ac:dyDescent="0.2">
      <c r="A443" s="189">
        <v>24</v>
      </c>
      <c r="B443" s="190" t="s">
        <v>492</v>
      </c>
      <c r="C443" s="190" t="s">
        <v>493</v>
      </c>
      <c r="D443" s="191">
        <v>43524</v>
      </c>
      <c r="E443" s="192">
        <v>2</v>
      </c>
      <c r="F443" s="192">
        <v>11</v>
      </c>
      <c r="G443" s="137">
        <v>2647.54</v>
      </c>
      <c r="H443" s="138">
        <v>486</v>
      </c>
      <c r="I443" s="139">
        <v>4</v>
      </c>
      <c r="J443" s="140">
        <v>24</v>
      </c>
      <c r="K443" s="193">
        <v>11666.88</v>
      </c>
      <c r="L443" s="194">
        <v>2176</v>
      </c>
    </row>
    <row r="444" spans="1:12" x14ac:dyDescent="0.2">
      <c r="A444" s="189">
        <v>25</v>
      </c>
      <c r="B444" s="190" t="s">
        <v>469</v>
      </c>
      <c r="C444" s="190" t="s">
        <v>25</v>
      </c>
      <c r="D444" s="191">
        <v>43517</v>
      </c>
      <c r="E444" s="192">
        <v>3</v>
      </c>
      <c r="F444" s="192">
        <v>18</v>
      </c>
      <c r="G444" s="137">
        <v>2520.9299999999998</v>
      </c>
      <c r="H444" s="138">
        <v>614</v>
      </c>
      <c r="I444" s="139">
        <v>8</v>
      </c>
      <c r="J444" s="140">
        <v>32</v>
      </c>
      <c r="K444" s="193">
        <v>27574.67</v>
      </c>
      <c r="L444" s="194">
        <v>5525</v>
      </c>
    </row>
    <row r="445" spans="1:12" x14ac:dyDescent="0.2">
      <c r="A445" s="151">
        <v>26</v>
      </c>
      <c r="B445" s="152" t="s">
        <v>520</v>
      </c>
      <c r="C445" s="152" t="s">
        <v>111</v>
      </c>
      <c r="D445" s="153">
        <v>43531</v>
      </c>
      <c r="E445" s="154">
        <v>1</v>
      </c>
      <c r="F445" s="154">
        <v>4</v>
      </c>
      <c r="G445" s="137">
        <v>1887.26</v>
      </c>
      <c r="H445" s="138">
        <v>353</v>
      </c>
      <c r="I445" s="139">
        <v>5</v>
      </c>
      <c r="J445" s="140">
        <v>44</v>
      </c>
      <c r="K445" s="155">
        <v>1992.51</v>
      </c>
      <c r="L445" s="156">
        <v>372</v>
      </c>
    </row>
    <row r="446" spans="1:12" x14ac:dyDescent="0.2">
      <c r="A446" s="189">
        <v>27</v>
      </c>
      <c r="B446" s="190" t="s">
        <v>494</v>
      </c>
      <c r="C446" s="190" t="s">
        <v>113</v>
      </c>
      <c r="D446" s="191">
        <v>43524</v>
      </c>
      <c r="E446" s="192">
        <v>2</v>
      </c>
      <c r="F446" s="192">
        <v>11</v>
      </c>
      <c r="G446" s="137">
        <v>1422.19</v>
      </c>
      <c r="H446" s="138">
        <v>264</v>
      </c>
      <c r="I446" s="139">
        <v>5</v>
      </c>
      <c r="J446" s="140">
        <v>25</v>
      </c>
      <c r="K446" s="193">
        <v>8445.77</v>
      </c>
      <c r="L446" s="194">
        <v>1567</v>
      </c>
    </row>
    <row r="447" spans="1:12" x14ac:dyDescent="0.2">
      <c r="A447" s="189">
        <v>28</v>
      </c>
      <c r="B447" s="190" t="s">
        <v>423</v>
      </c>
      <c r="C447" s="190" t="s">
        <v>425</v>
      </c>
      <c r="D447" s="191">
        <v>43503</v>
      </c>
      <c r="E447" s="192">
        <v>5</v>
      </c>
      <c r="F447" s="192">
        <v>32</v>
      </c>
      <c r="G447" s="137">
        <v>1024.45</v>
      </c>
      <c r="H447" s="138">
        <v>186</v>
      </c>
      <c r="I447" s="139">
        <v>8</v>
      </c>
      <c r="J447" s="140">
        <v>18</v>
      </c>
      <c r="K447" s="193">
        <v>38975.050000000003</v>
      </c>
      <c r="L447" s="194">
        <v>7695</v>
      </c>
    </row>
    <row r="448" spans="1:12" x14ac:dyDescent="0.2">
      <c r="A448" s="189">
        <v>29</v>
      </c>
      <c r="B448" s="190" t="s">
        <v>301</v>
      </c>
      <c r="C448" s="190" t="s">
        <v>111</v>
      </c>
      <c r="D448" s="191">
        <v>43475</v>
      </c>
      <c r="E448" s="192">
        <v>9</v>
      </c>
      <c r="F448" s="192">
        <v>60</v>
      </c>
      <c r="G448" s="137">
        <v>862.85</v>
      </c>
      <c r="H448" s="138">
        <v>166</v>
      </c>
      <c r="I448" s="139">
        <v>9</v>
      </c>
      <c r="J448" s="140">
        <v>16</v>
      </c>
      <c r="K448" s="193">
        <v>607780.26000000106</v>
      </c>
      <c r="L448" s="194">
        <v>122429</v>
      </c>
    </row>
    <row r="449" spans="1:12" x14ac:dyDescent="0.2">
      <c r="A449" s="189">
        <v>30</v>
      </c>
      <c r="B449" s="190" t="s">
        <v>250</v>
      </c>
      <c r="C449" s="190" t="s">
        <v>22</v>
      </c>
      <c r="D449" s="191">
        <v>43447</v>
      </c>
      <c r="E449" s="192">
        <v>13</v>
      </c>
      <c r="F449" s="192">
        <v>88</v>
      </c>
      <c r="G449" s="137">
        <v>709.22</v>
      </c>
      <c r="H449" s="138">
        <v>133</v>
      </c>
      <c r="I449" s="139">
        <v>10</v>
      </c>
      <c r="J449" s="140">
        <v>23</v>
      </c>
      <c r="K449" s="193">
        <v>482057.280000003</v>
      </c>
      <c r="L449" s="194">
        <v>93247</v>
      </c>
    </row>
    <row r="450" spans="1:12" x14ac:dyDescent="0.2">
      <c r="A450" s="151">
        <v>31</v>
      </c>
      <c r="B450" s="152" t="s">
        <v>521</v>
      </c>
      <c r="C450" s="152" t="s">
        <v>522</v>
      </c>
      <c r="D450" s="153">
        <v>43531</v>
      </c>
      <c r="E450" s="154">
        <v>1</v>
      </c>
      <c r="F450" s="154">
        <v>3</v>
      </c>
      <c r="G450" s="137">
        <v>670.88</v>
      </c>
      <c r="H450" s="138">
        <v>330</v>
      </c>
      <c r="I450" s="139">
        <v>3</v>
      </c>
      <c r="J450" s="140">
        <v>7</v>
      </c>
      <c r="K450" s="155">
        <v>670.88</v>
      </c>
      <c r="L450" s="156">
        <v>330</v>
      </c>
    </row>
    <row r="451" spans="1:12" x14ac:dyDescent="0.2">
      <c r="A451" s="189">
        <v>32</v>
      </c>
      <c r="B451" s="190" t="s">
        <v>495</v>
      </c>
      <c r="C451" s="190" t="s">
        <v>25</v>
      </c>
      <c r="D451" s="191">
        <v>43524</v>
      </c>
      <c r="E451" s="192">
        <v>2</v>
      </c>
      <c r="F451" s="192">
        <v>11</v>
      </c>
      <c r="G451" s="137">
        <v>661</v>
      </c>
      <c r="H451" s="138">
        <v>119</v>
      </c>
      <c r="I451" s="139">
        <v>1</v>
      </c>
      <c r="J451" s="140">
        <v>4</v>
      </c>
      <c r="K451" s="193">
        <v>2643.5</v>
      </c>
      <c r="L451" s="194">
        <v>767</v>
      </c>
    </row>
    <row r="452" spans="1:12" x14ac:dyDescent="0.2">
      <c r="A452" s="151">
        <v>33</v>
      </c>
      <c r="B452" s="152" t="s">
        <v>523</v>
      </c>
      <c r="C452" s="152" t="s">
        <v>111</v>
      </c>
      <c r="D452" s="153">
        <v>43531</v>
      </c>
      <c r="E452" s="154">
        <v>1</v>
      </c>
      <c r="F452" s="154">
        <v>4</v>
      </c>
      <c r="G452" s="137">
        <v>617.75</v>
      </c>
      <c r="H452" s="138">
        <v>107</v>
      </c>
      <c r="I452" s="139">
        <v>1</v>
      </c>
      <c r="J452" s="140">
        <v>4</v>
      </c>
      <c r="K452" s="155">
        <v>617.75</v>
      </c>
      <c r="L452" s="156">
        <v>107</v>
      </c>
    </row>
    <row r="453" spans="1:12" x14ac:dyDescent="0.2">
      <c r="A453" s="189">
        <v>34</v>
      </c>
      <c r="B453" s="190" t="s">
        <v>427</v>
      </c>
      <c r="C453" s="190" t="s">
        <v>429</v>
      </c>
      <c r="D453" s="191">
        <v>43503</v>
      </c>
      <c r="E453" s="192">
        <v>5</v>
      </c>
      <c r="F453" s="192">
        <v>32</v>
      </c>
      <c r="G453" s="137">
        <v>586.5</v>
      </c>
      <c r="H453" s="138">
        <v>113</v>
      </c>
      <c r="I453" s="139">
        <v>1</v>
      </c>
      <c r="J453" s="140">
        <v>4</v>
      </c>
      <c r="K453" s="193">
        <v>24227.5</v>
      </c>
      <c r="L453" s="194">
        <v>4703</v>
      </c>
    </row>
    <row r="454" spans="1:12" x14ac:dyDescent="0.2">
      <c r="A454" s="189">
        <v>35</v>
      </c>
      <c r="B454" s="190" t="s">
        <v>465</v>
      </c>
      <c r="C454" s="190" t="s">
        <v>467</v>
      </c>
      <c r="D454" s="191">
        <v>43517</v>
      </c>
      <c r="E454" s="192">
        <v>3</v>
      </c>
      <c r="F454" s="192">
        <v>18</v>
      </c>
      <c r="G454" s="137">
        <v>472.04</v>
      </c>
      <c r="H454" s="138">
        <v>117</v>
      </c>
      <c r="I454" s="139">
        <v>7</v>
      </c>
      <c r="J454" s="140">
        <v>12</v>
      </c>
      <c r="K454" s="193">
        <v>21714.240000000002</v>
      </c>
      <c r="L454" s="194">
        <v>4116</v>
      </c>
    </row>
    <row r="455" spans="1:12" x14ac:dyDescent="0.2">
      <c r="A455" s="189">
        <v>36</v>
      </c>
      <c r="B455" s="190" t="s">
        <v>329</v>
      </c>
      <c r="C455" s="190" t="s">
        <v>331</v>
      </c>
      <c r="D455" s="191">
        <v>43482</v>
      </c>
      <c r="E455" s="192">
        <v>8</v>
      </c>
      <c r="F455" s="192">
        <v>51</v>
      </c>
      <c r="G455" s="137">
        <v>444.7</v>
      </c>
      <c r="H455" s="138">
        <v>127</v>
      </c>
      <c r="I455" s="139">
        <v>2</v>
      </c>
      <c r="J455" s="140">
        <v>5</v>
      </c>
      <c r="K455" s="193">
        <v>294218.43000000302</v>
      </c>
      <c r="L455" s="194">
        <v>53921</v>
      </c>
    </row>
    <row r="456" spans="1:12" x14ac:dyDescent="0.2">
      <c r="A456" s="189">
        <v>37</v>
      </c>
      <c r="B456" s="190" t="s">
        <v>241</v>
      </c>
      <c r="C456" s="190" t="s">
        <v>22</v>
      </c>
      <c r="D456" s="191">
        <v>43433</v>
      </c>
      <c r="E456" s="192">
        <v>15</v>
      </c>
      <c r="F456" s="192">
        <v>100</v>
      </c>
      <c r="G456" s="137">
        <v>422.95</v>
      </c>
      <c r="H456" s="138">
        <v>77</v>
      </c>
      <c r="I456" s="139">
        <v>5</v>
      </c>
      <c r="J456" s="140">
        <v>8</v>
      </c>
      <c r="K456" s="193">
        <v>1358071.74999999</v>
      </c>
      <c r="L456" s="194">
        <v>268707</v>
      </c>
    </row>
    <row r="457" spans="1:12" x14ac:dyDescent="0.2">
      <c r="A457" s="189">
        <v>38</v>
      </c>
      <c r="B457" s="190" t="s">
        <v>524</v>
      </c>
      <c r="C457" s="190" t="s">
        <v>525</v>
      </c>
      <c r="D457" s="191">
        <v>43097</v>
      </c>
      <c r="E457" s="192">
        <v>4</v>
      </c>
      <c r="F457" s="192">
        <v>28</v>
      </c>
      <c r="G457" s="137">
        <v>396</v>
      </c>
      <c r="H457" s="138">
        <v>88</v>
      </c>
      <c r="I457" s="139">
        <v>1</v>
      </c>
      <c r="J457" s="140">
        <v>1</v>
      </c>
      <c r="K457" s="193">
        <v>16821.93</v>
      </c>
      <c r="L457" s="194">
        <v>3261</v>
      </c>
    </row>
    <row r="458" spans="1:12" x14ac:dyDescent="0.2">
      <c r="A458" s="189">
        <v>39</v>
      </c>
      <c r="B458" s="190" t="s">
        <v>380</v>
      </c>
      <c r="C458" s="190" t="s">
        <v>382</v>
      </c>
      <c r="D458" s="191">
        <v>43496</v>
      </c>
      <c r="E458" s="192">
        <v>6</v>
      </c>
      <c r="F458" s="192">
        <v>39</v>
      </c>
      <c r="G458" s="137">
        <v>375.82</v>
      </c>
      <c r="H458" s="138">
        <v>65</v>
      </c>
      <c r="I458" s="139">
        <v>2</v>
      </c>
      <c r="J458" s="140">
        <v>6</v>
      </c>
      <c r="K458" s="193">
        <v>66985.639999999898</v>
      </c>
      <c r="L458" s="194">
        <v>12239</v>
      </c>
    </row>
    <row r="459" spans="1:12" x14ac:dyDescent="0.2">
      <c r="A459" s="189">
        <v>40</v>
      </c>
      <c r="B459" s="190" t="s">
        <v>366</v>
      </c>
      <c r="C459" s="190" t="s">
        <v>368</v>
      </c>
      <c r="D459" s="191">
        <v>43489</v>
      </c>
      <c r="E459" s="192">
        <v>6</v>
      </c>
      <c r="F459" s="192">
        <v>42</v>
      </c>
      <c r="G459" s="137">
        <v>295.89999999999998</v>
      </c>
      <c r="H459" s="138">
        <v>55</v>
      </c>
      <c r="I459" s="139">
        <v>3</v>
      </c>
      <c r="J459" s="140">
        <v>6</v>
      </c>
      <c r="K459" s="193">
        <v>110286.92</v>
      </c>
      <c r="L459" s="194">
        <v>22478</v>
      </c>
    </row>
    <row r="460" spans="1:12" x14ac:dyDescent="0.2">
      <c r="A460" s="144"/>
      <c r="B460" s="7"/>
      <c r="C460" s="7" t="s">
        <v>106</v>
      </c>
      <c r="D460" s="142" t="s">
        <v>106</v>
      </c>
      <c r="E460" s="143" t="s">
        <v>106</v>
      </c>
      <c r="F460" s="144" t="s">
        <v>106</v>
      </c>
      <c r="G460" s="145" t="s">
        <v>106</v>
      </c>
      <c r="H460" s="144" t="s">
        <v>106</v>
      </c>
      <c r="I460" s="7" t="s">
        <v>106</v>
      </c>
      <c r="J460" s="30" t="s">
        <v>106</v>
      </c>
      <c r="K460" s="143" t="s">
        <v>106</v>
      </c>
      <c r="L460" s="144" t="s">
        <v>106</v>
      </c>
    </row>
    <row r="461" spans="1:12" ht="12.75" customHeight="1" x14ac:dyDescent="0.2">
      <c r="A461" s="451" t="s">
        <v>528</v>
      </c>
      <c r="B461" s="451"/>
      <c r="C461" s="141"/>
      <c r="D461" s="142"/>
      <c r="E461" s="143"/>
      <c r="F461" s="144"/>
      <c r="G461" s="145"/>
      <c r="H461" s="144"/>
      <c r="I461" s="7"/>
      <c r="J461" s="30"/>
      <c r="K461" s="143"/>
      <c r="L461" s="144"/>
    </row>
    <row r="462" spans="1:12" ht="15.75" x14ac:dyDescent="0.2">
      <c r="A462" s="450" t="s">
        <v>560</v>
      </c>
      <c r="B462" s="450"/>
      <c r="C462" s="450"/>
      <c r="D462" s="450"/>
      <c r="E462" s="450"/>
      <c r="F462" s="450"/>
      <c r="G462" s="450"/>
      <c r="H462" s="450"/>
      <c r="I462" s="450"/>
      <c r="J462" s="450"/>
      <c r="K462" s="450"/>
      <c r="L462" s="450"/>
    </row>
    <row r="463" spans="1:12" ht="15" x14ac:dyDescent="0.2">
      <c r="A463" s="135"/>
      <c r="B463" s="135"/>
      <c r="C463" s="135"/>
      <c r="D463" s="135"/>
      <c r="E463" s="135"/>
      <c r="F463" s="135"/>
      <c r="G463" s="135"/>
      <c r="H463" s="135"/>
      <c r="I463" s="135"/>
      <c r="J463" s="136"/>
      <c r="K463" s="135"/>
      <c r="L463" s="135"/>
    </row>
    <row r="464" spans="1:12" x14ac:dyDescent="0.2">
      <c r="A464" s="452" t="s">
        <v>134</v>
      </c>
      <c r="B464" s="452"/>
      <c r="C464" s="452"/>
      <c r="D464" s="452"/>
      <c r="E464" s="453" t="s">
        <v>11</v>
      </c>
      <c r="F464" s="453"/>
      <c r="G464" s="454" t="s">
        <v>187</v>
      </c>
      <c r="H464" s="454"/>
      <c r="I464" s="454"/>
      <c r="J464" s="454"/>
      <c r="K464" s="455" t="s">
        <v>133</v>
      </c>
      <c r="L464" s="455"/>
    </row>
    <row r="465" spans="1:12" ht="24" x14ac:dyDescent="0.2">
      <c r="A465" s="118" t="s">
        <v>9</v>
      </c>
      <c r="B465" s="119" t="s">
        <v>131</v>
      </c>
      <c r="C465" s="119" t="s">
        <v>132</v>
      </c>
      <c r="D465" s="120" t="s">
        <v>13</v>
      </c>
      <c r="E465" s="121" t="s">
        <v>15</v>
      </c>
      <c r="F465" s="121" t="s">
        <v>14</v>
      </c>
      <c r="G465" s="122" t="s">
        <v>16</v>
      </c>
      <c r="H465" s="123" t="s">
        <v>4</v>
      </c>
      <c r="I465" s="124" t="s">
        <v>8</v>
      </c>
      <c r="J465" s="125" t="s">
        <v>17</v>
      </c>
      <c r="K465" s="126" t="s">
        <v>16</v>
      </c>
      <c r="L465" s="118" t="s">
        <v>4</v>
      </c>
    </row>
    <row r="466" spans="1:12" x14ac:dyDescent="0.2">
      <c r="A466" s="189">
        <v>1</v>
      </c>
      <c r="B466" s="190" t="s">
        <v>510</v>
      </c>
      <c r="C466" s="190" t="s">
        <v>22</v>
      </c>
      <c r="D466" s="191">
        <v>43531</v>
      </c>
      <c r="E466" s="192">
        <v>2</v>
      </c>
      <c r="F466" s="192">
        <v>11</v>
      </c>
      <c r="G466" s="137">
        <v>276902.61</v>
      </c>
      <c r="H466" s="138">
        <v>48266</v>
      </c>
      <c r="I466" s="139">
        <v>95</v>
      </c>
      <c r="J466" s="140">
        <v>1274</v>
      </c>
      <c r="K466" s="193">
        <v>962000.74999999104</v>
      </c>
      <c r="L466" s="194">
        <v>166225</v>
      </c>
    </row>
    <row r="467" spans="1:12" x14ac:dyDescent="0.2">
      <c r="A467" s="151">
        <v>2</v>
      </c>
      <c r="B467" s="152" t="s">
        <v>532</v>
      </c>
      <c r="C467" s="152" t="s">
        <v>161</v>
      </c>
      <c r="D467" s="153">
        <v>43538</v>
      </c>
      <c r="E467" s="154">
        <v>1</v>
      </c>
      <c r="F467" s="154">
        <v>4</v>
      </c>
      <c r="G467" s="137">
        <v>73270.009999999893</v>
      </c>
      <c r="H467" s="138">
        <v>13405</v>
      </c>
      <c r="I467" s="139">
        <v>57</v>
      </c>
      <c r="J467" s="140">
        <v>842</v>
      </c>
      <c r="K467" s="155">
        <v>73270.009999999806</v>
      </c>
      <c r="L467" s="156">
        <v>13405</v>
      </c>
    </row>
    <row r="468" spans="1:12" x14ac:dyDescent="0.2">
      <c r="A468" s="189">
        <v>3</v>
      </c>
      <c r="B468" s="190" t="s">
        <v>516</v>
      </c>
      <c r="C468" s="190" t="s">
        <v>25</v>
      </c>
      <c r="D468" s="191">
        <v>43531</v>
      </c>
      <c r="E468" s="192">
        <v>2</v>
      </c>
      <c r="F468" s="192">
        <v>11</v>
      </c>
      <c r="G468" s="137">
        <v>72616.47</v>
      </c>
      <c r="H468" s="138">
        <v>13105</v>
      </c>
      <c r="I468" s="139">
        <v>52</v>
      </c>
      <c r="J468" s="140">
        <v>562</v>
      </c>
      <c r="K468" s="193">
        <v>190839</v>
      </c>
      <c r="L468" s="194">
        <v>35753</v>
      </c>
    </row>
    <row r="469" spans="1:12" x14ac:dyDescent="0.2">
      <c r="A469" s="189">
        <v>4</v>
      </c>
      <c r="B469" s="190" t="s">
        <v>461</v>
      </c>
      <c r="C469" s="190" t="s">
        <v>22</v>
      </c>
      <c r="D469" s="191">
        <v>43517</v>
      </c>
      <c r="E469" s="192">
        <v>4</v>
      </c>
      <c r="F469" s="192">
        <v>25</v>
      </c>
      <c r="G469" s="137">
        <v>61530.78</v>
      </c>
      <c r="H469" s="138">
        <v>12410</v>
      </c>
      <c r="I469" s="139">
        <v>87</v>
      </c>
      <c r="J469" s="140">
        <v>576</v>
      </c>
      <c r="K469" s="193">
        <v>814640.10999998904</v>
      </c>
      <c r="L469" s="194">
        <v>158834</v>
      </c>
    </row>
    <row r="470" spans="1:12" x14ac:dyDescent="0.2">
      <c r="A470" s="151">
        <v>5</v>
      </c>
      <c r="B470" s="152" t="s">
        <v>535</v>
      </c>
      <c r="C470" s="152" t="s">
        <v>537</v>
      </c>
      <c r="D470" s="153">
        <v>43538</v>
      </c>
      <c r="E470" s="154">
        <v>1</v>
      </c>
      <c r="F470" s="154">
        <v>4</v>
      </c>
      <c r="G470" s="137">
        <v>60133.36</v>
      </c>
      <c r="H470" s="138">
        <v>11054</v>
      </c>
      <c r="I470" s="139">
        <v>45</v>
      </c>
      <c r="J470" s="140">
        <v>642</v>
      </c>
      <c r="K470" s="155">
        <v>60133.359999999899</v>
      </c>
      <c r="L470" s="156">
        <v>11054</v>
      </c>
    </row>
    <row r="471" spans="1:12" x14ac:dyDescent="0.2">
      <c r="A471" s="151">
        <v>6</v>
      </c>
      <c r="B471" s="152" t="s">
        <v>539</v>
      </c>
      <c r="C471" s="152" t="s">
        <v>25</v>
      </c>
      <c r="D471" s="153">
        <v>43538</v>
      </c>
      <c r="E471" s="154">
        <v>1</v>
      </c>
      <c r="F471" s="154">
        <v>4</v>
      </c>
      <c r="G471" s="137">
        <v>40999.11</v>
      </c>
      <c r="H471" s="138">
        <v>7567</v>
      </c>
      <c r="I471" s="139">
        <v>49</v>
      </c>
      <c r="J471" s="140">
        <v>514</v>
      </c>
      <c r="K471" s="155">
        <v>40999.11</v>
      </c>
      <c r="L471" s="156">
        <v>7567</v>
      </c>
    </row>
    <row r="472" spans="1:12" x14ac:dyDescent="0.2">
      <c r="A472" s="189">
        <v>7</v>
      </c>
      <c r="B472" s="190" t="s">
        <v>420</v>
      </c>
      <c r="C472" s="190" t="s">
        <v>22</v>
      </c>
      <c r="D472" s="191">
        <v>43489</v>
      </c>
      <c r="E472" s="192">
        <v>8</v>
      </c>
      <c r="F472" s="192">
        <v>53</v>
      </c>
      <c r="G472" s="137">
        <v>35659.78</v>
      </c>
      <c r="H472" s="138">
        <v>6348</v>
      </c>
      <c r="I472" s="139">
        <v>36</v>
      </c>
      <c r="J472" s="140">
        <v>271</v>
      </c>
      <c r="K472" s="193">
        <v>854134.87999998999</v>
      </c>
      <c r="L472" s="194">
        <v>158652</v>
      </c>
    </row>
    <row r="473" spans="1:12" x14ac:dyDescent="0.2">
      <c r="A473" s="189">
        <v>8</v>
      </c>
      <c r="B473" s="190" t="s">
        <v>483</v>
      </c>
      <c r="C473" s="190" t="s">
        <v>484</v>
      </c>
      <c r="D473" s="191">
        <v>43524</v>
      </c>
      <c r="E473" s="192">
        <v>3</v>
      </c>
      <c r="F473" s="192">
        <v>18</v>
      </c>
      <c r="G473" s="137">
        <v>31558.5</v>
      </c>
      <c r="H473" s="138">
        <v>6204</v>
      </c>
      <c r="I473" s="139">
        <v>66</v>
      </c>
      <c r="J473" s="140">
        <v>304</v>
      </c>
      <c r="K473" s="193">
        <v>321791.48000000097</v>
      </c>
      <c r="L473" s="194">
        <v>63111</v>
      </c>
    </row>
    <row r="474" spans="1:12" x14ac:dyDescent="0.2">
      <c r="A474" s="189">
        <v>9</v>
      </c>
      <c r="B474" s="190" t="s">
        <v>438</v>
      </c>
      <c r="C474" s="190" t="s">
        <v>440</v>
      </c>
      <c r="D474" s="191">
        <v>43510</v>
      </c>
      <c r="E474" s="192">
        <v>5</v>
      </c>
      <c r="F474" s="192">
        <v>32</v>
      </c>
      <c r="G474" s="137">
        <v>24019.02</v>
      </c>
      <c r="H474" s="138">
        <v>4489</v>
      </c>
      <c r="I474" s="139">
        <v>35</v>
      </c>
      <c r="J474" s="140">
        <v>272</v>
      </c>
      <c r="K474" s="193">
        <v>920331.76999999594</v>
      </c>
      <c r="L474" s="194">
        <v>156664</v>
      </c>
    </row>
    <row r="475" spans="1:12" x14ac:dyDescent="0.2">
      <c r="A475" s="189">
        <v>10</v>
      </c>
      <c r="B475" s="190" t="s">
        <v>518</v>
      </c>
      <c r="C475" s="190" t="s">
        <v>22</v>
      </c>
      <c r="D475" s="191">
        <v>43531</v>
      </c>
      <c r="E475" s="192">
        <v>2</v>
      </c>
      <c r="F475" s="192">
        <v>11</v>
      </c>
      <c r="G475" s="137">
        <v>19299.169999999998</v>
      </c>
      <c r="H475" s="138">
        <v>3631</v>
      </c>
      <c r="I475" s="139">
        <v>33</v>
      </c>
      <c r="J475" s="140">
        <v>255</v>
      </c>
      <c r="K475" s="193">
        <v>71017.039999999906</v>
      </c>
      <c r="L475" s="194">
        <v>13292</v>
      </c>
    </row>
    <row r="476" spans="1:12" x14ac:dyDescent="0.2">
      <c r="A476" s="189">
        <v>11</v>
      </c>
      <c r="B476" s="190" t="s">
        <v>485</v>
      </c>
      <c r="C476" s="190" t="s">
        <v>486</v>
      </c>
      <c r="D476" s="191">
        <v>43524</v>
      </c>
      <c r="E476" s="192">
        <v>3</v>
      </c>
      <c r="F476" s="192">
        <v>18</v>
      </c>
      <c r="G476" s="137">
        <v>19035.400000000001</v>
      </c>
      <c r="H476" s="138">
        <v>3527</v>
      </c>
      <c r="I476" s="139">
        <v>25</v>
      </c>
      <c r="J476" s="140">
        <v>202</v>
      </c>
      <c r="K476" s="193">
        <v>155014.59</v>
      </c>
      <c r="L476" s="194">
        <v>28838</v>
      </c>
    </row>
    <row r="477" spans="1:12" x14ac:dyDescent="0.2">
      <c r="A477" s="189">
        <v>12</v>
      </c>
      <c r="B477" s="190" t="s">
        <v>397</v>
      </c>
      <c r="C477" s="190" t="s">
        <v>22</v>
      </c>
      <c r="D477" s="191">
        <v>43496</v>
      </c>
      <c r="E477" s="192">
        <v>7</v>
      </c>
      <c r="F477" s="192">
        <v>46</v>
      </c>
      <c r="G477" s="137">
        <v>14953.89</v>
      </c>
      <c r="H477" s="138">
        <v>2705</v>
      </c>
      <c r="I477" s="139">
        <v>15</v>
      </c>
      <c r="J477" s="140">
        <v>135</v>
      </c>
      <c r="K477" s="193">
        <v>773692.16999999096</v>
      </c>
      <c r="L477" s="194">
        <v>143013</v>
      </c>
    </row>
    <row r="478" spans="1:12" x14ac:dyDescent="0.2">
      <c r="A478" s="189">
        <v>13</v>
      </c>
      <c r="B478" s="190" t="s">
        <v>442</v>
      </c>
      <c r="C478" s="190" t="s">
        <v>22</v>
      </c>
      <c r="D478" s="191">
        <v>43510</v>
      </c>
      <c r="E478" s="192">
        <v>5</v>
      </c>
      <c r="F478" s="192">
        <v>32</v>
      </c>
      <c r="G478" s="137">
        <v>13624.34</v>
      </c>
      <c r="H478" s="138">
        <v>2497</v>
      </c>
      <c r="I478" s="139">
        <v>17</v>
      </c>
      <c r="J478" s="140">
        <v>128</v>
      </c>
      <c r="K478" s="193">
        <v>453351.55000000203</v>
      </c>
      <c r="L478" s="194">
        <v>84045</v>
      </c>
    </row>
    <row r="479" spans="1:12" x14ac:dyDescent="0.2">
      <c r="A479" s="151">
        <v>14</v>
      </c>
      <c r="B479" s="152" t="s">
        <v>540</v>
      </c>
      <c r="C479" s="152" t="s">
        <v>542</v>
      </c>
      <c r="D479" s="153">
        <v>43538</v>
      </c>
      <c r="E479" s="154">
        <v>1</v>
      </c>
      <c r="F479" s="154">
        <v>4</v>
      </c>
      <c r="G479" s="137">
        <v>12375.64</v>
      </c>
      <c r="H479" s="138">
        <v>2442</v>
      </c>
      <c r="I479" s="139">
        <v>44</v>
      </c>
      <c r="J479" s="140">
        <v>260</v>
      </c>
      <c r="K479" s="155">
        <v>12375.64</v>
      </c>
      <c r="L479" s="156">
        <v>2529</v>
      </c>
    </row>
    <row r="480" spans="1:12" x14ac:dyDescent="0.2">
      <c r="A480" s="189">
        <v>15</v>
      </c>
      <c r="B480" s="190" t="s">
        <v>412</v>
      </c>
      <c r="C480" s="190" t="s">
        <v>414</v>
      </c>
      <c r="D480" s="191">
        <v>43503</v>
      </c>
      <c r="E480" s="192">
        <v>6</v>
      </c>
      <c r="F480" s="192">
        <v>39</v>
      </c>
      <c r="G480" s="137">
        <v>11583.61</v>
      </c>
      <c r="H480" s="138">
        <v>2131</v>
      </c>
      <c r="I480" s="139">
        <v>16</v>
      </c>
      <c r="J480" s="140">
        <v>125</v>
      </c>
      <c r="K480" s="193">
        <v>614827.39000000199</v>
      </c>
      <c r="L480" s="194">
        <v>113467</v>
      </c>
    </row>
    <row r="481" spans="1:12" x14ac:dyDescent="0.2">
      <c r="A481" s="151">
        <v>16</v>
      </c>
      <c r="B481" s="152" t="s">
        <v>544</v>
      </c>
      <c r="C481" s="152" t="s">
        <v>113</v>
      </c>
      <c r="D481" s="153">
        <v>43538</v>
      </c>
      <c r="E481" s="154">
        <v>1</v>
      </c>
      <c r="F481" s="154">
        <v>4</v>
      </c>
      <c r="G481" s="137">
        <v>10718.57</v>
      </c>
      <c r="H481" s="138">
        <v>1921</v>
      </c>
      <c r="I481" s="139">
        <v>10</v>
      </c>
      <c r="J481" s="140">
        <v>132</v>
      </c>
      <c r="K481" s="155">
        <v>10718.57</v>
      </c>
      <c r="L481" s="156">
        <v>1921</v>
      </c>
    </row>
    <row r="482" spans="1:12" x14ac:dyDescent="0.2">
      <c r="A482" s="189">
        <v>17</v>
      </c>
      <c r="B482" s="190" t="s">
        <v>416</v>
      </c>
      <c r="C482" s="190" t="s">
        <v>418</v>
      </c>
      <c r="D482" s="191">
        <v>43503</v>
      </c>
      <c r="E482" s="192">
        <v>6</v>
      </c>
      <c r="F482" s="192">
        <v>39</v>
      </c>
      <c r="G482" s="137">
        <v>7607.33</v>
      </c>
      <c r="H482" s="138">
        <v>1390</v>
      </c>
      <c r="I482" s="139">
        <v>14</v>
      </c>
      <c r="J482" s="140">
        <v>94</v>
      </c>
      <c r="K482" s="193">
        <v>397778.11000000301</v>
      </c>
      <c r="L482" s="194">
        <v>73400</v>
      </c>
    </row>
    <row r="483" spans="1:12" x14ac:dyDescent="0.2">
      <c r="A483" s="151">
        <v>18</v>
      </c>
      <c r="B483" s="152" t="s">
        <v>546</v>
      </c>
      <c r="C483" s="152" t="s">
        <v>548</v>
      </c>
      <c r="D483" s="153">
        <v>43538</v>
      </c>
      <c r="E483" s="154">
        <v>1</v>
      </c>
      <c r="F483" s="154">
        <v>4</v>
      </c>
      <c r="G483" s="137">
        <v>6118.01</v>
      </c>
      <c r="H483" s="138">
        <v>1119</v>
      </c>
      <c r="I483" s="139">
        <v>16</v>
      </c>
      <c r="J483" s="140">
        <v>157</v>
      </c>
      <c r="K483" s="155">
        <v>6153.03</v>
      </c>
      <c r="L483" s="156">
        <v>1178</v>
      </c>
    </row>
    <row r="484" spans="1:12" x14ac:dyDescent="0.2">
      <c r="A484" s="151">
        <v>19</v>
      </c>
      <c r="B484" s="152" t="s">
        <v>451</v>
      </c>
      <c r="C484" s="152" t="s">
        <v>214</v>
      </c>
      <c r="D484" s="153">
        <v>43538</v>
      </c>
      <c r="E484" s="154">
        <v>1</v>
      </c>
      <c r="F484" s="154">
        <v>4</v>
      </c>
      <c r="G484" s="137">
        <v>6046.35</v>
      </c>
      <c r="H484" s="138">
        <v>1103</v>
      </c>
      <c r="I484" s="139">
        <v>13</v>
      </c>
      <c r="J484" s="140">
        <v>74</v>
      </c>
      <c r="K484" s="155">
        <v>7815.6</v>
      </c>
      <c r="L484" s="156">
        <v>1557</v>
      </c>
    </row>
    <row r="485" spans="1:12" x14ac:dyDescent="0.2">
      <c r="A485" s="189">
        <v>20</v>
      </c>
      <c r="B485" s="190" t="s">
        <v>227</v>
      </c>
      <c r="C485" s="190" t="s">
        <v>22</v>
      </c>
      <c r="D485" s="191">
        <v>43384</v>
      </c>
      <c r="E485" s="192">
        <v>23</v>
      </c>
      <c r="F485" s="192">
        <v>158</v>
      </c>
      <c r="G485" s="137">
        <v>3613.83</v>
      </c>
      <c r="H485" s="138">
        <v>627</v>
      </c>
      <c r="I485" s="139">
        <v>7</v>
      </c>
      <c r="J485" s="140">
        <v>31</v>
      </c>
      <c r="K485" s="193">
        <v>2089304.6199999701</v>
      </c>
      <c r="L485" s="194">
        <v>406648</v>
      </c>
    </row>
    <row r="486" spans="1:12" x14ac:dyDescent="0.2">
      <c r="A486" s="189">
        <v>21</v>
      </c>
      <c r="B486" s="190" t="s">
        <v>232</v>
      </c>
      <c r="C486" s="190" t="s">
        <v>23</v>
      </c>
      <c r="D486" s="191">
        <v>43404</v>
      </c>
      <c r="E486" s="192">
        <v>20</v>
      </c>
      <c r="F486" s="192">
        <v>138</v>
      </c>
      <c r="G486" s="137">
        <v>3536.31</v>
      </c>
      <c r="H486" s="138">
        <v>598</v>
      </c>
      <c r="I486" s="139">
        <v>6</v>
      </c>
      <c r="J486" s="140">
        <v>29</v>
      </c>
      <c r="K486" s="193">
        <v>3079198.53000016</v>
      </c>
      <c r="L486" s="194">
        <v>544957</v>
      </c>
    </row>
    <row r="487" spans="1:12" x14ac:dyDescent="0.2">
      <c r="A487" s="189">
        <v>22</v>
      </c>
      <c r="B487" s="190" t="s">
        <v>399</v>
      </c>
      <c r="C487" s="190" t="s">
        <v>22</v>
      </c>
      <c r="D487" s="191">
        <v>43496</v>
      </c>
      <c r="E487" s="192">
        <v>7</v>
      </c>
      <c r="F487" s="192">
        <v>46</v>
      </c>
      <c r="G487" s="137">
        <v>3314.32</v>
      </c>
      <c r="H487" s="138">
        <v>614</v>
      </c>
      <c r="I487" s="139">
        <v>6</v>
      </c>
      <c r="J487" s="140">
        <v>32</v>
      </c>
      <c r="K487" s="193">
        <v>381389.61000000098</v>
      </c>
      <c r="L487" s="194">
        <v>71460</v>
      </c>
    </row>
    <row r="488" spans="1:12" x14ac:dyDescent="0.2">
      <c r="A488" s="189">
        <v>23</v>
      </c>
      <c r="B488" s="190" t="s">
        <v>444</v>
      </c>
      <c r="C488" s="190" t="s">
        <v>22</v>
      </c>
      <c r="D488" s="191">
        <v>43510</v>
      </c>
      <c r="E488" s="192">
        <v>5</v>
      </c>
      <c r="F488" s="192">
        <v>32</v>
      </c>
      <c r="G488" s="137">
        <v>2580.9499999999998</v>
      </c>
      <c r="H488" s="138">
        <v>510</v>
      </c>
      <c r="I488" s="139">
        <v>7</v>
      </c>
      <c r="J488" s="140">
        <v>44</v>
      </c>
      <c r="K488" s="193">
        <v>182661.36</v>
      </c>
      <c r="L488" s="194">
        <v>33974</v>
      </c>
    </row>
    <row r="489" spans="1:12" x14ac:dyDescent="0.2">
      <c r="A489" s="189">
        <v>24</v>
      </c>
      <c r="B489" s="190" t="s">
        <v>446</v>
      </c>
      <c r="C489" s="190" t="s">
        <v>448</v>
      </c>
      <c r="D489" s="191">
        <v>43510</v>
      </c>
      <c r="E489" s="192">
        <v>5</v>
      </c>
      <c r="F489" s="192">
        <v>32</v>
      </c>
      <c r="G489" s="137">
        <v>1829.44</v>
      </c>
      <c r="H489" s="138">
        <v>303</v>
      </c>
      <c r="I489" s="139">
        <v>2</v>
      </c>
      <c r="J489" s="140">
        <v>9</v>
      </c>
      <c r="K489" s="193">
        <v>55480.38</v>
      </c>
      <c r="L489" s="194">
        <v>10114</v>
      </c>
    </row>
    <row r="490" spans="1:12" x14ac:dyDescent="0.2">
      <c r="A490" s="189">
        <v>25</v>
      </c>
      <c r="B490" s="190" t="s">
        <v>492</v>
      </c>
      <c r="C490" s="190" t="s">
        <v>493</v>
      </c>
      <c r="D490" s="191">
        <v>43524</v>
      </c>
      <c r="E490" s="192">
        <v>3</v>
      </c>
      <c r="F490" s="192">
        <v>18</v>
      </c>
      <c r="G490" s="137">
        <v>1751.56</v>
      </c>
      <c r="H490" s="138">
        <v>297</v>
      </c>
      <c r="I490" s="139">
        <v>2</v>
      </c>
      <c r="J490" s="140">
        <v>16</v>
      </c>
      <c r="K490" s="193">
        <v>16843.91</v>
      </c>
      <c r="L490" s="194">
        <v>3113</v>
      </c>
    </row>
    <row r="491" spans="1:12" x14ac:dyDescent="0.2">
      <c r="A491" s="189">
        <v>26</v>
      </c>
      <c r="B491" s="190" t="s">
        <v>463</v>
      </c>
      <c r="C491" s="190" t="s">
        <v>22</v>
      </c>
      <c r="D491" s="191">
        <v>43517</v>
      </c>
      <c r="E491" s="192">
        <v>4</v>
      </c>
      <c r="F491" s="192">
        <v>25</v>
      </c>
      <c r="G491" s="137">
        <v>1458.7</v>
      </c>
      <c r="H491" s="138">
        <v>264</v>
      </c>
      <c r="I491" s="139">
        <v>2</v>
      </c>
      <c r="J491" s="140">
        <v>13</v>
      </c>
      <c r="K491" s="193">
        <v>63204.07</v>
      </c>
      <c r="L491" s="194">
        <v>11924</v>
      </c>
    </row>
    <row r="492" spans="1:12" x14ac:dyDescent="0.2">
      <c r="A492" s="189">
        <v>27</v>
      </c>
      <c r="B492" s="190" t="s">
        <v>362</v>
      </c>
      <c r="C492" s="190" t="s">
        <v>22</v>
      </c>
      <c r="D492" s="191">
        <v>43489</v>
      </c>
      <c r="E492" s="192">
        <v>8</v>
      </c>
      <c r="F492" s="192">
        <v>53</v>
      </c>
      <c r="G492" s="137">
        <v>1456.53</v>
      </c>
      <c r="H492" s="138">
        <v>284</v>
      </c>
      <c r="I492" s="139">
        <v>4</v>
      </c>
      <c r="J492" s="140">
        <v>22</v>
      </c>
      <c r="K492" s="193">
        <v>300245.140000001</v>
      </c>
      <c r="L492" s="194">
        <v>57238</v>
      </c>
    </row>
    <row r="493" spans="1:12" x14ac:dyDescent="0.2">
      <c r="A493" s="189">
        <v>28</v>
      </c>
      <c r="B493" s="190" t="s">
        <v>490</v>
      </c>
      <c r="C493" s="190" t="s">
        <v>491</v>
      </c>
      <c r="D493" s="191">
        <v>43524</v>
      </c>
      <c r="E493" s="192">
        <v>3</v>
      </c>
      <c r="F493" s="192">
        <v>18</v>
      </c>
      <c r="G493" s="137">
        <v>1326.42</v>
      </c>
      <c r="H493" s="138">
        <v>245</v>
      </c>
      <c r="I493" s="139">
        <v>8</v>
      </c>
      <c r="J493" s="140">
        <v>36</v>
      </c>
      <c r="K493" s="193">
        <v>30237.41</v>
      </c>
      <c r="L493" s="194">
        <v>5712</v>
      </c>
    </row>
    <row r="494" spans="1:12" x14ac:dyDescent="0.2">
      <c r="A494" s="189">
        <v>29</v>
      </c>
      <c r="B494" s="190" t="s">
        <v>421</v>
      </c>
      <c r="C494" s="190" t="s">
        <v>22</v>
      </c>
      <c r="D494" s="191">
        <v>43503</v>
      </c>
      <c r="E494" s="192">
        <v>6</v>
      </c>
      <c r="F494" s="192">
        <v>39</v>
      </c>
      <c r="G494" s="137">
        <v>1255</v>
      </c>
      <c r="H494" s="138">
        <v>237</v>
      </c>
      <c r="I494" s="139">
        <v>4</v>
      </c>
      <c r="J494" s="140">
        <v>19</v>
      </c>
      <c r="K494" s="193">
        <v>219555.81</v>
      </c>
      <c r="L494" s="194">
        <v>40201</v>
      </c>
    </row>
    <row r="495" spans="1:12" x14ac:dyDescent="0.2">
      <c r="A495" s="189">
        <v>30</v>
      </c>
      <c r="B495" s="190" t="s">
        <v>301</v>
      </c>
      <c r="C495" s="190" t="s">
        <v>111</v>
      </c>
      <c r="D495" s="191">
        <v>43475</v>
      </c>
      <c r="E495" s="192">
        <v>10</v>
      </c>
      <c r="F495" s="192">
        <v>67</v>
      </c>
      <c r="G495" s="137">
        <v>1165.81</v>
      </c>
      <c r="H495" s="138">
        <v>359</v>
      </c>
      <c r="I495" s="139">
        <v>6</v>
      </c>
      <c r="J495" s="140">
        <v>9</v>
      </c>
      <c r="K495" s="193">
        <v>610794.47000000102</v>
      </c>
      <c r="L495" s="194">
        <v>123286</v>
      </c>
    </row>
    <row r="496" spans="1:12" ht="25.5" x14ac:dyDescent="0.2">
      <c r="A496" s="189">
        <v>31</v>
      </c>
      <c r="B496" s="190" t="s">
        <v>552</v>
      </c>
      <c r="C496" s="190" t="s">
        <v>554</v>
      </c>
      <c r="D496" s="191">
        <v>43531</v>
      </c>
      <c r="E496" s="192">
        <v>2</v>
      </c>
      <c r="F496" s="192">
        <v>11</v>
      </c>
      <c r="G496" s="137">
        <v>1124.3499999999999</v>
      </c>
      <c r="H496" s="138">
        <v>261</v>
      </c>
      <c r="I496" s="139">
        <v>3</v>
      </c>
      <c r="J496" s="140">
        <v>15</v>
      </c>
      <c r="K496" s="193">
        <v>3515.5</v>
      </c>
      <c r="L496" s="194">
        <v>774</v>
      </c>
    </row>
    <row r="497" spans="1:12" x14ac:dyDescent="0.2">
      <c r="A497" s="189">
        <v>32</v>
      </c>
      <c r="B497" s="190" t="s">
        <v>521</v>
      </c>
      <c r="C497" s="190" t="s">
        <v>522</v>
      </c>
      <c r="D497" s="191">
        <v>43531</v>
      </c>
      <c r="E497" s="192">
        <v>2</v>
      </c>
      <c r="F497" s="192">
        <v>11</v>
      </c>
      <c r="G497" s="137">
        <v>886.5</v>
      </c>
      <c r="H497" s="138">
        <v>153</v>
      </c>
      <c r="I497" s="139">
        <v>2</v>
      </c>
      <c r="J497" s="140">
        <v>8</v>
      </c>
      <c r="K497" s="193">
        <v>2327.14</v>
      </c>
      <c r="L497" s="194">
        <v>623</v>
      </c>
    </row>
    <row r="498" spans="1:12" x14ac:dyDescent="0.2">
      <c r="A498" s="189">
        <v>33</v>
      </c>
      <c r="B498" s="190" t="s">
        <v>555</v>
      </c>
      <c r="C498" s="190" t="s">
        <v>556</v>
      </c>
      <c r="D498" s="191"/>
      <c r="E498" s="192">
        <v>1</v>
      </c>
      <c r="F498" s="192">
        <v>4</v>
      </c>
      <c r="G498" s="137">
        <v>829</v>
      </c>
      <c r="H498" s="138">
        <v>195</v>
      </c>
      <c r="I498" s="139">
        <v>1</v>
      </c>
      <c r="J498" s="140">
        <v>4</v>
      </c>
      <c r="K498" s="193">
        <v>829</v>
      </c>
      <c r="L498" s="194">
        <v>195</v>
      </c>
    </row>
    <row r="499" spans="1:12" x14ac:dyDescent="0.2">
      <c r="A499" s="189">
        <v>34</v>
      </c>
      <c r="B499" s="190" t="s">
        <v>427</v>
      </c>
      <c r="C499" s="190" t="s">
        <v>429</v>
      </c>
      <c r="D499" s="191">
        <v>43503</v>
      </c>
      <c r="E499" s="192">
        <v>6</v>
      </c>
      <c r="F499" s="192">
        <v>39</v>
      </c>
      <c r="G499" s="137">
        <v>724.5</v>
      </c>
      <c r="H499" s="138">
        <v>152</v>
      </c>
      <c r="I499" s="139">
        <v>1</v>
      </c>
      <c r="J499" s="140">
        <v>8</v>
      </c>
      <c r="K499" s="193">
        <v>25090</v>
      </c>
      <c r="L499" s="194">
        <v>4882</v>
      </c>
    </row>
    <row r="500" spans="1:12" x14ac:dyDescent="0.2">
      <c r="A500" s="189">
        <v>35</v>
      </c>
      <c r="B500" s="190" t="s">
        <v>523</v>
      </c>
      <c r="C500" s="190" t="s">
        <v>111</v>
      </c>
      <c r="D500" s="191">
        <v>43531</v>
      </c>
      <c r="E500" s="192">
        <v>2</v>
      </c>
      <c r="F500" s="192">
        <v>11</v>
      </c>
      <c r="G500" s="137">
        <v>686</v>
      </c>
      <c r="H500" s="138">
        <v>127</v>
      </c>
      <c r="I500" s="139">
        <v>1</v>
      </c>
      <c r="J500" s="140">
        <v>8</v>
      </c>
      <c r="K500" s="193">
        <v>1593</v>
      </c>
      <c r="L500" s="194">
        <v>297</v>
      </c>
    </row>
    <row r="501" spans="1:12" x14ac:dyDescent="0.2">
      <c r="A501" s="189">
        <v>36</v>
      </c>
      <c r="B501" s="190" t="s">
        <v>520</v>
      </c>
      <c r="C501" s="190" t="s">
        <v>111</v>
      </c>
      <c r="D501" s="191">
        <v>43531</v>
      </c>
      <c r="E501" s="192">
        <v>2</v>
      </c>
      <c r="F501" s="192">
        <v>11</v>
      </c>
      <c r="G501" s="137">
        <v>677.44</v>
      </c>
      <c r="H501" s="138">
        <v>126</v>
      </c>
      <c r="I501" s="139">
        <v>5</v>
      </c>
      <c r="J501" s="140">
        <v>23</v>
      </c>
      <c r="K501" s="193">
        <v>4260.5200000000004</v>
      </c>
      <c r="L501" s="194">
        <v>805</v>
      </c>
    </row>
    <row r="502" spans="1:12" x14ac:dyDescent="0.2">
      <c r="A502" s="189">
        <v>37</v>
      </c>
      <c r="B502" s="190" t="s">
        <v>558</v>
      </c>
      <c r="C502" s="190" t="s">
        <v>559</v>
      </c>
      <c r="D502" s="191">
        <v>36441</v>
      </c>
      <c r="E502" s="192">
        <v>1</v>
      </c>
      <c r="F502" s="192">
        <v>4</v>
      </c>
      <c r="G502" s="137">
        <v>509.25</v>
      </c>
      <c r="H502" s="138">
        <v>108</v>
      </c>
      <c r="I502" s="139">
        <v>1</v>
      </c>
      <c r="J502" s="140">
        <v>1</v>
      </c>
      <c r="K502" s="193">
        <v>816.65</v>
      </c>
      <c r="L502" s="194">
        <v>214</v>
      </c>
    </row>
    <row r="503" spans="1:12" x14ac:dyDescent="0.2">
      <c r="A503" s="189">
        <v>38</v>
      </c>
      <c r="B503" s="190" t="s">
        <v>495</v>
      </c>
      <c r="C503" s="190" t="s">
        <v>25</v>
      </c>
      <c r="D503" s="191">
        <v>43524</v>
      </c>
      <c r="E503" s="192">
        <v>3</v>
      </c>
      <c r="F503" s="192">
        <v>18</v>
      </c>
      <c r="G503" s="137">
        <v>440.25</v>
      </c>
      <c r="H503" s="138">
        <v>82</v>
      </c>
      <c r="I503" s="139">
        <v>1</v>
      </c>
      <c r="J503" s="140">
        <v>4</v>
      </c>
      <c r="K503" s="193">
        <v>4877.25</v>
      </c>
      <c r="L503" s="194">
        <v>1321</v>
      </c>
    </row>
    <row r="504" spans="1:12" x14ac:dyDescent="0.2">
      <c r="A504" s="189">
        <v>39</v>
      </c>
      <c r="B504" s="190" t="s">
        <v>487</v>
      </c>
      <c r="C504" s="190" t="s">
        <v>488</v>
      </c>
      <c r="D504" s="191">
        <v>43524</v>
      </c>
      <c r="E504" s="192">
        <v>3</v>
      </c>
      <c r="F504" s="192">
        <v>18</v>
      </c>
      <c r="G504" s="137">
        <v>435.65</v>
      </c>
      <c r="H504" s="138">
        <v>75</v>
      </c>
      <c r="I504" s="139">
        <v>7</v>
      </c>
      <c r="J504" s="140">
        <v>17</v>
      </c>
      <c r="K504" s="193">
        <v>48976.649999999798</v>
      </c>
      <c r="L504" s="194">
        <v>9158</v>
      </c>
    </row>
    <row r="505" spans="1:12" x14ac:dyDescent="0.2">
      <c r="A505" s="189">
        <v>40</v>
      </c>
      <c r="B505" s="190" t="s">
        <v>489</v>
      </c>
      <c r="C505" s="190" t="s">
        <v>331</v>
      </c>
      <c r="D505" s="191">
        <v>43524</v>
      </c>
      <c r="E505" s="192">
        <v>3</v>
      </c>
      <c r="F505" s="192">
        <v>18</v>
      </c>
      <c r="G505" s="137">
        <v>401.9</v>
      </c>
      <c r="H505" s="138">
        <v>71</v>
      </c>
      <c r="I505" s="139">
        <v>3</v>
      </c>
      <c r="J505" s="140">
        <v>11</v>
      </c>
      <c r="K505" s="193">
        <v>31401.29</v>
      </c>
      <c r="L505" s="194">
        <v>5840</v>
      </c>
    </row>
    <row r="506" spans="1:12" x14ac:dyDescent="0.2">
      <c r="A506" s="144"/>
      <c r="B506" s="7"/>
      <c r="C506" s="7" t="s">
        <v>106</v>
      </c>
      <c r="D506" s="142" t="s">
        <v>106</v>
      </c>
      <c r="E506" s="143" t="s">
        <v>106</v>
      </c>
      <c r="F506" s="144" t="s">
        <v>106</v>
      </c>
      <c r="G506" s="145" t="s">
        <v>106</v>
      </c>
      <c r="H506" s="144" t="s">
        <v>106</v>
      </c>
      <c r="I506" s="7" t="s">
        <v>106</v>
      </c>
      <c r="J506" s="30" t="s">
        <v>106</v>
      </c>
      <c r="K506" s="143" t="s">
        <v>106</v>
      </c>
      <c r="L506" s="144" t="s">
        <v>106</v>
      </c>
    </row>
    <row r="507" spans="1:12" x14ac:dyDescent="0.2">
      <c r="A507" s="451" t="s">
        <v>561</v>
      </c>
      <c r="B507" s="451"/>
      <c r="C507" s="141"/>
      <c r="D507" s="142"/>
      <c r="E507" s="143"/>
      <c r="F507" s="144"/>
      <c r="G507" s="145"/>
      <c r="H507" s="144"/>
      <c r="I507" s="7"/>
      <c r="J507" s="30"/>
      <c r="K507" s="143"/>
      <c r="L507" s="144"/>
    </row>
    <row r="508" spans="1:12" ht="15.75" x14ac:dyDescent="0.2">
      <c r="A508" s="450" t="s">
        <v>577</v>
      </c>
      <c r="B508" s="450"/>
      <c r="C508" s="450"/>
      <c r="D508" s="450"/>
      <c r="E508" s="450"/>
      <c r="F508" s="450"/>
      <c r="G508" s="450"/>
      <c r="H508" s="450"/>
      <c r="I508" s="450"/>
      <c r="J508" s="450"/>
      <c r="K508" s="450"/>
      <c r="L508" s="450"/>
    </row>
    <row r="509" spans="1:12" ht="15" x14ac:dyDescent="0.2">
      <c r="A509" s="135"/>
      <c r="B509" s="135"/>
      <c r="C509" s="135"/>
      <c r="D509" s="135"/>
      <c r="E509" s="135"/>
      <c r="F509" s="135"/>
      <c r="G509" s="135"/>
      <c r="H509" s="135"/>
      <c r="I509" s="135"/>
      <c r="J509" s="136"/>
      <c r="K509" s="135"/>
      <c r="L509" s="135"/>
    </row>
    <row r="510" spans="1:12" x14ac:dyDescent="0.2">
      <c r="A510" s="452" t="s">
        <v>134</v>
      </c>
      <c r="B510" s="452"/>
      <c r="C510" s="452"/>
      <c r="D510" s="452"/>
      <c r="E510" s="453" t="s">
        <v>11</v>
      </c>
      <c r="F510" s="453"/>
      <c r="G510" s="454" t="s">
        <v>187</v>
      </c>
      <c r="H510" s="454"/>
      <c r="I510" s="454"/>
      <c r="J510" s="454"/>
      <c r="K510" s="455" t="s">
        <v>133</v>
      </c>
      <c r="L510" s="455"/>
    </row>
    <row r="511" spans="1:12" ht="24" x14ac:dyDescent="0.2">
      <c r="A511" s="118" t="s">
        <v>9</v>
      </c>
      <c r="B511" s="119" t="s">
        <v>131</v>
      </c>
      <c r="C511" s="119" t="s">
        <v>132</v>
      </c>
      <c r="D511" s="120" t="s">
        <v>13</v>
      </c>
      <c r="E511" s="121" t="s">
        <v>15</v>
      </c>
      <c r="F511" s="121" t="s">
        <v>14</v>
      </c>
      <c r="G511" s="122" t="s">
        <v>16</v>
      </c>
      <c r="H511" s="123" t="s">
        <v>4</v>
      </c>
      <c r="I511" s="124" t="s">
        <v>8</v>
      </c>
      <c r="J511" s="125" t="s">
        <v>17</v>
      </c>
      <c r="K511" s="126" t="s">
        <v>16</v>
      </c>
      <c r="L511" s="118" t="s">
        <v>4</v>
      </c>
    </row>
    <row r="512" spans="1:12" x14ac:dyDescent="0.2">
      <c r="A512" s="189">
        <v>1</v>
      </c>
      <c r="B512" s="190" t="s">
        <v>510</v>
      </c>
      <c r="C512" s="190" t="s">
        <v>22</v>
      </c>
      <c r="D512" s="191">
        <v>43531</v>
      </c>
      <c r="E512" s="192">
        <v>3</v>
      </c>
      <c r="F512" s="192">
        <v>18</v>
      </c>
      <c r="G512" s="137">
        <v>160414.76</v>
      </c>
      <c r="H512" s="138">
        <v>28130</v>
      </c>
      <c r="I512" s="139">
        <v>91</v>
      </c>
      <c r="J512" s="140">
        <v>1173</v>
      </c>
      <c r="K512" s="193">
        <v>1187967.31999998</v>
      </c>
      <c r="L512" s="194">
        <v>206045</v>
      </c>
    </row>
    <row r="513" spans="1:12" x14ac:dyDescent="0.2">
      <c r="A513" s="151">
        <v>2</v>
      </c>
      <c r="B513" s="152" t="s">
        <v>565</v>
      </c>
      <c r="C513" s="152" t="s">
        <v>22</v>
      </c>
      <c r="D513" s="153">
        <v>43545</v>
      </c>
      <c r="E513" s="154">
        <v>1</v>
      </c>
      <c r="F513" s="154">
        <v>4</v>
      </c>
      <c r="G513" s="137">
        <v>120054.75</v>
      </c>
      <c r="H513" s="138">
        <v>22081</v>
      </c>
      <c r="I513" s="139">
        <v>66</v>
      </c>
      <c r="J513" s="140">
        <v>905</v>
      </c>
      <c r="K513" s="155">
        <v>120054.75</v>
      </c>
      <c r="L513" s="156">
        <v>22081</v>
      </c>
    </row>
    <row r="514" spans="1:12" x14ac:dyDescent="0.2">
      <c r="A514" s="189">
        <v>3</v>
      </c>
      <c r="B514" s="190" t="s">
        <v>516</v>
      </c>
      <c r="C514" s="190" t="s">
        <v>25</v>
      </c>
      <c r="D514" s="191">
        <v>43531</v>
      </c>
      <c r="E514" s="192">
        <v>3</v>
      </c>
      <c r="F514" s="192">
        <v>18</v>
      </c>
      <c r="G514" s="137">
        <v>50825.969999999899</v>
      </c>
      <c r="H514" s="138">
        <v>9156</v>
      </c>
      <c r="I514" s="139">
        <v>48</v>
      </c>
      <c r="J514" s="140">
        <v>537</v>
      </c>
      <c r="K514" s="193">
        <v>274300.05000000098</v>
      </c>
      <c r="L514" s="194">
        <v>50954</v>
      </c>
    </row>
    <row r="515" spans="1:12" x14ac:dyDescent="0.2">
      <c r="A515" s="189">
        <v>4</v>
      </c>
      <c r="B515" s="190" t="s">
        <v>461</v>
      </c>
      <c r="C515" s="190" t="s">
        <v>22</v>
      </c>
      <c r="D515" s="191">
        <v>43517</v>
      </c>
      <c r="E515" s="192">
        <v>5</v>
      </c>
      <c r="F515" s="192">
        <v>32</v>
      </c>
      <c r="G515" s="137">
        <v>45954.58</v>
      </c>
      <c r="H515" s="138">
        <v>9139</v>
      </c>
      <c r="I515" s="139">
        <v>82</v>
      </c>
      <c r="J515" s="140">
        <v>522</v>
      </c>
      <c r="K515" s="193">
        <v>874656.719999986</v>
      </c>
      <c r="L515" s="194">
        <v>171118</v>
      </c>
    </row>
    <row r="516" spans="1:12" x14ac:dyDescent="0.2">
      <c r="A516" s="189">
        <v>5</v>
      </c>
      <c r="B516" s="190" t="s">
        <v>535</v>
      </c>
      <c r="C516" s="190" t="s">
        <v>537</v>
      </c>
      <c r="D516" s="191">
        <v>43538</v>
      </c>
      <c r="E516" s="192">
        <v>2</v>
      </c>
      <c r="F516" s="192">
        <v>11</v>
      </c>
      <c r="G516" s="137">
        <v>34100.949999999997</v>
      </c>
      <c r="H516" s="138">
        <v>6286</v>
      </c>
      <c r="I516" s="139">
        <v>45</v>
      </c>
      <c r="J516" s="140">
        <v>442</v>
      </c>
      <c r="K516" s="193">
        <v>109464.58</v>
      </c>
      <c r="L516" s="194">
        <v>20232</v>
      </c>
    </row>
    <row r="517" spans="1:12" x14ac:dyDescent="0.2">
      <c r="A517" s="189">
        <v>6</v>
      </c>
      <c r="B517" s="190" t="s">
        <v>532</v>
      </c>
      <c r="C517" s="190" t="s">
        <v>161</v>
      </c>
      <c r="D517" s="191">
        <v>43538</v>
      </c>
      <c r="E517" s="192">
        <v>2</v>
      </c>
      <c r="F517" s="192">
        <v>11</v>
      </c>
      <c r="G517" s="137">
        <v>29394.53</v>
      </c>
      <c r="H517" s="138">
        <v>5470</v>
      </c>
      <c r="I517" s="139">
        <v>57</v>
      </c>
      <c r="J517" s="140">
        <v>650</v>
      </c>
      <c r="K517" s="193">
        <v>117772.02</v>
      </c>
      <c r="L517" s="194">
        <v>21730</v>
      </c>
    </row>
    <row r="518" spans="1:12" x14ac:dyDescent="0.2">
      <c r="A518" s="189">
        <v>7</v>
      </c>
      <c r="B518" s="190" t="s">
        <v>539</v>
      </c>
      <c r="C518" s="190" t="s">
        <v>25</v>
      </c>
      <c r="D518" s="191">
        <v>43538</v>
      </c>
      <c r="E518" s="192">
        <v>2</v>
      </c>
      <c r="F518" s="192">
        <v>11</v>
      </c>
      <c r="G518" s="137">
        <v>25185.65</v>
      </c>
      <c r="H518" s="138">
        <v>4660</v>
      </c>
      <c r="I518" s="139">
        <v>43</v>
      </c>
      <c r="J518" s="140">
        <v>334</v>
      </c>
      <c r="K518" s="193">
        <v>76432.759999999806</v>
      </c>
      <c r="L518" s="194">
        <v>14209</v>
      </c>
    </row>
    <row r="519" spans="1:12" x14ac:dyDescent="0.2">
      <c r="A519" s="151">
        <v>8</v>
      </c>
      <c r="B519" s="152" t="s">
        <v>567</v>
      </c>
      <c r="C519" s="152" t="s">
        <v>25</v>
      </c>
      <c r="D519" s="153">
        <v>43545</v>
      </c>
      <c r="E519" s="154">
        <v>1</v>
      </c>
      <c r="F519" s="154">
        <v>4</v>
      </c>
      <c r="G519" s="137">
        <v>24689.26</v>
      </c>
      <c r="H519" s="138">
        <v>4495</v>
      </c>
      <c r="I519" s="139">
        <v>29</v>
      </c>
      <c r="J519" s="140">
        <v>371</v>
      </c>
      <c r="K519" s="155">
        <v>24689.26</v>
      </c>
      <c r="L519" s="156">
        <v>4495</v>
      </c>
    </row>
    <row r="520" spans="1:12" x14ac:dyDescent="0.2">
      <c r="A520" s="189">
        <v>9</v>
      </c>
      <c r="B520" s="190" t="s">
        <v>420</v>
      </c>
      <c r="C520" s="190" t="s">
        <v>22</v>
      </c>
      <c r="D520" s="191">
        <v>43489</v>
      </c>
      <c r="E520" s="192">
        <v>9</v>
      </c>
      <c r="F520" s="192">
        <v>60</v>
      </c>
      <c r="G520" s="137">
        <v>22714.14</v>
      </c>
      <c r="H520" s="138">
        <v>4102</v>
      </c>
      <c r="I520" s="139">
        <v>27</v>
      </c>
      <c r="J520" s="140">
        <v>210</v>
      </c>
      <c r="K520" s="193">
        <v>889106.88999998604</v>
      </c>
      <c r="L520" s="194">
        <v>165047</v>
      </c>
    </row>
    <row r="521" spans="1:12" x14ac:dyDescent="0.2">
      <c r="A521" s="151">
        <v>10</v>
      </c>
      <c r="B521" s="152" t="s">
        <v>569</v>
      </c>
      <c r="C521" s="152" t="s">
        <v>22</v>
      </c>
      <c r="D521" s="153">
        <v>43545</v>
      </c>
      <c r="E521" s="154">
        <v>1</v>
      </c>
      <c r="F521" s="154">
        <v>4</v>
      </c>
      <c r="G521" s="137">
        <v>22484.38</v>
      </c>
      <c r="H521" s="138">
        <v>4226</v>
      </c>
      <c r="I521" s="139">
        <v>49</v>
      </c>
      <c r="J521" s="140">
        <v>525</v>
      </c>
      <c r="K521" s="155">
        <v>22484.38</v>
      </c>
      <c r="L521" s="156">
        <v>4226</v>
      </c>
    </row>
    <row r="522" spans="1:12" x14ac:dyDescent="0.2">
      <c r="A522" s="189">
        <v>11</v>
      </c>
      <c r="B522" s="190" t="s">
        <v>483</v>
      </c>
      <c r="C522" s="190" t="s">
        <v>484</v>
      </c>
      <c r="D522" s="191">
        <v>43524</v>
      </c>
      <c r="E522" s="192">
        <v>4</v>
      </c>
      <c r="F522" s="192">
        <v>25</v>
      </c>
      <c r="G522" s="137">
        <v>16774.509999999998</v>
      </c>
      <c r="H522" s="138">
        <v>3358</v>
      </c>
      <c r="I522" s="139">
        <v>45</v>
      </c>
      <c r="J522" s="140">
        <v>194</v>
      </c>
      <c r="K522" s="193">
        <v>344831.35000000102</v>
      </c>
      <c r="L522" s="194">
        <v>67920</v>
      </c>
    </row>
    <row r="523" spans="1:12" x14ac:dyDescent="0.2">
      <c r="A523" s="189">
        <v>12</v>
      </c>
      <c r="B523" s="190" t="s">
        <v>397</v>
      </c>
      <c r="C523" s="190" t="s">
        <v>22</v>
      </c>
      <c r="D523" s="191">
        <v>43496</v>
      </c>
      <c r="E523" s="192">
        <v>8</v>
      </c>
      <c r="F523" s="192">
        <v>53</v>
      </c>
      <c r="G523" s="137">
        <v>8482.66</v>
      </c>
      <c r="H523" s="138">
        <v>1542</v>
      </c>
      <c r="I523" s="139">
        <v>11</v>
      </c>
      <c r="J523" s="140">
        <v>78</v>
      </c>
      <c r="K523" s="193">
        <v>786884.91999999096</v>
      </c>
      <c r="L523" s="194">
        <v>145489</v>
      </c>
    </row>
    <row r="524" spans="1:12" x14ac:dyDescent="0.2">
      <c r="A524" s="189">
        <v>13</v>
      </c>
      <c r="B524" s="190" t="s">
        <v>540</v>
      </c>
      <c r="C524" s="190" t="s">
        <v>542</v>
      </c>
      <c r="D524" s="191">
        <v>43538</v>
      </c>
      <c r="E524" s="192">
        <v>2</v>
      </c>
      <c r="F524" s="192">
        <v>11</v>
      </c>
      <c r="G524" s="137">
        <v>8463.7900000000009</v>
      </c>
      <c r="H524" s="138">
        <v>1719</v>
      </c>
      <c r="I524" s="139">
        <v>42</v>
      </c>
      <c r="J524" s="140">
        <v>184</v>
      </c>
      <c r="K524" s="193">
        <v>23821.88</v>
      </c>
      <c r="L524" s="194">
        <v>4847</v>
      </c>
    </row>
    <row r="525" spans="1:12" x14ac:dyDescent="0.2">
      <c r="A525" s="189">
        <v>14</v>
      </c>
      <c r="B525" s="190" t="s">
        <v>544</v>
      </c>
      <c r="C525" s="190" t="s">
        <v>113</v>
      </c>
      <c r="D525" s="191">
        <v>43538</v>
      </c>
      <c r="E525" s="192">
        <v>2</v>
      </c>
      <c r="F525" s="192">
        <v>11</v>
      </c>
      <c r="G525" s="137">
        <v>7610.01</v>
      </c>
      <c r="H525" s="138">
        <v>1379</v>
      </c>
      <c r="I525" s="139">
        <v>9</v>
      </c>
      <c r="J525" s="140">
        <v>101</v>
      </c>
      <c r="K525" s="193">
        <v>21886.18</v>
      </c>
      <c r="L525" s="194">
        <v>3977</v>
      </c>
    </row>
    <row r="526" spans="1:12" x14ac:dyDescent="0.2">
      <c r="A526" s="151">
        <v>15</v>
      </c>
      <c r="B526" s="152" t="s">
        <v>571</v>
      </c>
      <c r="C526" s="152" t="s">
        <v>113</v>
      </c>
      <c r="D526" s="153">
        <v>43545</v>
      </c>
      <c r="E526" s="154">
        <v>1</v>
      </c>
      <c r="F526" s="154">
        <v>4</v>
      </c>
      <c r="G526" s="137">
        <v>7134.61</v>
      </c>
      <c r="H526" s="138">
        <v>1307</v>
      </c>
      <c r="I526" s="139">
        <v>11</v>
      </c>
      <c r="J526" s="140">
        <v>127</v>
      </c>
      <c r="K526" s="155">
        <v>7134.61</v>
      </c>
      <c r="L526" s="156">
        <v>1307</v>
      </c>
    </row>
    <row r="527" spans="1:12" x14ac:dyDescent="0.2">
      <c r="A527" s="189">
        <v>16</v>
      </c>
      <c r="B527" s="190" t="s">
        <v>442</v>
      </c>
      <c r="C527" s="190" t="s">
        <v>22</v>
      </c>
      <c r="D527" s="191">
        <v>43510</v>
      </c>
      <c r="E527" s="192">
        <v>6</v>
      </c>
      <c r="F527" s="192">
        <v>39</v>
      </c>
      <c r="G527" s="137">
        <v>6884.62</v>
      </c>
      <c r="H527" s="138">
        <v>1268</v>
      </c>
      <c r="I527" s="139">
        <v>10</v>
      </c>
      <c r="J527" s="140">
        <v>70</v>
      </c>
      <c r="K527" s="193">
        <v>465265.42000000202</v>
      </c>
      <c r="L527" s="194">
        <v>86394</v>
      </c>
    </row>
    <row r="528" spans="1:12" x14ac:dyDescent="0.2">
      <c r="A528" s="151">
        <v>17</v>
      </c>
      <c r="B528" s="152" t="s">
        <v>573</v>
      </c>
      <c r="C528" s="152" t="s">
        <v>575</v>
      </c>
      <c r="D528" s="153">
        <v>43545</v>
      </c>
      <c r="E528" s="154">
        <v>1</v>
      </c>
      <c r="F528" s="154">
        <v>4</v>
      </c>
      <c r="G528" s="137">
        <v>5923.38</v>
      </c>
      <c r="H528" s="138">
        <v>1110</v>
      </c>
      <c r="I528" s="139">
        <v>11</v>
      </c>
      <c r="J528" s="140">
        <v>151</v>
      </c>
      <c r="K528" s="155">
        <v>5923.38</v>
      </c>
      <c r="L528" s="156">
        <v>1110</v>
      </c>
    </row>
    <row r="529" spans="1:12" x14ac:dyDescent="0.2">
      <c r="A529" s="189">
        <v>18</v>
      </c>
      <c r="B529" s="190" t="s">
        <v>438</v>
      </c>
      <c r="C529" s="190" t="s">
        <v>440</v>
      </c>
      <c r="D529" s="191">
        <v>43510</v>
      </c>
      <c r="E529" s="192">
        <v>6</v>
      </c>
      <c r="F529" s="192">
        <v>39</v>
      </c>
      <c r="G529" s="137">
        <v>5013.22</v>
      </c>
      <c r="H529" s="138">
        <v>902</v>
      </c>
      <c r="I529" s="139">
        <v>10</v>
      </c>
      <c r="J529" s="140">
        <v>60</v>
      </c>
      <c r="K529" s="193">
        <v>934026.80999999598</v>
      </c>
      <c r="L529" s="194">
        <v>159316</v>
      </c>
    </row>
    <row r="530" spans="1:12" x14ac:dyDescent="0.2">
      <c r="A530" s="189">
        <v>19</v>
      </c>
      <c r="B530" s="190" t="s">
        <v>416</v>
      </c>
      <c r="C530" s="190" t="s">
        <v>418</v>
      </c>
      <c r="D530" s="191">
        <v>43503</v>
      </c>
      <c r="E530" s="192">
        <v>7</v>
      </c>
      <c r="F530" s="192">
        <v>46</v>
      </c>
      <c r="G530" s="137">
        <v>4477.09</v>
      </c>
      <c r="H530" s="138">
        <v>778</v>
      </c>
      <c r="I530" s="139">
        <v>9</v>
      </c>
      <c r="J530" s="140">
        <v>60</v>
      </c>
      <c r="K530" s="193">
        <v>406915.850000003</v>
      </c>
      <c r="L530" s="194">
        <v>75174</v>
      </c>
    </row>
    <row r="531" spans="1:12" x14ac:dyDescent="0.2">
      <c r="A531" s="189">
        <v>20</v>
      </c>
      <c r="B531" s="190" t="s">
        <v>485</v>
      </c>
      <c r="C531" s="190" t="s">
        <v>486</v>
      </c>
      <c r="D531" s="191">
        <v>43524</v>
      </c>
      <c r="E531" s="192">
        <v>4</v>
      </c>
      <c r="F531" s="192">
        <v>25</v>
      </c>
      <c r="G531" s="137">
        <v>4434.1000000000004</v>
      </c>
      <c r="H531" s="138">
        <v>863</v>
      </c>
      <c r="I531" s="139">
        <v>15</v>
      </c>
      <c r="J531" s="140">
        <v>83</v>
      </c>
      <c r="K531" s="193">
        <v>166655.75</v>
      </c>
      <c r="L531" s="194">
        <v>31082</v>
      </c>
    </row>
    <row r="532" spans="1:12" x14ac:dyDescent="0.2">
      <c r="A532" s="189">
        <v>21</v>
      </c>
      <c r="B532" s="190" t="s">
        <v>451</v>
      </c>
      <c r="C532" s="190" t="s">
        <v>214</v>
      </c>
      <c r="D532" s="191">
        <v>43538</v>
      </c>
      <c r="E532" s="192">
        <v>2</v>
      </c>
      <c r="F532" s="192">
        <v>11</v>
      </c>
      <c r="G532" s="137">
        <v>3849.53</v>
      </c>
      <c r="H532" s="138">
        <v>708</v>
      </c>
      <c r="I532" s="139">
        <v>14</v>
      </c>
      <c r="J532" s="140">
        <v>52</v>
      </c>
      <c r="K532" s="193">
        <v>14475.57</v>
      </c>
      <c r="L532" s="194">
        <v>3171</v>
      </c>
    </row>
    <row r="533" spans="1:12" x14ac:dyDescent="0.2">
      <c r="A533" s="189">
        <v>22</v>
      </c>
      <c r="B533" s="190" t="s">
        <v>518</v>
      </c>
      <c r="C533" s="190" t="s">
        <v>22</v>
      </c>
      <c r="D533" s="191">
        <v>43531</v>
      </c>
      <c r="E533" s="192">
        <v>3</v>
      </c>
      <c r="F533" s="192">
        <v>18</v>
      </c>
      <c r="G533" s="137">
        <v>3780.28</v>
      </c>
      <c r="H533" s="138">
        <v>706</v>
      </c>
      <c r="I533" s="139">
        <v>11</v>
      </c>
      <c r="J533" s="140">
        <v>57</v>
      </c>
      <c r="K533" s="193">
        <v>80434.869999999893</v>
      </c>
      <c r="L533" s="194">
        <v>15066</v>
      </c>
    </row>
    <row r="534" spans="1:12" x14ac:dyDescent="0.2">
      <c r="A534" s="189">
        <v>23</v>
      </c>
      <c r="B534" s="190" t="s">
        <v>412</v>
      </c>
      <c r="C534" s="190" t="s">
        <v>414</v>
      </c>
      <c r="D534" s="191">
        <v>43503</v>
      </c>
      <c r="E534" s="192">
        <v>7</v>
      </c>
      <c r="F534" s="192">
        <v>46</v>
      </c>
      <c r="G534" s="137">
        <v>2114.3000000000002</v>
      </c>
      <c r="H534" s="138">
        <v>398</v>
      </c>
      <c r="I534" s="139">
        <v>6</v>
      </c>
      <c r="J534" s="140">
        <v>27</v>
      </c>
      <c r="K534" s="193">
        <v>620161.99000000197</v>
      </c>
      <c r="L534" s="194">
        <v>114579</v>
      </c>
    </row>
    <row r="535" spans="1:12" x14ac:dyDescent="0.2">
      <c r="A535" s="189">
        <v>24</v>
      </c>
      <c r="B535" s="190" t="s">
        <v>227</v>
      </c>
      <c r="C535" s="190" t="s">
        <v>22</v>
      </c>
      <c r="D535" s="191">
        <v>43384</v>
      </c>
      <c r="E535" s="192">
        <v>24</v>
      </c>
      <c r="F535" s="192">
        <v>165</v>
      </c>
      <c r="G535" s="137">
        <v>2063.39</v>
      </c>
      <c r="H535" s="138">
        <v>352</v>
      </c>
      <c r="I535" s="139">
        <v>4</v>
      </c>
      <c r="J535" s="140">
        <v>17</v>
      </c>
      <c r="K535" s="193">
        <v>2092489.7299999699</v>
      </c>
      <c r="L535" s="194">
        <v>407214</v>
      </c>
    </row>
    <row r="536" spans="1:12" x14ac:dyDescent="0.2">
      <c r="A536" s="189">
        <v>25</v>
      </c>
      <c r="B536" s="190" t="s">
        <v>232</v>
      </c>
      <c r="C536" s="190" t="s">
        <v>23</v>
      </c>
      <c r="D536" s="191">
        <v>43404</v>
      </c>
      <c r="E536" s="192">
        <v>21</v>
      </c>
      <c r="F536" s="192">
        <v>145</v>
      </c>
      <c r="G536" s="137">
        <v>2021.38</v>
      </c>
      <c r="H536" s="138">
        <v>342</v>
      </c>
      <c r="I536" s="139">
        <v>5</v>
      </c>
      <c r="J536" s="140">
        <v>21</v>
      </c>
      <c r="K536" s="193">
        <v>3082902.1100001498</v>
      </c>
      <c r="L536" s="194">
        <v>545659</v>
      </c>
    </row>
    <row r="537" spans="1:12" x14ac:dyDescent="0.2">
      <c r="A537" s="189">
        <v>26</v>
      </c>
      <c r="B537" s="190" t="s">
        <v>546</v>
      </c>
      <c r="C537" s="190" t="s">
        <v>548</v>
      </c>
      <c r="D537" s="191">
        <v>43538</v>
      </c>
      <c r="E537" s="192">
        <v>2</v>
      </c>
      <c r="F537" s="192">
        <v>11</v>
      </c>
      <c r="G537" s="137">
        <v>1795</v>
      </c>
      <c r="H537" s="138">
        <v>321</v>
      </c>
      <c r="I537" s="139">
        <v>14</v>
      </c>
      <c r="J537" s="140">
        <v>54</v>
      </c>
      <c r="K537" s="193">
        <v>9897.84</v>
      </c>
      <c r="L537" s="194">
        <v>1865</v>
      </c>
    </row>
    <row r="538" spans="1:12" x14ac:dyDescent="0.2">
      <c r="A538" s="189">
        <v>27</v>
      </c>
      <c r="B538" s="190" t="s">
        <v>446</v>
      </c>
      <c r="C538" s="190" t="s">
        <v>448</v>
      </c>
      <c r="D538" s="191">
        <v>43510</v>
      </c>
      <c r="E538" s="192">
        <v>6</v>
      </c>
      <c r="F538" s="192">
        <v>39</v>
      </c>
      <c r="G538" s="137">
        <v>1133.2</v>
      </c>
      <c r="H538" s="138">
        <v>184</v>
      </c>
      <c r="I538" s="139">
        <v>2</v>
      </c>
      <c r="J538" s="140">
        <v>10</v>
      </c>
      <c r="K538" s="193">
        <v>57363.92</v>
      </c>
      <c r="L538" s="194">
        <v>10458</v>
      </c>
    </row>
    <row r="539" spans="1:12" x14ac:dyDescent="0.2">
      <c r="A539" s="189">
        <v>28</v>
      </c>
      <c r="B539" s="190" t="s">
        <v>492</v>
      </c>
      <c r="C539" s="190" t="s">
        <v>493</v>
      </c>
      <c r="D539" s="191">
        <v>43524</v>
      </c>
      <c r="E539" s="192">
        <v>4</v>
      </c>
      <c r="F539" s="192">
        <v>25</v>
      </c>
      <c r="G539" s="137">
        <v>1074.56</v>
      </c>
      <c r="H539" s="138">
        <v>184</v>
      </c>
      <c r="I539" s="139">
        <v>2</v>
      </c>
      <c r="J539" s="140">
        <v>11</v>
      </c>
      <c r="K539" s="193">
        <v>18943.25</v>
      </c>
      <c r="L539" s="194">
        <v>3525</v>
      </c>
    </row>
    <row r="540" spans="1:12" x14ac:dyDescent="0.2">
      <c r="A540" s="189">
        <v>29</v>
      </c>
      <c r="B540" s="190" t="s">
        <v>362</v>
      </c>
      <c r="C540" s="190" t="s">
        <v>22</v>
      </c>
      <c r="D540" s="191">
        <v>43489</v>
      </c>
      <c r="E540" s="192">
        <v>9</v>
      </c>
      <c r="F540" s="192">
        <v>60</v>
      </c>
      <c r="G540" s="137">
        <v>814.2</v>
      </c>
      <c r="H540" s="138">
        <v>151</v>
      </c>
      <c r="I540" s="139">
        <v>3</v>
      </c>
      <c r="J540" s="140">
        <v>12</v>
      </c>
      <c r="K540" s="193">
        <v>301571.84000000102</v>
      </c>
      <c r="L540" s="194">
        <v>57518</v>
      </c>
    </row>
    <row r="541" spans="1:12" x14ac:dyDescent="0.2">
      <c r="A541" s="189">
        <v>30</v>
      </c>
      <c r="B541" s="190" t="s">
        <v>399</v>
      </c>
      <c r="C541" s="190" t="s">
        <v>22</v>
      </c>
      <c r="D541" s="191">
        <v>43496</v>
      </c>
      <c r="E541" s="192">
        <v>8</v>
      </c>
      <c r="F541" s="192">
        <v>53</v>
      </c>
      <c r="G541" s="137">
        <v>810.3</v>
      </c>
      <c r="H541" s="138">
        <v>176</v>
      </c>
      <c r="I541" s="139">
        <v>3</v>
      </c>
      <c r="J541" s="140">
        <v>14</v>
      </c>
      <c r="K541" s="193">
        <v>383187.43000000098</v>
      </c>
      <c r="L541" s="194">
        <v>71844</v>
      </c>
    </row>
    <row r="542" spans="1:12" x14ac:dyDescent="0.2">
      <c r="A542" s="189">
        <v>31</v>
      </c>
      <c r="B542" s="190" t="s">
        <v>444</v>
      </c>
      <c r="C542" s="190" t="s">
        <v>22</v>
      </c>
      <c r="D542" s="191">
        <v>43510</v>
      </c>
      <c r="E542" s="192">
        <v>6</v>
      </c>
      <c r="F542" s="192">
        <v>39</v>
      </c>
      <c r="G542" s="137">
        <v>723.68</v>
      </c>
      <c r="H542" s="138">
        <v>128</v>
      </c>
      <c r="I542" s="139">
        <v>4</v>
      </c>
      <c r="J542" s="140">
        <v>16</v>
      </c>
      <c r="K542" s="193">
        <v>183945.04</v>
      </c>
      <c r="L542" s="194">
        <v>34207</v>
      </c>
    </row>
    <row r="543" spans="1:12" x14ac:dyDescent="0.2">
      <c r="A543" s="189">
        <v>32</v>
      </c>
      <c r="B543" s="190" t="s">
        <v>521</v>
      </c>
      <c r="C543" s="190" t="s">
        <v>522</v>
      </c>
      <c r="D543" s="191">
        <v>43531</v>
      </c>
      <c r="E543" s="192">
        <v>3</v>
      </c>
      <c r="F543" s="192">
        <v>18</v>
      </c>
      <c r="G543" s="137">
        <v>722.28</v>
      </c>
      <c r="H543" s="138">
        <v>129</v>
      </c>
      <c r="I543" s="139">
        <v>3</v>
      </c>
      <c r="J543" s="140">
        <v>13</v>
      </c>
      <c r="K543" s="193">
        <v>3455.78</v>
      </c>
      <c r="L543" s="194">
        <v>832</v>
      </c>
    </row>
    <row r="544" spans="1:12" x14ac:dyDescent="0.2">
      <c r="A544" s="189">
        <v>33</v>
      </c>
      <c r="B544" s="190" t="s">
        <v>427</v>
      </c>
      <c r="C544" s="190" t="s">
        <v>429</v>
      </c>
      <c r="D544" s="191">
        <v>43503</v>
      </c>
      <c r="E544" s="192">
        <v>7</v>
      </c>
      <c r="F544" s="192">
        <v>46</v>
      </c>
      <c r="G544" s="137">
        <v>670.5</v>
      </c>
      <c r="H544" s="138">
        <v>135</v>
      </c>
      <c r="I544" s="139">
        <v>1</v>
      </c>
      <c r="J544" s="140">
        <v>8</v>
      </c>
      <c r="K544" s="193">
        <v>26108.1</v>
      </c>
      <c r="L544" s="194">
        <v>5093</v>
      </c>
    </row>
    <row r="545" spans="1:12" x14ac:dyDescent="0.2">
      <c r="A545" s="189">
        <v>34</v>
      </c>
      <c r="B545" s="190" t="s">
        <v>495</v>
      </c>
      <c r="C545" s="190" t="s">
        <v>25</v>
      </c>
      <c r="D545" s="191">
        <v>43524</v>
      </c>
      <c r="E545" s="192">
        <v>4</v>
      </c>
      <c r="F545" s="192">
        <v>25</v>
      </c>
      <c r="G545" s="137">
        <v>633.25</v>
      </c>
      <c r="H545" s="138">
        <v>113</v>
      </c>
      <c r="I545" s="139">
        <v>1</v>
      </c>
      <c r="J545" s="140">
        <v>6</v>
      </c>
      <c r="K545" s="193">
        <v>6022.75</v>
      </c>
      <c r="L545" s="194">
        <v>1593</v>
      </c>
    </row>
    <row r="546" spans="1:12" x14ac:dyDescent="0.2">
      <c r="A546" s="189">
        <v>35</v>
      </c>
      <c r="B546" s="190" t="s">
        <v>523</v>
      </c>
      <c r="C546" s="190" t="s">
        <v>111</v>
      </c>
      <c r="D546" s="191">
        <v>43531</v>
      </c>
      <c r="E546" s="192">
        <v>3</v>
      </c>
      <c r="F546" s="192">
        <v>17</v>
      </c>
      <c r="G546" s="137">
        <v>518.5</v>
      </c>
      <c r="H546" s="138">
        <v>89</v>
      </c>
      <c r="I546" s="139">
        <v>1</v>
      </c>
      <c r="J546" s="140">
        <v>3</v>
      </c>
      <c r="K546" s="193">
        <v>2493.5</v>
      </c>
      <c r="L546" s="194">
        <v>477</v>
      </c>
    </row>
    <row r="547" spans="1:12" x14ac:dyDescent="0.2">
      <c r="A547" s="189">
        <v>36</v>
      </c>
      <c r="B547" s="190" t="s">
        <v>555</v>
      </c>
      <c r="C547" s="190" t="s">
        <v>556</v>
      </c>
      <c r="D547" s="191">
        <v>43538</v>
      </c>
      <c r="E547" s="192">
        <v>2</v>
      </c>
      <c r="F547" s="192">
        <v>11</v>
      </c>
      <c r="G547" s="137">
        <v>469.5</v>
      </c>
      <c r="H547" s="138">
        <v>103</v>
      </c>
      <c r="I547" s="139">
        <v>1</v>
      </c>
      <c r="J547" s="140">
        <v>4</v>
      </c>
      <c r="K547" s="193">
        <v>1595.5</v>
      </c>
      <c r="L547" s="194">
        <v>360</v>
      </c>
    </row>
    <row r="548" spans="1:12" x14ac:dyDescent="0.2">
      <c r="A548" s="189">
        <v>37</v>
      </c>
      <c r="B548" s="190" t="s">
        <v>423</v>
      </c>
      <c r="C548" s="190" t="s">
        <v>425</v>
      </c>
      <c r="D548" s="191">
        <v>43503</v>
      </c>
      <c r="E548" s="192">
        <v>7</v>
      </c>
      <c r="F548" s="192">
        <v>46</v>
      </c>
      <c r="G548" s="137">
        <v>318.60000000000002</v>
      </c>
      <c r="H548" s="138">
        <v>53</v>
      </c>
      <c r="I548" s="139">
        <v>3</v>
      </c>
      <c r="J548" s="140">
        <v>7</v>
      </c>
      <c r="K548" s="193">
        <v>40253.699999999997</v>
      </c>
      <c r="L548" s="194">
        <v>7921</v>
      </c>
    </row>
    <row r="549" spans="1:12" x14ac:dyDescent="0.2">
      <c r="A549" s="189">
        <v>38</v>
      </c>
      <c r="B549" s="190" t="s">
        <v>469</v>
      </c>
      <c r="C549" s="190" t="s">
        <v>25</v>
      </c>
      <c r="D549" s="191">
        <v>43517</v>
      </c>
      <c r="E549" s="192">
        <v>5</v>
      </c>
      <c r="F549" s="192">
        <v>32</v>
      </c>
      <c r="G549" s="137">
        <v>294</v>
      </c>
      <c r="H549" s="138">
        <v>114</v>
      </c>
      <c r="I549" s="139">
        <v>2</v>
      </c>
      <c r="J549" s="140">
        <v>4</v>
      </c>
      <c r="K549" s="193">
        <v>28919.59</v>
      </c>
      <c r="L549" s="194">
        <v>5903</v>
      </c>
    </row>
    <row r="550" spans="1:12" x14ac:dyDescent="0.2">
      <c r="A550" s="189">
        <v>39</v>
      </c>
      <c r="B550" s="190" t="s">
        <v>380</v>
      </c>
      <c r="C550" s="190" t="s">
        <v>382</v>
      </c>
      <c r="D550" s="191">
        <v>43496</v>
      </c>
      <c r="E550" s="192">
        <v>8</v>
      </c>
      <c r="F550" s="192">
        <v>53</v>
      </c>
      <c r="G550" s="137">
        <v>290.8</v>
      </c>
      <c r="H550" s="138">
        <v>47</v>
      </c>
      <c r="I550" s="139">
        <v>1</v>
      </c>
      <c r="J550" s="140">
        <v>4</v>
      </c>
      <c r="K550" s="193">
        <v>68781.639999999898</v>
      </c>
      <c r="L550" s="194">
        <v>12742</v>
      </c>
    </row>
    <row r="551" spans="1:12" ht="25.5" x14ac:dyDescent="0.2">
      <c r="A551" s="189">
        <v>40</v>
      </c>
      <c r="B551" s="190" t="s">
        <v>552</v>
      </c>
      <c r="C551" s="190" t="s">
        <v>554</v>
      </c>
      <c r="D551" s="191">
        <v>43531</v>
      </c>
      <c r="E551" s="192">
        <v>3</v>
      </c>
      <c r="F551" s="192">
        <v>18</v>
      </c>
      <c r="G551" s="137">
        <v>288</v>
      </c>
      <c r="H551" s="138">
        <v>59</v>
      </c>
      <c r="I551" s="139">
        <v>2</v>
      </c>
      <c r="J551" s="140">
        <v>8</v>
      </c>
      <c r="K551" s="193">
        <v>4458.2299999999996</v>
      </c>
      <c r="L551" s="194">
        <v>984</v>
      </c>
    </row>
    <row r="552" spans="1:12" x14ac:dyDescent="0.2">
      <c r="A552" s="144"/>
      <c r="B552" s="7"/>
      <c r="C552" s="7" t="s">
        <v>106</v>
      </c>
      <c r="D552" s="142" t="s">
        <v>106</v>
      </c>
      <c r="E552" s="143" t="s">
        <v>106</v>
      </c>
      <c r="F552" s="144" t="s">
        <v>106</v>
      </c>
      <c r="G552" s="145" t="s">
        <v>106</v>
      </c>
      <c r="H552" s="144" t="s">
        <v>106</v>
      </c>
      <c r="I552" s="7" t="s">
        <v>106</v>
      </c>
      <c r="J552" s="30" t="s">
        <v>106</v>
      </c>
      <c r="K552" s="143" t="s">
        <v>106</v>
      </c>
      <c r="L552" s="144" t="s">
        <v>106</v>
      </c>
    </row>
    <row r="553" spans="1:12" x14ac:dyDescent="0.2">
      <c r="A553" s="451" t="s">
        <v>578</v>
      </c>
      <c r="B553" s="451"/>
      <c r="C553" s="141"/>
      <c r="D553" s="142"/>
      <c r="E553" s="143"/>
      <c r="F553" s="144"/>
      <c r="G553" s="145"/>
      <c r="H553" s="144"/>
      <c r="I553" s="7"/>
      <c r="J553" s="30"/>
      <c r="K553" s="143"/>
      <c r="L553" s="144"/>
    </row>
    <row r="554" spans="1:12" ht="15.75" x14ac:dyDescent="0.2">
      <c r="A554" s="450" t="s">
        <v>601</v>
      </c>
      <c r="B554" s="450"/>
      <c r="C554" s="450"/>
      <c r="D554" s="450"/>
      <c r="E554" s="450"/>
      <c r="F554" s="450"/>
      <c r="G554" s="450"/>
      <c r="H554" s="450"/>
      <c r="I554" s="450"/>
      <c r="J554" s="450"/>
      <c r="K554" s="450"/>
      <c r="L554" s="450"/>
    </row>
    <row r="555" spans="1:12" ht="15" x14ac:dyDescent="0.2">
      <c r="A555" s="135"/>
      <c r="B555" s="135"/>
      <c r="C555" s="135"/>
      <c r="D555" s="135"/>
      <c r="E555" s="135"/>
      <c r="F555" s="135"/>
      <c r="G555" s="135"/>
      <c r="H555" s="135"/>
      <c r="I555" s="135"/>
      <c r="J555" s="136"/>
      <c r="K555" s="135"/>
      <c r="L555" s="135"/>
    </row>
    <row r="556" spans="1:12" x14ac:dyDescent="0.2">
      <c r="A556" s="452" t="s">
        <v>134</v>
      </c>
      <c r="B556" s="452"/>
      <c r="C556" s="452"/>
      <c r="D556" s="452"/>
      <c r="E556" s="453" t="s">
        <v>11</v>
      </c>
      <c r="F556" s="453"/>
      <c r="G556" s="454" t="s">
        <v>187</v>
      </c>
      <c r="H556" s="454"/>
      <c r="I556" s="454"/>
      <c r="J556" s="454"/>
      <c r="K556" s="455" t="s">
        <v>133</v>
      </c>
      <c r="L556" s="455"/>
    </row>
    <row r="557" spans="1:12" ht="24" x14ac:dyDescent="0.2">
      <c r="A557" s="118" t="s">
        <v>9</v>
      </c>
      <c r="B557" s="119" t="s">
        <v>131</v>
      </c>
      <c r="C557" s="119" t="s">
        <v>132</v>
      </c>
      <c r="D557" s="120" t="s">
        <v>13</v>
      </c>
      <c r="E557" s="121" t="s">
        <v>15</v>
      </c>
      <c r="F557" s="121" t="s">
        <v>14</v>
      </c>
      <c r="G557" s="122" t="s">
        <v>16</v>
      </c>
      <c r="H557" s="123" t="s">
        <v>4</v>
      </c>
      <c r="I557" s="124" t="s">
        <v>8</v>
      </c>
      <c r="J557" s="125" t="s">
        <v>17</v>
      </c>
      <c r="K557" s="126" t="s">
        <v>16</v>
      </c>
      <c r="L557" s="118" t="s">
        <v>4</v>
      </c>
    </row>
    <row r="558" spans="1:12" x14ac:dyDescent="0.2">
      <c r="A558" s="151">
        <v>1</v>
      </c>
      <c r="B558" s="152" t="s">
        <v>582</v>
      </c>
      <c r="C558" s="152" t="s">
        <v>22</v>
      </c>
      <c r="D558" s="153">
        <v>43552</v>
      </c>
      <c r="E558" s="154">
        <v>1</v>
      </c>
      <c r="F558" s="154">
        <v>4</v>
      </c>
      <c r="G558" s="137">
        <v>306424.13</v>
      </c>
      <c r="H558" s="138">
        <v>56184</v>
      </c>
      <c r="I558" s="139">
        <v>136</v>
      </c>
      <c r="J558" s="140">
        <v>1540</v>
      </c>
      <c r="K558" s="155">
        <v>306424.13000000198</v>
      </c>
      <c r="L558" s="156">
        <v>56184</v>
      </c>
    </row>
    <row r="559" spans="1:12" x14ac:dyDescent="0.2">
      <c r="A559" s="189">
        <v>2</v>
      </c>
      <c r="B559" s="190" t="s">
        <v>510</v>
      </c>
      <c r="C559" s="190" t="s">
        <v>22</v>
      </c>
      <c r="D559" s="191">
        <v>43531</v>
      </c>
      <c r="E559" s="192">
        <v>4</v>
      </c>
      <c r="F559" s="192">
        <v>25</v>
      </c>
      <c r="G559" s="137">
        <v>107196.14</v>
      </c>
      <c r="H559" s="138">
        <v>19824</v>
      </c>
      <c r="I559" s="139">
        <v>77</v>
      </c>
      <c r="J559" s="140">
        <v>920</v>
      </c>
      <c r="K559" s="193">
        <v>1331167.9499999799</v>
      </c>
      <c r="L559" s="194">
        <v>232366</v>
      </c>
    </row>
    <row r="560" spans="1:12" x14ac:dyDescent="0.2">
      <c r="A560" s="189">
        <v>3</v>
      </c>
      <c r="B560" s="190" t="s">
        <v>565</v>
      </c>
      <c r="C560" s="190" t="s">
        <v>22</v>
      </c>
      <c r="D560" s="191">
        <v>43545</v>
      </c>
      <c r="E560" s="192">
        <v>2</v>
      </c>
      <c r="F560" s="192">
        <v>11</v>
      </c>
      <c r="G560" s="137">
        <v>90144.220000000103</v>
      </c>
      <c r="H560" s="138">
        <v>16423</v>
      </c>
      <c r="I560" s="139">
        <v>69</v>
      </c>
      <c r="J560" s="140">
        <v>713</v>
      </c>
      <c r="K560" s="193">
        <v>243739.66000000099</v>
      </c>
      <c r="L560" s="194">
        <v>44926</v>
      </c>
    </row>
    <row r="561" spans="1:12" x14ac:dyDescent="0.2">
      <c r="A561" s="189">
        <v>4</v>
      </c>
      <c r="B561" s="190" t="s">
        <v>516</v>
      </c>
      <c r="C561" s="190" t="s">
        <v>25</v>
      </c>
      <c r="D561" s="191">
        <v>43531</v>
      </c>
      <c r="E561" s="192">
        <v>4</v>
      </c>
      <c r="F561" s="192">
        <v>25</v>
      </c>
      <c r="G561" s="137">
        <v>32310.09</v>
      </c>
      <c r="H561" s="138">
        <v>5757</v>
      </c>
      <c r="I561" s="139">
        <v>46</v>
      </c>
      <c r="J561" s="140">
        <v>409</v>
      </c>
      <c r="K561" s="193">
        <v>325261.01</v>
      </c>
      <c r="L561" s="194">
        <v>60337</v>
      </c>
    </row>
    <row r="562" spans="1:12" x14ac:dyDescent="0.2">
      <c r="A562" s="151">
        <v>5</v>
      </c>
      <c r="B562" s="152" t="s">
        <v>584</v>
      </c>
      <c r="C562" s="152" t="s">
        <v>586</v>
      </c>
      <c r="D562" s="153">
        <v>43552</v>
      </c>
      <c r="E562" s="154">
        <v>1</v>
      </c>
      <c r="F562" s="154">
        <v>4</v>
      </c>
      <c r="G562" s="137">
        <v>29015.75</v>
      </c>
      <c r="H562" s="138">
        <v>5390</v>
      </c>
      <c r="I562" s="139">
        <v>31</v>
      </c>
      <c r="J562" s="140">
        <v>389</v>
      </c>
      <c r="K562" s="155">
        <v>29015.75</v>
      </c>
      <c r="L562" s="156">
        <v>5390</v>
      </c>
    </row>
    <row r="563" spans="1:12" x14ac:dyDescent="0.2">
      <c r="A563" s="151">
        <v>6</v>
      </c>
      <c r="B563" s="152" t="s">
        <v>588</v>
      </c>
      <c r="C563" s="152" t="s">
        <v>22</v>
      </c>
      <c r="D563" s="153">
        <v>43552</v>
      </c>
      <c r="E563" s="154">
        <v>1</v>
      </c>
      <c r="F563" s="154">
        <v>4</v>
      </c>
      <c r="G563" s="137">
        <v>28342.77</v>
      </c>
      <c r="H563" s="138">
        <v>5184</v>
      </c>
      <c r="I563" s="139">
        <v>41</v>
      </c>
      <c r="J563" s="140">
        <v>539</v>
      </c>
      <c r="K563" s="155">
        <v>28342.77</v>
      </c>
      <c r="L563" s="156">
        <v>5184</v>
      </c>
    </row>
    <row r="564" spans="1:12" x14ac:dyDescent="0.2">
      <c r="A564" s="189">
        <v>7</v>
      </c>
      <c r="B564" s="190" t="s">
        <v>461</v>
      </c>
      <c r="C564" s="190" t="s">
        <v>22</v>
      </c>
      <c r="D564" s="191">
        <v>43517</v>
      </c>
      <c r="E564" s="192">
        <v>6</v>
      </c>
      <c r="F564" s="192">
        <v>39</v>
      </c>
      <c r="G564" s="137">
        <v>28268.27</v>
      </c>
      <c r="H564" s="138">
        <v>5792</v>
      </c>
      <c r="I564" s="139">
        <v>58</v>
      </c>
      <c r="J564" s="140">
        <v>282</v>
      </c>
      <c r="K564" s="193">
        <v>909053.71999998402</v>
      </c>
      <c r="L564" s="194">
        <v>178131</v>
      </c>
    </row>
    <row r="565" spans="1:12" x14ac:dyDescent="0.2">
      <c r="A565" s="151">
        <v>8</v>
      </c>
      <c r="B565" s="152" t="s">
        <v>590</v>
      </c>
      <c r="C565" s="152" t="s">
        <v>22</v>
      </c>
      <c r="D565" s="153">
        <v>43552</v>
      </c>
      <c r="E565" s="154">
        <v>1</v>
      </c>
      <c r="F565" s="154">
        <v>4</v>
      </c>
      <c r="G565" s="137">
        <v>23364.49</v>
      </c>
      <c r="H565" s="138">
        <v>4282</v>
      </c>
      <c r="I565" s="139">
        <v>34</v>
      </c>
      <c r="J565" s="140">
        <v>416</v>
      </c>
      <c r="K565" s="155">
        <v>23364.49</v>
      </c>
      <c r="L565" s="156">
        <v>4282</v>
      </c>
    </row>
    <row r="566" spans="1:12" x14ac:dyDescent="0.2">
      <c r="A566" s="189">
        <v>9</v>
      </c>
      <c r="B566" s="190" t="s">
        <v>539</v>
      </c>
      <c r="C566" s="190" t="s">
        <v>25</v>
      </c>
      <c r="D566" s="191">
        <v>43538</v>
      </c>
      <c r="E566" s="192">
        <v>3</v>
      </c>
      <c r="F566" s="192">
        <v>18</v>
      </c>
      <c r="G566" s="137">
        <v>16323</v>
      </c>
      <c r="H566" s="138">
        <v>3038</v>
      </c>
      <c r="I566" s="139">
        <v>24</v>
      </c>
      <c r="J566" s="140">
        <v>182</v>
      </c>
      <c r="K566" s="193">
        <v>98727.219999999594</v>
      </c>
      <c r="L566" s="194">
        <v>19217</v>
      </c>
    </row>
    <row r="567" spans="1:12" x14ac:dyDescent="0.2">
      <c r="A567" s="189">
        <v>10</v>
      </c>
      <c r="B567" s="190" t="s">
        <v>535</v>
      </c>
      <c r="C567" s="190" t="s">
        <v>537</v>
      </c>
      <c r="D567" s="191">
        <v>43538</v>
      </c>
      <c r="E567" s="192">
        <v>3</v>
      </c>
      <c r="F567" s="192">
        <v>18</v>
      </c>
      <c r="G567" s="137">
        <v>14977.38</v>
      </c>
      <c r="H567" s="138">
        <v>2745</v>
      </c>
      <c r="I567" s="139">
        <v>30</v>
      </c>
      <c r="J567" s="140">
        <v>208</v>
      </c>
      <c r="K567" s="193">
        <v>131822.96</v>
      </c>
      <c r="L567" s="194">
        <v>24405</v>
      </c>
    </row>
    <row r="568" spans="1:12" x14ac:dyDescent="0.2">
      <c r="A568" s="189">
        <v>11</v>
      </c>
      <c r="B568" s="190" t="s">
        <v>420</v>
      </c>
      <c r="C568" s="190" t="s">
        <v>22</v>
      </c>
      <c r="D568" s="191">
        <v>43489</v>
      </c>
      <c r="E568" s="192">
        <v>10</v>
      </c>
      <c r="F568" s="192">
        <v>67</v>
      </c>
      <c r="G568" s="137">
        <v>14812.02</v>
      </c>
      <c r="H568" s="138">
        <v>2620</v>
      </c>
      <c r="I568" s="139">
        <v>16</v>
      </c>
      <c r="J568" s="140">
        <v>140</v>
      </c>
      <c r="K568" s="193">
        <v>909900.46999998402</v>
      </c>
      <c r="L568" s="194">
        <v>168789</v>
      </c>
    </row>
    <row r="569" spans="1:12" x14ac:dyDescent="0.2">
      <c r="A569" s="189">
        <v>12</v>
      </c>
      <c r="B569" s="190" t="s">
        <v>567</v>
      </c>
      <c r="C569" s="190" t="s">
        <v>25</v>
      </c>
      <c r="D569" s="191">
        <v>43545</v>
      </c>
      <c r="E569" s="192">
        <v>2</v>
      </c>
      <c r="F569" s="192">
        <v>11</v>
      </c>
      <c r="G569" s="137">
        <v>14530.52</v>
      </c>
      <c r="H569" s="138">
        <v>2601</v>
      </c>
      <c r="I569" s="139">
        <v>26</v>
      </c>
      <c r="J569" s="140">
        <v>220</v>
      </c>
      <c r="K569" s="193">
        <v>44518.36</v>
      </c>
      <c r="L569" s="194">
        <v>8071</v>
      </c>
    </row>
    <row r="570" spans="1:12" x14ac:dyDescent="0.2">
      <c r="A570" s="189">
        <v>13</v>
      </c>
      <c r="B570" s="190" t="s">
        <v>483</v>
      </c>
      <c r="C570" s="190" t="s">
        <v>484</v>
      </c>
      <c r="D570" s="191">
        <v>43524</v>
      </c>
      <c r="E570" s="192">
        <v>5</v>
      </c>
      <c r="F570" s="192">
        <v>32</v>
      </c>
      <c r="G570" s="137">
        <v>13126.94</v>
      </c>
      <c r="H570" s="138">
        <v>2571</v>
      </c>
      <c r="I570" s="139">
        <v>37</v>
      </c>
      <c r="J570" s="140">
        <v>129</v>
      </c>
      <c r="K570" s="193">
        <v>360641.59000000102</v>
      </c>
      <c r="L570" s="194">
        <v>71344</v>
      </c>
    </row>
    <row r="571" spans="1:12" x14ac:dyDescent="0.2">
      <c r="A571" s="189">
        <v>14</v>
      </c>
      <c r="B571" s="190" t="s">
        <v>532</v>
      </c>
      <c r="C571" s="190" t="s">
        <v>161</v>
      </c>
      <c r="D571" s="191">
        <v>43538</v>
      </c>
      <c r="E571" s="192">
        <v>3</v>
      </c>
      <c r="F571" s="192">
        <v>18</v>
      </c>
      <c r="G571" s="137">
        <v>8930.0499999999993</v>
      </c>
      <c r="H571" s="138">
        <v>1645</v>
      </c>
      <c r="I571" s="139">
        <v>37</v>
      </c>
      <c r="J571" s="140">
        <v>161</v>
      </c>
      <c r="K571" s="193">
        <v>132598.51999999999</v>
      </c>
      <c r="L571" s="194">
        <v>24482</v>
      </c>
    </row>
    <row r="572" spans="1:12" x14ac:dyDescent="0.2">
      <c r="A572" s="189">
        <v>15</v>
      </c>
      <c r="B572" s="190" t="s">
        <v>569</v>
      </c>
      <c r="C572" s="190" t="s">
        <v>22</v>
      </c>
      <c r="D572" s="191">
        <v>43545</v>
      </c>
      <c r="E572" s="192">
        <v>2</v>
      </c>
      <c r="F572" s="192">
        <v>11</v>
      </c>
      <c r="G572" s="137">
        <v>6998.02</v>
      </c>
      <c r="H572" s="138">
        <v>1301</v>
      </c>
      <c r="I572" s="139">
        <v>41</v>
      </c>
      <c r="J572" s="140">
        <v>163</v>
      </c>
      <c r="K572" s="193">
        <v>34751.94</v>
      </c>
      <c r="L572" s="194">
        <v>6579</v>
      </c>
    </row>
    <row r="573" spans="1:12" x14ac:dyDescent="0.2">
      <c r="A573" s="189">
        <v>16</v>
      </c>
      <c r="B573" s="190" t="s">
        <v>397</v>
      </c>
      <c r="C573" s="190" t="s">
        <v>22</v>
      </c>
      <c r="D573" s="191">
        <v>43496</v>
      </c>
      <c r="E573" s="192">
        <v>9</v>
      </c>
      <c r="F573" s="192">
        <v>60</v>
      </c>
      <c r="G573" s="137">
        <v>4999.5200000000004</v>
      </c>
      <c r="H573" s="138">
        <v>897</v>
      </c>
      <c r="I573" s="139">
        <v>8</v>
      </c>
      <c r="J573" s="140">
        <v>58</v>
      </c>
      <c r="K573" s="193">
        <v>794202.39999999094</v>
      </c>
      <c r="L573" s="194">
        <v>146838</v>
      </c>
    </row>
    <row r="574" spans="1:12" x14ac:dyDescent="0.2">
      <c r="A574" s="189">
        <v>17</v>
      </c>
      <c r="B574" s="190" t="s">
        <v>544</v>
      </c>
      <c r="C574" s="190" t="s">
        <v>113</v>
      </c>
      <c r="D574" s="191">
        <v>43538</v>
      </c>
      <c r="E574" s="192">
        <v>3</v>
      </c>
      <c r="F574" s="192">
        <v>18</v>
      </c>
      <c r="G574" s="137">
        <v>4251.53</v>
      </c>
      <c r="H574" s="138">
        <v>763</v>
      </c>
      <c r="I574" s="139">
        <v>6</v>
      </c>
      <c r="J574" s="140">
        <v>51</v>
      </c>
      <c r="K574" s="193">
        <v>28463.439999999999</v>
      </c>
      <c r="L574" s="194">
        <v>5192</v>
      </c>
    </row>
    <row r="575" spans="1:12" x14ac:dyDescent="0.2">
      <c r="A575" s="189">
        <v>18</v>
      </c>
      <c r="B575" s="190" t="s">
        <v>442</v>
      </c>
      <c r="C575" s="190" t="s">
        <v>22</v>
      </c>
      <c r="D575" s="191">
        <v>43510</v>
      </c>
      <c r="E575" s="192">
        <v>7</v>
      </c>
      <c r="F575" s="192">
        <v>46</v>
      </c>
      <c r="G575" s="137">
        <v>4185.5200000000004</v>
      </c>
      <c r="H575" s="138">
        <v>732</v>
      </c>
      <c r="I575" s="139">
        <v>6</v>
      </c>
      <c r="J575" s="140">
        <v>39</v>
      </c>
      <c r="K575" s="193">
        <v>471444.340000002</v>
      </c>
      <c r="L575" s="194">
        <v>87579</v>
      </c>
    </row>
    <row r="576" spans="1:12" x14ac:dyDescent="0.2">
      <c r="A576" s="189">
        <v>19</v>
      </c>
      <c r="B576" s="190" t="s">
        <v>571</v>
      </c>
      <c r="C576" s="190" t="s">
        <v>113</v>
      </c>
      <c r="D576" s="191">
        <v>43545</v>
      </c>
      <c r="E576" s="192">
        <v>2</v>
      </c>
      <c r="F576" s="192">
        <v>11</v>
      </c>
      <c r="G576" s="137">
        <v>3288.56</v>
      </c>
      <c r="H576" s="138">
        <v>586</v>
      </c>
      <c r="I576" s="139">
        <v>10</v>
      </c>
      <c r="J576" s="140">
        <v>54</v>
      </c>
      <c r="K576" s="193">
        <v>12716.39</v>
      </c>
      <c r="L576" s="194">
        <v>2321</v>
      </c>
    </row>
    <row r="577" spans="1:12" x14ac:dyDescent="0.2">
      <c r="A577" s="151">
        <v>20</v>
      </c>
      <c r="B577" s="152" t="s">
        <v>592</v>
      </c>
      <c r="C577" s="152" t="s">
        <v>593</v>
      </c>
      <c r="D577" s="153">
        <v>43552</v>
      </c>
      <c r="E577" s="154">
        <v>1</v>
      </c>
      <c r="F577" s="154">
        <v>4</v>
      </c>
      <c r="G577" s="137">
        <v>3102.9</v>
      </c>
      <c r="H577" s="138">
        <v>573</v>
      </c>
      <c r="I577" s="139">
        <v>8</v>
      </c>
      <c r="J577" s="140">
        <v>96</v>
      </c>
      <c r="K577" s="155">
        <v>3102.9</v>
      </c>
      <c r="L577" s="156">
        <v>573</v>
      </c>
    </row>
    <row r="578" spans="1:12" x14ac:dyDescent="0.2">
      <c r="A578" s="151">
        <v>21</v>
      </c>
      <c r="B578" s="152" t="s">
        <v>594</v>
      </c>
      <c r="C578" s="152" t="s">
        <v>556</v>
      </c>
      <c r="D578" s="153">
        <v>43552</v>
      </c>
      <c r="E578" s="154">
        <v>1</v>
      </c>
      <c r="F578" s="154">
        <v>4</v>
      </c>
      <c r="G578" s="137">
        <v>3020.69</v>
      </c>
      <c r="H578" s="138">
        <v>580</v>
      </c>
      <c r="I578" s="139">
        <v>6</v>
      </c>
      <c r="J578" s="140">
        <v>69</v>
      </c>
      <c r="K578" s="155">
        <v>3494.69</v>
      </c>
      <c r="L578" s="156">
        <v>715</v>
      </c>
    </row>
    <row r="579" spans="1:12" x14ac:dyDescent="0.2">
      <c r="A579" s="189">
        <v>22</v>
      </c>
      <c r="B579" s="190" t="s">
        <v>573</v>
      </c>
      <c r="C579" s="190" t="s">
        <v>575</v>
      </c>
      <c r="D579" s="191">
        <v>43545</v>
      </c>
      <c r="E579" s="192">
        <v>2</v>
      </c>
      <c r="F579" s="192">
        <v>11</v>
      </c>
      <c r="G579" s="137">
        <v>2488.63</v>
      </c>
      <c r="H579" s="138">
        <v>469</v>
      </c>
      <c r="I579" s="139">
        <v>11</v>
      </c>
      <c r="J579" s="140">
        <v>63</v>
      </c>
      <c r="K579" s="193">
        <v>9686.2800000000097</v>
      </c>
      <c r="L579" s="194">
        <v>1831</v>
      </c>
    </row>
    <row r="580" spans="1:12" x14ac:dyDescent="0.2">
      <c r="A580" s="189">
        <v>23</v>
      </c>
      <c r="B580" s="190" t="s">
        <v>416</v>
      </c>
      <c r="C580" s="190" t="s">
        <v>418</v>
      </c>
      <c r="D580" s="191">
        <v>43503</v>
      </c>
      <c r="E580" s="192">
        <v>8</v>
      </c>
      <c r="F580" s="192">
        <v>53</v>
      </c>
      <c r="G580" s="137">
        <v>2320.4</v>
      </c>
      <c r="H580" s="138">
        <v>388</v>
      </c>
      <c r="I580" s="139">
        <v>4</v>
      </c>
      <c r="J580" s="140">
        <v>26</v>
      </c>
      <c r="K580" s="193">
        <v>412310.55000000302</v>
      </c>
      <c r="L580" s="194">
        <v>76359</v>
      </c>
    </row>
    <row r="581" spans="1:12" x14ac:dyDescent="0.2">
      <c r="A581" s="151">
        <v>24</v>
      </c>
      <c r="B581" s="152" t="s">
        <v>596</v>
      </c>
      <c r="C581" s="152" t="s">
        <v>161</v>
      </c>
      <c r="D581" s="153">
        <v>43552</v>
      </c>
      <c r="E581" s="154">
        <v>1</v>
      </c>
      <c r="F581" s="154">
        <v>4</v>
      </c>
      <c r="G581" s="137">
        <v>2147.86</v>
      </c>
      <c r="H581" s="138">
        <v>389</v>
      </c>
      <c r="I581" s="139">
        <v>7</v>
      </c>
      <c r="J581" s="140">
        <v>50</v>
      </c>
      <c r="K581" s="155">
        <v>2147.86</v>
      </c>
      <c r="L581" s="156">
        <v>389</v>
      </c>
    </row>
    <row r="582" spans="1:12" x14ac:dyDescent="0.2">
      <c r="A582" s="189">
        <v>25</v>
      </c>
      <c r="B582" s="190" t="s">
        <v>540</v>
      </c>
      <c r="C582" s="190" t="s">
        <v>542</v>
      </c>
      <c r="D582" s="191">
        <v>43538</v>
      </c>
      <c r="E582" s="192">
        <v>3</v>
      </c>
      <c r="F582" s="192">
        <v>18</v>
      </c>
      <c r="G582" s="137">
        <v>1909.92</v>
      </c>
      <c r="H582" s="138">
        <v>382</v>
      </c>
      <c r="I582" s="139">
        <v>24</v>
      </c>
      <c r="J582" s="140">
        <v>53</v>
      </c>
      <c r="K582" s="193">
        <v>26928.55</v>
      </c>
      <c r="L582" s="194">
        <v>5459</v>
      </c>
    </row>
    <row r="583" spans="1:12" x14ac:dyDescent="0.2">
      <c r="A583" s="189">
        <v>26</v>
      </c>
      <c r="B583" s="190" t="s">
        <v>485</v>
      </c>
      <c r="C583" s="190" t="s">
        <v>486</v>
      </c>
      <c r="D583" s="191">
        <v>43524</v>
      </c>
      <c r="E583" s="192">
        <v>5</v>
      </c>
      <c r="F583" s="192">
        <v>32</v>
      </c>
      <c r="G583" s="137">
        <v>1834.08</v>
      </c>
      <c r="H583" s="138">
        <v>355</v>
      </c>
      <c r="I583" s="139">
        <v>4</v>
      </c>
      <c r="J583" s="140">
        <v>26</v>
      </c>
      <c r="K583" s="193">
        <v>170244.44</v>
      </c>
      <c r="L583" s="194">
        <v>31786</v>
      </c>
    </row>
    <row r="584" spans="1:12" x14ac:dyDescent="0.2">
      <c r="A584" s="189">
        <v>27</v>
      </c>
      <c r="B584" s="190" t="s">
        <v>451</v>
      </c>
      <c r="C584" s="190" t="s">
        <v>214</v>
      </c>
      <c r="D584" s="191">
        <v>43538</v>
      </c>
      <c r="E584" s="192">
        <v>3</v>
      </c>
      <c r="F584" s="192">
        <v>18</v>
      </c>
      <c r="G584" s="137">
        <v>1689.35</v>
      </c>
      <c r="H584" s="138">
        <v>289</v>
      </c>
      <c r="I584" s="139">
        <v>5</v>
      </c>
      <c r="J584" s="140">
        <v>22</v>
      </c>
      <c r="K584" s="193">
        <v>18169.28</v>
      </c>
      <c r="L584" s="194">
        <v>3876</v>
      </c>
    </row>
    <row r="585" spans="1:12" ht="38.25" x14ac:dyDescent="0.2">
      <c r="A585" s="151">
        <v>28</v>
      </c>
      <c r="B585" s="152" t="s">
        <v>597</v>
      </c>
      <c r="C585" s="152" t="s">
        <v>598</v>
      </c>
      <c r="D585" s="153">
        <v>43552</v>
      </c>
      <c r="E585" s="154">
        <v>1</v>
      </c>
      <c r="F585" s="154">
        <v>4</v>
      </c>
      <c r="G585" s="137">
        <v>1571.15</v>
      </c>
      <c r="H585" s="138">
        <v>321</v>
      </c>
      <c r="I585" s="139">
        <v>3</v>
      </c>
      <c r="J585" s="140">
        <v>17</v>
      </c>
      <c r="K585" s="155">
        <v>1877.65</v>
      </c>
      <c r="L585" s="156">
        <v>398</v>
      </c>
    </row>
    <row r="586" spans="1:12" x14ac:dyDescent="0.2">
      <c r="A586" s="189">
        <v>29</v>
      </c>
      <c r="B586" s="190" t="s">
        <v>438</v>
      </c>
      <c r="C586" s="190" t="s">
        <v>440</v>
      </c>
      <c r="D586" s="191">
        <v>43510</v>
      </c>
      <c r="E586" s="192">
        <v>7</v>
      </c>
      <c r="F586" s="192">
        <v>46</v>
      </c>
      <c r="G586" s="137">
        <v>1553.18</v>
      </c>
      <c r="H586" s="138">
        <v>340</v>
      </c>
      <c r="I586" s="139">
        <v>5</v>
      </c>
      <c r="J586" s="140">
        <v>30</v>
      </c>
      <c r="K586" s="193">
        <v>936881.93999999599</v>
      </c>
      <c r="L586" s="194">
        <v>159978</v>
      </c>
    </row>
    <row r="587" spans="1:12" x14ac:dyDescent="0.2">
      <c r="A587" s="189">
        <v>30</v>
      </c>
      <c r="B587" s="190" t="s">
        <v>446</v>
      </c>
      <c r="C587" s="190" t="s">
        <v>448</v>
      </c>
      <c r="D587" s="191">
        <v>43510</v>
      </c>
      <c r="E587" s="192">
        <v>7</v>
      </c>
      <c r="F587" s="192">
        <v>46</v>
      </c>
      <c r="G587" s="137">
        <v>1065.82</v>
      </c>
      <c r="H587" s="138">
        <v>174</v>
      </c>
      <c r="I587" s="139">
        <v>2</v>
      </c>
      <c r="J587" s="140">
        <v>6</v>
      </c>
      <c r="K587" s="193">
        <v>59157.84</v>
      </c>
      <c r="L587" s="194">
        <v>10846</v>
      </c>
    </row>
    <row r="588" spans="1:12" x14ac:dyDescent="0.2">
      <c r="A588" s="189">
        <v>31</v>
      </c>
      <c r="B588" s="190" t="s">
        <v>232</v>
      </c>
      <c r="C588" s="190" t="s">
        <v>23</v>
      </c>
      <c r="D588" s="191">
        <v>43404</v>
      </c>
      <c r="E588" s="192">
        <v>22</v>
      </c>
      <c r="F588" s="192">
        <v>152</v>
      </c>
      <c r="G588" s="137">
        <v>1003.22</v>
      </c>
      <c r="H588" s="138">
        <v>173</v>
      </c>
      <c r="I588" s="139">
        <v>2</v>
      </c>
      <c r="J588" s="140">
        <v>6</v>
      </c>
      <c r="K588" s="193">
        <v>3084364.7500001499</v>
      </c>
      <c r="L588" s="194">
        <v>545919</v>
      </c>
    </row>
    <row r="589" spans="1:12" x14ac:dyDescent="0.2">
      <c r="A589" s="189">
        <v>32</v>
      </c>
      <c r="B589" s="190" t="s">
        <v>227</v>
      </c>
      <c r="C589" s="190" t="s">
        <v>22</v>
      </c>
      <c r="D589" s="191">
        <v>43384</v>
      </c>
      <c r="E589" s="192">
        <v>25</v>
      </c>
      <c r="F589" s="192">
        <v>172</v>
      </c>
      <c r="G589" s="137">
        <v>985.02</v>
      </c>
      <c r="H589" s="138">
        <v>168</v>
      </c>
      <c r="I589" s="139">
        <v>2</v>
      </c>
      <c r="J589" s="140">
        <v>8</v>
      </c>
      <c r="K589" s="193">
        <v>2093928.9499999699</v>
      </c>
      <c r="L589" s="194">
        <v>407461</v>
      </c>
    </row>
    <row r="590" spans="1:12" x14ac:dyDescent="0.2">
      <c r="A590" s="189">
        <v>33</v>
      </c>
      <c r="B590" s="190" t="s">
        <v>599</v>
      </c>
      <c r="C590" s="190" t="s">
        <v>22</v>
      </c>
      <c r="D590" s="191">
        <v>43545</v>
      </c>
      <c r="E590" s="192">
        <v>2</v>
      </c>
      <c r="F590" s="192">
        <v>9</v>
      </c>
      <c r="G590" s="137">
        <v>826.42</v>
      </c>
      <c r="H590" s="138">
        <v>151</v>
      </c>
      <c r="I590" s="139">
        <v>2</v>
      </c>
      <c r="J590" s="140">
        <v>18</v>
      </c>
      <c r="K590" s="193">
        <v>2106.7199999999998</v>
      </c>
      <c r="L590" s="194">
        <v>401</v>
      </c>
    </row>
    <row r="591" spans="1:12" x14ac:dyDescent="0.2">
      <c r="A591" s="189">
        <v>34</v>
      </c>
      <c r="B591" s="190" t="s">
        <v>492</v>
      </c>
      <c r="C591" s="190" t="s">
        <v>493</v>
      </c>
      <c r="D591" s="191">
        <v>43524</v>
      </c>
      <c r="E591" s="192">
        <v>5</v>
      </c>
      <c r="F591" s="192">
        <v>32</v>
      </c>
      <c r="G591" s="137">
        <v>736.68</v>
      </c>
      <c r="H591" s="138">
        <v>124</v>
      </c>
      <c r="I591" s="139">
        <v>2</v>
      </c>
      <c r="J591" s="140">
        <v>8</v>
      </c>
      <c r="K591" s="193">
        <v>20194.23</v>
      </c>
      <c r="L591" s="194">
        <v>3767</v>
      </c>
    </row>
    <row r="592" spans="1:12" x14ac:dyDescent="0.2">
      <c r="A592" s="189">
        <v>35</v>
      </c>
      <c r="B592" s="190" t="s">
        <v>427</v>
      </c>
      <c r="C592" s="190" t="s">
        <v>429</v>
      </c>
      <c r="D592" s="191">
        <v>43503</v>
      </c>
      <c r="E592" s="192">
        <v>8</v>
      </c>
      <c r="F592" s="192">
        <v>53</v>
      </c>
      <c r="G592" s="137">
        <v>658</v>
      </c>
      <c r="H592" s="138">
        <v>126</v>
      </c>
      <c r="I592" s="139">
        <v>1</v>
      </c>
      <c r="J592" s="140">
        <v>8</v>
      </c>
      <c r="K592" s="193">
        <v>27142.6</v>
      </c>
      <c r="L592" s="194">
        <v>5295</v>
      </c>
    </row>
    <row r="593" spans="1:12" x14ac:dyDescent="0.2">
      <c r="A593" s="189">
        <v>36</v>
      </c>
      <c r="B593" s="190" t="s">
        <v>399</v>
      </c>
      <c r="C593" s="190" t="s">
        <v>22</v>
      </c>
      <c r="D593" s="191">
        <v>43496</v>
      </c>
      <c r="E593" s="192">
        <v>9</v>
      </c>
      <c r="F593" s="192">
        <v>60</v>
      </c>
      <c r="G593" s="137">
        <v>624.29999999999995</v>
      </c>
      <c r="H593" s="138">
        <v>109</v>
      </c>
      <c r="I593" s="139">
        <v>1</v>
      </c>
      <c r="J593" s="140">
        <v>9</v>
      </c>
      <c r="K593" s="193">
        <v>383960.63000000099</v>
      </c>
      <c r="L593" s="194">
        <v>71984</v>
      </c>
    </row>
    <row r="594" spans="1:12" x14ac:dyDescent="0.2">
      <c r="A594" s="189">
        <v>37</v>
      </c>
      <c r="B594" s="190" t="s">
        <v>521</v>
      </c>
      <c r="C594" s="190" t="s">
        <v>522</v>
      </c>
      <c r="D594" s="191">
        <v>43531</v>
      </c>
      <c r="E594" s="192">
        <v>4</v>
      </c>
      <c r="F594" s="192">
        <v>25</v>
      </c>
      <c r="G594" s="137">
        <v>575.88</v>
      </c>
      <c r="H594" s="138">
        <v>101</v>
      </c>
      <c r="I594" s="139">
        <v>2</v>
      </c>
      <c r="J594" s="140">
        <v>7</v>
      </c>
      <c r="K594" s="193">
        <v>4394.9799999999996</v>
      </c>
      <c r="L594" s="194">
        <v>1028</v>
      </c>
    </row>
    <row r="595" spans="1:12" x14ac:dyDescent="0.2">
      <c r="A595" s="189">
        <v>38</v>
      </c>
      <c r="B595" s="190" t="s">
        <v>518</v>
      </c>
      <c r="C595" s="190" t="s">
        <v>22</v>
      </c>
      <c r="D595" s="191">
        <v>43531</v>
      </c>
      <c r="E595" s="192">
        <v>4</v>
      </c>
      <c r="F595" s="192">
        <v>25</v>
      </c>
      <c r="G595" s="137">
        <v>555.04</v>
      </c>
      <c r="H595" s="138">
        <v>97</v>
      </c>
      <c r="I595" s="139">
        <v>2</v>
      </c>
      <c r="J595" s="140">
        <v>12</v>
      </c>
      <c r="K595" s="193">
        <v>82710.019999999902</v>
      </c>
      <c r="L595" s="194">
        <v>15493</v>
      </c>
    </row>
    <row r="596" spans="1:12" x14ac:dyDescent="0.2">
      <c r="A596" s="151">
        <v>39</v>
      </c>
      <c r="B596" s="152" t="s">
        <v>600</v>
      </c>
      <c r="C596" s="152" t="s">
        <v>161</v>
      </c>
      <c r="D596" s="153">
        <v>43552</v>
      </c>
      <c r="E596" s="154">
        <v>1</v>
      </c>
      <c r="F596" s="154">
        <v>4</v>
      </c>
      <c r="G596" s="137">
        <v>410</v>
      </c>
      <c r="H596" s="138">
        <v>82</v>
      </c>
      <c r="I596" s="139">
        <v>1</v>
      </c>
      <c r="J596" s="140">
        <v>4</v>
      </c>
      <c r="K596" s="155">
        <v>410</v>
      </c>
      <c r="L596" s="156">
        <v>82</v>
      </c>
    </row>
    <row r="597" spans="1:12" x14ac:dyDescent="0.2">
      <c r="A597" s="189">
        <v>40</v>
      </c>
      <c r="B597" s="190" t="s">
        <v>362</v>
      </c>
      <c r="C597" s="190" t="s">
        <v>22</v>
      </c>
      <c r="D597" s="191">
        <v>43489</v>
      </c>
      <c r="E597" s="192">
        <v>10</v>
      </c>
      <c r="F597" s="192">
        <v>67</v>
      </c>
      <c r="G597" s="137">
        <v>357.1</v>
      </c>
      <c r="H597" s="138">
        <v>70</v>
      </c>
      <c r="I597" s="139">
        <v>1</v>
      </c>
      <c r="J597" s="140">
        <v>8</v>
      </c>
      <c r="K597" s="193">
        <v>301978.890000001</v>
      </c>
      <c r="L597" s="194">
        <v>57597</v>
      </c>
    </row>
    <row r="598" spans="1:12" x14ac:dyDescent="0.2">
      <c r="A598" s="144"/>
      <c r="B598" s="7"/>
      <c r="C598" s="7" t="s">
        <v>106</v>
      </c>
      <c r="D598" s="142" t="s">
        <v>106</v>
      </c>
      <c r="E598" s="143" t="s">
        <v>106</v>
      </c>
      <c r="F598" s="144" t="s">
        <v>106</v>
      </c>
      <c r="G598" s="145" t="s">
        <v>106</v>
      </c>
      <c r="H598" s="144" t="s">
        <v>106</v>
      </c>
      <c r="I598" s="7" t="s">
        <v>106</v>
      </c>
      <c r="J598" s="30" t="s">
        <v>106</v>
      </c>
      <c r="K598" s="143" t="s">
        <v>106</v>
      </c>
      <c r="L598" s="144" t="s">
        <v>106</v>
      </c>
    </row>
    <row r="599" spans="1:12" x14ac:dyDescent="0.2">
      <c r="A599" s="451" t="s">
        <v>602</v>
      </c>
      <c r="B599" s="451"/>
      <c r="C599" s="141"/>
      <c r="D599" s="142"/>
      <c r="E599" s="143"/>
      <c r="F599" s="144"/>
      <c r="G599" s="145"/>
      <c r="H599" s="144"/>
      <c r="I599" s="7"/>
      <c r="J599" s="30"/>
      <c r="K599" s="143"/>
      <c r="L599" s="144"/>
    </row>
    <row r="600" spans="1:12" ht="15.75" x14ac:dyDescent="0.2">
      <c r="A600" s="450" t="s">
        <v>625</v>
      </c>
      <c r="B600" s="450"/>
      <c r="C600" s="450"/>
      <c r="D600" s="450"/>
      <c r="E600" s="450"/>
      <c r="F600" s="450"/>
      <c r="G600" s="450"/>
      <c r="H600" s="450"/>
      <c r="I600" s="450"/>
      <c r="J600" s="450"/>
      <c r="K600" s="450"/>
      <c r="L600" s="450"/>
    </row>
    <row r="601" spans="1:12" ht="15" x14ac:dyDescent="0.2">
      <c r="A601" s="135"/>
      <c r="B601" s="135"/>
      <c r="C601" s="135"/>
      <c r="D601" s="135"/>
      <c r="E601" s="135"/>
      <c r="F601" s="135"/>
      <c r="G601" s="135"/>
      <c r="H601" s="135"/>
      <c r="I601" s="135"/>
      <c r="J601" s="136"/>
      <c r="K601" s="135"/>
      <c r="L601" s="135"/>
    </row>
    <row r="602" spans="1:12" x14ac:dyDescent="0.2">
      <c r="A602" s="452" t="s">
        <v>134</v>
      </c>
      <c r="B602" s="452"/>
      <c r="C602" s="452"/>
      <c r="D602" s="452"/>
      <c r="E602" s="453" t="s">
        <v>11</v>
      </c>
      <c r="F602" s="453"/>
      <c r="G602" s="454" t="s">
        <v>187</v>
      </c>
      <c r="H602" s="454"/>
      <c r="I602" s="454"/>
      <c r="J602" s="454"/>
      <c r="K602" s="455" t="s">
        <v>133</v>
      </c>
      <c r="L602" s="455"/>
    </row>
    <row r="603" spans="1:12" ht="24" x14ac:dyDescent="0.2">
      <c r="A603" s="118" t="s">
        <v>9</v>
      </c>
      <c r="B603" s="119" t="s">
        <v>131</v>
      </c>
      <c r="C603" s="119" t="s">
        <v>132</v>
      </c>
      <c r="D603" s="120" t="s">
        <v>13</v>
      </c>
      <c r="E603" s="121" t="s">
        <v>15</v>
      </c>
      <c r="F603" s="121" t="s">
        <v>14</v>
      </c>
      <c r="G603" s="122" t="s">
        <v>16</v>
      </c>
      <c r="H603" s="123" t="s">
        <v>4</v>
      </c>
      <c r="I603" s="124" t="s">
        <v>8</v>
      </c>
      <c r="J603" s="125" t="s">
        <v>17</v>
      </c>
      <c r="K603" s="126" t="s">
        <v>16</v>
      </c>
      <c r="L603" s="118" t="s">
        <v>4</v>
      </c>
    </row>
    <row r="604" spans="1:12" x14ac:dyDescent="0.2">
      <c r="A604" s="189">
        <v>1</v>
      </c>
      <c r="B604" s="190" t="s">
        <v>582</v>
      </c>
      <c r="C604" s="190" t="s">
        <v>22</v>
      </c>
      <c r="D604" s="191">
        <v>43552</v>
      </c>
      <c r="E604" s="192">
        <v>2</v>
      </c>
      <c r="F604" s="192">
        <v>11</v>
      </c>
      <c r="G604" s="137">
        <v>267468.86</v>
      </c>
      <c r="H604" s="138">
        <v>51207</v>
      </c>
      <c r="I604" s="139">
        <v>116</v>
      </c>
      <c r="J604" s="140">
        <v>1197</v>
      </c>
      <c r="K604" s="193">
        <v>635641.47</v>
      </c>
      <c r="L604" s="194">
        <v>119039</v>
      </c>
    </row>
    <row r="605" spans="1:12" x14ac:dyDescent="0.2">
      <c r="A605" s="151">
        <v>2</v>
      </c>
      <c r="B605" s="152" t="s">
        <v>605</v>
      </c>
      <c r="C605" s="152" t="s">
        <v>22</v>
      </c>
      <c r="D605" s="153">
        <v>43559</v>
      </c>
      <c r="E605" s="154">
        <v>1</v>
      </c>
      <c r="F605" s="154">
        <v>4</v>
      </c>
      <c r="G605" s="137">
        <v>251101.45</v>
      </c>
      <c r="H605" s="138">
        <v>43853</v>
      </c>
      <c r="I605" s="139">
        <v>90</v>
      </c>
      <c r="J605" s="140">
        <v>1090</v>
      </c>
      <c r="K605" s="155">
        <v>251101.450000001</v>
      </c>
      <c r="L605" s="156">
        <v>43853</v>
      </c>
    </row>
    <row r="606" spans="1:12" x14ac:dyDescent="0.2">
      <c r="A606" s="151">
        <v>3</v>
      </c>
      <c r="B606" s="152" t="s">
        <v>607</v>
      </c>
      <c r="C606" s="152" t="s">
        <v>609</v>
      </c>
      <c r="D606" s="153">
        <v>43559</v>
      </c>
      <c r="E606" s="154">
        <v>1</v>
      </c>
      <c r="F606" s="154">
        <v>4</v>
      </c>
      <c r="G606" s="137">
        <v>139416</v>
      </c>
      <c r="H606" s="138">
        <v>27608</v>
      </c>
      <c r="I606" s="139">
        <v>78</v>
      </c>
      <c r="J606" s="140">
        <v>786</v>
      </c>
      <c r="K606" s="155">
        <v>139416</v>
      </c>
      <c r="L606" s="156">
        <v>27608</v>
      </c>
    </row>
    <row r="607" spans="1:12" x14ac:dyDescent="0.2">
      <c r="A607" s="189">
        <v>4</v>
      </c>
      <c r="B607" s="190" t="s">
        <v>510</v>
      </c>
      <c r="C607" s="190" t="s">
        <v>22</v>
      </c>
      <c r="D607" s="191">
        <v>43531</v>
      </c>
      <c r="E607" s="192">
        <v>5</v>
      </c>
      <c r="F607" s="192">
        <v>32</v>
      </c>
      <c r="G607" s="137">
        <v>85527.67</v>
      </c>
      <c r="H607" s="138">
        <v>15601</v>
      </c>
      <c r="I607" s="139">
        <v>62</v>
      </c>
      <c r="J607" s="140">
        <v>772</v>
      </c>
      <c r="K607" s="193">
        <v>1444459.8599999701</v>
      </c>
      <c r="L607" s="194">
        <v>253543</v>
      </c>
    </row>
    <row r="608" spans="1:12" x14ac:dyDescent="0.2">
      <c r="A608" s="151">
        <v>5</v>
      </c>
      <c r="B608" s="152" t="s">
        <v>611</v>
      </c>
      <c r="C608" s="152" t="s">
        <v>22</v>
      </c>
      <c r="D608" s="153">
        <v>43559</v>
      </c>
      <c r="E608" s="154">
        <v>1</v>
      </c>
      <c r="F608" s="154">
        <v>4</v>
      </c>
      <c r="G608" s="137">
        <v>71119.990000000005</v>
      </c>
      <c r="H608" s="138">
        <v>12996</v>
      </c>
      <c r="I608" s="139">
        <v>48</v>
      </c>
      <c r="J608" s="140">
        <v>655</v>
      </c>
      <c r="K608" s="155">
        <v>71119.989999999903</v>
      </c>
      <c r="L608" s="156">
        <v>12996</v>
      </c>
    </row>
    <row r="609" spans="1:12" x14ac:dyDescent="0.2">
      <c r="A609" s="189">
        <v>6</v>
      </c>
      <c r="B609" s="190" t="s">
        <v>565</v>
      </c>
      <c r="C609" s="190" t="s">
        <v>22</v>
      </c>
      <c r="D609" s="191">
        <v>43545</v>
      </c>
      <c r="E609" s="192">
        <v>3</v>
      </c>
      <c r="F609" s="192">
        <v>18</v>
      </c>
      <c r="G609" s="137">
        <v>69274.66</v>
      </c>
      <c r="H609" s="138">
        <v>12535</v>
      </c>
      <c r="I609" s="139">
        <v>54</v>
      </c>
      <c r="J609" s="140">
        <v>558</v>
      </c>
      <c r="K609" s="193">
        <v>339209.55000000203</v>
      </c>
      <c r="L609" s="194">
        <v>62402</v>
      </c>
    </row>
    <row r="610" spans="1:12" x14ac:dyDescent="0.2">
      <c r="A610" s="189">
        <v>7</v>
      </c>
      <c r="B610" s="190" t="s">
        <v>516</v>
      </c>
      <c r="C610" s="190" t="s">
        <v>25</v>
      </c>
      <c r="D610" s="191">
        <v>43531</v>
      </c>
      <c r="E610" s="192">
        <v>5</v>
      </c>
      <c r="F610" s="192">
        <v>32</v>
      </c>
      <c r="G610" s="137">
        <v>26110.87</v>
      </c>
      <c r="H610" s="138">
        <v>4863</v>
      </c>
      <c r="I610" s="139">
        <v>28</v>
      </c>
      <c r="J610" s="140">
        <v>260</v>
      </c>
      <c r="K610" s="193">
        <v>363507.21</v>
      </c>
      <c r="L610" s="194">
        <v>67419</v>
      </c>
    </row>
    <row r="611" spans="1:12" x14ac:dyDescent="0.2">
      <c r="A611" s="189">
        <v>8</v>
      </c>
      <c r="B611" s="190" t="s">
        <v>584</v>
      </c>
      <c r="C611" s="190" t="s">
        <v>586</v>
      </c>
      <c r="D611" s="191">
        <v>43552</v>
      </c>
      <c r="E611" s="192">
        <v>2</v>
      </c>
      <c r="F611" s="192">
        <v>11</v>
      </c>
      <c r="G611" s="137">
        <v>24742.81</v>
      </c>
      <c r="H611" s="138">
        <v>4540</v>
      </c>
      <c r="I611" s="139">
        <v>25</v>
      </c>
      <c r="J611" s="140">
        <v>248</v>
      </c>
      <c r="K611" s="193">
        <v>62821.319999999803</v>
      </c>
      <c r="L611" s="194">
        <v>11654</v>
      </c>
    </row>
    <row r="612" spans="1:12" x14ac:dyDescent="0.2">
      <c r="A612" s="189">
        <v>9</v>
      </c>
      <c r="B612" s="190" t="s">
        <v>590</v>
      </c>
      <c r="C612" s="190" t="s">
        <v>22</v>
      </c>
      <c r="D612" s="191">
        <v>43552</v>
      </c>
      <c r="E612" s="192">
        <v>2</v>
      </c>
      <c r="F612" s="192">
        <v>11</v>
      </c>
      <c r="G612" s="137">
        <v>20173.53</v>
      </c>
      <c r="H612" s="138">
        <v>3696</v>
      </c>
      <c r="I612" s="139">
        <v>32</v>
      </c>
      <c r="J612" s="140">
        <v>256</v>
      </c>
      <c r="K612" s="193">
        <v>50432.49</v>
      </c>
      <c r="L612" s="194">
        <v>9284</v>
      </c>
    </row>
    <row r="613" spans="1:12" x14ac:dyDescent="0.2">
      <c r="A613" s="151">
        <v>10</v>
      </c>
      <c r="B613" s="152" t="s">
        <v>613</v>
      </c>
      <c r="C613" s="152" t="s">
        <v>25</v>
      </c>
      <c r="D613" s="153">
        <v>43559</v>
      </c>
      <c r="E613" s="154">
        <v>1</v>
      </c>
      <c r="F613" s="154">
        <v>4</v>
      </c>
      <c r="G613" s="137">
        <v>19739.54</v>
      </c>
      <c r="H613" s="138">
        <v>3597</v>
      </c>
      <c r="I613" s="139">
        <v>22</v>
      </c>
      <c r="J613" s="140">
        <v>236</v>
      </c>
      <c r="K613" s="155">
        <v>20967.04</v>
      </c>
      <c r="L613" s="156">
        <v>3889</v>
      </c>
    </row>
    <row r="614" spans="1:12" x14ac:dyDescent="0.2">
      <c r="A614" s="189">
        <v>11</v>
      </c>
      <c r="B614" s="190" t="s">
        <v>588</v>
      </c>
      <c r="C614" s="190" t="s">
        <v>22</v>
      </c>
      <c r="D614" s="191">
        <v>43552</v>
      </c>
      <c r="E614" s="192">
        <v>2</v>
      </c>
      <c r="F614" s="192">
        <v>11</v>
      </c>
      <c r="G614" s="137">
        <v>14009.12</v>
      </c>
      <c r="H614" s="138">
        <v>2576</v>
      </c>
      <c r="I614" s="139">
        <v>46</v>
      </c>
      <c r="J614" s="140">
        <v>261</v>
      </c>
      <c r="K614" s="193">
        <v>49321.35</v>
      </c>
      <c r="L614" s="194">
        <v>9053</v>
      </c>
    </row>
    <row r="615" spans="1:12" x14ac:dyDescent="0.2">
      <c r="A615" s="189">
        <v>12</v>
      </c>
      <c r="B615" s="190" t="s">
        <v>420</v>
      </c>
      <c r="C615" s="190" t="s">
        <v>22</v>
      </c>
      <c r="D615" s="191">
        <v>43489</v>
      </c>
      <c r="E615" s="192">
        <v>11</v>
      </c>
      <c r="F615" s="192">
        <v>74</v>
      </c>
      <c r="G615" s="137">
        <v>13158.2</v>
      </c>
      <c r="H615" s="138">
        <v>2335</v>
      </c>
      <c r="I615" s="139">
        <v>13</v>
      </c>
      <c r="J615" s="140">
        <v>102</v>
      </c>
      <c r="K615" s="193">
        <v>927722.17999998201</v>
      </c>
      <c r="L615" s="194">
        <v>172050</v>
      </c>
    </row>
    <row r="616" spans="1:12" x14ac:dyDescent="0.2">
      <c r="A616" s="189">
        <v>13</v>
      </c>
      <c r="B616" s="190" t="s">
        <v>539</v>
      </c>
      <c r="C616" s="190" t="s">
        <v>25</v>
      </c>
      <c r="D616" s="191">
        <v>43538</v>
      </c>
      <c r="E616" s="192">
        <v>4</v>
      </c>
      <c r="F616" s="192">
        <v>25</v>
      </c>
      <c r="G616" s="137">
        <v>12485.42</v>
      </c>
      <c r="H616" s="138">
        <v>2354</v>
      </c>
      <c r="I616" s="139">
        <v>13</v>
      </c>
      <c r="J616" s="140">
        <v>135</v>
      </c>
      <c r="K616" s="193">
        <v>114081.74</v>
      </c>
      <c r="L616" s="194">
        <v>22147</v>
      </c>
    </row>
    <row r="617" spans="1:12" x14ac:dyDescent="0.2">
      <c r="A617" s="189">
        <v>14</v>
      </c>
      <c r="B617" s="190" t="s">
        <v>461</v>
      </c>
      <c r="C617" s="190" t="s">
        <v>22</v>
      </c>
      <c r="D617" s="191">
        <v>43517</v>
      </c>
      <c r="E617" s="192">
        <v>7</v>
      </c>
      <c r="F617" s="192">
        <v>46</v>
      </c>
      <c r="G617" s="137">
        <v>11525.09</v>
      </c>
      <c r="H617" s="138">
        <v>2213</v>
      </c>
      <c r="I617" s="139">
        <v>26</v>
      </c>
      <c r="J617" s="140">
        <v>99</v>
      </c>
      <c r="K617" s="193">
        <v>924613.22999998205</v>
      </c>
      <c r="L617" s="194">
        <v>181232</v>
      </c>
    </row>
    <row r="618" spans="1:12" x14ac:dyDescent="0.2">
      <c r="A618" s="189">
        <v>15</v>
      </c>
      <c r="B618" s="190" t="s">
        <v>535</v>
      </c>
      <c r="C618" s="190" t="s">
        <v>537</v>
      </c>
      <c r="D618" s="191">
        <v>43538</v>
      </c>
      <c r="E618" s="192">
        <v>4</v>
      </c>
      <c r="F618" s="192">
        <v>25</v>
      </c>
      <c r="G618" s="137">
        <v>5895.25</v>
      </c>
      <c r="H618" s="138">
        <v>1112</v>
      </c>
      <c r="I618" s="139">
        <v>8</v>
      </c>
      <c r="J618" s="140">
        <v>66</v>
      </c>
      <c r="K618" s="193">
        <v>141682.35999999999</v>
      </c>
      <c r="L618" s="194">
        <v>26313</v>
      </c>
    </row>
    <row r="619" spans="1:12" x14ac:dyDescent="0.2">
      <c r="A619" s="189">
        <v>16</v>
      </c>
      <c r="B619" s="190" t="s">
        <v>483</v>
      </c>
      <c r="C619" s="190" t="s">
        <v>484</v>
      </c>
      <c r="D619" s="191">
        <v>43524</v>
      </c>
      <c r="E619" s="192">
        <v>6</v>
      </c>
      <c r="F619" s="192">
        <v>39</v>
      </c>
      <c r="G619" s="137">
        <v>5864.72</v>
      </c>
      <c r="H619" s="138">
        <v>1119</v>
      </c>
      <c r="I619" s="139">
        <v>21</v>
      </c>
      <c r="J619" s="140">
        <v>68</v>
      </c>
      <c r="K619" s="193">
        <v>367939</v>
      </c>
      <c r="L619" s="194">
        <v>72797</v>
      </c>
    </row>
    <row r="620" spans="1:12" x14ac:dyDescent="0.2">
      <c r="A620" s="189">
        <v>17</v>
      </c>
      <c r="B620" s="190" t="s">
        <v>615</v>
      </c>
      <c r="C620" s="190" t="s">
        <v>617</v>
      </c>
      <c r="D620" s="191">
        <v>34985</v>
      </c>
      <c r="E620" s="192">
        <v>1</v>
      </c>
      <c r="F620" s="192">
        <v>4</v>
      </c>
      <c r="G620" s="137">
        <v>5802.12</v>
      </c>
      <c r="H620" s="138">
        <v>1110</v>
      </c>
      <c r="I620" s="139">
        <v>5</v>
      </c>
      <c r="J620" s="140">
        <v>51</v>
      </c>
      <c r="K620" s="193">
        <v>5802.12</v>
      </c>
      <c r="L620" s="194">
        <v>1110</v>
      </c>
    </row>
    <row r="621" spans="1:12" x14ac:dyDescent="0.2">
      <c r="A621" s="189">
        <v>18</v>
      </c>
      <c r="B621" s="190" t="s">
        <v>567</v>
      </c>
      <c r="C621" s="190" t="s">
        <v>25</v>
      </c>
      <c r="D621" s="191">
        <v>43545</v>
      </c>
      <c r="E621" s="192">
        <v>3</v>
      </c>
      <c r="F621" s="192">
        <v>18</v>
      </c>
      <c r="G621" s="137">
        <v>5501.4</v>
      </c>
      <c r="H621" s="138">
        <v>976</v>
      </c>
      <c r="I621" s="139">
        <v>11</v>
      </c>
      <c r="J621" s="140">
        <v>80</v>
      </c>
      <c r="K621" s="193">
        <v>53789.779999999897</v>
      </c>
      <c r="L621" s="194">
        <v>9742</v>
      </c>
    </row>
    <row r="622" spans="1:12" x14ac:dyDescent="0.2">
      <c r="A622" s="189">
        <v>19</v>
      </c>
      <c r="B622" s="190" t="s">
        <v>397</v>
      </c>
      <c r="C622" s="190" t="s">
        <v>22</v>
      </c>
      <c r="D622" s="191">
        <v>43496</v>
      </c>
      <c r="E622" s="192">
        <v>10</v>
      </c>
      <c r="F622" s="192">
        <v>67</v>
      </c>
      <c r="G622" s="137">
        <v>4033.37</v>
      </c>
      <c r="H622" s="138">
        <v>744</v>
      </c>
      <c r="I622" s="139">
        <v>5</v>
      </c>
      <c r="J622" s="140">
        <v>28</v>
      </c>
      <c r="K622" s="193">
        <v>799788.11999999103</v>
      </c>
      <c r="L622" s="194">
        <v>147923</v>
      </c>
    </row>
    <row r="623" spans="1:12" x14ac:dyDescent="0.2">
      <c r="A623" s="189">
        <v>20</v>
      </c>
      <c r="B623" s="190" t="s">
        <v>544</v>
      </c>
      <c r="C623" s="190" t="s">
        <v>113</v>
      </c>
      <c r="D623" s="191">
        <v>43538</v>
      </c>
      <c r="E623" s="192">
        <v>4</v>
      </c>
      <c r="F623" s="192">
        <v>25</v>
      </c>
      <c r="G623" s="137">
        <v>3284.17</v>
      </c>
      <c r="H623" s="138">
        <v>598</v>
      </c>
      <c r="I623" s="139">
        <v>5</v>
      </c>
      <c r="J623" s="140">
        <v>33</v>
      </c>
      <c r="K623" s="193">
        <v>33623.99</v>
      </c>
      <c r="L623" s="194">
        <v>6152</v>
      </c>
    </row>
    <row r="624" spans="1:12" x14ac:dyDescent="0.2">
      <c r="A624" s="189">
        <v>21</v>
      </c>
      <c r="B624" s="190" t="s">
        <v>442</v>
      </c>
      <c r="C624" s="190" t="s">
        <v>22</v>
      </c>
      <c r="D624" s="191">
        <v>43510</v>
      </c>
      <c r="E624" s="192">
        <v>8</v>
      </c>
      <c r="F624" s="192">
        <v>53</v>
      </c>
      <c r="G624" s="137">
        <v>3103.52</v>
      </c>
      <c r="H624" s="138">
        <v>575</v>
      </c>
      <c r="I624" s="139">
        <v>5</v>
      </c>
      <c r="J624" s="140">
        <v>16</v>
      </c>
      <c r="K624" s="193">
        <v>475560.01000000199</v>
      </c>
      <c r="L624" s="194">
        <v>88359</v>
      </c>
    </row>
    <row r="625" spans="1:12" x14ac:dyDescent="0.2">
      <c r="A625" s="189">
        <v>22</v>
      </c>
      <c r="B625" s="190" t="s">
        <v>540</v>
      </c>
      <c r="C625" s="190" t="s">
        <v>542</v>
      </c>
      <c r="D625" s="191">
        <v>43538</v>
      </c>
      <c r="E625" s="192">
        <v>4</v>
      </c>
      <c r="F625" s="192">
        <v>25</v>
      </c>
      <c r="G625" s="137">
        <v>2112.12</v>
      </c>
      <c r="H625" s="138">
        <v>484</v>
      </c>
      <c r="I625" s="139">
        <v>18</v>
      </c>
      <c r="J625" s="140">
        <v>25</v>
      </c>
      <c r="K625" s="193">
        <v>29470.92</v>
      </c>
      <c r="L625" s="194">
        <v>6047</v>
      </c>
    </row>
    <row r="626" spans="1:12" x14ac:dyDescent="0.2">
      <c r="A626" s="189">
        <v>23</v>
      </c>
      <c r="B626" s="190" t="s">
        <v>594</v>
      </c>
      <c r="C626" s="190" t="s">
        <v>556</v>
      </c>
      <c r="D626" s="191">
        <v>43552</v>
      </c>
      <c r="E626" s="192">
        <v>2</v>
      </c>
      <c r="F626" s="192">
        <v>11</v>
      </c>
      <c r="G626" s="137">
        <v>1965.54</v>
      </c>
      <c r="H626" s="138">
        <v>353</v>
      </c>
      <c r="I626" s="139">
        <v>6</v>
      </c>
      <c r="J626" s="140">
        <v>41</v>
      </c>
      <c r="K626" s="193">
        <v>6609.18</v>
      </c>
      <c r="L626" s="194">
        <v>1275</v>
      </c>
    </row>
    <row r="627" spans="1:12" ht="25.5" x14ac:dyDescent="0.2">
      <c r="A627" s="151">
        <v>24</v>
      </c>
      <c r="B627" s="152" t="s">
        <v>619</v>
      </c>
      <c r="C627" s="152" t="s">
        <v>620</v>
      </c>
      <c r="D627" s="153">
        <v>43559</v>
      </c>
      <c r="E627" s="154">
        <v>1</v>
      </c>
      <c r="F627" s="154">
        <v>5</v>
      </c>
      <c r="G627" s="137">
        <v>1813.49</v>
      </c>
      <c r="H627" s="138">
        <v>440</v>
      </c>
      <c r="I627" s="139">
        <v>4</v>
      </c>
      <c r="J627" s="140">
        <v>25</v>
      </c>
      <c r="K627" s="155">
        <v>1901.99</v>
      </c>
      <c r="L627" s="156">
        <v>468</v>
      </c>
    </row>
    <row r="628" spans="1:12" x14ac:dyDescent="0.2">
      <c r="A628" s="189">
        <v>25</v>
      </c>
      <c r="B628" s="190" t="s">
        <v>532</v>
      </c>
      <c r="C628" s="190" t="s">
        <v>161</v>
      </c>
      <c r="D628" s="191">
        <v>43538</v>
      </c>
      <c r="E628" s="192">
        <v>4</v>
      </c>
      <c r="F628" s="192">
        <v>25</v>
      </c>
      <c r="G628" s="137">
        <v>1811.15</v>
      </c>
      <c r="H628" s="138">
        <v>329</v>
      </c>
      <c r="I628" s="139">
        <v>18</v>
      </c>
      <c r="J628" s="140">
        <v>42</v>
      </c>
      <c r="K628" s="193">
        <v>135585.84</v>
      </c>
      <c r="L628" s="194">
        <v>25032</v>
      </c>
    </row>
    <row r="629" spans="1:12" x14ac:dyDescent="0.2">
      <c r="A629" s="151">
        <v>26</v>
      </c>
      <c r="B629" s="152" t="s">
        <v>621</v>
      </c>
      <c r="C629" s="152" t="s">
        <v>22</v>
      </c>
      <c r="D629" s="153">
        <v>43559</v>
      </c>
      <c r="E629" s="154">
        <v>1</v>
      </c>
      <c r="F629" s="154">
        <v>4</v>
      </c>
      <c r="G629" s="137">
        <v>1746.61</v>
      </c>
      <c r="H629" s="138">
        <v>425</v>
      </c>
      <c r="I629" s="139">
        <v>8</v>
      </c>
      <c r="J629" s="140">
        <v>79</v>
      </c>
      <c r="K629" s="155">
        <v>1746.61</v>
      </c>
      <c r="L629" s="156">
        <v>425</v>
      </c>
    </row>
    <row r="630" spans="1:12" x14ac:dyDescent="0.2">
      <c r="A630" s="189">
        <v>27</v>
      </c>
      <c r="B630" s="190" t="s">
        <v>416</v>
      </c>
      <c r="C630" s="190" t="s">
        <v>418</v>
      </c>
      <c r="D630" s="191">
        <v>43503</v>
      </c>
      <c r="E630" s="192">
        <v>9</v>
      </c>
      <c r="F630" s="192">
        <v>59</v>
      </c>
      <c r="G630" s="137">
        <v>1652.58</v>
      </c>
      <c r="H630" s="138">
        <v>281</v>
      </c>
      <c r="I630" s="139">
        <v>2</v>
      </c>
      <c r="J630" s="140">
        <v>9</v>
      </c>
      <c r="K630" s="193">
        <v>415716.59000000299</v>
      </c>
      <c r="L630" s="194">
        <v>76956</v>
      </c>
    </row>
    <row r="631" spans="1:12" x14ac:dyDescent="0.2">
      <c r="A631" s="189">
        <v>28</v>
      </c>
      <c r="B631" s="190" t="s">
        <v>423</v>
      </c>
      <c r="C631" s="190" t="s">
        <v>425</v>
      </c>
      <c r="D631" s="191">
        <v>43503</v>
      </c>
      <c r="E631" s="192">
        <v>8</v>
      </c>
      <c r="F631" s="192">
        <v>55</v>
      </c>
      <c r="G631" s="137">
        <v>1448.7</v>
      </c>
      <c r="H631" s="138">
        <v>378</v>
      </c>
      <c r="I631" s="139">
        <v>3</v>
      </c>
      <c r="J631" s="140">
        <v>6</v>
      </c>
      <c r="K631" s="193">
        <v>41809.1</v>
      </c>
      <c r="L631" s="194">
        <v>8317</v>
      </c>
    </row>
    <row r="632" spans="1:12" x14ac:dyDescent="0.2">
      <c r="A632" s="189">
        <v>29</v>
      </c>
      <c r="B632" s="190" t="s">
        <v>451</v>
      </c>
      <c r="C632" s="190" t="s">
        <v>214</v>
      </c>
      <c r="D632" s="191">
        <v>43538</v>
      </c>
      <c r="E632" s="192">
        <v>4</v>
      </c>
      <c r="F632" s="192">
        <v>25</v>
      </c>
      <c r="G632" s="137">
        <v>1425.15</v>
      </c>
      <c r="H632" s="138">
        <v>426</v>
      </c>
      <c r="I632" s="139">
        <v>4</v>
      </c>
      <c r="J632" s="140">
        <v>13</v>
      </c>
      <c r="K632" s="193">
        <v>20909.580000000002</v>
      </c>
      <c r="L632" s="194">
        <v>4653</v>
      </c>
    </row>
    <row r="633" spans="1:12" ht="18" customHeight="1" x14ac:dyDescent="0.2">
      <c r="A633" s="189">
        <v>30</v>
      </c>
      <c r="B633" s="190" t="s">
        <v>597</v>
      </c>
      <c r="C633" s="190" t="s">
        <v>598</v>
      </c>
      <c r="D633" s="191">
        <v>43552</v>
      </c>
      <c r="E633" s="192">
        <v>2</v>
      </c>
      <c r="F633" s="192">
        <v>11</v>
      </c>
      <c r="G633" s="137">
        <v>1289.75</v>
      </c>
      <c r="H633" s="138">
        <v>228</v>
      </c>
      <c r="I633" s="139">
        <v>1</v>
      </c>
      <c r="J633" s="140">
        <v>8</v>
      </c>
      <c r="K633" s="193">
        <v>4206.1000000000004</v>
      </c>
      <c r="L633" s="194">
        <v>859</v>
      </c>
    </row>
    <row r="634" spans="1:12" x14ac:dyDescent="0.2">
      <c r="A634" s="189">
        <v>31</v>
      </c>
      <c r="B634" s="190" t="s">
        <v>596</v>
      </c>
      <c r="C634" s="190" t="s">
        <v>161</v>
      </c>
      <c r="D634" s="191">
        <v>43552</v>
      </c>
      <c r="E634" s="192">
        <v>2</v>
      </c>
      <c r="F634" s="192">
        <v>11</v>
      </c>
      <c r="G634" s="137">
        <v>1237.4000000000001</v>
      </c>
      <c r="H634" s="138">
        <v>223</v>
      </c>
      <c r="I634" s="139">
        <v>6</v>
      </c>
      <c r="J634" s="140">
        <v>23</v>
      </c>
      <c r="K634" s="193">
        <v>4093.74</v>
      </c>
      <c r="L634" s="194">
        <v>745</v>
      </c>
    </row>
    <row r="635" spans="1:12" x14ac:dyDescent="0.2">
      <c r="A635" s="189">
        <v>32</v>
      </c>
      <c r="B635" s="190" t="s">
        <v>592</v>
      </c>
      <c r="C635" s="190" t="s">
        <v>593</v>
      </c>
      <c r="D635" s="191">
        <v>43552</v>
      </c>
      <c r="E635" s="192">
        <v>2</v>
      </c>
      <c r="F635" s="192">
        <v>11</v>
      </c>
      <c r="G635" s="137">
        <v>1066.0999999999999</v>
      </c>
      <c r="H635" s="138">
        <v>193</v>
      </c>
      <c r="I635" s="139">
        <v>7</v>
      </c>
      <c r="J635" s="140">
        <v>32</v>
      </c>
      <c r="K635" s="193">
        <v>5053</v>
      </c>
      <c r="L635" s="194">
        <v>946</v>
      </c>
    </row>
    <row r="636" spans="1:12" x14ac:dyDescent="0.2">
      <c r="A636" s="189">
        <v>33</v>
      </c>
      <c r="B636" s="190" t="s">
        <v>485</v>
      </c>
      <c r="C636" s="190" t="s">
        <v>486</v>
      </c>
      <c r="D636" s="191">
        <v>43524</v>
      </c>
      <c r="E636" s="192">
        <v>6</v>
      </c>
      <c r="F636" s="192">
        <v>39</v>
      </c>
      <c r="G636" s="137">
        <v>1031.42</v>
      </c>
      <c r="H636" s="138">
        <v>199</v>
      </c>
      <c r="I636" s="139">
        <v>3</v>
      </c>
      <c r="J636" s="140">
        <v>16</v>
      </c>
      <c r="K636" s="193">
        <v>171717.72</v>
      </c>
      <c r="L636" s="194">
        <v>32074</v>
      </c>
    </row>
    <row r="637" spans="1:12" x14ac:dyDescent="0.2">
      <c r="A637" s="189">
        <v>34</v>
      </c>
      <c r="B637" s="190" t="s">
        <v>571</v>
      </c>
      <c r="C637" s="190" t="s">
        <v>113</v>
      </c>
      <c r="D637" s="191">
        <v>43545</v>
      </c>
      <c r="E637" s="192">
        <v>3</v>
      </c>
      <c r="F637" s="192">
        <v>18</v>
      </c>
      <c r="G637" s="137">
        <v>918.09</v>
      </c>
      <c r="H637" s="138">
        <v>176</v>
      </c>
      <c r="I637" s="139">
        <v>3</v>
      </c>
      <c r="J637" s="140">
        <v>14</v>
      </c>
      <c r="K637" s="193">
        <v>14637.9</v>
      </c>
      <c r="L637" s="194">
        <v>2685</v>
      </c>
    </row>
    <row r="638" spans="1:12" x14ac:dyDescent="0.2">
      <c r="A638" s="189">
        <v>35</v>
      </c>
      <c r="B638" s="190" t="s">
        <v>622</v>
      </c>
      <c r="C638" s="190" t="s">
        <v>25</v>
      </c>
      <c r="D638" s="191">
        <v>43545</v>
      </c>
      <c r="E638" s="192">
        <v>3</v>
      </c>
      <c r="F638" s="192">
        <v>16</v>
      </c>
      <c r="G638" s="137">
        <v>912</v>
      </c>
      <c r="H638" s="138">
        <v>276</v>
      </c>
      <c r="I638" s="139">
        <v>2</v>
      </c>
      <c r="J638" s="140">
        <v>2</v>
      </c>
      <c r="K638" s="193">
        <v>1807.95</v>
      </c>
      <c r="L638" s="194">
        <v>470</v>
      </c>
    </row>
    <row r="639" spans="1:12" x14ac:dyDescent="0.2">
      <c r="A639" s="189">
        <v>36</v>
      </c>
      <c r="B639" s="190" t="s">
        <v>623</v>
      </c>
      <c r="C639" s="190" t="s">
        <v>113</v>
      </c>
      <c r="D639" s="191">
        <v>43202</v>
      </c>
      <c r="E639" s="192">
        <v>6</v>
      </c>
      <c r="F639" s="192">
        <v>38</v>
      </c>
      <c r="G639" s="137">
        <v>796.5</v>
      </c>
      <c r="H639" s="138">
        <v>177</v>
      </c>
      <c r="I639" s="139">
        <v>1</v>
      </c>
      <c r="J639" s="140">
        <v>1</v>
      </c>
      <c r="K639" s="193">
        <v>47038.66</v>
      </c>
      <c r="L639" s="194">
        <v>8897</v>
      </c>
    </row>
    <row r="640" spans="1:12" x14ac:dyDescent="0.2">
      <c r="A640" s="189">
        <v>37</v>
      </c>
      <c r="B640" s="190" t="s">
        <v>438</v>
      </c>
      <c r="C640" s="190" t="s">
        <v>440</v>
      </c>
      <c r="D640" s="191">
        <v>43510</v>
      </c>
      <c r="E640" s="192">
        <v>8</v>
      </c>
      <c r="F640" s="192">
        <v>53</v>
      </c>
      <c r="G640" s="137">
        <v>610.49</v>
      </c>
      <c r="H640" s="138">
        <v>113</v>
      </c>
      <c r="I640" s="139">
        <v>1</v>
      </c>
      <c r="J640" s="140">
        <v>11</v>
      </c>
      <c r="K640" s="193">
        <v>938226.699999996</v>
      </c>
      <c r="L640" s="194">
        <v>160259</v>
      </c>
    </row>
    <row r="641" spans="1:12" x14ac:dyDescent="0.2">
      <c r="A641" s="151">
        <v>38</v>
      </c>
      <c r="B641" s="152" t="s">
        <v>624</v>
      </c>
      <c r="C641" s="152" t="s">
        <v>331</v>
      </c>
      <c r="D641" s="153">
        <v>43559</v>
      </c>
      <c r="E641" s="154">
        <v>1</v>
      </c>
      <c r="F641" s="154">
        <v>3</v>
      </c>
      <c r="G641" s="137">
        <v>590.44000000000005</v>
      </c>
      <c r="H641" s="138">
        <v>216</v>
      </c>
      <c r="I641" s="139">
        <v>3</v>
      </c>
      <c r="J641" s="140">
        <v>7</v>
      </c>
      <c r="K641" s="155">
        <v>590.44000000000005</v>
      </c>
      <c r="L641" s="156">
        <v>216</v>
      </c>
    </row>
    <row r="642" spans="1:12" x14ac:dyDescent="0.2">
      <c r="A642" s="189">
        <v>39</v>
      </c>
      <c r="B642" s="190" t="s">
        <v>427</v>
      </c>
      <c r="C642" s="190" t="s">
        <v>429</v>
      </c>
      <c r="D642" s="191">
        <v>43503</v>
      </c>
      <c r="E642" s="192">
        <v>9</v>
      </c>
      <c r="F642" s="192">
        <v>60</v>
      </c>
      <c r="G642" s="137">
        <v>457.5</v>
      </c>
      <c r="H642" s="138">
        <v>151</v>
      </c>
      <c r="I642" s="139">
        <v>3</v>
      </c>
      <c r="J642" s="140">
        <v>8</v>
      </c>
      <c r="K642" s="193">
        <v>27970.6</v>
      </c>
      <c r="L642" s="194">
        <v>5522</v>
      </c>
    </row>
    <row r="643" spans="1:12" x14ac:dyDescent="0.2">
      <c r="A643" s="189">
        <v>40</v>
      </c>
      <c r="B643" s="190" t="s">
        <v>518</v>
      </c>
      <c r="C643" s="190" t="s">
        <v>22</v>
      </c>
      <c r="D643" s="191">
        <v>43531</v>
      </c>
      <c r="E643" s="192">
        <v>5</v>
      </c>
      <c r="F643" s="192">
        <v>31</v>
      </c>
      <c r="G643" s="137">
        <v>432.5</v>
      </c>
      <c r="H643" s="138">
        <v>135</v>
      </c>
      <c r="I643" s="139">
        <v>3</v>
      </c>
      <c r="J643" s="140">
        <v>5</v>
      </c>
      <c r="K643" s="193">
        <v>83323.069999999905</v>
      </c>
      <c r="L643" s="194">
        <v>15664</v>
      </c>
    </row>
    <row r="644" spans="1:12" x14ac:dyDescent="0.2">
      <c r="A644" s="144"/>
      <c r="B644" s="7"/>
      <c r="C644" s="7" t="s">
        <v>106</v>
      </c>
      <c r="D644" s="142" t="s">
        <v>106</v>
      </c>
      <c r="E644" s="143" t="s">
        <v>106</v>
      </c>
      <c r="F644" s="144" t="s">
        <v>106</v>
      </c>
      <c r="G644" s="145" t="s">
        <v>106</v>
      </c>
      <c r="H644" s="144" t="s">
        <v>106</v>
      </c>
      <c r="I644" s="7" t="s">
        <v>106</v>
      </c>
      <c r="J644" s="30" t="s">
        <v>106</v>
      </c>
      <c r="K644" s="143" t="s">
        <v>106</v>
      </c>
      <c r="L644" s="144" t="s">
        <v>106</v>
      </c>
    </row>
    <row r="645" spans="1:12" x14ac:dyDescent="0.2">
      <c r="A645" s="451" t="s">
        <v>626</v>
      </c>
      <c r="B645" s="451"/>
      <c r="C645" s="141"/>
      <c r="D645" s="142"/>
      <c r="E645" s="143"/>
      <c r="F645" s="144"/>
      <c r="G645" s="145"/>
      <c r="H645" s="144"/>
      <c r="I645" s="7"/>
      <c r="J645" s="30"/>
      <c r="K645" s="143"/>
      <c r="L645" s="144"/>
    </row>
    <row r="646" spans="1:12" ht="15.75" x14ac:dyDescent="0.2">
      <c r="A646" s="450" t="s">
        <v>658</v>
      </c>
      <c r="B646" s="450"/>
      <c r="C646" s="450"/>
      <c r="D646" s="450"/>
      <c r="E646" s="450"/>
      <c r="F646" s="450"/>
      <c r="G646" s="450"/>
      <c r="H646" s="450"/>
      <c r="I646" s="450"/>
      <c r="J646" s="450"/>
      <c r="K646" s="450"/>
      <c r="L646" s="450"/>
    </row>
    <row r="647" spans="1:12" ht="15" x14ac:dyDescent="0.2">
      <c r="A647" s="135"/>
      <c r="B647" s="135"/>
      <c r="C647" s="135"/>
      <c r="D647" s="135"/>
      <c r="E647" s="135"/>
      <c r="F647" s="135"/>
      <c r="G647" s="135"/>
      <c r="H647" s="135"/>
      <c r="I647" s="135"/>
      <c r="J647" s="136"/>
      <c r="K647" s="135"/>
      <c r="L647" s="135"/>
    </row>
    <row r="648" spans="1:12" x14ac:dyDescent="0.2">
      <c r="A648" s="452" t="s">
        <v>134</v>
      </c>
      <c r="B648" s="452"/>
      <c r="C648" s="452"/>
      <c r="D648" s="452"/>
      <c r="E648" s="453" t="s">
        <v>11</v>
      </c>
      <c r="F648" s="453"/>
      <c r="G648" s="454" t="s">
        <v>187</v>
      </c>
      <c r="H648" s="454"/>
      <c r="I648" s="454"/>
      <c r="J648" s="454"/>
      <c r="K648" s="455" t="s">
        <v>133</v>
      </c>
      <c r="L648" s="455"/>
    </row>
    <row r="649" spans="1:12" ht="24" x14ac:dyDescent="0.2">
      <c r="A649" s="224" t="s">
        <v>9</v>
      </c>
      <c r="B649" s="119" t="s">
        <v>131</v>
      </c>
      <c r="C649" s="119" t="s">
        <v>132</v>
      </c>
      <c r="D649" s="120" t="s">
        <v>13</v>
      </c>
      <c r="E649" s="225" t="s">
        <v>15</v>
      </c>
      <c r="F649" s="225" t="s">
        <v>14</v>
      </c>
      <c r="G649" s="122" t="s">
        <v>16</v>
      </c>
      <c r="H649" s="123" t="s">
        <v>4</v>
      </c>
      <c r="I649" s="124" t="s">
        <v>8</v>
      </c>
      <c r="J649" s="125" t="s">
        <v>17</v>
      </c>
      <c r="K649" s="226" t="s">
        <v>16</v>
      </c>
      <c r="L649" s="224" t="s">
        <v>4</v>
      </c>
    </row>
    <row r="650" spans="1:12" x14ac:dyDescent="0.2">
      <c r="A650" s="151">
        <v>1</v>
      </c>
      <c r="B650" s="152" t="s">
        <v>627</v>
      </c>
      <c r="C650" s="152" t="s">
        <v>22</v>
      </c>
      <c r="D650" s="153">
        <v>43566</v>
      </c>
      <c r="E650" s="154">
        <v>1</v>
      </c>
      <c r="F650" s="154">
        <v>4</v>
      </c>
      <c r="G650" s="137">
        <v>268044.52</v>
      </c>
      <c r="H650" s="138">
        <v>48937</v>
      </c>
      <c r="I650" s="139">
        <v>82</v>
      </c>
      <c r="J650" s="140">
        <v>884</v>
      </c>
      <c r="K650" s="155">
        <v>293002.95</v>
      </c>
      <c r="L650" s="156">
        <v>53602</v>
      </c>
    </row>
    <row r="651" spans="1:12" x14ac:dyDescent="0.2">
      <c r="A651" s="189">
        <v>2</v>
      </c>
      <c r="B651" s="190" t="s">
        <v>582</v>
      </c>
      <c r="C651" s="190" t="s">
        <v>22</v>
      </c>
      <c r="D651" s="191">
        <v>43552</v>
      </c>
      <c r="E651" s="192">
        <v>3</v>
      </c>
      <c r="F651" s="192">
        <v>18</v>
      </c>
      <c r="G651" s="137">
        <v>201990.24000000101</v>
      </c>
      <c r="H651" s="138">
        <v>39631</v>
      </c>
      <c r="I651" s="139">
        <v>104</v>
      </c>
      <c r="J651" s="140">
        <v>1103</v>
      </c>
      <c r="K651" s="193">
        <v>1006477.22999999</v>
      </c>
      <c r="L651" s="194">
        <v>192310</v>
      </c>
    </row>
    <row r="652" spans="1:12" x14ac:dyDescent="0.2">
      <c r="A652" s="151">
        <v>3</v>
      </c>
      <c r="B652" s="152" t="s">
        <v>634</v>
      </c>
      <c r="C652" s="152" t="s">
        <v>22</v>
      </c>
      <c r="D652" s="153">
        <v>43566</v>
      </c>
      <c r="E652" s="154">
        <v>1</v>
      </c>
      <c r="F652" s="154">
        <v>4</v>
      </c>
      <c r="G652" s="137">
        <v>159408.97</v>
      </c>
      <c r="H652" s="138">
        <v>28222</v>
      </c>
      <c r="I652" s="139">
        <v>76</v>
      </c>
      <c r="J652" s="140">
        <v>959</v>
      </c>
      <c r="K652" s="155">
        <v>159408.97</v>
      </c>
      <c r="L652" s="156">
        <v>28222</v>
      </c>
    </row>
    <row r="653" spans="1:12" x14ac:dyDescent="0.2">
      <c r="A653" s="189">
        <v>4</v>
      </c>
      <c r="B653" s="190" t="s">
        <v>605</v>
      </c>
      <c r="C653" s="190" t="s">
        <v>22</v>
      </c>
      <c r="D653" s="191">
        <v>43559</v>
      </c>
      <c r="E653" s="192">
        <v>2</v>
      </c>
      <c r="F653" s="192">
        <v>11</v>
      </c>
      <c r="G653" s="137">
        <v>142313.85</v>
      </c>
      <c r="H653" s="138">
        <v>26235</v>
      </c>
      <c r="I653" s="139">
        <v>80</v>
      </c>
      <c r="J653" s="140">
        <v>880</v>
      </c>
      <c r="K653" s="193">
        <v>506907.43000000098</v>
      </c>
      <c r="L653" s="194">
        <v>90664</v>
      </c>
    </row>
    <row r="654" spans="1:12" x14ac:dyDescent="0.2">
      <c r="A654" s="151">
        <v>5</v>
      </c>
      <c r="B654" s="152" t="s">
        <v>636</v>
      </c>
      <c r="C654" s="152" t="s">
        <v>638</v>
      </c>
      <c r="D654" s="153">
        <v>43566</v>
      </c>
      <c r="E654" s="154">
        <v>1</v>
      </c>
      <c r="F654" s="154">
        <v>4</v>
      </c>
      <c r="G654" s="137">
        <v>125836.86</v>
      </c>
      <c r="H654" s="138">
        <v>24960</v>
      </c>
      <c r="I654" s="139">
        <v>96</v>
      </c>
      <c r="J654" s="140">
        <v>1015</v>
      </c>
      <c r="K654" s="155">
        <v>126766.86</v>
      </c>
      <c r="L654" s="156">
        <v>25146</v>
      </c>
    </row>
    <row r="655" spans="1:12" x14ac:dyDescent="0.2">
      <c r="A655" s="189">
        <v>6</v>
      </c>
      <c r="B655" s="190" t="s">
        <v>607</v>
      </c>
      <c r="C655" s="190" t="s">
        <v>609</v>
      </c>
      <c r="D655" s="191">
        <v>43559</v>
      </c>
      <c r="E655" s="192">
        <v>2</v>
      </c>
      <c r="F655" s="192">
        <v>11</v>
      </c>
      <c r="G655" s="137">
        <v>103210.73</v>
      </c>
      <c r="H655" s="138">
        <v>20273</v>
      </c>
      <c r="I655" s="139">
        <v>72</v>
      </c>
      <c r="J655" s="140">
        <v>750</v>
      </c>
      <c r="K655" s="193">
        <v>343931.60000000201</v>
      </c>
      <c r="L655" s="194">
        <v>68225</v>
      </c>
    </row>
    <row r="656" spans="1:12" x14ac:dyDescent="0.2">
      <c r="A656" s="189">
        <v>7</v>
      </c>
      <c r="B656" s="190" t="s">
        <v>611</v>
      </c>
      <c r="C656" s="190" t="s">
        <v>22</v>
      </c>
      <c r="D656" s="191">
        <v>43559</v>
      </c>
      <c r="E656" s="192">
        <v>2</v>
      </c>
      <c r="F656" s="192">
        <v>11</v>
      </c>
      <c r="G656" s="137">
        <v>42069.91</v>
      </c>
      <c r="H656" s="138">
        <v>7665</v>
      </c>
      <c r="I656" s="139">
        <v>40</v>
      </c>
      <c r="J656" s="140">
        <v>431</v>
      </c>
      <c r="K656" s="193">
        <v>144388.84</v>
      </c>
      <c r="L656" s="194">
        <v>26512</v>
      </c>
    </row>
    <row r="657" spans="1:12" x14ac:dyDescent="0.2">
      <c r="A657" s="189">
        <v>8</v>
      </c>
      <c r="B657" s="190" t="s">
        <v>510</v>
      </c>
      <c r="C657" s="190" t="s">
        <v>22</v>
      </c>
      <c r="D657" s="191">
        <v>43531</v>
      </c>
      <c r="E657" s="192">
        <v>6</v>
      </c>
      <c r="F657" s="192">
        <v>39</v>
      </c>
      <c r="G657" s="137">
        <v>40844.519999999997</v>
      </c>
      <c r="H657" s="138">
        <v>7559</v>
      </c>
      <c r="I657" s="139">
        <v>61</v>
      </c>
      <c r="J657" s="140">
        <v>387</v>
      </c>
      <c r="K657" s="193">
        <v>1529749.3799999701</v>
      </c>
      <c r="L657" s="194">
        <v>269631</v>
      </c>
    </row>
    <row r="658" spans="1:12" x14ac:dyDescent="0.2">
      <c r="A658" s="189">
        <v>9</v>
      </c>
      <c r="B658" s="190" t="s">
        <v>565</v>
      </c>
      <c r="C658" s="190" t="s">
        <v>22</v>
      </c>
      <c r="D658" s="191">
        <v>43545</v>
      </c>
      <c r="E658" s="192">
        <v>4</v>
      </c>
      <c r="F658" s="192">
        <v>25</v>
      </c>
      <c r="G658" s="137">
        <v>28108.86</v>
      </c>
      <c r="H658" s="138">
        <v>5128</v>
      </c>
      <c r="I658" s="139">
        <v>34</v>
      </c>
      <c r="J658" s="140">
        <v>239</v>
      </c>
      <c r="K658" s="193">
        <v>396406.26000000199</v>
      </c>
      <c r="L658" s="194">
        <v>73020</v>
      </c>
    </row>
    <row r="659" spans="1:12" x14ac:dyDescent="0.2">
      <c r="A659" s="151">
        <v>10</v>
      </c>
      <c r="B659" s="152" t="s">
        <v>640</v>
      </c>
      <c r="C659" s="152" t="s">
        <v>642</v>
      </c>
      <c r="D659" s="153">
        <v>43566</v>
      </c>
      <c r="E659" s="154">
        <v>1</v>
      </c>
      <c r="F659" s="154">
        <v>4</v>
      </c>
      <c r="G659" s="137">
        <v>17370.63</v>
      </c>
      <c r="H659" s="138">
        <v>3192</v>
      </c>
      <c r="I659" s="139">
        <v>23</v>
      </c>
      <c r="J659" s="140">
        <v>312</v>
      </c>
      <c r="K659" s="155">
        <v>17636.38</v>
      </c>
      <c r="L659" s="156">
        <v>3288</v>
      </c>
    </row>
    <row r="660" spans="1:12" x14ac:dyDescent="0.2">
      <c r="A660" s="189">
        <v>11</v>
      </c>
      <c r="B660" s="190" t="s">
        <v>516</v>
      </c>
      <c r="C660" s="190" t="s">
        <v>25</v>
      </c>
      <c r="D660" s="191">
        <v>43531</v>
      </c>
      <c r="E660" s="192">
        <v>6</v>
      </c>
      <c r="F660" s="192">
        <v>39</v>
      </c>
      <c r="G660" s="137">
        <v>16287.64</v>
      </c>
      <c r="H660" s="138">
        <v>2976</v>
      </c>
      <c r="I660" s="139">
        <v>21</v>
      </c>
      <c r="J660" s="140">
        <v>148</v>
      </c>
      <c r="K660" s="193">
        <v>391287.32999999903</v>
      </c>
      <c r="L660" s="194">
        <v>72550</v>
      </c>
    </row>
    <row r="661" spans="1:12" x14ac:dyDescent="0.2">
      <c r="A661" s="151">
        <v>12</v>
      </c>
      <c r="B661" s="152" t="s">
        <v>644</v>
      </c>
      <c r="C661" s="152" t="s">
        <v>113</v>
      </c>
      <c r="D661" s="153">
        <v>43566</v>
      </c>
      <c r="E661" s="154">
        <v>1</v>
      </c>
      <c r="F661" s="154">
        <v>4</v>
      </c>
      <c r="G661" s="137">
        <v>12869.24</v>
      </c>
      <c r="H661" s="138">
        <v>2355</v>
      </c>
      <c r="I661" s="139">
        <v>14</v>
      </c>
      <c r="J661" s="140">
        <v>166</v>
      </c>
      <c r="K661" s="155">
        <v>12869.24</v>
      </c>
      <c r="L661" s="156">
        <v>2355</v>
      </c>
    </row>
    <row r="662" spans="1:12" x14ac:dyDescent="0.2">
      <c r="A662" s="189">
        <v>13</v>
      </c>
      <c r="B662" s="190" t="s">
        <v>613</v>
      </c>
      <c r="C662" s="190" t="s">
        <v>25</v>
      </c>
      <c r="D662" s="191">
        <v>43559</v>
      </c>
      <c r="E662" s="192">
        <v>2</v>
      </c>
      <c r="F662" s="192">
        <v>11</v>
      </c>
      <c r="G662" s="137">
        <v>11747.07</v>
      </c>
      <c r="H662" s="138">
        <v>2154</v>
      </c>
      <c r="I662" s="139">
        <v>19</v>
      </c>
      <c r="J662" s="140">
        <v>146</v>
      </c>
      <c r="K662" s="193">
        <v>43207.54</v>
      </c>
      <c r="L662" s="194">
        <v>8086</v>
      </c>
    </row>
    <row r="663" spans="1:12" x14ac:dyDescent="0.2">
      <c r="A663" s="189">
        <v>14</v>
      </c>
      <c r="B663" s="190" t="s">
        <v>420</v>
      </c>
      <c r="C663" s="190" t="s">
        <v>22</v>
      </c>
      <c r="D663" s="191">
        <v>43489</v>
      </c>
      <c r="E663" s="192">
        <v>12</v>
      </c>
      <c r="F663" s="192">
        <v>81</v>
      </c>
      <c r="G663" s="137">
        <v>8941.09</v>
      </c>
      <c r="H663" s="138">
        <v>1537</v>
      </c>
      <c r="I663" s="139">
        <v>8</v>
      </c>
      <c r="J663" s="140">
        <v>55</v>
      </c>
      <c r="K663" s="193">
        <v>943987.83999998099</v>
      </c>
      <c r="L663" s="194">
        <v>175061</v>
      </c>
    </row>
    <row r="664" spans="1:12" x14ac:dyDescent="0.2">
      <c r="A664" s="189">
        <v>15</v>
      </c>
      <c r="B664" s="190" t="s">
        <v>461</v>
      </c>
      <c r="C664" s="190" t="s">
        <v>22</v>
      </c>
      <c r="D664" s="191">
        <v>43517</v>
      </c>
      <c r="E664" s="192">
        <v>8</v>
      </c>
      <c r="F664" s="192">
        <v>53</v>
      </c>
      <c r="G664" s="137">
        <v>5788.16</v>
      </c>
      <c r="H664" s="138">
        <v>1102</v>
      </c>
      <c r="I664" s="139">
        <v>19</v>
      </c>
      <c r="J664" s="140">
        <v>69</v>
      </c>
      <c r="K664" s="193">
        <v>937276.38999998104</v>
      </c>
      <c r="L664" s="194">
        <v>183889</v>
      </c>
    </row>
    <row r="665" spans="1:12" x14ac:dyDescent="0.2">
      <c r="A665" s="189">
        <v>16</v>
      </c>
      <c r="B665" s="190" t="s">
        <v>584</v>
      </c>
      <c r="C665" s="190" t="s">
        <v>586</v>
      </c>
      <c r="D665" s="191">
        <v>43552</v>
      </c>
      <c r="E665" s="192">
        <v>3</v>
      </c>
      <c r="F665" s="192">
        <v>18</v>
      </c>
      <c r="G665" s="137">
        <v>5566.28</v>
      </c>
      <c r="H665" s="138">
        <v>996</v>
      </c>
      <c r="I665" s="139">
        <v>10</v>
      </c>
      <c r="J665" s="140">
        <v>68</v>
      </c>
      <c r="K665" s="193">
        <v>78237.1599999998</v>
      </c>
      <c r="L665" s="194">
        <v>14474</v>
      </c>
    </row>
    <row r="666" spans="1:12" x14ac:dyDescent="0.2">
      <c r="A666" s="151">
        <v>17</v>
      </c>
      <c r="B666" s="152" t="s">
        <v>646</v>
      </c>
      <c r="C666" s="152" t="s">
        <v>648</v>
      </c>
      <c r="D666" s="153">
        <v>43566</v>
      </c>
      <c r="E666" s="154">
        <v>1</v>
      </c>
      <c r="F666" s="154">
        <v>4</v>
      </c>
      <c r="G666" s="137">
        <v>5435.03</v>
      </c>
      <c r="H666" s="138">
        <v>1007</v>
      </c>
      <c r="I666" s="139">
        <v>8</v>
      </c>
      <c r="J666" s="140">
        <v>57</v>
      </c>
      <c r="K666" s="155">
        <v>5435.03</v>
      </c>
      <c r="L666" s="156">
        <v>1007</v>
      </c>
    </row>
    <row r="667" spans="1:12" x14ac:dyDescent="0.2">
      <c r="A667" s="189">
        <v>18</v>
      </c>
      <c r="B667" s="190" t="s">
        <v>539</v>
      </c>
      <c r="C667" s="190" t="s">
        <v>25</v>
      </c>
      <c r="D667" s="191">
        <v>43538</v>
      </c>
      <c r="E667" s="192">
        <v>5</v>
      </c>
      <c r="F667" s="192">
        <v>32</v>
      </c>
      <c r="G667" s="137">
        <v>4986.1400000000003</v>
      </c>
      <c r="H667" s="138">
        <v>940</v>
      </c>
      <c r="I667" s="139">
        <v>8</v>
      </c>
      <c r="J667" s="140">
        <v>59</v>
      </c>
      <c r="K667" s="193">
        <v>123239.79</v>
      </c>
      <c r="L667" s="194">
        <v>23897</v>
      </c>
    </row>
    <row r="668" spans="1:12" x14ac:dyDescent="0.2">
      <c r="A668" s="189">
        <v>19</v>
      </c>
      <c r="B668" s="190" t="s">
        <v>590</v>
      </c>
      <c r="C668" s="190" t="s">
        <v>22</v>
      </c>
      <c r="D668" s="191">
        <v>43552</v>
      </c>
      <c r="E668" s="192">
        <v>3</v>
      </c>
      <c r="F668" s="192">
        <v>18</v>
      </c>
      <c r="G668" s="137">
        <v>4859.99</v>
      </c>
      <c r="H668" s="138">
        <v>867</v>
      </c>
      <c r="I668" s="139">
        <v>14</v>
      </c>
      <c r="J668" s="140">
        <v>68</v>
      </c>
      <c r="K668" s="193">
        <v>62992.929999999797</v>
      </c>
      <c r="L668" s="194">
        <v>11580</v>
      </c>
    </row>
    <row r="669" spans="1:12" x14ac:dyDescent="0.2">
      <c r="A669" s="189">
        <v>20</v>
      </c>
      <c r="B669" s="190" t="s">
        <v>615</v>
      </c>
      <c r="C669" s="190" t="s">
        <v>617</v>
      </c>
      <c r="D669" s="191">
        <v>34985</v>
      </c>
      <c r="E669" s="192">
        <v>2</v>
      </c>
      <c r="F669" s="192">
        <v>11</v>
      </c>
      <c r="G669" s="137">
        <v>4662.78</v>
      </c>
      <c r="H669" s="138">
        <v>787</v>
      </c>
      <c r="I669" s="139">
        <v>4</v>
      </c>
      <c r="J669" s="140">
        <v>51</v>
      </c>
      <c r="K669" s="193">
        <v>14820.76</v>
      </c>
      <c r="L669" s="194">
        <v>2702</v>
      </c>
    </row>
    <row r="670" spans="1:12" x14ac:dyDescent="0.2">
      <c r="A670" s="189">
        <v>21</v>
      </c>
      <c r="B670" s="190" t="s">
        <v>397</v>
      </c>
      <c r="C670" s="190" t="s">
        <v>22</v>
      </c>
      <c r="D670" s="191">
        <v>43496</v>
      </c>
      <c r="E670" s="192">
        <v>11</v>
      </c>
      <c r="F670" s="192">
        <v>74</v>
      </c>
      <c r="G670" s="137">
        <v>3088.17</v>
      </c>
      <c r="H670" s="138">
        <v>537</v>
      </c>
      <c r="I670" s="139">
        <v>2</v>
      </c>
      <c r="J670" s="140">
        <v>19</v>
      </c>
      <c r="K670" s="193">
        <v>804999.37999999197</v>
      </c>
      <c r="L670" s="194">
        <v>148894</v>
      </c>
    </row>
    <row r="671" spans="1:12" x14ac:dyDescent="0.2">
      <c r="A671" s="189">
        <v>22</v>
      </c>
      <c r="B671" s="190" t="s">
        <v>483</v>
      </c>
      <c r="C671" s="190" t="s">
        <v>484</v>
      </c>
      <c r="D671" s="191">
        <v>43524</v>
      </c>
      <c r="E671" s="192">
        <v>7</v>
      </c>
      <c r="F671" s="192">
        <v>46</v>
      </c>
      <c r="G671" s="137">
        <v>2223.19</v>
      </c>
      <c r="H671" s="138">
        <v>486</v>
      </c>
      <c r="I671" s="139">
        <v>14</v>
      </c>
      <c r="J671" s="140">
        <v>38</v>
      </c>
      <c r="K671" s="193">
        <v>374846.200000001</v>
      </c>
      <c r="L671" s="194">
        <v>74276</v>
      </c>
    </row>
    <row r="672" spans="1:12" x14ac:dyDescent="0.2">
      <c r="A672" s="189">
        <v>23</v>
      </c>
      <c r="B672" s="190" t="s">
        <v>442</v>
      </c>
      <c r="C672" s="190" t="s">
        <v>22</v>
      </c>
      <c r="D672" s="191">
        <v>43510</v>
      </c>
      <c r="E672" s="192">
        <v>9</v>
      </c>
      <c r="F672" s="192">
        <v>60</v>
      </c>
      <c r="G672" s="137">
        <v>1549.81</v>
      </c>
      <c r="H672" s="138">
        <v>260</v>
      </c>
      <c r="I672" s="139">
        <v>3</v>
      </c>
      <c r="J672" s="140">
        <v>10</v>
      </c>
      <c r="K672" s="193">
        <v>478917.210000002</v>
      </c>
      <c r="L672" s="194">
        <v>88965</v>
      </c>
    </row>
    <row r="673" spans="1:12" x14ac:dyDescent="0.2">
      <c r="A673" s="189">
        <v>24</v>
      </c>
      <c r="B673" s="190" t="s">
        <v>535</v>
      </c>
      <c r="C673" s="190" t="s">
        <v>537</v>
      </c>
      <c r="D673" s="191">
        <v>43538</v>
      </c>
      <c r="E673" s="192">
        <v>5</v>
      </c>
      <c r="F673" s="192">
        <v>32</v>
      </c>
      <c r="G673" s="137">
        <v>1439.59</v>
      </c>
      <c r="H673" s="138">
        <v>275</v>
      </c>
      <c r="I673" s="139">
        <v>4</v>
      </c>
      <c r="J673" s="140">
        <v>13</v>
      </c>
      <c r="K673" s="193">
        <v>145419.43</v>
      </c>
      <c r="L673" s="194">
        <v>27065</v>
      </c>
    </row>
    <row r="674" spans="1:12" x14ac:dyDescent="0.2">
      <c r="A674" s="189">
        <v>25</v>
      </c>
      <c r="B674" s="190" t="s">
        <v>650</v>
      </c>
      <c r="C674" s="190" t="s">
        <v>112</v>
      </c>
      <c r="D674" s="191">
        <v>43230</v>
      </c>
      <c r="E674" s="192">
        <v>20</v>
      </c>
      <c r="F674" s="192">
        <v>137</v>
      </c>
      <c r="G674" s="137">
        <v>1246.4000000000001</v>
      </c>
      <c r="H674" s="138">
        <v>328</v>
      </c>
      <c r="I674" s="139">
        <v>2</v>
      </c>
      <c r="J674" s="140">
        <v>2</v>
      </c>
      <c r="K674" s="193">
        <v>253432.95999999999</v>
      </c>
      <c r="L674" s="194">
        <v>52101</v>
      </c>
    </row>
    <row r="675" spans="1:12" x14ac:dyDescent="0.2">
      <c r="A675" s="189">
        <v>26</v>
      </c>
      <c r="B675" s="190" t="s">
        <v>567</v>
      </c>
      <c r="C675" s="190" t="s">
        <v>25</v>
      </c>
      <c r="D675" s="191">
        <v>43545</v>
      </c>
      <c r="E675" s="192">
        <v>4</v>
      </c>
      <c r="F675" s="192">
        <v>25</v>
      </c>
      <c r="G675" s="137">
        <v>1590.84</v>
      </c>
      <c r="H675" s="138">
        <v>326</v>
      </c>
      <c r="I675" s="139">
        <v>4</v>
      </c>
      <c r="J675" s="140">
        <v>14</v>
      </c>
      <c r="K675" s="193">
        <v>57828.459999999897</v>
      </c>
      <c r="L675" s="194">
        <v>10506</v>
      </c>
    </row>
    <row r="676" spans="1:12" ht="25.5" x14ac:dyDescent="0.2">
      <c r="A676" s="189">
        <v>27</v>
      </c>
      <c r="B676" s="190" t="s">
        <v>619</v>
      </c>
      <c r="C676" s="190" t="s">
        <v>620</v>
      </c>
      <c r="D676" s="191">
        <v>43559</v>
      </c>
      <c r="E676" s="192">
        <v>2</v>
      </c>
      <c r="F676" s="192">
        <v>11</v>
      </c>
      <c r="G676" s="137">
        <v>942.3</v>
      </c>
      <c r="H676" s="138">
        <v>164</v>
      </c>
      <c r="I676" s="139">
        <v>3</v>
      </c>
      <c r="J676" s="140">
        <v>13</v>
      </c>
      <c r="K676" s="193">
        <v>3304.89</v>
      </c>
      <c r="L676" s="194">
        <v>714</v>
      </c>
    </row>
    <row r="677" spans="1:12" x14ac:dyDescent="0.2">
      <c r="A677" s="189">
        <v>28</v>
      </c>
      <c r="B677" s="190" t="s">
        <v>416</v>
      </c>
      <c r="C677" s="190" t="s">
        <v>418</v>
      </c>
      <c r="D677" s="191">
        <v>43503</v>
      </c>
      <c r="E677" s="192">
        <v>10</v>
      </c>
      <c r="F677" s="192">
        <v>66</v>
      </c>
      <c r="G677" s="137">
        <v>934.18</v>
      </c>
      <c r="H677" s="138">
        <v>155</v>
      </c>
      <c r="I677" s="139">
        <v>1</v>
      </c>
      <c r="J677" s="140">
        <v>3</v>
      </c>
      <c r="K677" s="193">
        <v>418134.030000003</v>
      </c>
      <c r="L677" s="194">
        <v>77404</v>
      </c>
    </row>
    <row r="678" spans="1:12" ht="23.25" customHeight="1" x14ac:dyDescent="0.2">
      <c r="A678" s="189">
        <v>29</v>
      </c>
      <c r="B678" s="190" t="s">
        <v>597</v>
      </c>
      <c r="C678" s="190" t="s">
        <v>598</v>
      </c>
      <c r="D678" s="191">
        <v>43552</v>
      </c>
      <c r="E678" s="192">
        <v>3</v>
      </c>
      <c r="F678" s="192">
        <v>18</v>
      </c>
      <c r="G678" s="137">
        <v>838.5</v>
      </c>
      <c r="H678" s="138">
        <v>159</v>
      </c>
      <c r="I678" s="139">
        <v>2</v>
      </c>
      <c r="J678" s="140">
        <v>9</v>
      </c>
      <c r="K678" s="193">
        <v>5889.85</v>
      </c>
      <c r="L678" s="194">
        <v>1193</v>
      </c>
    </row>
    <row r="679" spans="1:12" x14ac:dyDescent="0.2">
      <c r="A679" s="189">
        <v>30</v>
      </c>
      <c r="B679" s="190" t="s">
        <v>588</v>
      </c>
      <c r="C679" s="190" t="s">
        <v>22</v>
      </c>
      <c r="D679" s="191">
        <v>43552</v>
      </c>
      <c r="E679" s="192">
        <v>3</v>
      </c>
      <c r="F679" s="192">
        <v>18</v>
      </c>
      <c r="G679" s="137">
        <v>633.12</v>
      </c>
      <c r="H679" s="138">
        <v>107</v>
      </c>
      <c r="I679" s="139">
        <v>6</v>
      </c>
      <c r="J679" s="140">
        <v>16</v>
      </c>
      <c r="K679" s="193">
        <v>55272.74</v>
      </c>
      <c r="L679" s="194">
        <v>10174</v>
      </c>
    </row>
    <row r="680" spans="1:12" x14ac:dyDescent="0.2">
      <c r="A680" s="189">
        <v>31</v>
      </c>
      <c r="B680" s="190" t="s">
        <v>651</v>
      </c>
      <c r="C680" s="190" t="s">
        <v>652</v>
      </c>
      <c r="D680" s="191">
        <v>43559</v>
      </c>
      <c r="E680" s="192">
        <v>1</v>
      </c>
      <c r="F680" s="192">
        <v>3</v>
      </c>
      <c r="G680" s="137">
        <v>609</v>
      </c>
      <c r="H680" s="138">
        <v>124</v>
      </c>
      <c r="I680" s="139">
        <v>1</v>
      </c>
      <c r="J680" s="140">
        <v>1</v>
      </c>
      <c r="K680" s="193">
        <v>1973</v>
      </c>
      <c r="L680" s="194">
        <v>443</v>
      </c>
    </row>
    <row r="681" spans="1:12" x14ac:dyDescent="0.2">
      <c r="A681" s="189">
        <v>32</v>
      </c>
      <c r="B681" s="190" t="s">
        <v>451</v>
      </c>
      <c r="C681" s="190" t="s">
        <v>214</v>
      </c>
      <c r="D681" s="191">
        <v>43538</v>
      </c>
      <c r="E681" s="192">
        <v>5</v>
      </c>
      <c r="F681" s="192">
        <v>32</v>
      </c>
      <c r="G681" s="137">
        <v>592.25</v>
      </c>
      <c r="H681" s="138">
        <v>98</v>
      </c>
      <c r="I681" s="139">
        <v>2</v>
      </c>
      <c r="J681" s="140">
        <v>8</v>
      </c>
      <c r="K681" s="193">
        <v>22553.73</v>
      </c>
      <c r="L681" s="194">
        <v>4985</v>
      </c>
    </row>
    <row r="682" spans="1:12" x14ac:dyDescent="0.2">
      <c r="A682" s="189">
        <v>33</v>
      </c>
      <c r="B682" s="190" t="s">
        <v>544</v>
      </c>
      <c r="C682" s="190" t="s">
        <v>113</v>
      </c>
      <c r="D682" s="191">
        <v>43538</v>
      </c>
      <c r="E682" s="192">
        <v>5</v>
      </c>
      <c r="F682" s="192">
        <v>30</v>
      </c>
      <c r="G682" s="137">
        <v>571</v>
      </c>
      <c r="H682" s="138">
        <v>115</v>
      </c>
      <c r="I682" s="139">
        <v>2</v>
      </c>
      <c r="J682" s="140">
        <v>3</v>
      </c>
      <c r="K682" s="193">
        <v>35685.279999999999</v>
      </c>
      <c r="L682" s="194">
        <v>6533</v>
      </c>
    </row>
    <row r="683" spans="1:12" x14ac:dyDescent="0.2">
      <c r="A683" s="189">
        <v>34</v>
      </c>
      <c r="B683" s="190" t="s">
        <v>653</v>
      </c>
      <c r="C683" s="190" t="s">
        <v>368</v>
      </c>
      <c r="D683" s="191">
        <v>43349</v>
      </c>
      <c r="E683" s="192">
        <v>11</v>
      </c>
      <c r="F683" s="192">
        <v>73</v>
      </c>
      <c r="G683" s="137">
        <v>525</v>
      </c>
      <c r="H683" s="138">
        <v>300</v>
      </c>
      <c r="I683" s="139">
        <v>1</v>
      </c>
      <c r="J683" s="140">
        <v>1</v>
      </c>
      <c r="K683" s="193">
        <v>132139.51</v>
      </c>
      <c r="L683" s="194">
        <v>28028</v>
      </c>
    </row>
    <row r="684" spans="1:12" x14ac:dyDescent="0.2">
      <c r="A684" s="189">
        <v>35</v>
      </c>
      <c r="B684" s="190" t="s">
        <v>654</v>
      </c>
      <c r="C684" s="190" t="s">
        <v>161</v>
      </c>
      <c r="D684" s="191">
        <v>43202</v>
      </c>
      <c r="E684" s="192">
        <v>15</v>
      </c>
      <c r="F684" s="192">
        <v>101</v>
      </c>
      <c r="G684" s="137">
        <v>475.00000000000102</v>
      </c>
      <c r="H684" s="138">
        <v>125</v>
      </c>
      <c r="I684" s="139">
        <v>1</v>
      </c>
      <c r="J684" s="140">
        <v>1</v>
      </c>
      <c r="K684" s="193">
        <v>47751.28</v>
      </c>
      <c r="L684" s="194">
        <v>10251</v>
      </c>
    </row>
    <row r="685" spans="1:12" x14ac:dyDescent="0.2">
      <c r="A685" s="189">
        <v>36</v>
      </c>
      <c r="B685" s="190" t="s">
        <v>596</v>
      </c>
      <c r="C685" s="190" t="s">
        <v>161</v>
      </c>
      <c r="D685" s="191">
        <v>43552</v>
      </c>
      <c r="E685" s="192">
        <v>3</v>
      </c>
      <c r="F685" s="192">
        <v>18</v>
      </c>
      <c r="G685" s="137">
        <v>457.35</v>
      </c>
      <c r="H685" s="138">
        <v>84</v>
      </c>
      <c r="I685" s="139">
        <v>2</v>
      </c>
      <c r="J685" s="140">
        <v>8</v>
      </c>
      <c r="K685" s="193">
        <v>5117.74</v>
      </c>
      <c r="L685" s="194">
        <v>937</v>
      </c>
    </row>
    <row r="686" spans="1:12" x14ac:dyDescent="0.2">
      <c r="A686" s="189">
        <v>37</v>
      </c>
      <c r="B686" s="190" t="s">
        <v>655</v>
      </c>
      <c r="C686" s="190" t="s">
        <v>656</v>
      </c>
      <c r="D686" s="191">
        <v>43377</v>
      </c>
      <c r="E686" s="192">
        <v>6</v>
      </c>
      <c r="F686" s="192">
        <v>41</v>
      </c>
      <c r="G686" s="137">
        <v>418.5</v>
      </c>
      <c r="H686" s="138">
        <v>93</v>
      </c>
      <c r="I686" s="139">
        <v>9</v>
      </c>
      <c r="J686" s="140">
        <v>32</v>
      </c>
      <c r="K686" s="193">
        <v>2217.4</v>
      </c>
      <c r="L686" s="194">
        <v>593</v>
      </c>
    </row>
    <row r="687" spans="1:12" x14ac:dyDescent="0.2">
      <c r="A687" s="189">
        <v>38</v>
      </c>
      <c r="B687" s="190" t="s">
        <v>657</v>
      </c>
      <c r="C687" s="190" t="s">
        <v>156</v>
      </c>
      <c r="D687" s="191">
        <v>34726</v>
      </c>
      <c r="E687" s="192">
        <v>2</v>
      </c>
      <c r="F687" s="192">
        <v>13</v>
      </c>
      <c r="G687" s="137">
        <v>418</v>
      </c>
      <c r="H687" s="138">
        <v>102</v>
      </c>
      <c r="I687" s="139">
        <v>1</v>
      </c>
      <c r="J687" s="140">
        <v>1</v>
      </c>
      <c r="K687" s="193">
        <v>1031.6500000000001</v>
      </c>
      <c r="L687" s="194">
        <v>374</v>
      </c>
    </row>
    <row r="688" spans="1:12" x14ac:dyDescent="0.2">
      <c r="A688" s="189">
        <v>39</v>
      </c>
      <c r="B688" s="190" t="s">
        <v>532</v>
      </c>
      <c r="C688" s="190" t="s">
        <v>161</v>
      </c>
      <c r="D688" s="191">
        <v>43538</v>
      </c>
      <c r="E688" s="192">
        <v>5</v>
      </c>
      <c r="F688" s="192">
        <v>32</v>
      </c>
      <c r="G688" s="137">
        <v>368.1</v>
      </c>
      <c r="H688" s="138">
        <v>62</v>
      </c>
      <c r="I688" s="139">
        <v>5</v>
      </c>
      <c r="J688" s="140">
        <v>10</v>
      </c>
      <c r="K688" s="193">
        <v>136855.04000000001</v>
      </c>
      <c r="L688" s="194">
        <v>25266</v>
      </c>
    </row>
    <row r="689" spans="1:12" x14ac:dyDescent="0.2">
      <c r="A689" s="189">
        <v>40</v>
      </c>
      <c r="B689" s="190" t="s">
        <v>624</v>
      </c>
      <c r="C689" s="190" t="s">
        <v>331</v>
      </c>
      <c r="D689" s="191">
        <v>43559</v>
      </c>
      <c r="E689" s="192">
        <v>2</v>
      </c>
      <c r="F689" s="192">
        <v>10</v>
      </c>
      <c r="G689" s="137">
        <v>357.86</v>
      </c>
      <c r="H689" s="138">
        <v>61</v>
      </c>
      <c r="I689" s="139">
        <v>2</v>
      </c>
      <c r="J689" s="140">
        <v>6</v>
      </c>
      <c r="K689" s="193">
        <v>1392.52</v>
      </c>
      <c r="L689" s="194">
        <v>358</v>
      </c>
    </row>
    <row r="690" spans="1:12" x14ac:dyDescent="0.2">
      <c r="A690" s="144"/>
      <c r="B690" s="7"/>
      <c r="C690" s="7" t="s">
        <v>106</v>
      </c>
      <c r="D690" s="142" t="s">
        <v>106</v>
      </c>
      <c r="E690" s="143" t="s">
        <v>106</v>
      </c>
      <c r="F690" s="144" t="s">
        <v>106</v>
      </c>
      <c r="G690" s="145" t="s">
        <v>106</v>
      </c>
      <c r="H690" s="144" t="s">
        <v>106</v>
      </c>
      <c r="I690" s="7" t="s">
        <v>106</v>
      </c>
      <c r="J690" s="30" t="s">
        <v>106</v>
      </c>
      <c r="K690" s="143" t="s">
        <v>106</v>
      </c>
      <c r="L690" s="144" t="s">
        <v>106</v>
      </c>
    </row>
    <row r="691" spans="1:12" x14ac:dyDescent="0.2">
      <c r="A691" s="451" t="s">
        <v>659</v>
      </c>
      <c r="B691" s="451"/>
      <c r="C691" s="141"/>
      <c r="D691" s="142"/>
      <c r="E691" s="143"/>
      <c r="F691" s="144"/>
      <c r="G691" s="145"/>
      <c r="H691" s="144"/>
      <c r="I691" s="7"/>
      <c r="J691" s="30"/>
      <c r="K691" s="143"/>
      <c r="L691" s="144"/>
    </row>
    <row r="692" spans="1:12" ht="15.75" x14ac:dyDescent="0.2">
      <c r="A692" s="450" t="s">
        <v>684</v>
      </c>
      <c r="B692" s="450"/>
      <c r="C692" s="450"/>
      <c r="D692" s="450"/>
      <c r="E692" s="450"/>
      <c r="F692" s="450"/>
      <c r="G692" s="450"/>
      <c r="H692" s="450"/>
      <c r="I692" s="450"/>
      <c r="J692" s="450"/>
      <c r="K692" s="450"/>
      <c r="L692" s="450"/>
    </row>
    <row r="693" spans="1:12" ht="15" x14ac:dyDescent="0.2">
      <c r="A693" s="135"/>
      <c r="B693" s="135"/>
      <c r="C693" s="135"/>
      <c r="D693" s="135"/>
      <c r="E693" s="135"/>
      <c r="F693" s="135"/>
      <c r="G693" s="135"/>
      <c r="H693" s="135"/>
      <c r="I693" s="135"/>
      <c r="J693" s="136"/>
      <c r="K693" s="135"/>
      <c r="L693" s="135"/>
    </row>
    <row r="694" spans="1:12" x14ac:dyDescent="0.2">
      <c r="A694" s="452" t="s">
        <v>134</v>
      </c>
      <c r="B694" s="452"/>
      <c r="C694" s="452"/>
      <c r="D694" s="452"/>
      <c r="E694" s="453" t="s">
        <v>11</v>
      </c>
      <c r="F694" s="453"/>
      <c r="G694" s="454" t="s">
        <v>187</v>
      </c>
      <c r="H694" s="454"/>
      <c r="I694" s="454"/>
      <c r="J694" s="454"/>
      <c r="K694" s="455" t="s">
        <v>133</v>
      </c>
      <c r="L694" s="455"/>
    </row>
    <row r="695" spans="1:12" ht="24" x14ac:dyDescent="0.2">
      <c r="A695" s="229" t="s">
        <v>9</v>
      </c>
      <c r="B695" s="119" t="s">
        <v>131</v>
      </c>
      <c r="C695" s="119" t="s">
        <v>132</v>
      </c>
      <c r="D695" s="120" t="s">
        <v>13</v>
      </c>
      <c r="E695" s="230" t="s">
        <v>15</v>
      </c>
      <c r="F695" s="230" t="s">
        <v>14</v>
      </c>
      <c r="G695" s="122" t="s">
        <v>16</v>
      </c>
      <c r="H695" s="123" t="s">
        <v>4</v>
      </c>
      <c r="I695" s="124" t="s">
        <v>8</v>
      </c>
      <c r="J695" s="125" t="s">
        <v>17</v>
      </c>
      <c r="K695" s="231" t="s">
        <v>16</v>
      </c>
      <c r="L695" s="229" t="s">
        <v>4</v>
      </c>
    </row>
    <row r="696" spans="1:12" x14ac:dyDescent="0.2">
      <c r="A696" s="189">
        <v>1</v>
      </c>
      <c r="B696" s="190" t="s">
        <v>582</v>
      </c>
      <c r="C696" s="190" t="s">
        <v>22</v>
      </c>
      <c r="D696" s="191">
        <v>43552</v>
      </c>
      <c r="E696" s="192">
        <v>4</v>
      </c>
      <c r="F696" s="192">
        <v>25</v>
      </c>
      <c r="G696" s="137">
        <v>145564.88</v>
      </c>
      <c r="H696" s="138">
        <v>28175</v>
      </c>
      <c r="I696" s="139">
        <v>86</v>
      </c>
      <c r="J696" s="140">
        <v>877</v>
      </c>
      <c r="K696" s="193">
        <v>1297631.8999999899</v>
      </c>
      <c r="L696" s="194">
        <v>249285</v>
      </c>
    </row>
    <row r="697" spans="1:12" x14ac:dyDescent="0.2">
      <c r="A697" s="189">
        <v>2</v>
      </c>
      <c r="B697" s="190" t="s">
        <v>627</v>
      </c>
      <c r="C697" s="190" t="s">
        <v>22</v>
      </c>
      <c r="D697" s="191">
        <v>43566</v>
      </c>
      <c r="E697" s="192">
        <v>2</v>
      </c>
      <c r="F697" s="192">
        <v>11</v>
      </c>
      <c r="G697" s="137">
        <v>130408.45</v>
      </c>
      <c r="H697" s="138">
        <v>23798</v>
      </c>
      <c r="I697" s="139">
        <v>60</v>
      </c>
      <c r="J697" s="140">
        <v>838</v>
      </c>
      <c r="K697" s="193">
        <v>604416.78999999806</v>
      </c>
      <c r="L697" s="194">
        <v>111723</v>
      </c>
    </row>
    <row r="698" spans="1:12" x14ac:dyDescent="0.2">
      <c r="A698" s="151">
        <v>3</v>
      </c>
      <c r="B698" s="152" t="s">
        <v>662</v>
      </c>
      <c r="C698" s="152" t="s">
        <v>22</v>
      </c>
      <c r="D698" s="153">
        <v>43573</v>
      </c>
      <c r="E698" s="154">
        <v>1</v>
      </c>
      <c r="F698" s="154">
        <v>4</v>
      </c>
      <c r="G698" s="137">
        <v>114849.11</v>
      </c>
      <c r="H698" s="138">
        <v>20348</v>
      </c>
      <c r="I698" s="139">
        <v>55</v>
      </c>
      <c r="J698" s="140">
        <v>855</v>
      </c>
      <c r="K698" s="155">
        <v>114849.11</v>
      </c>
      <c r="L698" s="156">
        <v>20348</v>
      </c>
    </row>
    <row r="699" spans="1:12" x14ac:dyDescent="0.2">
      <c r="A699" s="189">
        <v>4</v>
      </c>
      <c r="B699" s="190" t="s">
        <v>636</v>
      </c>
      <c r="C699" s="190" t="s">
        <v>638</v>
      </c>
      <c r="D699" s="191">
        <v>43566</v>
      </c>
      <c r="E699" s="192">
        <v>2</v>
      </c>
      <c r="F699" s="192">
        <v>11</v>
      </c>
      <c r="G699" s="137">
        <v>111738.01</v>
      </c>
      <c r="H699" s="138">
        <v>22250</v>
      </c>
      <c r="I699" s="139">
        <v>74</v>
      </c>
      <c r="J699" s="140">
        <v>791</v>
      </c>
      <c r="K699" s="193">
        <v>358787.79000000103</v>
      </c>
      <c r="L699" s="194">
        <v>71951</v>
      </c>
    </row>
    <row r="700" spans="1:12" x14ac:dyDescent="0.2">
      <c r="A700" s="189">
        <v>5</v>
      </c>
      <c r="B700" s="190" t="s">
        <v>605</v>
      </c>
      <c r="C700" s="190" t="s">
        <v>22</v>
      </c>
      <c r="D700" s="191">
        <v>43559</v>
      </c>
      <c r="E700" s="192">
        <v>3</v>
      </c>
      <c r="F700" s="192">
        <v>18</v>
      </c>
      <c r="G700" s="137">
        <v>83726.780000000101</v>
      </c>
      <c r="H700" s="138">
        <v>15581</v>
      </c>
      <c r="I700" s="139">
        <v>65</v>
      </c>
      <c r="J700" s="140">
        <v>558</v>
      </c>
      <c r="K700" s="193">
        <v>677534.88999999699</v>
      </c>
      <c r="L700" s="194">
        <v>122656</v>
      </c>
    </row>
    <row r="701" spans="1:12" x14ac:dyDescent="0.2">
      <c r="A701" s="189">
        <v>6</v>
      </c>
      <c r="B701" s="190" t="s">
        <v>607</v>
      </c>
      <c r="C701" s="190" t="s">
        <v>609</v>
      </c>
      <c r="D701" s="191">
        <v>43559</v>
      </c>
      <c r="E701" s="192">
        <v>3</v>
      </c>
      <c r="F701" s="192">
        <v>18</v>
      </c>
      <c r="G701" s="137">
        <v>80690.149999999907</v>
      </c>
      <c r="H701" s="138">
        <v>15820</v>
      </c>
      <c r="I701" s="139">
        <v>61</v>
      </c>
      <c r="J701" s="140">
        <v>627</v>
      </c>
      <c r="K701" s="193">
        <v>519032.32000000298</v>
      </c>
      <c r="L701" s="194">
        <v>102990</v>
      </c>
    </row>
    <row r="702" spans="1:12" x14ac:dyDescent="0.2">
      <c r="A702" s="189">
        <v>7</v>
      </c>
      <c r="B702" s="190" t="s">
        <v>634</v>
      </c>
      <c r="C702" s="190" t="s">
        <v>22</v>
      </c>
      <c r="D702" s="191">
        <v>43566</v>
      </c>
      <c r="E702" s="192">
        <v>2</v>
      </c>
      <c r="F702" s="192">
        <v>11</v>
      </c>
      <c r="G702" s="137">
        <v>66714.290000000095</v>
      </c>
      <c r="H702" s="138">
        <v>11391</v>
      </c>
      <c r="I702" s="139">
        <v>64</v>
      </c>
      <c r="J702" s="140">
        <v>645</v>
      </c>
      <c r="K702" s="193">
        <v>276894.65000000002</v>
      </c>
      <c r="L702" s="194">
        <v>48756</v>
      </c>
    </row>
    <row r="703" spans="1:12" x14ac:dyDescent="0.2">
      <c r="A703" s="151">
        <v>8</v>
      </c>
      <c r="B703" s="152" t="s">
        <v>664</v>
      </c>
      <c r="C703" s="152" t="s">
        <v>491</v>
      </c>
      <c r="D703" s="153">
        <v>43573</v>
      </c>
      <c r="E703" s="154">
        <v>1</v>
      </c>
      <c r="F703" s="154">
        <v>4</v>
      </c>
      <c r="G703" s="137">
        <v>56790.4399999999</v>
      </c>
      <c r="H703" s="138">
        <v>11192</v>
      </c>
      <c r="I703" s="139">
        <v>73</v>
      </c>
      <c r="J703" s="140">
        <v>702</v>
      </c>
      <c r="K703" s="155">
        <v>56790.4399999999</v>
      </c>
      <c r="L703" s="156">
        <v>11192</v>
      </c>
    </row>
    <row r="704" spans="1:12" x14ac:dyDescent="0.2">
      <c r="A704" s="151">
        <v>9</v>
      </c>
      <c r="B704" s="152" t="s">
        <v>666</v>
      </c>
      <c r="C704" s="152" t="s">
        <v>668</v>
      </c>
      <c r="D704" s="153">
        <v>43573</v>
      </c>
      <c r="E704" s="154">
        <v>1</v>
      </c>
      <c r="F704" s="154">
        <v>4</v>
      </c>
      <c r="G704" s="137">
        <v>44608.039999999899</v>
      </c>
      <c r="H704" s="138">
        <v>8129</v>
      </c>
      <c r="I704" s="139">
        <v>34</v>
      </c>
      <c r="J704" s="140">
        <v>453</v>
      </c>
      <c r="K704" s="155">
        <v>44608.039999999899</v>
      </c>
      <c r="L704" s="156">
        <v>8129</v>
      </c>
    </row>
    <row r="705" spans="1:12" x14ac:dyDescent="0.2">
      <c r="A705" s="151">
        <v>10</v>
      </c>
      <c r="B705" s="152" t="s">
        <v>670</v>
      </c>
      <c r="C705" s="152" t="s">
        <v>25</v>
      </c>
      <c r="D705" s="153">
        <v>43573</v>
      </c>
      <c r="E705" s="154">
        <v>1</v>
      </c>
      <c r="F705" s="154">
        <v>4</v>
      </c>
      <c r="G705" s="137">
        <v>27170.6</v>
      </c>
      <c r="H705" s="138">
        <v>4982</v>
      </c>
      <c r="I705" s="139">
        <v>27</v>
      </c>
      <c r="J705" s="140">
        <v>315</v>
      </c>
      <c r="K705" s="155">
        <v>27170.6</v>
      </c>
      <c r="L705" s="156">
        <v>4982</v>
      </c>
    </row>
    <row r="706" spans="1:12" x14ac:dyDescent="0.2">
      <c r="A706" s="189">
        <v>11</v>
      </c>
      <c r="B706" s="190" t="s">
        <v>510</v>
      </c>
      <c r="C706" s="190" t="s">
        <v>22</v>
      </c>
      <c r="D706" s="191">
        <v>43531</v>
      </c>
      <c r="E706" s="192">
        <v>7</v>
      </c>
      <c r="F706" s="192">
        <v>46</v>
      </c>
      <c r="G706" s="137">
        <v>26264.74</v>
      </c>
      <c r="H706" s="138">
        <v>4781</v>
      </c>
      <c r="I706" s="139">
        <v>31</v>
      </c>
      <c r="J706" s="140">
        <v>205</v>
      </c>
      <c r="K706" s="193">
        <v>1583135.83999997</v>
      </c>
      <c r="L706" s="194">
        <v>279541</v>
      </c>
    </row>
    <row r="707" spans="1:12" x14ac:dyDescent="0.2">
      <c r="A707" s="189">
        <v>12</v>
      </c>
      <c r="B707" s="190" t="s">
        <v>611</v>
      </c>
      <c r="C707" s="190" t="s">
        <v>22</v>
      </c>
      <c r="D707" s="191">
        <v>43559</v>
      </c>
      <c r="E707" s="192">
        <v>3</v>
      </c>
      <c r="F707" s="192">
        <v>18</v>
      </c>
      <c r="G707" s="137">
        <v>12707.87</v>
      </c>
      <c r="H707" s="138">
        <v>2334</v>
      </c>
      <c r="I707" s="139">
        <v>29</v>
      </c>
      <c r="J707" s="140">
        <v>170</v>
      </c>
      <c r="K707" s="193">
        <v>179142.18</v>
      </c>
      <c r="L707" s="194">
        <v>32972</v>
      </c>
    </row>
    <row r="708" spans="1:12" x14ac:dyDescent="0.2">
      <c r="A708" s="151">
        <v>13</v>
      </c>
      <c r="B708" s="152" t="s">
        <v>671</v>
      </c>
      <c r="C708" s="152" t="s">
        <v>673</v>
      </c>
      <c r="D708" s="153">
        <v>43573</v>
      </c>
      <c r="E708" s="154">
        <v>1</v>
      </c>
      <c r="F708" s="154">
        <v>4</v>
      </c>
      <c r="G708" s="137">
        <v>12627.45</v>
      </c>
      <c r="H708" s="138">
        <v>2317</v>
      </c>
      <c r="I708" s="139">
        <v>15</v>
      </c>
      <c r="J708" s="140">
        <v>161</v>
      </c>
      <c r="K708" s="155">
        <v>12627.45</v>
      </c>
      <c r="L708" s="156">
        <v>2317</v>
      </c>
    </row>
    <row r="709" spans="1:12" x14ac:dyDescent="0.2">
      <c r="A709" s="189">
        <v>14</v>
      </c>
      <c r="B709" s="190" t="s">
        <v>565</v>
      </c>
      <c r="C709" s="190" t="s">
        <v>22</v>
      </c>
      <c r="D709" s="191">
        <v>43545</v>
      </c>
      <c r="E709" s="192">
        <v>5</v>
      </c>
      <c r="F709" s="192">
        <v>32</v>
      </c>
      <c r="G709" s="137">
        <v>11670.82</v>
      </c>
      <c r="H709" s="138">
        <v>2221</v>
      </c>
      <c r="I709" s="139">
        <v>18</v>
      </c>
      <c r="J709" s="140">
        <v>97</v>
      </c>
      <c r="K709" s="193">
        <v>420329.53000000201</v>
      </c>
      <c r="L709" s="194">
        <v>77541</v>
      </c>
    </row>
    <row r="710" spans="1:12" x14ac:dyDescent="0.2">
      <c r="A710" s="189">
        <v>15</v>
      </c>
      <c r="B710" s="190" t="s">
        <v>516</v>
      </c>
      <c r="C710" s="190" t="s">
        <v>25</v>
      </c>
      <c r="D710" s="191">
        <v>43531</v>
      </c>
      <c r="E710" s="192">
        <v>7</v>
      </c>
      <c r="F710" s="192">
        <v>46</v>
      </c>
      <c r="G710" s="137">
        <v>7638.17</v>
      </c>
      <c r="H710" s="138">
        <v>1322</v>
      </c>
      <c r="I710" s="139">
        <v>13</v>
      </c>
      <c r="J710" s="140">
        <v>86</v>
      </c>
      <c r="K710" s="193">
        <v>406078.26</v>
      </c>
      <c r="L710" s="194">
        <v>75192</v>
      </c>
    </row>
    <row r="711" spans="1:12" x14ac:dyDescent="0.2">
      <c r="A711" s="189">
        <v>16</v>
      </c>
      <c r="B711" s="190" t="s">
        <v>640</v>
      </c>
      <c r="C711" s="190" t="s">
        <v>642</v>
      </c>
      <c r="D711" s="191">
        <v>43566</v>
      </c>
      <c r="E711" s="192">
        <v>2</v>
      </c>
      <c r="F711" s="192">
        <v>11</v>
      </c>
      <c r="G711" s="137">
        <v>5327.04</v>
      </c>
      <c r="H711" s="138">
        <v>978</v>
      </c>
      <c r="I711" s="139">
        <v>22</v>
      </c>
      <c r="J711" s="140">
        <v>110</v>
      </c>
      <c r="K711" s="193">
        <v>32403.82</v>
      </c>
      <c r="L711" s="194">
        <v>6062</v>
      </c>
    </row>
    <row r="712" spans="1:12" x14ac:dyDescent="0.2">
      <c r="A712" s="151">
        <v>17</v>
      </c>
      <c r="B712" s="152" t="s">
        <v>675</v>
      </c>
      <c r="C712" s="152" t="s">
        <v>113</v>
      </c>
      <c r="D712" s="153">
        <v>43573</v>
      </c>
      <c r="E712" s="154">
        <v>1</v>
      </c>
      <c r="F712" s="154">
        <v>4</v>
      </c>
      <c r="G712" s="137">
        <v>5187.47</v>
      </c>
      <c r="H712" s="138">
        <v>882</v>
      </c>
      <c r="I712" s="139">
        <v>12</v>
      </c>
      <c r="J712" s="140">
        <v>82</v>
      </c>
      <c r="K712" s="155">
        <v>5187.47</v>
      </c>
      <c r="L712" s="156">
        <v>882</v>
      </c>
    </row>
    <row r="713" spans="1:12" x14ac:dyDescent="0.2">
      <c r="A713" s="189">
        <v>18</v>
      </c>
      <c r="B713" s="190" t="s">
        <v>644</v>
      </c>
      <c r="C713" s="190" t="s">
        <v>113</v>
      </c>
      <c r="D713" s="191">
        <v>43566</v>
      </c>
      <c r="E713" s="192">
        <v>2</v>
      </c>
      <c r="F713" s="192">
        <v>11</v>
      </c>
      <c r="G713" s="137">
        <v>4913.3100000000004</v>
      </c>
      <c r="H713" s="138">
        <v>864</v>
      </c>
      <c r="I713" s="139">
        <v>14</v>
      </c>
      <c r="J713" s="140">
        <v>83</v>
      </c>
      <c r="K713" s="193">
        <v>24327.91</v>
      </c>
      <c r="L713" s="194">
        <v>4458</v>
      </c>
    </row>
    <row r="714" spans="1:12" x14ac:dyDescent="0.2">
      <c r="A714" s="189">
        <v>19</v>
      </c>
      <c r="B714" s="190" t="s">
        <v>420</v>
      </c>
      <c r="C714" s="190" t="s">
        <v>22</v>
      </c>
      <c r="D714" s="191">
        <v>43489</v>
      </c>
      <c r="E714" s="192">
        <v>13</v>
      </c>
      <c r="F714" s="192">
        <v>88</v>
      </c>
      <c r="G714" s="137">
        <v>4506.49</v>
      </c>
      <c r="H714" s="138">
        <v>762</v>
      </c>
      <c r="I714" s="139">
        <v>5</v>
      </c>
      <c r="J714" s="140">
        <v>31</v>
      </c>
      <c r="K714" s="193">
        <v>952346.26999998</v>
      </c>
      <c r="L714" s="194">
        <v>176540</v>
      </c>
    </row>
    <row r="715" spans="1:12" x14ac:dyDescent="0.2">
      <c r="A715" s="189">
        <v>20</v>
      </c>
      <c r="B715" s="190" t="s">
        <v>613</v>
      </c>
      <c r="C715" s="190" t="s">
        <v>25</v>
      </c>
      <c r="D715" s="191">
        <v>43559</v>
      </c>
      <c r="E715" s="192">
        <v>3</v>
      </c>
      <c r="F715" s="192">
        <v>18</v>
      </c>
      <c r="G715" s="137">
        <v>4459.33</v>
      </c>
      <c r="H715" s="138">
        <v>822</v>
      </c>
      <c r="I715" s="139">
        <v>12</v>
      </c>
      <c r="J715" s="140">
        <v>59</v>
      </c>
      <c r="K715" s="193">
        <v>53609.74</v>
      </c>
      <c r="L715" s="194">
        <v>10074</v>
      </c>
    </row>
    <row r="716" spans="1:12" x14ac:dyDescent="0.2">
      <c r="A716" s="189">
        <v>21</v>
      </c>
      <c r="B716" s="190" t="s">
        <v>461</v>
      </c>
      <c r="C716" s="190" t="s">
        <v>22</v>
      </c>
      <c r="D716" s="191">
        <v>43517</v>
      </c>
      <c r="E716" s="192">
        <v>9</v>
      </c>
      <c r="F716" s="192">
        <v>60</v>
      </c>
      <c r="G716" s="137">
        <v>4179.25</v>
      </c>
      <c r="H716" s="138">
        <v>776</v>
      </c>
      <c r="I716" s="139">
        <v>15</v>
      </c>
      <c r="J716" s="140">
        <v>52</v>
      </c>
      <c r="K716" s="193">
        <v>946308.13999997894</v>
      </c>
      <c r="L716" s="194">
        <v>185589</v>
      </c>
    </row>
    <row r="717" spans="1:12" x14ac:dyDescent="0.2">
      <c r="A717" s="189">
        <v>22</v>
      </c>
      <c r="B717" s="190" t="s">
        <v>584</v>
      </c>
      <c r="C717" s="190" t="s">
        <v>586</v>
      </c>
      <c r="D717" s="191">
        <v>43552</v>
      </c>
      <c r="E717" s="192">
        <v>4</v>
      </c>
      <c r="F717" s="192">
        <v>25</v>
      </c>
      <c r="G717" s="137">
        <v>3356.82</v>
      </c>
      <c r="H717" s="138">
        <v>598</v>
      </c>
      <c r="I717" s="139">
        <v>5</v>
      </c>
      <c r="J717" s="140">
        <v>33</v>
      </c>
      <c r="K717" s="193">
        <v>85147.289999999804</v>
      </c>
      <c r="L717" s="194">
        <v>15720</v>
      </c>
    </row>
    <row r="718" spans="1:12" x14ac:dyDescent="0.2">
      <c r="A718" s="189">
        <v>23</v>
      </c>
      <c r="B718" s="190" t="s">
        <v>646</v>
      </c>
      <c r="C718" s="190" t="s">
        <v>648</v>
      </c>
      <c r="D718" s="191">
        <v>43566</v>
      </c>
      <c r="E718" s="192">
        <v>2</v>
      </c>
      <c r="F718" s="192">
        <v>11</v>
      </c>
      <c r="G718" s="137">
        <v>2494.65</v>
      </c>
      <c r="H718" s="138">
        <v>443</v>
      </c>
      <c r="I718" s="139">
        <v>7</v>
      </c>
      <c r="J718" s="140">
        <v>31</v>
      </c>
      <c r="K718" s="193">
        <v>11530.13</v>
      </c>
      <c r="L718" s="194">
        <v>2143</v>
      </c>
    </row>
    <row r="719" spans="1:12" x14ac:dyDescent="0.2">
      <c r="A719" s="151">
        <v>24</v>
      </c>
      <c r="B719" s="152" t="s">
        <v>677</v>
      </c>
      <c r="C719" s="152" t="s">
        <v>113</v>
      </c>
      <c r="D719" s="153">
        <v>43573</v>
      </c>
      <c r="E719" s="154">
        <v>1</v>
      </c>
      <c r="F719" s="154">
        <v>4</v>
      </c>
      <c r="G719" s="137">
        <v>2141.7600000000002</v>
      </c>
      <c r="H719" s="138">
        <v>399</v>
      </c>
      <c r="I719" s="139">
        <v>4</v>
      </c>
      <c r="J719" s="140">
        <v>46</v>
      </c>
      <c r="K719" s="155">
        <v>2141.7600000000002</v>
      </c>
      <c r="L719" s="156">
        <v>399</v>
      </c>
    </row>
    <row r="720" spans="1:12" x14ac:dyDescent="0.2">
      <c r="A720" s="189">
        <v>25</v>
      </c>
      <c r="B720" s="190" t="s">
        <v>539</v>
      </c>
      <c r="C720" s="190" t="s">
        <v>25</v>
      </c>
      <c r="D720" s="191">
        <v>43538</v>
      </c>
      <c r="E720" s="192">
        <v>6</v>
      </c>
      <c r="F720" s="192">
        <v>39</v>
      </c>
      <c r="G720" s="137">
        <v>2131.6</v>
      </c>
      <c r="H720" s="138">
        <v>428</v>
      </c>
      <c r="I720" s="139">
        <v>6</v>
      </c>
      <c r="J720" s="140">
        <v>34</v>
      </c>
      <c r="K720" s="193">
        <v>127370.93</v>
      </c>
      <c r="L720" s="194">
        <v>24739</v>
      </c>
    </row>
    <row r="721" spans="1:12" x14ac:dyDescent="0.2">
      <c r="A721" s="151">
        <v>26</v>
      </c>
      <c r="B721" s="152" t="s">
        <v>678</v>
      </c>
      <c r="C721" s="152" t="s">
        <v>679</v>
      </c>
      <c r="D721" s="153">
        <v>43573</v>
      </c>
      <c r="E721" s="154">
        <v>1</v>
      </c>
      <c r="F721" s="154">
        <v>5</v>
      </c>
      <c r="G721" s="137">
        <v>1988.68</v>
      </c>
      <c r="H721" s="138">
        <v>338</v>
      </c>
      <c r="I721" s="139">
        <v>5</v>
      </c>
      <c r="J721" s="140">
        <v>39</v>
      </c>
      <c r="K721" s="155">
        <v>2659.68</v>
      </c>
      <c r="L721" s="156">
        <v>506</v>
      </c>
    </row>
    <row r="722" spans="1:12" x14ac:dyDescent="0.2">
      <c r="A722" s="189">
        <v>27</v>
      </c>
      <c r="B722" s="190" t="s">
        <v>615</v>
      </c>
      <c r="C722" s="190" t="s">
        <v>617</v>
      </c>
      <c r="D722" s="191">
        <v>34985</v>
      </c>
      <c r="E722" s="192">
        <v>3</v>
      </c>
      <c r="F722" s="192">
        <v>18</v>
      </c>
      <c r="G722" s="137">
        <v>1726.87</v>
      </c>
      <c r="H722" s="138">
        <v>291</v>
      </c>
      <c r="I722" s="139">
        <v>4</v>
      </c>
      <c r="J722" s="140">
        <v>25</v>
      </c>
      <c r="K722" s="193">
        <v>19277.439999999999</v>
      </c>
      <c r="L722" s="194">
        <v>3557</v>
      </c>
    </row>
    <row r="723" spans="1:12" x14ac:dyDescent="0.2">
      <c r="A723" s="189">
        <v>28</v>
      </c>
      <c r="B723" s="190" t="s">
        <v>483</v>
      </c>
      <c r="C723" s="190" t="s">
        <v>484</v>
      </c>
      <c r="D723" s="191">
        <v>43524</v>
      </c>
      <c r="E723" s="192">
        <v>8</v>
      </c>
      <c r="F723" s="192">
        <v>53</v>
      </c>
      <c r="G723" s="137">
        <v>1704.5</v>
      </c>
      <c r="H723" s="138">
        <v>345</v>
      </c>
      <c r="I723" s="139">
        <v>10</v>
      </c>
      <c r="J723" s="140">
        <v>28</v>
      </c>
      <c r="K723" s="193">
        <v>379594.400000002</v>
      </c>
      <c r="L723" s="194">
        <v>75314</v>
      </c>
    </row>
    <row r="724" spans="1:12" x14ac:dyDescent="0.2">
      <c r="A724" s="189">
        <v>29</v>
      </c>
      <c r="B724" s="190" t="s">
        <v>397</v>
      </c>
      <c r="C724" s="190" t="s">
        <v>22</v>
      </c>
      <c r="D724" s="191">
        <v>43496</v>
      </c>
      <c r="E724" s="192">
        <v>12</v>
      </c>
      <c r="F724" s="192">
        <v>81</v>
      </c>
      <c r="G724" s="137">
        <v>1285.56</v>
      </c>
      <c r="H724" s="138">
        <v>224</v>
      </c>
      <c r="I724" s="139">
        <v>2</v>
      </c>
      <c r="J724" s="140">
        <v>12</v>
      </c>
      <c r="K724" s="193">
        <v>807718.89999999199</v>
      </c>
      <c r="L724" s="194">
        <v>149408</v>
      </c>
    </row>
    <row r="725" spans="1:12" x14ac:dyDescent="0.2">
      <c r="A725" s="189">
        <v>30</v>
      </c>
      <c r="B725" s="190" t="s">
        <v>416</v>
      </c>
      <c r="C725" s="190" t="s">
        <v>418</v>
      </c>
      <c r="D725" s="191">
        <v>43503</v>
      </c>
      <c r="E725" s="192">
        <v>11</v>
      </c>
      <c r="F725" s="192">
        <v>72</v>
      </c>
      <c r="G725" s="137">
        <v>848.56</v>
      </c>
      <c r="H725" s="138">
        <v>144</v>
      </c>
      <c r="I725" s="139">
        <v>1</v>
      </c>
      <c r="J725" s="140">
        <v>3</v>
      </c>
      <c r="K725" s="193">
        <v>419636.69000000297</v>
      </c>
      <c r="L725" s="194">
        <v>77666</v>
      </c>
    </row>
    <row r="726" spans="1:12" x14ac:dyDescent="0.2">
      <c r="A726" s="189">
        <v>31</v>
      </c>
      <c r="B726" s="190" t="s">
        <v>680</v>
      </c>
      <c r="C726" s="190" t="s">
        <v>344</v>
      </c>
      <c r="D726" s="191">
        <v>42866</v>
      </c>
      <c r="E726" s="192">
        <v>1</v>
      </c>
      <c r="F726" s="192">
        <v>5</v>
      </c>
      <c r="G726" s="137">
        <v>689</v>
      </c>
      <c r="H726" s="138">
        <v>138</v>
      </c>
      <c r="I726" s="139">
        <v>2</v>
      </c>
      <c r="J726" s="140">
        <v>7</v>
      </c>
      <c r="K726" s="193">
        <v>748.5</v>
      </c>
      <c r="L726" s="194">
        <v>150</v>
      </c>
    </row>
    <row r="727" spans="1:12" x14ac:dyDescent="0.2">
      <c r="A727" s="189">
        <v>32</v>
      </c>
      <c r="B727" s="190" t="s">
        <v>590</v>
      </c>
      <c r="C727" s="190" t="s">
        <v>22</v>
      </c>
      <c r="D727" s="191">
        <v>43552</v>
      </c>
      <c r="E727" s="192">
        <v>4</v>
      </c>
      <c r="F727" s="192">
        <v>25</v>
      </c>
      <c r="G727" s="137">
        <v>635.29999999999995</v>
      </c>
      <c r="H727" s="138">
        <v>159</v>
      </c>
      <c r="I727" s="139">
        <v>4</v>
      </c>
      <c r="J727" s="140">
        <v>15</v>
      </c>
      <c r="K727" s="193">
        <v>66054.779999999795</v>
      </c>
      <c r="L727" s="194">
        <v>12255</v>
      </c>
    </row>
    <row r="728" spans="1:12" ht="25.5" x14ac:dyDescent="0.2">
      <c r="A728" s="151">
        <v>33</v>
      </c>
      <c r="B728" s="152" t="s">
        <v>681</v>
      </c>
      <c r="C728" s="152" t="s">
        <v>682</v>
      </c>
      <c r="D728" s="153">
        <v>43573</v>
      </c>
      <c r="E728" s="154">
        <v>1</v>
      </c>
      <c r="F728" s="154">
        <v>3</v>
      </c>
      <c r="G728" s="137">
        <v>601</v>
      </c>
      <c r="H728" s="138">
        <v>109</v>
      </c>
      <c r="I728" s="139">
        <v>1</v>
      </c>
      <c r="J728" s="140">
        <v>6</v>
      </c>
      <c r="K728" s="155">
        <v>874.5</v>
      </c>
      <c r="L728" s="156">
        <v>170</v>
      </c>
    </row>
    <row r="729" spans="1:12" x14ac:dyDescent="0.2">
      <c r="A729" s="189">
        <v>34</v>
      </c>
      <c r="B729" s="190" t="s">
        <v>442</v>
      </c>
      <c r="C729" s="190" t="s">
        <v>22</v>
      </c>
      <c r="D729" s="191">
        <v>43510</v>
      </c>
      <c r="E729" s="192">
        <v>10</v>
      </c>
      <c r="F729" s="192">
        <v>67</v>
      </c>
      <c r="G729" s="137">
        <v>488.1</v>
      </c>
      <c r="H729" s="138">
        <v>77</v>
      </c>
      <c r="I729" s="139">
        <v>1</v>
      </c>
      <c r="J729" s="140">
        <v>4</v>
      </c>
      <c r="K729" s="193">
        <v>480302.64000000199</v>
      </c>
      <c r="L729" s="194">
        <v>89211</v>
      </c>
    </row>
    <row r="730" spans="1:12" x14ac:dyDescent="0.2">
      <c r="A730" s="189">
        <v>35</v>
      </c>
      <c r="B730" s="190" t="s">
        <v>446</v>
      </c>
      <c r="C730" s="190" t="s">
        <v>448</v>
      </c>
      <c r="D730" s="191">
        <v>43510</v>
      </c>
      <c r="E730" s="192">
        <v>8</v>
      </c>
      <c r="F730" s="192">
        <v>53</v>
      </c>
      <c r="G730" s="137">
        <v>483.78</v>
      </c>
      <c r="H730" s="138">
        <v>102</v>
      </c>
      <c r="I730" s="139">
        <v>1</v>
      </c>
      <c r="J730" s="140">
        <v>1</v>
      </c>
      <c r="K730" s="193">
        <v>60082.720000000001</v>
      </c>
      <c r="L730" s="194">
        <v>11194</v>
      </c>
    </row>
    <row r="731" spans="1:12" x14ac:dyDescent="0.2">
      <c r="A731" s="189">
        <v>36</v>
      </c>
      <c r="B731" s="190" t="s">
        <v>427</v>
      </c>
      <c r="C731" s="190" t="s">
        <v>429</v>
      </c>
      <c r="D731" s="191">
        <v>43503</v>
      </c>
      <c r="E731" s="192">
        <v>11</v>
      </c>
      <c r="F731" s="192">
        <v>71</v>
      </c>
      <c r="G731" s="137">
        <v>427.5</v>
      </c>
      <c r="H731" s="138">
        <v>88</v>
      </c>
      <c r="I731" s="139">
        <v>1</v>
      </c>
      <c r="J731" s="140">
        <v>7</v>
      </c>
      <c r="K731" s="193">
        <v>29400.6</v>
      </c>
      <c r="L731" s="194">
        <v>5850</v>
      </c>
    </row>
    <row r="732" spans="1:12" x14ac:dyDescent="0.2">
      <c r="A732" s="189">
        <v>37</v>
      </c>
      <c r="B732" s="190" t="s">
        <v>532</v>
      </c>
      <c r="C732" s="190" t="s">
        <v>161</v>
      </c>
      <c r="D732" s="191">
        <v>43538</v>
      </c>
      <c r="E732" s="192">
        <v>6</v>
      </c>
      <c r="F732" s="192">
        <v>39</v>
      </c>
      <c r="G732" s="137">
        <v>371.8</v>
      </c>
      <c r="H732" s="138">
        <v>67</v>
      </c>
      <c r="I732" s="139">
        <v>3</v>
      </c>
      <c r="J732" s="140">
        <v>8</v>
      </c>
      <c r="K732" s="193">
        <v>137440.64000000001</v>
      </c>
      <c r="L732" s="194">
        <v>25370</v>
      </c>
    </row>
    <row r="733" spans="1:12" x14ac:dyDescent="0.2">
      <c r="A733" s="189">
        <v>38</v>
      </c>
      <c r="B733" s="190" t="s">
        <v>683</v>
      </c>
      <c r="C733" s="190" t="s">
        <v>418</v>
      </c>
      <c r="D733" s="191">
        <v>28181</v>
      </c>
      <c r="E733" s="192">
        <v>5</v>
      </c>
      <c r="F733" s="192">
        <v>29</v>
      </c>
      <c r="G733" s="137">
        <v>266.5</v>
      </c>
      <c r="H733" s="138">
        <v>111</v>
      </c>
      <c r="I733" s="139">
        <v>1</v>
      </c>
      <c r="J733" s="140">
        <v>1</v>
      </c>
      <c r="K733" s="193">
        <v>14039.5</v>
      </c>
      <c r="L733" s="194">
        <v>2373</v>
      </c>
    </row>
    <row r="734" spans="1:12" ht="25.5" x14ac:dyDescent="0.2">
      <c r="A734" s="189">
        <v>39</v>
      </c>
      <c r="B734" s="190" t="s">
        <v>619</v>
      </c>
      <c r="C734" s="190" t="s">
        <v>620</v>
      </c>
      <c r="D734" s="191">
        <v>43559</v>
      </c>
      <c r="E734" s="192">
        <v>3</v>
      </c>
      <c r="F734" s="192">
        <v>18</v>
      </c>
      <c r="G734" s="137">
        <v>266.45</v>
      </c>
      <c r="H734" s="138">
        <v>42</v>
      </c>
      <c r="I734" s="139">
        <v>1</v>
      </c>
      <c r="J734" s="140">
        <v>4</v>
      </c>
      <c r="K734" s="193">
        <v>3829.94</v>
      </c>
      <c r="L734" s="194">
        <v>802</v>
      </c>
    </row>
    <row r="735" spans="1:12" x14ac:dyDescent="0.2">
      <c r="A735" s="189">
        <v>40</v>
      </c>
      <c r="B735" s="190" t="s">
        <v>451</v>
      </c>
      <c r="C735" s="190" t="s">
        <v>214</v>
      </c>
      <c r="D735" s="191">
        <v>43538</v>
      </c>
      <c r="E735" s="192">
        <v>6</v>
      </c>
      <c r="F735" s="192">
        <v>39</v>
      </c>
      <c r="G735" s="137">
        <v>245.15</v>
      </c>
      <c r="H735" s="138">
        <v>39</v>
      </c>
      <c r="I735" s="139">
        <v>1</v>
      </c>
      <c r="J735" s="140">
        <v>4</v>
      </c>
      <c r="K735" s="193">
        <v>23300.93</v>
      </c>
      <c r="L735" s="194">
        <v>5226</v>
      </c>
    </row>
    <row r="736" spans="1:12" x14ac:dyDescent="0.2">
      <c r="A736" s="144"/>
      <c r="B736" s="7"/>
      <c r="C736" s="7" t="s">
        <v>106</v>
      </c>
      <c r="D736" s="142" t="s">
        <v>106</v>
      </c>
      <c r="E736" s="143" t="s">
        <v>106</v>
      </c>
      <c r="F736" s="144" t="s">
        <v>106</v>
      </c>
      <c r="G736" s="145" t="s">
        <v>106</v>
      </c>
      <c r="H736" s="144" t="s">
        <v>106</v>
      </c>
      <c r="I736" s="7" t="s">
        <v>106</v>
      </c>
      <c r="J736" s="30" t="s">
        <v>106</v>
      </c>
      <c r="K736" s="143" t="s">
        <v>106</v>
      </c>
      <c r="L736" s="144" t="s">
        <v>106</v>
      </c>
    </row>
    <row r="737" spans="1:12" x14ac:dyDescent="0.2">
      <c r="A737" s="451" t="s">
        <v>685</v>
      </c>
      <c r="B737" s="451"/>
      <c r="C737" s="141"/>
      <c r="D737" s="142"/>
      <c r="E737" s="143"/>
      <c r="F737" s="144"/>
      <c r="G737" s="145"/>
      <c r="H737" s="144"/>
      <c r="I737" s="7"/>
      <c r="J737" s="30"/>
      <c r="K737" s="143"/>
      <c r="L737" s="144"/>
    </row>
    <row r="738" spans="1:12" ht="15.75" x14ac:dyDescent="0.2">
      <c r="A738" s="450" t="s">
        <v>707</v>
      </c>
      <c r="B738" s="450"/>
      <c r="C738" s="450"/>
      <c r="D738" s="450"/>
      <c r="E738" s="450"/>
      <c r="F738" s="450"/>
      <c r="G738" s="450"/>
      <c r="H738" s="450"/>
      <c r="I738" s="450"/>
      <c r="J738" s="450"/>
      <c r="K738" s="450"/>
      <c r="L738" s="450"/>
    </row>
    <row r="739" spans="1:12" ht="15" x14ac:dyDescent="0.2">
      <c r="A739" s="135"/>
      <c r="B739" s="135"/>
      <c r="C739" s="135"/>
      <c r="D739" s="135"/>
      <c r="E739" s="135"/>
      <c r="F739" s="135"/>
      <c r="G739" s="135"/>
      <c r="H739" s="135"/>
      <c r="I739" s="135"/>
      <c r="J739" s="136"/>
      <c r="K739" s="135"/>
      <c r="L739" s="135"/>
    </row>
    <row r="740" spans="1:12" x14ac:dyDescent="0.2">
      <c r="A740" s="452" t="s">
        <v>134</v>
      </c>
      <c r="B740" s="452"/>
      <c r="C740" s="452"/>
      <c r="D740" s="452"/>
      <c r="E740" s="453" t="s">
        <v>11</v>
      </c>
      <c r="F740" s="453"/>
      <c r="G740" s="454" t="s">
        <v>187</v>
      </c>
      <c r="H740" s="454"/>
      <c r="I740" s="454"/>
      <c r="J740" s="454"/>
      <c r="K740" s="455" t="s">
        <v>133</v>
      </c>
      <c r="L740" s="455"/>
    </row>
    <row r="741" spans="1:12" ht="24" x14ac:dyDescent="0.2">
      <c r="A741" s="234" t="s">
        <v>9</v>
      </c>
      <c r="B741" s="119" t="s">
        <v>131</v>
      </c>
      <c r="C741" s="119" t="s">
        <v>132</v>
      </c>
      <c r="D741" s="120" t="s">
        <v>13</v>
      </c>
      <c r="E741" s="235" t="s">
        <v>15</v>
      </c>
      <c r="F741" s="235" t="s">
        <v>14</v>
      </c>
      <c r="G741" s="122" t="s">
        <v>16</v>
      </c>
      <c r="H741" s="123" t="s">
        <v>4</v>
      </c>
      <c r="I741" s="124" t="s">
        <v>8</v>
      </c>
      <c r="J741" s="125" t="s">
        <v>17</v>
      </c>
      <c r="K741" s="236" t="s">
        <v>16</v>
      </c>
      <c r="L741" s="234" t="s">
        <v>4</v>
      </c>
    </row>
    <row r="742" spans="1:12" x14ac:dyDescent="0.2">
      <c r="A742" s="151">
        <v>1</v>
      </c>
      <c r="B742" s="152" t="s">
        <v>686</v>
      </c>
      <c r="C742" s="152" t="s">
        <v>22</v>
      </c>
      <c r="D742" s="153">
        <v>43580</v>
      </c>
      <c r="E742" s="154">
        <v>1</v>
      </c>
      <c r="F742" s="154">
        <v>4</v>
      </c>
      <c r="G742" s="137">
        <v>1532969.23</v>
      </c>
      <c r="H742" s="138">
        <v>257079</v>
      </c>
      <c r="I742" s="139">
        <v>223</v>
      </c>
      <c r="J742" s="140">
        <v>1644</v>
      </c>
      <c r="K742" s="155">
        <v>1745960.68</v>
      </c>
      <c r="L742" s="156">
        <v>287189</v>
      </c>
    </row>
    <row r="743" spans="1:12" x14ac:dyDescent="0.2">
      <c r="A743" s="189">
        <v>2</v>
      </c>
      <c r="B743" s="190" t="s">
        <v>582</v>
      </c>
      <c r="C743" s="190" t="s">
        <v>22</v>
      </c>
      <c r="D743" s="191">
        <v>43552</v>
      </c>
      <c r="E743" s="192">
        <v>5</v>
      </c>
      <c r="F743" s="192">
        <v>32</v>
      </c>
      <c r="G743" s="137">
        <v>76016.799999999901</v>
      </c>
      <c r="H743" s="138">
        <v>14794</v>
      </c>
      <c r="I743" s="139">
        <v>76</v>
      </c>
      <c r="J743" s="140">
        <v>579</v>
      </c>
      <c r="K743" s="193">
        <v>1429019.3499999901</v>
      </c>
      <c r="L743" s="194">
        <v>275426</v>
      </c>
    </row>
    <row r="744" spans="1:12" x14ac:dyDescent="0.2">
      <c r="A744" s="189">
        <v>3</v>
      </c>
      <c r="B744" s="190" t="s">
        <v>627</v>
      </c>
      <c r="C744" s="190" t="s">
        <v>22</v>
      </c>
      <c r="D744" s="191">
        <v>43566</v>
      </c>
      <c r="E744" s="192">
        <v>3</v>
      </c>
      <c r="F744" s="192">
        <v>18</v>
      </c>
      <c r="G744" s="137">
        <v>67410.649999999994</v>
      </c>
      <c r="H744" s="138">
        <v>12191</v>
      </c>
      <c r="I744" s="139">
        <v>67</v>
      </c>
      <c r="J744" s="140">
        <v>500</v>
      </c>
      <c r="K744" s="193">
        <v>732022.31999999599</v>
      </c>
      <c r="L744" s="194">
        <v>135237</v>
      </c>
    </row>
    <row r="745" spans="1:12" x14ac:dyDescent="0.2">
      <c r="A745" s="189">
        <v>4</v>
      </c>
      <c r="B745" s="190" t="s">
        <v>662</v>
      </c>
      <c r="C745" s="190" t="s">
        <v>22</v>
      </c>
      <c r="D745" s="191">
        <v>43573</v>
      </c>
      <c r="E745" s="192">
        <v>2</v>
      </c>
      <c r="F745" s="192">
        <v>11</v>
      </c>
      <c r="G745" s="137">
        <v>65183.71</v>
      </c>
      <c r="H745" s="138">
        <v>11938</v>
      </c>
      <c r="I745" s="139">
        <v>60</v>
      </c>
      <c r="J745" s="140">
        <v>512</v>
      </c>
      <c r="K745" s="193">
        <v>228355.64</v>
      </c>
      <c r="L745" s="194">
        <v>41226</v>
      </c>
    </row>
    <row r="746" spans="1:12" x14ac:dyDescent="0.2">
      <c r="A746" s="189">
        <v>5</v>
      </c>
      <c r="B746" s="190" t="s">
        <v>636</v>
      </c>
      <c r="C746" s="190" t="s">
        <v>638</v>
      </c>
      <c r="D746" s="191">
        <v>43566</v>
      </c>
      <c r="E746" s="192">
        <v>3</v>
      </c>
      <c r="F746" s="192">
        <v>18</v>
      </c>
      <c r="G746" s="137">
        <v>60082.07</v>
      </c>
      <c r="H746" s="138">
        <v>12195</v>
      </c>
      <c r="I746" s="139">
        <v>64</v>
      </c>
      <c r="J746" s="140">
        <v>559</v>
      </c>
      <c r="K746" s="193">
        <v>463093.580000002</v>
      </c>
      <c r="L746" s="194">
        <v>93042</v>
      </c>
    </row>
    <row r="747" spans="1:12" x14ac:dyDescent="0.2">
      <c r="A747" s="151">
        <v>6</v>
      </c>
      <c r="B747" s="152" t="s">
        <v>690</v>
      </c>
      <c r="C747" s="152" t="s">
        <v>692</v>
      </c>
      <c r="D747" s="153">
        <v>43580</v>
      </c>
      <c r="E747" s="154">
        <v>1</v>
      </c>
      <c r="F747" s="154">
        <v>4</v>
      </c>
      <c r="G747" s="137">
        <v>47102.13</v>
      </c>
      <c r="H747" s="138">
        <v>9328</v>
      </c>
      <c r="I747" s="139">
        <v>46</v>
      </c>
      <c r="J747" s="140">
        <v>455</v>
      </c>
      <c r="K747" s="155">
        <v>47102.13</v>
      </c>
      <c r="L747" s="156">
        <v>9328</v>
      </c>
    </row>
    <row r="748" spans="1:12" x14ac:dyDescent="0.2">
      <c r="A748" s="189">
        <v>7</v>
      </c>
      <c r="B748" s="190" t="s">
        <v>607</v>
      </c>
      <c r="C748" s="190" t="s">
        <v>609</v>
      </c>
      <c r="D748" s="191">
        <v>43559</v>
      </c>
      <c r="E748" s="192">
        <v>4</v>
      </c>
      <c r="F748" s="192">
        <v>25</v>
      </c>
      <c r="G748" s="137">
        <v>36929.360000000001</v>
      </c>
      <c r="H748" s="138">
        <v>7236</v>
      </c>
      <c r="I748" s="139">
        <v>52</v>
      </c>
      <c r="J748" s="140">
        <v>392</v>
      </c>
      <c r="K748" s="193">
        <v>590495.03000000096</v>
      </c>
      <c r="L748" s="194">
        <v>117156</v>
      </c>
    </row>
    <row r="749" spans="1:12" x14ac:dyDescent="0.2">
      <c r="A749" s="189">
        <v>8</v>
      </c>
      <c r="B749" s="190" t="s">
        <v>666</v>
      </c>
      <c r="C749" s="190" t="s">
        <v>668</v>
      </c>
      <c r="D749" s="191">
        <v>43573</v>
      </c>
      <c r="E749" s="192">
        <v>2</v>
      </c>
      <c r="F749" s="192">
        <v>11</v>
      </c>
      <c r="G749" s="137">
        <v>36005.160000000003</v>
      </c>
      <c r="H749" s="138">
        <v>6559</v>
      </c>
      <c r="I749" s="139">
        <v>33</v>
      </c>
      <c r="J749" s="140">
        <v>263</v>
      </c>
      <c r="K749" s="193">
        <v>105067.9</v>
      </c>
      <c r="L749" s="194">
        <v>19273</v>
      </c>
    </row>
    <row r="750" spans="1:12" x14ac:dyDescent="0.2">
      <c r="A750" s="189">
        <v>9</v>
      </c>
      <c r="B750" s="190" t="s">
        <v>664</v>
      </c>
      <c r="C750" s="190" t="s">
        <v>491</v>
      </c>
      <c r="D750" s="191">
        <v>43573</v>
      </c>
      <c r="E750" s="192">
        <v>2</v>
      </c>
      <c r="F750" s="192">
        <v>11</v>
      </c>
      <c r="G750" s="137">
        <v>35318.11</v>
      </c>
      <c r="H750" s="138">
        <v>6973</v>
      </c>
      <c r="I750" s="139">
        <v>68</v>
      </c>
      <c r="J750" s="140">
        <v>441</v>
      </c>
      <c r="K750" s="193">
        <v>118544.83</v>
      </c>
      <c r="L750" s="194">
        <v>23482</v>
      </c>
    </row>
    <row r="751" spans="1:12" x14ac:dyDescent="0.2">
      <c r="A751" s="189">
        <v>10</v>
      </c>
      <c r="B751" s="190" t="s">
        <v>605</v>
      </c>
      <c r="C751" s="190" t="s">
        <v>22</v>
      </c>
      <c r="D751" s="191">
        <v>43559</v>
      </c>
      <c r="E751" s="192">
        <v>4</v>
      </c>
      <c r="F751" s="192">
        <v>25</v>
      </c>
      <c r="G751" s="137">
        <v>29490.07</v>
      </c>
      <c r="H751" s="138">
        <v>5455</v>
      </c>
      <c r="I751" s="139">
        <v>47</v>
      </c>
      <c r="J751" s="140">
        <v>295</v>
      </c>
      <c r="K751" s="193">
        <v>734832.37999999698</v>
      </c>
      <c r="L751" s="194">
        <v>133511</v>
      </c>
    </row>
    <row r="752" spans="1:12" x14ac:dyDescent="0.2">
      <c r="A752" s="151">
        <v>11</v>
      </c>
      <c r="B752" s="152" t="s">
        <v>694</v>
      </c>
      <c r="C752" s="152" t="s">
        <v>113</v>
      </c>
      <c r="D752" s="153">
        <v>43580</v>
      </c>
      <c r="E752" s="154">
        <v>1</v>
      </c>
      <c r="F752" s="154">
        <v>4</v>
      </c>
      <c r="G752" s="137">
        <v>15155.22</v>
      </c>
      <c r="H752" s="138">
        <v>2753</v>
      </c>
      <c r="I752" s="139">
        <v>15</v>
      </c>
      <c r="J752" s="140">
        <v>180</v>
      </c>
      <c r="K752" s="155">
        <v>15155.22</v>
      </c>
      <c r="L752" s="156">
        <v>2753</v>
      </c>
    </row>
    <row r="753" spans="1:12" x14ac:dyDescent="0.2">
      <c r="A753" s="151">
        <v>12</v>
      </c>
      <c r="B753" s="152" t="s">
        <v>696</v>
      </c>
      <c r="C753" s="152" t="s">
        <v>23</v>
      </c>
      <c r="D753" s="153">
        <v>43580</v>
      </c>
      <c r="E753" s="154">
        <v>1</v>
      </c>
      <c r="F753" s="154">
        <v>4</v>
      </c>
      <c r="G753" s="137">
        <v>14639.52</v>
      </c>
      <c r="H753" s="138">
        <v>2707</v>
      </c>
      <c r="I753" s="139">
        <v>32</v>
      </c>
      <c r="J753" s="140">
        <v>312</v>
      </c>
      <c r="K753" s="155">
        <v>14639.52</v>
      </c>
      <c r="L753" s="156">
        <v>2707</v>
      </c>
    </row>
    <row r="754" spans="1:12" x14ac:dyDescent="0.2">
      <c r="A754" s="189">
        <v>13</v>
      </c>
      <c r="B754" s="190" t="s">
        <v>634</v>
      </c>
      <c r="C754" s="190" t="s">
        <v>22</v>
      </c>
      <c r="D754" s="191">
        <v>43566</v>
      </c>
      <c r="E754" s="192">
        <v>3</v>
      </c>
      <c r="F754" s="192">
        <v>18</v>
      </c>
      <c r="G754" s="137">
        <v>13959.5</v>
      </c>
      <c r="H754" s="138">
        <v>2612</v>
      </c>
      <c r="I754" s="139">
        <v>45</v>
      </c>
      <c r="J754" s="140">
        <v>213</v>
      </c>
      <c r="K754" s="193">
        <v>312640.8</v>
      </c>
      <c r="L754" s="194">
        <v>55240</v>
      </c>
    </row>
    <row r="755" spans="1:12" x14ac:dyDescent="0.2">
      <c r="A755" s="189">
        <v>14</v>
      </c>
      <c r="B755" s="190" t="s">
        <v>670</v>
      </c>
      <c r="C755" s="190" t="s">
        <v>25</v>
      </c>
      <c r="D755" s="191">
        <v>43573</v>
      </c>
      <c r="E755" s="192">
        <v>2</v>
      </c>
      <c r="F755" s="192">
        <v>11</v>
      </c>
      <c r="G755" s="137">
        <v>2309.7800000000002</v>
      </c>
      <c r="H755" s="138">
        <v>2536</v>
      </c>
      <c r="I755" s="139">
        <v>23</v>
      </c>
      <c r="J755" s="140">
        <v>169</v>
      </c>
      <c r="K755" s="193">
        <v>54128.1</v>
      </c>
      <c r="L755" s="194">
        <v>10026</v>
      </c>
    </row>
    <row r="756" spans="1:12" x14ac:dyDescent="0.2">
      <c r="A756" s="189">
        <v>15</v>
      </c>
      <c r="B756" s="190" t="s">
        <v>510</v>
      </c>
      <c r="C756" s="190" t="s">
        <v>22</v>
      </c>
      <c r="D756" s="191">
        <v>43531</v>
      </c>
      <c r="E756" s="192">
        <v>8</v>
      </c>
      <c r="F756" s="192">
        <v>53</v>
      </c>
      <c r="G756" s="137">
        <v>12387.02</v>
      </c>
      <c r="H756" s="138">
        <v>2301</v>
      </c>
      <c r="I756" s="139">
        <v>19</v>
      </c>
      <c r="J756" s="140">
        <v>110</v>
      </c>
      <c r="K756" s="193">
        <v>1606007.07999996</v>
      </c>
      <c r="L756" s="194">
        <v>283835</v>
      </c>
    </row>
    <row r="757" spans="1:12" x14ac:dyDescent="0.2">
      <c r="A757" s="189">
        <v>16</v>
      </c>
      <c r="B757" s="190" t="s">
        <v>671</v>
      </c>
      <c r="C757" s="190" t="s">
        <v>673</v>
      </c>
      <c r="D757" s="191">
        <v>43573</v>
      </c>
      <c r="E757" s="192">
        <v>2</v>
      </c>
      <c r="F757" s="192">
        <v>11</v>
      </c>
      <c r="G757" s="137">
        <v>8143.97</v>
      </c>
      <c r="H757" s="138">
        <v>1490</v>
      </c>
      <c r="I757" s="139">
        <v>14</v>
      </c>
      <c r="J757" s="140">
        <v>81</v>
      </c>
      <c r="K757" s="193">
        <v>28233.81</v>
      </c>
      <c r="L757" s="194">
        <v>5229</v>
      </c>
    </row>
    <row r="758" spans="1:12" x14ac:dyDescent="0.2">
      <c r="A758" s="151">
        <v>17</v>
      </c>
      <c r="B758" s="152" t="s">
        <v>698</v>
      </c>
      <c r="C758" s="152" t="s">
        <v>111</v>
      </c>
      <c r="D758" s="153">
        <v>43580</v>
      </c>
      <c r="E758" s="154">
        <v>1</v>
      </c>
      <c r="F758" s="154">
        <v>4</v>
      </c>
      <c r="G758" s="137">
        <v>7443.26</v>
      </c>
      <c r="H758" s="138">
        <v>1376</v>
      </c>
      <c r="I758" s="139">
        <v>11</v>
      </c>
      <c r="J758" s="140">
        <v>133</v>
      </c>
      <c r="K758" s="155">
        <v>7443.26</v>
      </c>
      <c r="L758" s="156">
        <v>1376</v>
      </c>
    </row>
    <row r="759" spans="1:12" x14ac:dyDescent="0.2">
      <c r="A759" s="189">
        <v>18</v>
      </c>
      <c r="B759" s="190" t="s">
        <v>516</v>
      </c>
      <c r="C759" s="190" t="s">
        <v>25</v>
      </c>
      <c r="D759" s="191">
        <v>43531</v>
      </c>
      <c r="E759" s="192">
        <v>8</v>
      </c>
      <c r="F759" s="192">
        <v>53</v>
      </c>
      <c r="G759" s="137">
        <v>4782.4799999999996</v>
      </c>
      <c r="H759" s="138">
        <v>857</v>
      </c>
      <c r="I759" s="139">
        <v>13</v>
      </c>
      <c r="J759" s="140">
        <v>56</v>
      </c>
      <c r="K759" s="193">
        <v>414577.87</v>
      </c>
      <c r="L759" s="194">
        <v>76740</v>
      </c>
    </row>
    <row r="760" spans="1:12" x14ac:dyDescent="0.2">
      <c r="A760" s="189">
        <v>19</v>
      </c>
      <c r="B760" s="190" t="s">
        <v>420</v>
      </c>
      <c r="C760" s="190" t="s">
        <v>22</v>
      </c>
      <c r="D760" s="191">
        <v>43489</v>
      </c>
      <c r="E760" s="192">
        <v>14</v>
      </c>
      <c r="F760" s="192">
        <v>95</v>
      </c>
      <c r="G760" s="137">
        <v>4055.47</v>
      </c>
      <c r="H760" s="138">
        <v>714</v>
      </c>
      <c r="I760" s="139">
        <v>4</v>
      </c>
      <c r="J760" s="140">
        <v>26</v>
      </c>
      <c r="K760" s="193">
        <v>958923.50999997999</v>
      </c>
      <c r="L760" s="194">
        <v>177720</v>
      </c>
    </row>
    <row r="761" spans="1:12" x14ac:dyDescent="0.2">
      <c r="A761" s="189">
        <v>20</v>
      </c>
      <c r="B761" s="190" t="s">
        <v>675</v>
      </c>
      <c r="C761" s="190" t="s">
        <v>113</v>
      </c>
      <c r="D761" s="191">
        <v>43573</v>
      </c>
      <c r="E761" s="192">
        <v>2</v>
      </c>
      <c r="F761" s="192">
        <v>11</v>
      </c>
      <c r="G761" s="137">
        <v>3633.35</v>
      </c>
      <c r="H761" s="138">
        <v>621</v>
      </c>
      <c r="I761" s="139">
        <v>10</v>
      </c>
      <c r="J761" s="140">
        <v>48</v>
      </c>
      <c r="K761" s="193">
        <v>11134.74</v>
      </c>
      <c r="L761" s="194">
        <v>1928</v>
      </c>
    </row>
    <row r="762" spans="1:12" x14ac:dyDescent="0.2">
      <c r="A762" s="189">
        <v>21</v>
      </c>
      <c r="B762" s="190" t="s">
        <v>565</v>
      </c>
      <c r="C762" s="190" t="s">
        <v>22</v>
      </c>
      <c r="D762" s="191">
        <v>43545</v>
      </c>
      <c r="E762" s="192">
        <v>6</v>
      </c>
      <c r="F762" s="192">
        <v>39</v>
      </c>
      <c r="G762" s="137">
        <v>3143.65</v>
      </c>
      <c r="H762" s="138">
        <v>565</v>
      </c>
      <c r="I762" s="139">
        <v>3</v>
      </c>
      <c r="J762" s="140">
        <v>22</v>
      </c>
      <c r="K762" s="193">
        <v>427276.340000002</v>
      </c>
      <c r="L762" s="194">
        <v>78835</v>
      </c>
    </row>
    <row r="763" spans="1:12" x14ac:dyDescent="0.2">
      <c r="A763" s="151">
        <v>22</v>
      </c>
      <c r="B763" s="152" t="s">
        <v>700</v>
      </c>
      <c r="C763" s="152" t="s">
        <v>679</v>
      </c>
      <c r="D763" s="153">
        <v>43580</v>
      </c>
      <c r="E763" s="154">
        <v>1</v>
      </c>
      <c r="F763" s="154">
        <v>4</v>
      </c>
      <c r="G763" s="137">
        <v>2292</v>
      </c>
      <c r="H763" s="138">
        <v>410</v>
      </c>
      <c r="I763" s="139">
        <v>2</v>
      </c>
      <c r="J763" s="140">
        <v>17</v>
      </c>
      <c r="K763" s="155">
        <v>2292</v>
      </c>
      <c r="L763" s="156">
        <v>410</v>
      </c>
    </row>
    <row r="764" spans="1:12" x14ac:dyDescent="0.2">
      <c r="A764" s="151">
        <v>23</v>
      </c>
      <c r="B764" s="152" t="s">
        <v>701</v>
      </c>
      <c r="C764" s="152" t="s">
        <v>702</v>
      </c>
      <c r="D764" s="153">
        <v>43580</v>
      </c>
      <c r="E764" s="154">
        <v>1</v>
      </c>
      <c r="F764" s="154">
        <v>4</v>
      </c>
      <c r="G764" s="137">
        <v>2050.85</v>
      </c>
      <c r="H764" s="138">
        <v>443</v>
      </c>
      <c r="I764" s="139">
        <v>2</v>
      </c>
      <c r="J764" s="140">
        <v>12</v>
      </c>
      <c r="K764" s="155">
        <v>2050.85</v>
      </c>
      <c r="L764" s="156">
        <v>443</v>
      </c>
    </row>
    <row r="765" spans="1:12" x14ac:dyDescent="0.2">
      <c r="A765" s="189">
        <v>24</v>
      </c>
      <c r="B765" s="190" t="s">
        <v>461</v>
      </c>
      <c r="C765" s="190" t="s">
        <v>22</v>
      </c>
      <c r="D765" s="191">
        <v>43517</v>
      </c>
      <c r="E765" s="192">
        <v>10</v>
      </c>
      <c r="F765" s="192">
        <v>67</v>
      </c>
      <c r="G765" s="137">
        <v>1533.4</v>
      </c>
      <c r="H765" s="138">
        <v>372</v>
      </c>
      <c r="I765" s="139">
        <v>5</v>
      </c>
      <c r="J765" s="140">
        <v>16</v>
      </c>
      <c r="K765" s="193">
        <v>949386.42999997898</v>
      </c>
      <c r="L765" s="194">
        <v>186253</v>
      </c>
    </row>
    <row r="766" spans="1:12" x14ac:dyDescent="0.2">
      <c r="A766" s="189">
        <v>25</v>
      </c>
      <c r="B766" s="190" t="s">
        <v>646</v>
      </c>
      <c r="C766" s="190" t="s">
        <v>648</v>
      </c>
      <c r="D766" s="191">
        <v>43566</v>
      </c>
      <c r="E766" s="192">
        <v>3</v>
      </c>
      <c r="F766" s="192">
        <v>18</v>
      </c>
      <c r="G766" s="137">
        <v>1423.02</v>
      </c>
      <c r="H766" s="138">
        <v>265</v>
      </c>
      <c r="I766" s="139">
        <v>4</v>
      </c>
      <c r="J766" s="140">
        <v>16</v>
      </c>
      <c r="K766" s="193">
        <v>14236.92</v>
      </c>
      <c r="L766" s="194">
        <v>2649</v>
      </c>
    </row>
    <row r="767" spans="1:12" x14ac:dyDescent="0.2">
      <c r="A767" s="189">
        <v>26</v>
      </c>
      <c r="B767" s="190" t="s">
        <v>397</v>
      </c>
      <c r="C767" s="190" t="s">
        <v>22</v>
      </c>
      <c r="D767" s="191">
        <v>43496</v>
      </c>
      <c r="E767" s="192">
        <v>13</v>
      </c>
      <c r="F767" s="192">
        <v>88</v>
      </c>
      <c r="G767" s="137">
        <v>1379.9</v>
      </c>
      <c r="H767" s="138">
        <v>253</v>
      </c>
      <c r="I767" s="139">
        <v>2</v>
      </c>
      <c r="J767" s="140">
        <v>9</v>
      </c>
      <c r="K767" s="193">
        <v>810993.58999999205</v>
      </c>
      <c r="L767" s="194">
        <v>150037</v>
      </c>
    </row>
    <row r="768" spans="1:12" x14ac:dyDescent="0.2">
      <c r="A768" s="189">
        <v>27</v>
      </c>
      <c r="B768" s="190" t="s">
        <v>613</v>
      </c>
      <c r="C768" s="190" t="s">
        <v>25</v>
      </c>
      <c r="D768" s="191">
        <v>43559</v>
      </c>
      <c r="E768" s="192">
        <v>4</v>
      </c>
      <c r="F768" s="192">
        <v>25</v>
      </c>
      <c r="G768" s="137">
        <v>1304.67</v>
      </c>
      <c r="H768" s="138">
        <v>234</v>
      </c>
      <c r="I768" s="139">
        <v>3</v>
      </c>
      <c r="J768" s="140">
        <v>12</v>
      </c>
      <c r="K768" s="193">
        <v>57336.959999999999</v>
      </c>
      <c r="L768" s="194">
        <v>10766</v>
      </c>
    </row>
    <row r="769" spans="1:12" x14ac:dyDescent="0.2">
      <c r="A769" s="189">
        <v>28</v>
      </c>
      <c r="B769" s="190" t="s">
        <v>611</v>
      </c>
      <c r="C769" s="190" t="s">
        <v>22</v>
      </c>
      <c r="D769" s="191">
        <v>43559</v>
      </c>
      <c r="E769" s="192">
        <v>4</v>
      </c>
      <c r="F769" s="192">
        <v>25</v>
      </c>
      <c r="G769" s="137">
        <v>1156.99</v>
      </c>
      <c r="H769" s="138">
        <v>219</v>
      </c>
      <c r="I769" s="139">
        <v>3</v>
      </c>
      <c r="J769" s="140">
        <v>14</v>
      </c>
      <c r="K769" s="193">
        <v>184362.78</v>
      </c>
      <c r="L769" s="194">
        <v>33962</v>
      </c>
    </row>
    <row r="770" spans="1:12" x14ac:dyDescent="0.2">
      <c r="A770" s="189">
        <v>29</v>
      </c>
      <c r="B770" s="190" t="s">
        <v>677</v>
      </c>
      <c r="C770" s="190" t="s">
        <v>113</v>
      </c>
      <c r="D770" s="191">
        <v>43573</v>
      </c>
      <c r="E770" s="192">
        <v>2</v>
      </c>
      <c r="F770" s="192">
        <v>11</v>
      </c>
      <c r="G770" s="137">
        <v>1112.82</v>
      </c>
      <c r="H770" s="138">
        <v>206</v>
      </c>
      <c r="I770" s="139">
        <v>4</v>
      </c>
      <c r="J770" s="140">
        <v>18</v>
      </c>
      <c r="K770" s="193">
        <v>5003.8</v>
      </c>
      <c r="L770" s="194">
        <v>956</v>
      </c>
    </row>
    <row r="771" spans="1:12" x14ac:dyDescent="0.2">
      <c r="A771" s="189">
        <v>30</v>
      </c>
      <c r="B771" s="190" t="s">
        <v>644</v>
      </c>
      <c r="C771" s="190" t="s">
        <v>113</v>
      </c>
      <c r="D771" s="191">
        <v>43566</v>
      </c>
      <c r="E771" s="192">
        <v>3</v>
      </c>
      <c r="F771" s="192">
        <v>18</v>
      </c>
      <c r="G771" s="137">
        <v>1024.77</v>
      </c>
      <c r="H771" s="138">
        <v>182</v>
      </c>
      <c r="I771" s="139">
        <v>4</v>
      </c>
      <c r="J771" s="140">
        <v>16</v>
      </c>
      <c r="K771" s="193">
        <v>27989.360000000001</v>
      </c>
      <c r="L771" s="194">
        <v>5143</v>
      </c>
    </row>
    <row r="772" spans="1:12" x14ac:dyDescent="0.2">
      <c r="A772" s="189">
        <v>31</v>
      </c>
      <c r="B772" s="190" t="s">
        <v>615</v>
      </c>
      <c r="C772" s="190" t="s">
        <v>617</v>
      </c>
      <c r="D772" s="191">
        <v>34985</v>
      </c>
      <c r="E772" s="192">
        <v>4</v>
      </c>
      <c r="F772" s="192">
        <v>25</v>
      </c>
      <c r="G772" s="137">
        <v>1015.34</v>
      </c>
      <c r="H772" s="138">
        <v>175</v>
      </c>
      <c r="I772" s="139">
        <v>2</v>
      </c>
      <c r="J772" s="140">
        <v>14</v>
      </c>
      <c r="K772" s="193">
        <v>21419.1</v>
      </c>
      <c r="L772" s="194">
        <v>3946</v>
      </c>
    </row>
    <row r="773" spans="1:12" x14ac:dyDescent="0.2">
      <c r="A773" s="189">
        <v>32</v>
      </c>
      <c r="B773" s="190" t="s">
        <v>416</v>
      </c>
      <c r="C773" s="190" t="s">
        <v>418</v>
      </c>
      <c r="D773" s="191">
        <v>43503</v>
      </c>
      <c r="E773" s="192">
        <v>12</v>
      </c>
      <c r="F773" s="192">
        <v>80</v>
      </c>
      <c r="G773" s="137">
        <v>881.3</v>
      </c>
      <c r="H773" s="138">
        <v>146</v>
      </c>
      <c r="I773" s="139">
        <v>1</v>
      </c>
      <c r="J773" s="140">
        <v>4</v>
      </c>
      <c r="K773" s="193">
        <v>421110.49000000302</v>
      </c>
      <c r="L773" s="194">
        <v>77914</v>
      </c>
    </row>
    <row r="774" spans="1:12" x14ac:dyDescent="0.2">
      <c r="A774" s="189">
        <v>33</v>
      </c>
      <c r="B774" s="190" t="s">
        <v>703</v>
      </c>
      <c r="C774" s="190" t="s">
        <v>124</v>
      </c>
      <c r="D774" s="191">
        <v>43573</v>
      </c>
      <c r="E774" s="192">
        <v>1</v>
      </c>
      <c r="F774" s="192">
        <v>7</v>
      </c>
      <c r="G774" s="137">
        <v>873.18</v>
      </c>
      <c r="H774" s="138">
        <v>114</v>
      </c>
      <c r="I774" s="139">
        <v>1</v>
      </c>
      <c r="J774" s="140">
        <v>4</v>
      </c>
      <c r="K774" s="193">
        <v>2176.1799999999998</v>
      </c>
      <c r="L774" s="194">
        <v>291</v>
      </c>
    </row>
    <row r="775" spans="1:12" x14ac:dyDescent="0.2">
      <c r="A775" s="189">
        <v>34</v>
      </c>
      <c r="B775" s="190" t="s">
        <v>539</v>
      </c>
      <c r="C775" s="190" t="s">
        <v>25</v>
      </c>
      <c r="D775" s="191">
        <v>43538</v>
      </c>
      <c r="E775" s="192">
        <v>7</v>
      </c>
      <c r="F775" s="192">
        <v>46</v>
      </c>
      <c r="G775" s="137">
        <v>761.9</v>
      </c>
      <c r="H775" s="138">
        <v>138</v>
      </c>
      <c r="I775" s="139">
        <v>3</v>
      </c>
      <c r="J775" s="140">
        <v>12</v>
      </c>
      <c r="K775" s="193">
        <v>128831.38</v>
      </c>
      <c r="L775" s="194">
        <v>25017</v>
      </c>
    </row>
    <row r="776" spans="1:12" x14ac:dyDescent="0.2">
      <c r="A776" s="189">
        <v>35</v>
      </c>
      <c r="B776" s="190" t="s">
        <v>678</v>
      </c>
      <c r="C776" s="190" t="s">
        <v>679</v>
      </c>
      <c r="D776" s="191">
        <v>43573</v>
      </c>
      <c r="E776" s="192">
        <v>2</v>
      </c>
      <c r="F776" s="192">
        <v>11</v>
      </c>
      <c r="G776" s="137">
        <v>747.95</v>
      </c>
      <c r="H776" s="138">
        <v>138</v>
      </c>
      <c r="I776" s="139">
        <v>5</v>
      </c>
      <c r="J776" s="140">
        <v>23</v>
      </c>
      <c r="K776" s="193">
        <v>4688.93</v>
      </c>
      <c r="L776" s="194">
        <v>879</v>
      </c>
    </row>
    <row r="777" spans="1:12" x14ac:dyDescent="0.2">
      <c r="A777" s="189">
        <v>36</v>
      </c>
      <c r="B777" s="190" t="s">
        <v>427</v>
      </c>
      <c r="C777" s="190" t="s">
        <v>429</v>
      </c>
      <c r="D777" s="191">
        <v>43503</v>
      </c>
      <c r="E777" s="192">
        <v>12</v>
      </c>
      <c r="F777" s="192">
        <v>78</v>
      </c>
      <c r="G777" s="137">
        <v>468</v>
      </c>
      <c r="H777" s="138">
        <v>100</v>
      </c>
      <c r="I777" s="139">
        <v>2</v>
      </c>
      <c r="J777" s="140">
        <v>8</v>
      </c>
      <c r="K777" s="193">
        <v>30281.1</v>
      </c>
      <c r="L777" s="194">
        <v>6027</v>
      </c>
    </row>
    <row r="778" spans="1:12" x14ac:dyDescent="0.2">
      <c r="A778" s="189">
        <v>37</v>
      </c>
      <c r="B778" s="190" t="s">
        <v>704</v>
      </c>
      <c r="C778" s="190" t="s">
        <v>705</v>
      </c>
      <c r="D778" s="191">
        <v>36420</v>
      </c>
      <c r="E778" s="192">
        <v>2</v>
      </c>
      <c r="F778" s="192">
        <v>11</v>
      </c>
      <c r="G778" s="137">
        <v>453.25</v>
      </c>
      <c r="H778" s="138">
        <v>87</v>
      </c>
      <c r="I778" s="139">
        <v>1</v>
      </c>
      <c r="J778" s="140">
        <v>4</v>
      </c>
      <c r="K778" s="193">
        <v>1197.45</v>
      </c>
      <c r="L778" s="194">
        <v>339</v>
      </c>
    </row>
    <row r="779" spans="1:12" x14ac:dyDescent="0.2">
      <c r="A779" s="189">
        <v>38</v>
      </c>
      <c r="B779" s="190" t="s">
        <v>706</v>
      </c>
      <c r="C779" s="190" t="s">
        <v>679</v>
      </c>
      <c r="D779" s="191">
        <v>17453</v>
      </c>
      <c r="E779" s="192">
        <v>5</v>
      </c>
      <c r="F779" s="192">
        <v>31</v>
      </c>
      <c r="G779" s="137">
        <v>415</v>
      </c>
      <c r="H779" s="138">
        <v>81</v>
      </c>
      <c r="I779" s="139">
        <v>1</v>
      </c>
      <c r="J779" s="140">
        <v>1</v>
      </c>
      <c r="K779" s="193">
        <v>14774.75</v>
      </c>
      <c r="L779" s="194">
        <v>3177</v>
      </c>
    </row>
    <row r="780" spans="1:12" x14ac:dyDescent="0.2">
      <c r="A780" s="189">
        <v>39</v>
      </c>
      <c r="B780" s="190" t="s">
        <v>680</v>
      </c>
      <c r="C780" s="190" t="s">
        <v>344</v>
      </c>
      <c r="D780" s="191">
        <v>42866</v>
      </c>
      <c r="E780" s="192">
        <v>2</v>
      </c>
      <c r="F780" s="192">
        <v>12</v>
      </c>
      <c r="G780" s="137">
        <v>411.75</v>
      </c>
      <c r="H780" s="138">
        <v>86</v>
      </c>
      <c r="I780" s="139">
        <v>2</v>
      </c>
      <c r="J780" s="140">
        <v>7</v>
      </c>
      <c r="K780" s="193">
        <v>1449.5</v>
      </c>
      <c r="L780" s="194">
        <v>307</v>
      </c>
    </row>
    <row r="781" spans="1:12" x14ac:dyDescent="0.2">
      <c r="A781" s="189">
        <v>40</v>
      </c>
      <c r="B781" s="190" t="s">
        <v>651</v>
      </c>
      <c r="C781" s="190" t="s">
        <v>652</v>
      </c>
      <c r="D781" s="191">
        <v>43559</v>
      </c>
      <c r="E781" s="192">
        <v>1</v>
      </c>
      <c r="F781" s="192">
        <v>6</v>
      </c>
      <c r="G781" s="137">
        <v>398.5</v>
      </c>
      <c r="H781" s="138">
        <v>77</v>
      </c>
      <c r="I781" s="139">
        <v>1</v>
      </c>
      <c r="J781" s="140">
        <v>1</v>
      </c>
      <c r="K781" s="193">
        <v>2919.5</v>
      </c>
      <c r="L781" s="194">
        <v>737</v>
      </c>
    </row>
    <row r="782" spans="1:12" x14ac:dyDescent="0.2">
      <c r="A782" s="144"/>
      <c r="B782" s="7"/>
      <c r="C782" s="7" t="s">
        <v>106</v>
      </c>
      <c r="D782" s="142" t="s">
        <v>106</v>
      </c>
      <c r="E782" s="143" t="s">
        <v>106</v>
      </c>
      <c r="F782" s="144" t="s">
        <v>106</v>
      </c>
      <c r="G782" s="145" t="s">
        <v>106</v>
      </c>
      <c r="H782" s="144" t="s">
        <v>106</v>
      </c>
      <c r="I782" s="7" t="s">
        <v>106</v>
      </c>
      <c r="J782" s="30" t="s">
        <v>106</v>
      </c>
      <c r="K782" s="143" t="s">
        <v>106</v>
      </c>
      <c r="L782" s="144" t="s">
        <v>106</v>
      </c>
    </row>
    <row r="783" spans="1:12" x14ac:dyDescent="0.2">
      <c r="A783" s="451" t="s">
        <v>708</v>
      </c>
      <c r="B783" s="451"/>
      <c r="C783" s="141"/>
      <c r="D783" s="142"/>
      <c r="E783" s="143"/>
      <c r="F783" s="144"/>
      <c r="G783" s="145"/>
      <c r="H783" s="144"/>
      <c r="I783" s="7"/>
      <c r="J783" s="30"/>
      <c r="K783" s="143"/>
      <c r="L783" s="144"/>
    </row>
    <row r="784" spans="1:12" ht="15.75" x14ac:dyDescent="0.2">
      <c r="A784" s="450" t="s">
        <v>730</v>
      </c>
      <c r="B784" s="450"/>
      <c r="C784" s="450"/>
      <c r="D784" s="450"/>
      <c r="E784" s="450"/>
      <c r="F784" s="450"/>
      <c r="G784" s="450"/>
      <c r="H784" s="450"/>
      <c r="I784" s="450"/>
      <c r="J784" s="450"/>
      <c r="K784" s="450"/>
      <c r="L784" s="450"/>
    </row>
    <row r="785" spans="1:12" ht="15" x14ac:dyDescent="0.2">
      <c r="A785" s="135"/>
      <c r="B785" s="135"/>
      <c r="C785" s="135"/>
      <c r="D785" s="135"/>
      <c r="E785" s="135"/>
      <c r="F785" s="135"/>
      <c r="G785" s="135"/>
      <c r="H785" s="135"/>
      <c r="I785" s="135"/>
      <c r="J785" s="136"/>
      <c r="K785" s="135"/>
      <c r="L785" s="135"/>
    </row>
    <row r="786" spans="1:12" x14ac:dyDescent="0.2">
      <c r="A786" s="452" t="s">
        <v>134</v>
      </c>
      <c r="B786" s="452"/>
      <c r="C786" s="452"/>
      <c r="D786" s="452"/>
      <c r="E786" s="453" t="s">
        <v>11</v>
      </c>
      <c r="F786" s="453"/>
      <c r="G786" s="454" t="s">
        <v>187</v>
      </c>
      <c r="H786" s="454"/>
      <c r="I786" s="454"/>
      <c r="J786" s="454"/>
      <c r="K786" s="455" t="s">
        <v>133</v>
      </c>
      <c r="L786" s="455"/>
    </row>
    <row r="787" spans="1:12" ht="24" x14ac:dyDescent="0.2">
      <c r="A787" s="239" t="s">
        <v>9</v>
      </c>
      <c r="B787" s="119" t="s">
        <v>131</v>
      </c>
      <c r="C787" s="119" t="s">
        <v>132</v>
      </c>
      <c r="D787" s="120" t="s">
        <v>13</v>
      </c>
      <c r="E787" s="240" t="s">
        <v>15</v>
      </c>
      <c r="F787" s="240" t="s">
        <v>14</v>
      </c>
      <c r="G787" s="122" t="s">
        <v>16</v>
      </c>
      <c r="H787" s="123" t="s">
        <v>4</v>
      </c>
      <c r="I787" s="124" t="s">
        <v>8</v>
      </c>
      <c r="J787" s="125" t="s">
        <v>17</v>
      </c>
      <c r="K787" s="241" t="s">
        <v>16</v>
      </c>
      <c r="L787" s="239" t="s">
        <v>4</v>
      </c>
    </row>
    <row r="788" spans="1:12" x14ac:dyDescent="0.2">
      <c r="A788" s="189">
        <v>1</v>
      </c>
      <c r="B788" s="190" t="s">
        <v>686</v>
      </c>
      <c r="C788" s="190" t="s">
        <v>22</v>
      </c>
      <c r="D788" s="191">
        <v>43580</v>
      </c>
      <c r="E788" s="192">
        <v>2</v>
      </c>
      <c r="F788" s="192">
        <v>11</v>
      </c>
      <c r="G788" s="137">
        <v>845770.23999999696</v>
      </c>
      <c r="H788" s="138">
        <v>140729</v>
      </c>
      <c r="I788" s="139">
        <v>194</v>
      </c>
      <c r="J788" s="140">
        <v>1866</v>
      </c>
      <c r="K788" s="193">
        <v>3026976.16000003</v>
      </c>
      <c r="L788" s="194">
        <v>501556</v>
      </c>
    </row>
    <row r="789" spans="1:12" x14ac:dyDescent="0.2">
      <c r="A789" s="151">
        <v>2</v>
      </c>
      <c r="B789" s="152" t="s">
        <v>718</v>
      </c>
      <c r="C789" s="152" t="s">
        <v>22</v>
      </c>
      <c r="D789" s="153">
        <v>43586</v>
      </c>
      <c r="E789" s="154">
        <v>1</v>
      </c>
      <c r="F789" s="154">
        <v>5</v>
      </c>
      <c r="G789" s="137">
        <v>64358.97</v>
      </c>
      <c r="H789" s="138">
        <v>11856</v>
      </c>
      <c r="I789" s="139">
        <v>49</v>
      </c>
      <c r="J789" s="140">
        <v>749</v>
      </c>
      <c r="K789" s="155">
        <v>64358.97</v>
      </c>
      <c r="L789" s="156">
        <v>11856</v>
      </c>
    </row>
    <row r="790" spans="1:12" x14ac:dyDescent="0.2">
      <c r="A790" s="151">
        <v>3</v>
      </c>
      <c r="B790" s="152" t="s">
        <v>711</v>
      </c>
      <c r="C790" s="152" t="s">
        <v>548</v>
      </c>
      <c r="D790" s="153">
        <v>43586</v>
      </c>
      <c r="E790" s="154">
        <v>1</v>
      </c>
      <c r="F790" s="154">
        <v>5</v>
      </c>
      <c r="G790" s="137">
        <v>46947.15</v>
      </c>
      <c r="H790" s="138">
        <v>8460</v>
      </c>
      <c r="I790" s="139">
        <v>42</v>
      </c>
      <c r="J790" s="140">
        <v>552</v>
      </c>
      <c r="K790" s="155">
        <v>46947.1499999999</v>
      </c>
      <c r="L790" s="156">
        <v>8460</v>
      </c>
    </row>
    <row r="791" spans="1:12" x14ac:dyDescent="0.2">
      <c r="A791" s="189">
        <v>4</v>
      </c>
      <c r="B791" s="190" t="s">
        <v>690</v>
      </c>
      <c r="C791" s="190" t="s">
        <v>692</v>
      </c>
      <c r="D791" s="191">
        <v>43580</v>
      </c>
      <c r="E791" s="192">
        <v>2</v>
      </c>
      <c r="F791" s="192">
        <v>11</v>
      </c>
      <c r="G791" s="137">
        <v>39076.53</v>
      </c>
      <c r="H791" s="138">
        <v>7656</v>
      </c>
      <c r="I791" s="139">
        <v>52</v>
      </c>
      <c r="J791" s="140">
        <v>393</v>
      </c>
      <c r="K791" s="193">
        <v>89434.549999999799</v>
      </c>
      <c r="L791" s="194">
        <v>17595</v>
      </c>
    </row>
    <row r="792" spans="1:12" x14ac:dyDescent="0.2">
      <c r="A792" s="189">
        <v>5</v>
      </c>
      <c r="B792" s="190" t="s">
        <v>636</v>
      </c>
      <c r="C792" s="190" t="s">
        <v>638</v>
      </c>
      <c r="D792" s="191">
        <v>43566</v>
      </c>
      <c r="E792" s="192">
        <v>4</v>
      </c>
      <c r="F792" s="192">
        <v>25</v>
      </c>
      <c r="G792" s="137">
        <v>35586.620000000003</v>
      </c>
      <c r="H792" s="138">
        <v>7109</v>
      </c>
      <c r="I792" s="139">
        <v>57</v>
      </c>
      <c r="J792" s="140">
        <v>419</v>
      </c>
      <c r="K792" s="193">
        <v>505951.20000000199</v>
      </c>
      <c r="L792" s="194">
        <v>101529</v>
      </c>
    </row>
    <row r="793" spans="1:12" x14ac:dyDescent="0.2">
      <c r="A793" s="189">
        <v>6</v>
      </c>
      <c r="B793" s="190" t="s">
        <v>662</v>
      </c>
      <c r="C793" s="190" t="s">
        <v>22</v>
      </c>
      <c r="D793" s="191">
        <v>43573</v>
      </c>
      <c r="E793" s="192">
        <v>3</v>
      </c>
      <c r="F793" s="192">
        <v>18</v>
      </c>
      <c r="G793" s="137">
        <v>35400.019999999997</v>
      </c>
      <c r="H793" s="138">
        <v>6454</v>
      </c>
      <c r="I793" s="139">
        <v>45</v>
      </c>
      <c r="J793" s="140">
        <v>393</v>
      </c>
      <c r="K793" s="193">
        <v>282529.91000000102</v>
      </c>
      <c r="L793" s="194">
        <v>51187</v>
      </c>
    </row>
    <row r="794" spans="1:12" x14ac:dyDescent="0.2">
      <c r="A794" s="151">
        <v>7</v>
      </c>
      <c r="B794" s="152" t="s">
        <v>709</v>
      </c>
      <c r="C794" s="152" t="s">
        <v>25</v>
      </c>
      <c r="D794" s="153">
        <v>43586</v>
      </c>
      <c r="E794" s="154">
        <v>1</v>
      </c>
      <c r="F794" s="154">
        <v>5</v>
      </c>
      <c r="G794" s="137">
        <v>33461.830000000104</v>
      </c>
      <c r="H794" s="138">
        <v>6069</v>
      </c>
      <c r="I794" s="139">
        <v>59</v>
      </c>
      <c r="J794" s="140">
        <v>737</v>
      </c>
      <c r="K794" s="155">
        <v>33461.83</v>
      </c>
      <c r="L794" s="156">
        <v>6519</v>
      </c>
    </row>
    <row r="795" spans="1:12" x14ac:dyDescent="0.2">
      <c r="A795" s="189">
        <v>8</v>
      </c>
      <c r="B795" s="190" t="s">
        <v>582</v>
      </c>
      <c r="C795" s="190" t="s">
        <v>22</v>
      </c>
      <c r="D795" s="191">
        <v>43552</v>
      </c>
      <c r="E795" s="192">
        <v>6</v>
      </c>
      <c r="F795" s="192">
        <v>39</v>
      </c>
      <c r="G795" s="137">
        <v>33145.949999999997</v>
      </c>
      <c r="H795" s="138">
        <v>6396</v>
      </c>
      <c r="I795" s="139">
        <v>56</v>
      </c>
      <c r="J795" s="140">
        <v>352</v>
      </c>
      <c r="K795" s="193">
        <v>1474703.1799999899</v>
      </c>
      <c r="L795" s="194">
        <v>285955</v>
      </c>
    </row>
    <row r="796" spans="1:12" x14ac:dyDescent="0.2">
      <c r="A796" s="189">
        <v>9</v>
      </c>
      <c r="B796" s="190" t="s">
        <v>627</v>
      </c>
      <c r="C796" s="190" t="s">
        <v>22</v>
      </c>
      <c r="D796" s="191">
        <v>43566</v>
      </c>
      <c r="E796" s="192">
        <v>4</v>
      </c>
      <c r="F796" s="192">
        <v>25</v>
      </c>
      <c r="G796" s="137">
        <v>29353.5</v>
      </c>
      <c r="H796" s="138">
        <v>5423</v>
      </c>
      <c r="I796" s="139">
        <v>45</v>
      </c>
      <c r="J796" s="140">
        <v>386</v>
      </c>
      <c r="K796" s="193">
        <v>782876.57999999495</v>
      </c>
      <c r="L796" s="194">
        <v>144670</v>
      </c>
    </row>
    <row r="797" spans="1:12" x14ac:dyDescent="0.2">
      <c r="A797" s="189">
        <v>10</v>
      </c>
      <c r="B797" s="190" t="s">
        <v>607</v>
      </c>
      <c r="C797" s="190" t="s">
        <v>609</v>
      </c>
      <c r="D797" s="191">
        <v>43559</v>
      </c>
      <c r="E797" s="192">
        <v>5</v>
      </c>
      <c r="F797" s="192">
        <v>32</v>
      </c>
      <c r="G797" s="137">
        <v>19677.53</v>
      </c>
      <c r="H797" s="138">
        <v>3757</v>
      </c>
      <c r="I797" s="139">
        <v>36</v>
      </c>
      <c r="J797" s="140">
        <v>199</v>
      </c>
      <c r="K797" s="193">
        <v>614753.63999999897</v>
      </c>
      <c r="L797" s="194">
        <v>121817</v>
      </c>
    </row>
    <row r="798" spans="1:12" x14ac:dyDescent="0.2">
      <c r="A798" s="151">
        <v>11</v>
      </c>
      <c r="B798" s="152" t="s">
        <v>720</v>
      </c>
      <c r="C798" s="152" t="s">
        <v>722</v>
      </c>
      <c r="D798" s="153">
        <v>43586</v>
      </c>
      <c r="E798" s="154">
        <v>1</v>
      </c>
      <c r="F798" s="154">
        <v>5</v>
      </c>
      <c r="G798" s="137">
        <v>14474.36</v>
      </c>
      <c r="H798" s="138">
        <v>2663</v>
      </c>
      <c r="I798" s="139">
        <v>34</v>
      </c>
      <c r="J798" s="140">
        <v>453</v>
      </c>
      <c r="K798" s="155">
        <v>14474.36</v>
      </c>
      <c r="L798" s="156">
        <v>2663</v>
      </c>
    </row>
    <row r="799" spans="1:12" x14ac:dyDescent="0.2">
      <c r="A799" s="189">
        <v>12</v>
      </c>
      <c r="B799" s="190" t="s">
        <v>666</v>
      </c>
      <c r="C799" s="190" t="s">
        <v>668</v>
      </c>
      <c r="D799" s="191">
        <v>43573</v>
      </c>
      <c r="E799" s="192">
        <v>3</v>
      </c>
      <c r="F799" s="192">
        <v>18</v>
      </c>
      <c r="G799" s="137">
        <v>13392.22</v>
      </c>
      <c r="H799" s="138">
        <v>2489</v>
      </c>
      <c r="I799" s="139">
        <v>22</v>
      </c>
      <c r="J799" s="140">
        <v>185</v>
      </c>
      <c r="K799" s="193">
        <v>126559.59</v>
      </c>
      <c r="L799" s="194">
        <v>23258</v>
      </c>
    </row>
    <row r="800" spans="1:12" x14ac:dyDescent="0.2">
      <c r="A800" s="189">
        <v>13</v>
      </c>
      <c r="B800" s="190" t="s">
        <v>605</v>
      </c>
      <c r="C800" s="190" t="s">
        <v>22</v>
      </c>
      <c r="D800" s="191">
        <v>43559</v>
      </c>
      <c r="E800" s="192">
        <v>5</v>
      </c>
      <c r="F800" s="192">
        <v>32</v>
      </c>
      <c r="G800" s="137">
        <v>9546.33</v>
      </c>
      <c r="H800" s="138">
        <v>1812</v>
      </c>
      <c r="I800" s="139">
        <v>20</v>
      </c>
      <c r="J800" s="140">
        <v>145</v>
      </c>
      <c r="K800" s="193">
        <v>750979.90999999596</v>
      </c>
      <c r="L800" s="194">
        <v>136572</v>
      </c>
    </row>
    <row r="801" spans="1:12" x14ac:dyDescent="0.2">
      <c r="A801" s="189">
        <v>14</v>
      </c>
      <c r="B801" s="190" t="s">
        <v>664</v>
      </c>
      <c r="C801" s="190" t="s">
        <v>491</v>
      </c>
      <c r="D801" s="191">
        <v>43573</v>
      </c>
      <c r="E801" s="192">
        <v>3</v>
      </c>
      <c r="F801" s="192">
        <v>18</v>
      </c>
      <c r="G801" s="137">
        <v>9262.65</v>
      </c>
      <c r="H801" s="138">
        <v>1829</v>
      </c>
      <c r="I801" s="139">
        <v>37</v>
      </c>
      <c r="J801" s="140">
        <v>143</v>
      </c>
      <c r="K801" s="193">
        <v>130833.08</v>
      </c>
      <c r="L801" s="194">
        <v>25901</v>
      </c>
    </row>
    <row r="802" spans="1:12" x14ac:dyDescent="0.2">
      <c r="A802" s="151">
        <v>15</v>
      </c>
      <c r="B802" s="152" t="s">
        <v>724</v>
      </c>
      <c r="C802" s="152" t="s">
        <v>161</v>
      </c>
      <c r="D802" s="153">
        <v>43586</v>
      </c>
      <c r="E802" s="154">
        <v>1</v>
      </c>
      <c r="F802" s="154">
        <v>5</v>
      </c>
      <c r="G802" s="137">
        <v>6923.9299999999903</v>
      </c>
      <c r="H802" s="138">
        <v>1357</v>
      </c>
      <c r="I802" s="139">
        <v>46</v>
      </c>
      <c r="J802" s="140">
        <v>251</v>
      </c>
      <c r="K802" s="155">
        <v>6923.9299999999903</v>
      </c>
      <c r="L802" s="156">
        <v>1357</v>
      </c>
    </row>
    <row r="803" spans="1:12" x14ac:dyDescent="0.2">
      <c r="A803" s="189">
        <v>16</v>
      </c>
      <c r="B803" s="190" t="s">
        <v>510</v>
      </c>
      <c r="C803" s="190" t="s">
        <v>22</v>
      </c>
      <c r="D803" s="191">
        <v>43531</v>
      </c>
      <c r="E803" s="192">
        <v>9</v>
      </c>
      <c r="F803" s="192">
        <v>60</v>
      </c>
      <c r="G803" s="137">
        <v>5537.96</v>
      </c>
      <c r="H803" s="138">
        <v>1004</v>
      </c>
      <c r="I803" s="139">
        <v>13</v>
      </c>
      <c r="J803" s="140">
        <v>95</v>
      </c>
      <c r="K803" s="193">
        <v>1616098.4699999599</v>
      </c>
      <c r="L803" s="194">
        <v>285712</v>
      </c>
    </row>
    <row r="804" spans="1:12" x14ac:dyDescent="0.2">
      <c r="A804" s="189">
        <v>17</v>
      </c>
      <c r="B804" s="190" t="s">
        <v>694</v>
      </c>
      <c r="C804" s="190" t="s">
        <v>113</v>
      </c>
      <c r="D804" s="191">
        <v>43580</v>
      </c>
      <c r="E804" s="192">
        <v>2</v>
      </c>
      <c r="F804" s="192">
        <v>11</v>
      </c>
      <c r="G804" s="137">
        <v>5323.97</v>
      </c>
      <c r="H804" s="138">
        <v>961</v>
      </c>
      <c r="I804" s="139">
        <v>13</v>
      </c>
      <c r="J804" s="140">
        <v>105</v>
      </c>
      <c r="K804" s="193">
        <v>24039.39</v>
      </c>
      <c r="L804" s="194">
        <v>4373</v>
      </c>
    </row>
    <row r="805" spans="1:12" x14ac:dyDescent="0.2">
      <c r="A805" s="189">
        <v>18</v>
      </c>
      <c r="B805" s="190" t="s">
        <v>670</v>
      </c>
      <c r="C805" s="190" t="s">
        <v>25</v>
      </c>
      <c r="D805" s="191">
        <v>43573</v>
      </c>
      <c r="E805" s="192">
        <v>3</v>
      </c>
      <c r="F805" s="192">
        <v>18</v>
      </c>
      <c r="G805" s="137">
        <v>778.12</v>
      </c>
      <c r="H805" s="138">
        <v>498</v>
      </c>
      <c r="I805" s="139">
        <v>10</v>
      </c>
      <c r="J805" s="140">
        <v>69</v>
      </c>
      <c r="K805" s="193">
        <v>60270.959999999897</v>
      </c>
      <c r="L805" s="194">
        <v>11461</v>
      </c>
    </row>
    <row r="806" spans="1:12" x14ac:dyDescent="0.2">
      <c r="A806" s="189">
        <v>19</v>
      </c>
      <c r="B806" s="190" t="s">
        <v>634</v>
      </c>
      <c r="C806" s="190" t="s">
        <v>22</v>
      </c>
      <c r="D806" s="191">
        <v>43566</v>
      </c>
      <c r="E806" s="192">
        <v>4</v>
      </c>
      <c r="F806" s="192">
        <v>25</v>
      </c>
      <c r="G806" s="137">
        <v>2350.04</v>
      </c>
      <c r="H806" s="138">
        <v>441</v>
      </c>
      <c r="I806" s="139">
        <v>13</v>
      </c>
      <c r="J806" s="140">
        <v>53</v>
      </c>
      <c r="K806" s="193">
        <v>319646.13</v>
      </c>
      <c r="L806" s="194">
        <v>56634</v>
      </c>
    </row>
    <row r="807" spans="1:12" x14ac:dyDescent="0.2">
      <c r="A807" s="189">
        <v>20</v>
      </c>
      <c r="B807" s="190" t="s">
        <v>696</v>
      </c>
      <c r="C807" s="190" t="s">
        <v>23</v>
      </c>
      <c r="D807" s="191">
        <v>43580</v>
      </c>
      <c r="E807" s="192">
        <v>2</v>
      </c>
      <c r="F807" s="192">
        <v>11</v>
      </c>
      <c r="G807" s="137">
        <v>2210.63</v>
      </c>
      <c r="H807" s="138">
        <v>409</v>
      </c>
      <c r="I807" s="139">
        <v>24</v>
      </c>
      <c r="J807" s="140">
        <v>88</v>
      </c>
      <c r="K807" s="193">
        <v>20469.060000000001</v>
      </c>
      <c r="L807" s="194">
        <v>3788</v>
      </c>
    </row>
    <row r="808" spans="1:12" x14ac:dyDescent="0.2">
      <c r="A808" s="189">
        <v>21</v>
      </c>
      <c r="B808" s="190" t="s">
        <v>698</v>
      </c>
      <c r="C808" s="190" t="s">
        <v>111</v>
      </c>
      <c r="D808" s="191">
        <v>43580</v>
      </c>
      <c r="E808" s="192">
        <v>2</v>
      </c>
      <c r="F808" s="192">
        <v>11</v>
      </c>
      <c r="G808" s="137">
        <v>1977.41</v>
      </c>
      <c r="H808" s="138">
        <v>359</v>
      </c>
      <c r="I808" s="139">
        <v>10</v>
      </c>
      <c r="J808" s="140">
        <v>64</v>
      </c>
      <c r="K808" s="193">
        <v>10988.48</v>
      </c>
      <c r="L808" s="194">
        <v>2035</v>
      </c>
    </row>
    <row r="809" spans="1:12" x14ac:dyDescent="0.2">
      <c r="A809" s="151">
        <v>22</v>
      </c>
      <c r="B809" s="152" t="s">
        <v>714</v>
      </c>
      <c r="C809" s="152" t="s">
        <v>25</v>
      </c>
      <c r="D809" s="153">
        <v>43586</v>
      </c>
      <c r="E809" s="154">
        <v>1</v>
      </c>
      <c r="F809" s="154">
        <v>5</v>
      </c>
      <c r="G809" s="137">
        <v>1942.55</v>
      </c>
      <c r="H809" s="138">
        <v>447</v>
      </c>
      <c r="I809" s="139">
        <v>10</v>
      </c>
      <c r="J809" s="140">
        <v>49</v>
      </c>
      <c r="K809" s="155">
        <v>1942.55</v>
      </c>
      <c r="L809" s="156">
        <v>447</v>
      </c>
    </row>
    <row r="810" spans="1:12" x14ac:dyDescent="0.2">
      <c r="A810" s="189">
        <v>23</v>
      </c>
      <c r="B810" s="190" t="s">
        <v>701</v>
      </c>
      <c r="C810" s="190" t="s">
        <v>702</v>
      </c>
      <c r="D810" s="191">
        <v>43580</v>
      </c>
      <c r="E810" s="192">
        <v>2</v>
      </c>
      <c r="F810" s="192">
        <v>11</v>
      </c>
      <c r="G810" s="137">
        <v>1769.04</v>
      </c>
      <c r="H810" s="138">
        <v>352</v>
      </c>
      <c r="I810" s="139">
        <v>2</v>
      </c>
      <c r="J810" s="140">
        <v>15</v>
      </c>
      <c r="K810" s="193">
        <v>4497.9399999999996</v>
      </c>
      <c r="L810" s="194">
        <v>933</v>
      </c>
    </row>
    <row r="811" spans="1:12" x14ac:dyDescent="0.2">
      <c r="A811" s="189">
        <v>24</v>
      </c>
      <c r="B811" s="190" t="s">
        <v>675</v>
      </c>
      <c r="C811" s="190" t="s">
        <v>113</v>
      </c>
      <c r="D811" s="191">
        <v>43573</v>
      </c>
      <c r="E811" s="192">
        <v>3</v>
      </c>
      <c r="F811" s="192">
        <v>18</v>
      </c>
      <c r="G811" s="137">
        <v>1659.85</v>
      </c>
      <c r="H811" s="138">
        <v>297</v>
      </c>
      <c r="I811" s="139">
        <v>5</v>
      </c>
      <c r="J811" s="140">
        <v>26</v>
      </c>
      <c r="K811" s="193">
        <v>13585.79</v>
      </c>
      <c r="L811" s="194">
        <v>2368</v>
      </c>
    </row>
    <row r="812" spans="1:12" x14ac:dyDescent="0.2">
      <c r="A812" s="189">
        <v>25</v>
      </c>
      <c r="B812" s="190" t="s">
        <v>516</v>
      </c>
      <c r="C812" s="190" t="s">
        <v>25</v>
      </c>
      <c r="D812" s="191">
        <v>43531</v>
      </c>
      <c r="E812" s="192">
        <v>9</v>
      </c>
      <c r="F812" s="192">
        <v>60</v>
      </c>
      <c r="G812" s="137">
        <v>1574.31</v>
      </c>
      <c r="H812" s="138">
        <v>263</v>
      </c>
      <c r="I812" s="139">
        <v>5</v>
      </c>
      <c r="J812" s="140">
        <v>27</v>
      </c>
      <c r="K812" s="193">
        <v>418328.27</v>
      </c>
      <c r="L812" s="194">
        <v>77544</v>
      </c>
    </row>
    <row r="813" spans="1:12" x14ac:dyDescent="0.2">
      <c r="A813" s="189">
        <v>26</v>
      </c>
      <c r="B813" s="190" t="s">
        <v>420</v>
      </c>
      <c r="C813" s="190" t="s">
        <v>22</v>
      </c>
      <c r="D813" s="191">
        <v>43489</v>
      </c>
      <c r="E813" s="192">
        <v>15</v>
      </c>
      <c r="F813" s="192">
        <v>102</v>
      </c>
      <c r="G813" s="137">
        <v>1561.12</v>
      </c>
      <c r="H813" s="138">
        <v>268</v>
      </c>
      <c r="I813" s="139">
        <v>5</v>
      </c>
      <c r="J813" s="140">
        <v>21</v>
      </c>
      <c r="K813" s="193">
        <v>961425.37999997998</v>
      </c>
      <c r="L813" s="194">
        <v>178149</v>
      </c>
    </row>
    <row r="814" spans="1:12" x14ac:dyDescent="0.2">
      <c r="A814" s="151">
        <v>27</v>
      </c>
      <c r="B814" s="152" t="s">
        <v>726</v>
      </c>
      <c r="C814" s="152" t="s">
        <v>111</v>
      </c>
      <c r="D814" s="153">
        <v>43586</v>
      </c>
      <c r="E814" s="154">
        <v>1</v>
      </c>
      <c r="F814" s="154">
        <v>5</v>
      </c>
      <c r="G814" s="137">
        <v>1504.74</v>
      </c>
      <c r="H814" s="138">
        <v>268</v>
      </c>
      <c r="I814" s="139">
        <v>5</v>
      </c>
      <c r="J814" s="140">
        <v>54</v>
      </c>
      <c r="K814" s="155">
        <v>1504.74</v>
      </c>
      <c r="L814" s="156">
        <v>268</v>
      </c>
    </row>
    <row r="815" spans="1:12" x14ac:dyDescent="0.2">
      <c r="A815" s="189">
        <v>28</v>
      </c>
      <c r="B815" s="190" t="s">
        <v>727</v>
      </c>
      <c r="C815" s="190" t="s">
        <v>22</v>
      </c>
      <c r="D815" s="191">
        <v>43587</v>
      </c>
      <c r="E815" s="192">
        <v>1</v>
      </c>
      <c r="F815" s="192">
        <v>4</v>
      </c>
      <c r="G815" s="137">
        <v>1320.5</v>
      </c>
      <c r="H815" s="138">
        <v>244</v>
      </c>
      <c r="I815" s="139">
        <v>2</v>
      </c>
      <c r="J815" s="140">
        <v>13</v>
      </c>
      <c r="K815" s="193">
        <v>2035.25</v>
      </c>
      <c r="L815" s="194">
        <v>388</v>
      </c>
    </row>
    <row r="816" spans="1:12" x14ac:dyDescent="0.2">
      <c r="A816" s="189">
        <v>29</v>
      </c>
      <c r="B816" s="190" t="s">
        <v>671</v>
      </c>
      <c r="C816" s="190" t="s">
        <v>673</v>
      </c>
      <c r="D816" s="191">
        <v>43573</v>
      </c>
      <c r="E816" s="192">
        <v>3</v>
      </c>
      <c r="F816" s="192">
        <v>18</v>
      </c>
      <c r="G816" s="137">
        <v>1065.9000000000001</v>
      </c>
      <c r="H816" s="138">
        <v>216</v>
      </c>
      <c r="I816" s="139">
        <v>5</v>
      </c>
      <c r="J816" s="140">
        <v>26</v>
      </c>
      <c r="K816" s="193">
        <v>31133.3</v>
      </c>
      <c r="L816" s="194">
        <v>5794</v>
      </c>
    </row>
    <row r="817" spans="1:12" x14ac:dyDescent="0.2">
      <c r="A817" s="189">
        <v>30</v>
      </c>
      <c r="B817" s="190" t="s">
        <v>397</v>
      </c>
      <c r="C817" s="190" t="s">
        <v>22</v>
      </c>
      <c r="D817" s="191">
        <v>43496</v>
      </c>
      <c r="E817" s="192">
        <v>14</v>
      </c>
      <c r="F817" s="192">
        <v>95</v>
      </c>
      <c r="G817" s="137">
        <v>553.4</v>
      </c>
      <c r="H817" s="138">
        <v>100</v>
      </c>
      <c r="I817" s="139">
        <v>2</v>
      </c>
      <c r="J817" s="140">
        <v>11</v>
      </c>
      <c r="K817" s="193">
        <v>812395.54999999201</v>
      </c>
      <c r="L817" s="194">
        <v>150325</v>
      </c>
    </row>
    <row r="818" spans="1:12" x14ac:dyDescent="0.2">
      <c r="A818" s="189">
        <v>31</v>
      </c>
      <c r="B818" s="190" t="s">
        <v>611</v>
      </c>
      <c r="C818" s="190" t="s">
        <v>22</v>
      </c>
      <c r="D818" s="191">
        <v>43559</v>
      </c>
      <c r="E818" s="192">
        <v>5</v>
      </c>
      <c r="F818" s="192">
        <v>32</v>
      </c>
      <c r="G818" s="137">
        <v>523.98</v>
      </c>
      <c r="H818" s="138">
        <v>100</v>
      </c>
      <c r="I818" s="139">
        <v>1</v>
      </c>
      <c r="J818" s="140">
        <v>7</v>
      </c>
      <c r="K818" s="193">
        <v>185886.27</v>
      </c>
      <c r="L818" s="194">
        <v>34292</v>
      </c>
    </row>
    <row r="819" spans="1:12" x14ac:dyDescent="0.2">
      <c r="A819" s="189">
        <v>32</v>
      </c>
      <c r="B819" s="190" t="s">
        <v>613</v>
      </c>
      <c r="C819" s="190" t="s">
        <v>25</v>
      </c>
      <c r="D819" s="191">
        <v>43559</v>
      </c>
      <c r="E819" s="192">
        <v>5</v>
      </c>
      <c r="F819" s="192">
        <v>32</v>
      </c>
      <c r="G819" s="137">
        <v>464</v>
      </c>
      <c r="H819" s="138">
        <v>101</v>
      </c>
      <c r="I819" s="139">
        <v>6</v>
      </c>
      <c r="J819" s="140">
        <v>12</v>
      </c>
      <c r="K819" s="193">
        <v>58109.760000000002</v>
      </c>
      <c r="L819" s="194">
        <v>10927</v>
      </c>
    </row>
    <row r="820" spans="1:12" x14ac:dyDescent="0.2">
      <c r="A820" s="189">
        <v>33</v>
      </c>
      <c r="B820" s="190" t="s">
        <v>700</v>
      </c>
      <c r="C820" s="190" t="s">
        <v>679</v>
      </c>
      <c r="D820" s="191">
        <v>43580</v>
      </c>
      <c r="E820" s="192">
        <v>2</v>
      </c>
      <c r="F820" s="192">
        <v>11</v>
      </c>
      <c r="G820" s="137">
        <v>445.9</v>
      </c>
      <c r="H820" s="138">
        <v>80</v>
      </c>
      <c r="I820" s="139">
        <v>3</v>
      </c>
      <c r="J820" s="140">
        <v>14</v>
      </c>
      <c r="K820" s="193">
        <v>3387.9</v>
      </c>
      <c r="L820" s="194">
        <v>616</v>
      </c>
    </row>
    <row r="821" spans="1:12" x14ac:dyDescent="0.2">
      <c r="A821" s="189">
        <v>34</v>
      </c>
      <c r="B821" s="190" t="s">
        <v>646</v>
      </c>
      <c r="C821" s="190" t="s">
        <v>648</v>
      </c>
      <c r="D821" s="191">
        <v>43566</v>
      </c>
      <c r="E821" s="192">
        <v>4</v>
      </c>
      <c r="F821" s="192">
        <v>25</v>
      </c>
      <c r="G821" s="137">
        <v>414.4</v>
      </c>
      <c r="H821" s="138">
        <v>80</v>
      </c>
      <c r="I821" s="139">
        <v>4</v>
      </c>
      <c r="J821" s="140">
        <v>11</v>
      </c>
      <c r="K821" s="193">
        <v>15252.82</v>
      </c>
      <c r="L821" s="194">
        <v>2849</v>
      </c>
    </row>
    <row r="822" spans="1:12" x14ac:dyDescent="0.2">
      <c r="A822" s="189">
        <v>35</v>
      </c>
      <c r="B822" s="190" t="s">
        <v>615</v>
      </c>
      <c r="C822" s="190" t="s">
        <v>617</v>
      </c>
      <c r="D822" s="191">
        <v>34985</v>
      </c>
      <c r="E822" s="192">
        <v>5</v>
      </c>
      <c r="F822" s="192">
        <v>32</v>
      </c>
      <c r="G822" s="137">
        <v>322.72000000000003</v>
      </c>
      <c r="H822" s="138">
        <v>56</v>
      </c>
      <c r="I822" s="139">
        <v>1</v>
      </c>
      <c r="J822" s="140">
        <v>5</v>
      </c>
      <c r="K822" s="193">
        <v>22041.72</v>
      </c>
      <c r="L822" s="194">
        <v>4085</v>
      </c>
    </row>
    <row r="823" spans="1:12" x14ac:dyDescent="0.2">
      <c r="A823" s="189">
        <v>36</v>
      </c>
      <c r="B823" s="190" t="s">
        <v>651</v>
      </c>
      <c r="C823" s="190" t="s">
        <v>652</v>
      </c>
      <c r="D823" s="191">
        <v>43559</v>
      </c>
      <c r="E823" s="192">
        <v>2</v>
      </c>
      <c r="F823" s="192">
        <v>12</v>
      </c>
      <c r="G823" s="137">
        <v>271.5</v>
      </c>
      <c r="H823" s="138">
        <v>57</v>
      </c>
      <c r="I823" s="139">
        <v>1</v>
      </c>
      <c r="J823" s="140">
        <v>4</v>
      </c>
      <c r="K823" s="193">
        <v>3348.5</v>
      </c>
      <c r="L823" s="194">
        <v>840</v>
      </c>
    </row>
    <row r="824" spans="1:12" x14ac:dyDescent="0.2">
      <c r="A824" s="189">
        <v>37</v>
      </c>
      <c r="B824" s="190" t="s">
        <v>427</v>
      </c>
      <c r="C824" s="190" t="s">
        <v>429</v>
      </c>
      <c r="D824" s="191">
        <v>43503</v>
      </c>
      <c r="E824" s="192">
        <v>12</v>
      </c>
      <c r="F824" s="192">
        <v>84</v>
      </c>
      <c r="G824" s="137">
        <v>261</v>
      </c>
      <c r="H824" s="138">
        <v>52</v>
      </c>
      <c r="I824" s="139">
        <v>2</v>
      </c>
      <c r="J824" s="140">
        <v>8</v>
      </c>
      <c r="K824" s="193">
        <v>30812.6</v>
      </c>
      <c r="L824" s="194">
        <v>6296</v>
      </c>
    </row>
    <row r="825" spans="1:12" x14ac:dyDescent="0.2">
      <c r="A825" s="151">
        <v>38</v>
      </c>
      <c r="B825" s="152" t="s">
        <v>728</v>
      </c>
      <c r="C825" s="152" t="s">
        <v>729</v>
      </c>
      <c r="D825" s="153">
        <v>43586</v>
      </c>
      <c r="E825" s="154">
        <v>1</v>
      </c>
      <c r="F825" s="154">
        <v>5</v>
      </c>
      <c r="G825" s="137">
        <v>241</v>
      </c>
      <c r="H825" s="138">
        <v>129</v>
      </c>
      <c r="I825" s="139">
        <v>3</v>
      </c>
      <c r="J825" s="140">
        <v>8</v>
      </c>
      <c r="K825" s="155">
        <v>241</v>
      </c>
      <c r="L825" s="156">
        <v>129</v>
      </c>
    </row>
    <row r="826" spans="1:12" x14ac:dyDescent="0.2">
      <c r="A826" s="189">
        <v>39</v>
      </c>
      <c r="B826" s="190" t="s">
        <v>416</v>
      </c>
      <c r="C826" s="190" t="s">
        <v>418</v>
      </c>
      <c r="D826" s="191">
        <v>43503</v>
      </c>
      <c r="E826" s="192">
        <v>13</v>
      </c>
      <c r="F826" s="192">
        <v>86</v>
      </c>
      <c r="G826" s="137">
        <v>231.62</v>
      </c>
      <c r="H826" s="138">
        <v>42</v>
      </c>
      <c r="I826" s="139">
        <v>1</v>
      </c>
      <c r="J826" s="140">
        <v>4</v>
      </c>
      <c r="K826" s="193">
        <v>421504.31000000302</v>
      </c>
      <c r="L826" s="194">
        <v>78001</v>
      </c>
    </row>
    <row r="827" spans="1:12" x14ac:dyDescent="0.2">
      <c r="A827" s="189">
        <v>40</v>
      </c>
      <c r="B827" s="190" t="s">
        <v>644</v>
      </c>
      <c r="C827" s="190" t="s">
        <v>113</v>
      </c>
      <c r="D827" s="191">
        <v>43566</v>
      </c>
      <c r="E827" s="192">
        <v>4</v>
      </c>
      <c r="F827" s="192">
        <v>25</v>
      </c>
      <c r="G827" s="137">
        <v>223.2</v>
      </c>
      <c r="H827" s="138">
        <v>37</v>
      </c>
      <c r="I827" s="139">
        <v>1</v>
      </c>
      <c r="J827" s="140">
        <v>4</v>
      </c>
      <c r="K827" s="193">
        <v>28559.96</v>
      </c>
      <c r="L827" s="194">
        <v>5243</v>
      </c>
    </row>
    <row r="828" spans="1:12" x14ac:dyDescent="0.2">
      <c r="A828" s="144"/>
      <c r="B828" s="7"/>
      <c r="C828" s="7" t="s">
        <v>106</v>
      </c>
      <c r="D828" s="142" t="s">
        <v>106</v>
      </c>
      <c r="E828" s="143" t="s">
        <v>106</v>
      </c>
      <c r="F828" s="144" t="s">
        <v>106</v>
      </c>
      <c r="G828" s="145" t="s">
        <v>106</v>
      </c>
      <c r="H828" s="144" t="s">
        <v>106</v>
      </c>
      <c r="I828" s="7" t="s">
        <v>106</v>
      </c>
      <c r="J828" s="30" t="s">
        <v>106</v>
      </c>
      <c r="K828" s="143" t="s">
        <v>106</v>
      </c>
      <c r="L828" s="144" t="s">
        <v>106</v>
      </c>
    </row>
    <row r="829" spans="1:12" x14ac:dyDescent="0.2">
      <c r="A829" s="451" t="s">
        <v>731</v>
      </c>
      <c r="B829" s="451"/>
      <c r="C829" s="141"/>
      <c r="D829" s="142"/>
      <c r="E829" s="143"/>
      <c r="F829" s="144"/>
      <c r="G829" s="145"/>
      <c r="H829" s="144"/>
      <c r="I829" s="7"/>
      <c r="J829" s="30"/>
      <c r="K829" s="143"/>
      <c r="L829" s="144"/>
    </row>
    <row r="830" spans="1:12" ht="15.75" x14ac:dyDescent="0.2">
      <c r="A830" s="450" t="s">
        <v>761</v>
      </c>
      <c r="B830" s="450"/>
      <c r="C830" s="450"/>
      <c r="D830" s="450"/>
      <c r="E830" s="450"/>
      <c r="F830" s="450"/>
      <c r="G830" s="450"/>
      <c r="H830" s="450"/>
      <c r="I830" s="450"/>
      <c r="J830" s="450"/>
      <c r="K830" s="450"/>
      <c r="L830" s="450"/>
    </row>
    <row r="831" spans="1:12" ht="15" x14ac:dyDescent="0.2">
      <c r="A831" s="135"/>
      <c r="B831" s="135"/>
      <c r="C831" s="135"/>
      <c r="D831" s="135"/>
      <c r="E831" s="135"/>
      <c r="F831" s="135"/>
      <c r="G831" s="135"/>
      <c r="H831" s="135"/>
      <c r="I831" s="135"/>
      <c r="J831" s="136"/>
      <c r="K831" s="135"/>
      <c r="L831" s="135"/>
    </row>
    <row r="832" spans="1:12" x14ac:dyDescent="0.2">
      <c r="A832" s="452" t="s">
        <v>134</v>
      </c>
      <c r="B832" s="452"/>
      <c r="C832" s="452"/>
      <c r="D832" s="452"/>
      <c r="E832" s="453" t="s">
        <v>11</v>
      </c>
      <c r="F832" s="453"/>
      <c r="G832" s="454" t="s">
        <v>187</v>
      </c>
      <c r="H832" s="454"/>
      <c r="I832" s="454"/>
      <c r="J832" s="454"/>
      <c r="K832" s="455" t="s">
        <v>133</v>
      </c>
      <c r="L832" s="455"/>
    </row>
    <row r="833" spans="1:12" ht="24" x14ac:dyDescent="0.2">
      <c r="A833" s="244" t="s">
        <v>9</v>
      </c>
      <c r="B833" s="119" t="s">
        <v>131</v>
      </c>
      <c r="C833" s="119" t="s">
        <v>132</v>
      </c>
      <c r="D833" s="120" t="s">
        <v>13</v>
      </c>
      <c r="E833" s="245" t="s">
        <v>15</v>
      </c>
      <c r="F833" s="245" t="s">
        <v>14</v>
      </c>
      <c r="G833" s="122" t="s">
        <v>16</v>
      </c>
      <c r="H833" s="123" t="s">
        <v>4</v>
      </c>
      <c r="I833" s="124" t="s">
        <v>8</v>
      </c>
      <c r="J833" s="125" t="s">
        <v>17</v>
      </c>
      <c r="K833" s="246" t="s">
        <v>16</v>
      </c>
      <c r="L833" s="244" t="s">
        <v>4</v>
      </c>
    </row>
    <row r="834" spans="1:12" x14ac:dyDescent="0.2">
      <c r="A834" s="189">
        <v>1</v>
      </c>
      <c r="B834" s="190" t="s">
        <v>686</v>
      </c>
      <c r="C834" s="190" t="s">
        <v>22</v>
      </c>
      <c r="D834" s="191">
        <v>43580</v>
      </c>
      <c r="E834" s="192">
        <v>3</v>
      </c>
      <c r="F834" s="192">
        <v>18</v>
      </c>
      <c r="G834" s="137">
        <v>261942.07</v>
      </c>
      <c r="H834" s="138">
        <v>44318</v>
      </c>
      <c r="I834" s="139">
        <v>154</v>
      </c>
      <c r="J834" s="140">
        <v>1210</v>
      </c>
      <c r="K834" s="193">
        <v>3461518.8900000602</v>
      </c>
      <c r="L834" s="194">
        <v>575084</v>
      </c>
    </row>
    <row r="835" spans="1:12" x14ac:dyDescent="0.2">
      <c r="A835" s="151">
        <v>2</v>
      </c>
      <c r="B835" s="152" t="s">
        <v>736</v>
      </c>
      <c r="C835" s="152" t="s">
        <v>738</v>
      </c>
      <c r="D835" s="153">
        <v>43594</v>
      </c>
      <c r="E835" s="154">
        <v>1</v>
      </c>
      <c r="F835" s="154">
        <v>4</v>
      </c>
      <c r="G835" s="137">
        <v>260499.610000001</v>
      </c>
      <c r="H835" s="138">
        <v>48089</v>
      </c>
      <c r="I835" s="139">
        <v>89</v>
      </c>
      <c r="J835" s="140">
        <v>1274</v>
      </c>
      <c r="K835" s="155">
        <v>260499.610000001</v>
      </c>
      <c r="L835" s="156">
        <v>48089</v>
      </c>
    </row>
    <row r="836" spans="1:12" x14ac:dyDescent="0.2">
      <c r="A836" s="189">
        <v>3</v>
      </c>
      <c r="B836" s="190" t="s">
        <v>718</v>
      </c>
      <c r="C836" s="190" t="s">
        <v>22</v>
      </c>
      <c r="D836" s="191">
        <v>43586</v>
      </c>
      <c r="E836" s="192">
        <v>2</v>
      </c>
      <c r="F836" s="192">
        <v>12</v>
      </c>
      <c r="G836" s="137">
        <v>44156.91</v>
      </c>
      <c r="H836" s="138">
        <v>8171</v>
      </c>
      <c r="I836" s="139">
        <v>46</v>
      </c>
      <c r="J836" s="140">
        <v>482</v>
      </c>
      <c r="K836" s="193">
        <v>132259.13</v>
      </c>
      <c r="L836" s="194">
        <v>24549</v>
      </c>
    </row>
    <row r="837" spans="1:12" x14ac:dyDescent="0.2">
      <c r="A837" s="189">
        <v>4</v>
      </c>
      <c r="B837" s="190" t="s">
        <v>711</v>
      </c>
      <c r="C837" s="190" t="s">
        <v>548</v>
      </c>
      <c r="D837" s="191">
        <v>43586</v>
      </c>
      <c r="E837" s="192">
        <v>2</v>
      </c>
      <c r="F837" s="192">
        <v>12</v>
      </c>
      <c r="G837" s="137">
        <v>29920.799999999999</v>
      </c>
      <c r="H837" s="138">
        <v>5420</v>
      </c>
      <c r="I837" s="139">
        <v>38</v>
      </c>
      <c r="J837" s="140">
        <v>354</v>
      </c>
      <c r="K837" s="193">
        <v>95050.049999999799</v>
      </c>
      <c r="L837" s="194">
        <v>17270</v>
      </c>
    </row>
    <row r="838" spans="1:12" x14ac:dyDescent="0.2">
      <c r="A838" s="151">
        <v>5</v>
      </c>
      <c r="B838" s="152" t="s">
        <v>740</v>
      </c>
      <c r="C838" s="152" t="s">
        <v>22</v>
      </c>
      <c r="D838" s="153">
        <v>43594</v>
      </c>
      <c r="E838" s="154">
        <v>1</v>
      </c>
      <c r="F838" s="154">
        <v>4</v>
      </c>
      <c r="G838" s="137">
        <v>19125.3</v>
      </c>
      <c r="H838" s="138">
        <v>3504</v>
      </c>
      <c r="I838" s="139">
        <v>23</v>
      </c>
      <c r="J838" s="140">
        <v>291</v>
      </c>
      <c r="K838" s="155">
        <v>19125.3</v>
      </c>
      <c r="L838" s="156">
        <v>3504</v>
      </c>
    </row>
    <row r="839" spans="1:12" x14ac:dyDescent="0.2">
      <c r="A839" s="189">
        <v>6</v>
      </c>
      <c r="B839" s="190" t="s">
        <v>662</v>
      </c>
      <c r="C839" s="190" t="s">
        <v>22</v>
      </c>
      <c r="D839" s="191">
        <v>43573</v>
      </c>
      <c r="E839" s="192">
        <v>4</v>
      </c>
      <c r="F839" s="192">
        <v>25</v>
      </c>
      <c r="G839" s="137">
        <v>18889.41</v>
      </c>
      <c r="H839" s="138">
        <v>3492</v>
      </c>
      <c r="I839" s="139">
        <v>34</v>
      </c>
      <c r="J839" s="140">
        <v>256</v>
      </c>
      <c r="K839" s="193">
        <v>313745.06000000198</v>
      </c>
      <c r="L839" s="194">
        <v>56987</v>
      </c>
    </row>
    <row r="840" spans="1:12" x14ac:dyDescent="0.2">
      <c r="A840" s="151">
        <v>7</v>
      </c>
      <c r="B840" s="152" t="s">
        <v>742</v>
      </c>
      <c r="C840" s="152" t="s">
        <v>111</v>
      </c>
      <c r="D840" s="153">
        <v>43594</v>
      </c>
      <c r="E840" s="154">
        <v>1</v>
      </c>
      <c r="F840" s="154">
        <v>4</v>
      </c>
      <c r="G840" s="137">
        <v>17425.62</v>
      </c>
      <c r="H840" s="138">
        <v>3169</v>
      </c>
      <c r="I840" s="139">
        <v>40</v>
      </c>
      <c r="J840" s="140">
        <v>421</v>
      </c>
      <c r="K840" s="155">
        <v>17425.62</v>
      </c>
      <c r="L840" s="156">
        <v>3169</v>
      </c>
    </row>
    <row r="841" spans="1:12" x14ac:dyDescent="0.2">
      <c r="A841" s="189">
        <v>8</v>
      </c>
      <c r="B841" s="190" t="s">
        <v>690</v>
      </c>
      <c r="C841" s="190" t="s">
        <v>692</v>
      </c>
      <c r="D841" s="191">
        <v>43580</v>
      </c>
      <c r="E841" s="192">
        <v>3</v>
      </c>
      <c r="F841" s="192">
        <v>18</v>
      </c>
      <c r="G841" s="137">
        <v>15627.34</v>
      </c>
      <c r="H841" s="138">
        <v>3064</v>
      </c>
      <c r="I841" s="139">
        <v>45</v>
      </c>
      <c r="J841" s="140">
        <v>245</v>
      </c>
      <c r="K841" s="193">
        <v>110960.91</v>
      </c>
      <c r="L841" s="194">
        <v>21823</v>
      </c>
    </row>
    <row r="842" spans="1:12" x14ac:dyDescent="0.2">
      <c r="A842" s="189">
        <v>9</v>
      </c>
      <c r="B842" s="190" t="s">
        <v>636</v>
      </c>
      <c r="C842" s="190" t="s">
        <v>638</v>
      </c>
      <c r="D842" s="191">
        <v>43566</v>
      </c>
      <c r="E842" s="192">
        <v>5</v>
      </c>
      <c r="F842" s="192">
        <v>32</v>
      </c>
      <c r="G842" s="137">
        <v>15430.23</v>
      </c>
      <c r="H842" s="138">
        <v>3378</v>
      </c>
      <c r="I842" s="139">
        <v>50</v>
      </c>
      <c r="J842" s="140">
        <v>261</v>
      </c>
      <c r="K842" s="193">
        <v>528176.72000000195</v>
      </c>
      <c r="L842" s="194">
        <v>106491</v>
      </c>
    </row>
    <row r="843" spans="1:12" x14ac:dyDescent="0.2">
      <c r="A843" s="151">
        <v>10</v>
      </c>
      <c r="B843" s="152" t="s">
        <v>744</v>
      </c>
      <c r="C843" s="152" t="s">
        <v>22</v>
      </c>
      <c r="D843" s="153">
        <v>43594</v>
      </c>
      <c r="E843" s="154">
        <v>1</v>
      </c>
      <c r="F843" s="154">
        <v>4</v>
      </c>
      <c r="G843" s="137">
        <v>14018.16</v>
      </c>
      <c r="H843" s="138">
        <v>2556</v>
      </c>
      <c r="I843" s="139">
        <v>20</v>
      </c>
      <c r="J843" s="140">
        <v>250</v>
      </c>
      <c r="K843" s="155">
        <v>14018.16</v>
      </c>
      <c r="L843" s="156">
        <v>2556</v>
      </c>
    </row>
    <row r="844" spans="1:12" x14ac:dyDescent="0.2">
      <c r="A844" s="189">
        <v>11</v>
      </c>
      <c r="B844" s="190" t="s">
        <v>709</v>
      </c>
      <c r="C844" s="190" t="s">
        <v>25</v>
      </c>
      <c r="D844" s="191">
        <v>43586</v>
      </c>
      <c r="E844" s="192">
        <v>2</v>
      </c>
      <c r="F844" s="192">
        <v>12</v>
      </c>
      <c r="G844" s="137">
        <v>13879.66</v>
      </c>
      <c r="H844" s="138">
        <v>2535</v>
      </c>
      <c r="I844" s="139">
        <v>53</v>
      </c>
      <c r="J844" s="140">
        <v>323</v>
      </c>
      <c r="K844" s="193">
        <v>57681.019999999902</v>
      </c>
      <c r="L844" s="194">
        <v>11793</v>
      </c>
    </row>
    <row r="845" spans="1:12" x14ac:dyDescent="0.2">
      <c r="A845" s="151">
        <v>12</v>
      </c>
      <c r="B845" s="152" t="s">
        <v>746</v>
      </c>
      <c r="C845" s="152" t="s">
        <v>748</v>
      </c>
      <c r="D845" s="153">
        <v>43594</v>
      </c>
      <c r="E845" s="154">
        <v>1</v>
      </c>
      <c r="F845" s="154">
        <v>4</v>
      </c>
      <c r="G845" s="137">
        <v>9390.41</v>
      </c>
      <c r="H845" s="138">
        <v>1718</v>
      </c>
      <c r="I845" s="139">
        <v>27</v>
      </c>
      <c r="J845" s="140">
        <v>254</v>
      </c>
      <c r="K845" s="155">
        <v>9390.41</v>
      </c>
      <c r="L845" s="156">
        <v>1718</v>
      </c>
    </row>
    <row r="846" spans="1:12" x14ac:dyDescent="0.2">
      <c r="A846" s="189">
        <v>13</v>
      </c>
      <c r="B846" s="190" t="s">
        <v>582</v>
      </c>
      <c r="C846" s="190" t="s">
        <v>22</v>
      </c>
      <c r="D846" s="191">
        <v>43552</v>
      </c>
      <c r="E846" s="192">
        <v>7</v>
      </c>
      <c r="F846" s="192">
        <v>46</v>
      </c>
      <c r="G846" s="137">
        <v>8539.19</v>
      </c>
      <c r="H846" s="138">
        <v>1734</v>
      </c>
      <c r="I846" s="139">
        <v>31</v>
      </c>
      <c r="J846" s="140">
        <v>146</v>
      </c>
      <c r="K846" s="193">
        <v>1492057.98999999</v>
      </c>
      <c r="L846" s="194">
        <v>289649</v>
      </c>
    </row>
    <row r="847" spans="1:12" x14ac:dyDescent="0.2">
      <c r="A847" s="151">
        <v>14</v>
      </c>
      <c r="B847" s="152" t="s">
        <v>750</v>
      </c>
      <c r="C847" s="152" t="s">
        <v>752</v>
      </c>
      <c r="D847" s="153">
        <v>43594</v>
      </c>
      <c r="E847" s="154">
        <v>1</v>
      </c>
      <c r="F847" s="154">
        <v>4</v>
      </c>
      <c r="G847" s="137">
        <v>7834.17</v>
      </c>
      <c r="H847" s="138">
        <v>1539</v>
      </c>
      <c r="I847" s="139">
        <v>16</v>
      </c>
      <c r="J847" s="140">
        <v>177</v>
      </c>
      <c r="K847" s="155">
        <v>7834.17</v>
      </c>
      <c r="L847" s="156">
        <v>1539</v>
      </c>
    </row>
    <row r="848" spans="1:12" x14ac:dyDescent="0.2">
      <c r="A848" s="151">
        <v>15</v>
      </c>
      <c r="B848" s="152" t="s">
        <v>754</v>
      </c>
      <c r="C848" s="152" t="s">
        <v>756</v>
      </c>
      <c r="D848" s="153">
        <v>43594</v>
      </c>
      <c r="E848" s="154">
        <v>1</v>
      </c>
      <c r="F848" s="154">
        <v>4</v>
      </c>
      <c r="G848" s="137">
        <v>7657.96</v>
      </c>
      <c r="H848" s="138">
        <v>1446</v>
      </c>
      <c r="I848" s="139">
        <v>13</v>
      </c>
      <c r="J848" s="140">
        <v>182</v>
      </c>
      <c r="K848" s="155">
        <v>7657.96</v>
      </c>
      <c r="L848" s="156">
        <v>1446</v>
      </c>
    </row>
    <row r="849" spans="1:12" x14ac:dyDescent="0.2">
      <c r="A849" s="189">
        <v>16</v>
      </c>
      <c r="B849" s="190" t="s">
        <v>627</v>
      </c>
      <c r="C849" s="190" t="s">
        <v>22</v>
      </c>
      <c r="D849" s="191">
        <v>43566</v>
      </c>
      <c r="E849" s="192">
        <v>5</v>
      </c>
      <c r="F849" s="192">
        <v>32</v>
      </c>
      <c r="G849" s="137">
        <v>7575.07</v>
      </c>
      <c r="H849" s="138">
        <v>1394</v>
      </c>
      <c r="I849" s="139">
        <v>15</v>
      </c>
      <c r="J849" s="140">
        <v>142</v>
      </c>
      <c r="K849" s="193">
        <v>802297.32999999402</v>
      </c>
      <c r="L849" s="194">
        <v>148290</v>
      </c>
    </row>
    <row r="850" spans="1:12" x14ac:dyDescent="0.2">
      <c r="A850" s="189">
        <v>17</v>
      </c>
      <c r="B850" s="190" t="s">
        <v>607</v>
      </c>
      <c r="C850" s="190" t="s">
        <v>609</v>
      </c>
      <c r="D850" s="191">
        <v>43559</v>
      </c>
      <c r="E850" s="192">
        <v>6</v>
      </c>
      <c r="F850" s="192">
        <v>39</v>
      </c>
      <c r="G850" s="137">
        <v>5383.71</v>
      </c>
      <c r="H850" s="138">
        <v>1115</v>
      </c>
      <c r="I850" s="139">
        <v>27</v>
      </c>
      <c r="J850" s="140">
        <v>95</v>
      </c>
      <c r="K850" s="193">
        <v>623964.49999999802</v>
      </c>
      <c r="L850" s="194">
        <v>123778</v>
      </c>
    </row>
    <row r="851" spans="1:12" x14ac:dyDescent="0.2">
      <c r="A851" s="189">
        <v>18</v>
      </c>
      <c r="B851" s="190" t="s">
        <v>666</v>
      </c>
      <c r="C851" s="190" t="s">
        <v>668</v>
      </c>
      <c r="D851" s="191">
        <v>43573</v>
      </c>
      <c r="E851" s="192">
        <v>4</v>
      </c>
      <c r="F851" s="192">
        <v>25</v>
      </c>
      <c r="G851" s="137">
        <v>4203.0600000000004</v>
      </c>
      <c r="H851" s="138">
        <v>765</v>
      </c>
      <c r="I851" s="139">
        <v>4</v>
      </c>
      <c r="J851" s="140">
        <v>39</v>
      </c>
      <c r="K851" s="193">
        <v>135379.32</v>
      </c>
      <c r="L851" s="194">
        <v>24914</v>
      </c>
    </row>
    <row r="852" spans="1:12" x14ac:dyDescent="0.2">
      <c r="A852" s="189">
        <v>19</v>
      </c>
      <c r="B852" s="190" t="s">
        <v>720</v>
      </c>
      <c r="C852" s="190" t="s">
        <v>722</v>
      </c>
      <c r="D852" s="191">
        <v>43586</v>
      </c>
      <c r="E852" s="192">
        <v>2</v>
      </c>
      <c r="F852" s="192">
        <v>12</v>
      </c>
      <c r="G852" s="137">
        <v>4118.38</v>
      </c>
      <c r="H852" s="138">
        <v>763</v>
      </c>
      <c r="I852" s="139">
        <v>35</v>
      </c>
      <c r="J852" s="140">
        <v>144</v>
      </c>
      <c r="K852" s="193">
        <v>23145.81</v>
      </c>
      <c r="L852" s="194">
        <v>4294</v>
      </c>
    </row>
    <row r="853" spans="1:12" x14ac:dyDescent="0.2">
      <c r="A853" s="189">
        <v>20</v>
      </c>
      <c r="B853" s="190" t="s">
        <v>694</v>
      </c>
      <c r="C853" s="190" t="s">
        <v>113</v>
      </c>
      <c r="D853" s="191">
        <v>43580</v>
      </c>
      <c r="E853" s="192">
        <v>3</v>
      </c>
      <c r="F853" s="192">
        <v>18</v>
      </c>
      <c r="G853" s="137">
        <v>1961.56</v>
      </c>
      <c r="H853" s="138">
        <v>345</v>
      </c>
      <c r="I853" s="139">
        <v>5</v>
      </c>
      <c r="J853" s="140">
        <v>25</v>
      </c>
      <c r="K853" s="193">
        <v>28299.16</v>
      </c>
      <c r="L853" s="194">
        <v>5163</v>
      </c>
    </row>
    <row r="854" spans="1:12" x14ac:dyDescent="0.2">
      <c r="A854" s="189">
        <v>21</v>
      </c>
      <c r="B854" s="190" t="s">
        <v>605</v>
      </c>
      <c r="C854" s="190" t="s">
        <v>22</v>
      </c>
      <c r="D854" s="191">
        <v>43559</v>
      </c>
      <c r="E854" s="192">
        <v>6</v>
      </c>
      <c r="F854" s="192">
        <v>39</v>
      </c>
      <c r="G854" s="137">
        <v>1736.99</v>
      </c>
      <c r="H854" s="138">
        <v>326</v>
      </c>
      <c r="I854" s="139">
        <v>5</v>
      </c>
      <c r="J854" s="140">
        <v>43</v>
      </c>
      <c r="K854" s="193">
        <v>756571.39999999595</v>
      </c>
      <c r="L854" s="194">
        <v>137800</v>
      </c>
    </row>
    <row r="855" spans="1:12" x14ac:dyDescent="0.2">
      <c r="A855" s="189">
        <v>22</v>
      </c>
      <c r="B855" s="190" t="s">
        <v>664</v>
      </c>
      <c r="C855" s="190" t="s">
        <v>491</v>
      </c>
      <c r="D855" s="191">
        <v>43573</v>
      </c>
      <c r="E855" s="192">
        <v>4</v>
      </c>
      <c r="F855" s="192">
        <v>25</v>
      </c>
      <c r="G855" s="137">
        <v>1606.18</v>
      </c>
      <c r="H855" s="138">
        <v>326</v>
      </c>
      <c r="I855" s="139">
        <v>20</v>
      </c>
      <c r="J855" s="140">
        <v>44</v>
      </c>
      <c r="K855" s="193">
        <v>135830.06</v>
      </c>
      <c r="L855" s="194">
        <v>26928</v>
      </c>
    </row>
    <row r="856" spans="1:12" x14ac:dyDescent="0.2">
      <c r="A856" s="189">
        <v>23</v>
      </c>
      <c r="B856" s="190" t="s">
        <v>758</v>
      </c>
      <c r="C856" s="190" t="s">
        <v>124</v>
      </c>
      <c r="D856" s="191">
        <v>43595</v>
      </c>
      <c r="E856" s="192">
        <v>1</v>
      </c>
      <c r="F856" s="192">
        <v>3</v>
      </c>
      <c r="G856" s="137">
        <v>1537.28</v>
      </c>
      <c r="H856" s="138">
        <v>211</v>
      </c>
      <c r="I856" s="139">
        <v>1</v>
      </c>
      <c r="J856" s="140">
        <v>6</v>
      </c>
      <c r="K856" s="193">
        <v>1537.28</v>
      </c>
      <c r="L856" s="194">
        <v>211</v>
      </c>
    </row>
    <row r="857" spans="1:12" x14ac:dyDescent="0.2">
      <c r="A857" s="189">
        <v>24</v>
      </c>
      <c r="B857" s="190" t="s">
        <v>724</v>
      </c>
      <c r="C857" s="190" t="s">
        <v>161</v>
      </c>
      <c r="D857" s="191">
        <v>43586</v>
      </c>
      <c r="E857" s="192">
        <v>2</v>
      </c>
      <c r="F857" s="192">
        <v>12</v>
      </c>
      <c r="G857" s="137">
        <v>1508.36</v>
      </c>
      <c r="H857" s="138">
        <v>287</v>
      </c>
      <c r="I857" s="139">
        <v>34</v>
      </c>
      <c r="J857" s="140">
        <v>80</v>
      </c>
      <c r="K857" s="193">
        <v>9967.2099999999991</v>
      </c>
      <c r="L857" s="194">
        <v>1928</v>
      </c>
    </row>
    <row r="858" spans="1:12" x14ac:dyDescent="0.2">
      <c r="A858" s="189">
        <v>25</v>
      </c>
      <c r="B858" s="190" t="s">
        <v>510</v>
      </c>
      <c r="C858" s="190" t="s">
        <v>22</v>
      </c>
      <c r="D858" s="191">
        <v>43531</v>
      </c>
      <c r="E858" s="192">
        <v>10</v>
      </c>
      <c r="F858" s="192">
        <v>67</v>
      </c>
      <c r="G858" s="137">
        <v>1108.7</v>
      </c>
      <c r="H858" s="138">
        <v>201</v>
      </c>
      <c r="I858" s="139">
        <v>5</v>
      </c>
      <c r="J858" s="140">
        <v>31</v>
      </c>
      <c r="K858" s="193">
        <v>1620201.9699999599</v>
      </c>
      <c r="L858" s="194">
        <v>286583</v>
      </c>
    </row>
    <row r="859" spans="1:12" x14ac:dyDescent="0.2">
      <c r="A859" s="151">
        <v>26</v>
      </c>
      <c r="B859" s="152" t="s">
        <v>759</v>
      </c>
      <c r="C859" s="152" t="s">
        <v>679</v>
      </c>
      <c r="D859" s="153">
        <v>43594</v>
      </c>
      <c r="E859" s="154">
        <v>1</v>
      </c>
      <c r="F859" s="154">
        <v>4</v>
      </c>
      <c r="G859" s="137">
        <v>968.2</v>
      </c>
      <c r="H859" s="138">
        <v>190</v>
      </c>
      <c r="I859" s="139">
        <v>3</v>
      </c>
      <c r="J859" s="140">
        <v>30</v>
      </c>
      <c r="K859" s="155">
        <v>968.2</v>
      </c>
      <c r="L859" s="156">
        <v>190</v>
      </c>
    </row>
    <row r="860" spans="1:12" x14ac:dyDescent="0.2">
      <c r="A860" s="189">
        <v>27</v>
      </c>
      <c r="B860" s="190" t="s">
        <v>714</v>
      </c>
      <c r="C860" s="190" t="s">
        <v>25</v>
      </c>
      <c r="D860" s="191">
        <v>43586</v>
      </c>
      <c r="E860" s="192">
        <v>2</v>
      </c>
      <c r="F860" s="192">
        <v>12</v>
      </c>
      <c r="G860" s="137">
        <v>826.75</v>
      </c>
      <c r="H860" s="138">
        <v>169</v>
      </c>
      <c r="I860" s="139">
        <v>4</v>
      </c>
      <c r="J860" s="140">
        <v>19</v>
      </c>
      <c r="K860" s="193">
        <v>4008.63</v>
      </c>
      <c r="L860" s="194">
        <v>839</v>
      </c>
    </row>
    <row r="861" spans="1:12" x14ac:dyDescent="0.2">
      <c r="A861" s="189">
        <v>28</v>
      </c>
      <c r="B861" s="190" t="s">
        <v>516</v>
      </c>
      <c r="C861" s="190" t="s">
        <v>25</v>
      </c>
      <c r="D861" s="191">
        <v>43531</v>
      </c>
      <c r="E861" s="192">
        <v>10</v>
      </c>
      <c r="F861" s="192">
        <v>67</v>
      </c>
      <c r="G861" s="137">
        <v>775.12</v>
      </c>
      <c r="H861" s="138">
        <v>127</v>
      </c>
      <c r="I861" s="139">
        <v>2</v>
      </c>
      <c r="J861" s="140">
        <v>9</v>
      </c>
      <c r="K861" s="193">
        <v>430643.75</v>
      </c>
      <c r="L861" s="194">
        <v>80498</v>
      </c>
    </row>
    <row r="862" spans="1:12" x14ac:dyDescent="0.2">
      <c r="A862" s="189">
        <v>29</v>
      </c>
      <c r="B862" s="190" t="s">
        <v>675</v>
      </c>
      <c r="C862" s="190" t="s">
        <v>113</v>
      </c>
      <c r="D862" s="191">
        <v>43573</v>
      </c>
      <c r="E862" s="192">
        <v>4</v>
      </c>
      <c r="F862" s="192">
        <v>25</v>
      </c>
      <c r="G862" s="137">
        <v>691.1</v>
      </c>
      <c r="H862" s="138">
        <v>115</v>
      </c>
      <c r="I862" s="139">
        <v>3</v>
      </c>
      <c r="J862" s="140">
        <v>8</v>
      </c>
      <c r="K862" s="193">
        <v>14858.69</v>
      </c>
      <c r="L862" s="194">
        <v>2593</v>
      </c>
    </row>
    <row r="863" spans="1:12" x14ac:dyDescent="0.2">
      <c r="A863" s="189">
        <v>30</v>
      </c>
      <c r="B863" s="190" t="s">
        <v>247</v>
      </c>
      <c r="C863" s="190" t="s">
        <v>25</v>
      </c>
      <c r="D863" s="191">
        <v>43440</v>
      </c>
      <c r="E863" s="192">
        <v>10</v>
      </c>
      <c r="F863" s="192">
        <v>70</v>
      </c>
      <c r="G863" s="137">
        <v>683.99999999999898</v>
      </c>
      <c r="H863" s="138">
        <v>180</v>
      </c>
      <c r="I863" s="139">
        <v>1</v>
      </c>
      <c r="J863" s="140">
        <v>1</v>
      </c>
      <c r="K863" s="193">
        <v>222063.81</v>
      </c>
      <c r="L863" s="194">
        <v>42353</v>
      </c>
    </row>
    <row r="864" spans="1:12" x14ac:dyDescent="0.2">
      <c r="A864" s="189">
        <v>31</v>
      </c>
      <c r="B864" s="190" t="s">
        <v>701</v>
      </c>
      <c r="C864" s="190" t="s">
        <v>702</v>
      </c>
      <c r="D864" s="191">
        <v>43580</v>
      </c>
      <c r="E864" s="192">
        <v>3</v>
      </c>
      <c r="F864" s="192">
        <v>18</v>
      </c>
      <c r="G864" s="137">
        <v>678.5</v>
      </c>
      <c r="H864" s="138">
        <v>138</v>
      </c>
      <c r="I864" s="139">
        <v>2</v>
      </c>
      <c r="J864" s="140">
        <v>12</v>
      </c>
      <c r="K864" s="193">
        <v>5636.84</v>
      </c>
      <c r="L864" s="194">
        <v>1161</v>
      </c>
    </row>
    <row r="865" spans="1:12" x14ac:dyDescent="0.2">
      <c r="A865" s="151">
        <v>32</v>
      </c>
      <c r="B865" s="152" t="s">
        <v>760</v>
      </c>
      <c r="C865" s="152" t="s">
        <v>111</v>
      </c>
      <c r="D865" s="153">
        <v>43594</v>
      </c>
      <c r="E865" s="154">
        <v>1</v>
      </c>
      <c r="F865" s="154">
        <v>4</v>
      </c>
      <c r="G865" s="137">
        <v>605</v>
      </c>
      <c r="H865" s="138">
        <v>106</v>
      </c>
      <c r="I865" s="139">
        <v>1</v>
      </c>
      <c r="J865" s="140">
        <v>4</v>
      </c>
      <c r="K865" s="155">
        <v>693.5</v>
      </c>
      <c r="L865" s="156">
        <v>125</v>
      </c>
    </row>
    <row r="866" spans="1:12" x14ac:dyDescent="0.2">
      <c r="A866" s="189">
        <v>33</v>
      </c>
      <c r="B866" s="190" t="s">
        <v>420</v>
      </c>
      <c r="C866" s="190" t="s">
        <v>22</v>
      </c>
      <c r="D866" s="191">
        <v>43489</v>
      </c>
      <c r="E866" s="192">
        <v>16</v>
      </c>
      <c r="F866" s="192">
        <v>109</v>
      </c>
      <c r="G866" s="137">
        <v>590</v>
      </c>
      <c r="H866" s="138">
        <v>99</v>
      </c>
      <c r="I866" s="139">
        <v>2</v>
      </c>
      <c r="J866" s="140">
        <v>7</v>
      </c>
      <c r="K866" s="193">
        <v>964101.16999998002</v>
      </c>
      <c r="L866" s="194">
        <v>178634</v>
      </c>
    </row>
    <row r="867" spans="1:12" x14ac:dyDescent="0.2">
      <c r="A867" s="189">
        <v>34</v>
      </c>
      <c r="B867" s="190" t="s">
        <v>634</v>
      </c>
      <c r="C867" s="190" t="s">
        <v>22</v>
      </c>
      <c r="D867" s="191">
        <v>43566</v>
      </c>
      <c r="E867" s="192">
        <v>5</v>
      </c>
      <c r="F867" s="192">
        <v>32</v>
      </c>
      <c r="G867" s="137">
        <v>577.42999999999995</v>
      </c>
      <c r="H867" s="138">
        <v>123</v>
      </c>
      <c r="I867" s="139">
        <v>4</v>
      </c>
      <c r="J867" s="140">
        <v>20</v>
      </c>
      <c r="K867" s="193">
        <v>321647.59000000003</v>
      </c>
      <c r="L867" s="194">
        <v>57032</v>
      </c>
    </row>
    <row r="868" spans="1:12" x14ac:dyDescent="0.2">
      <c r="A868" s="189">
        <v>35</v>
      </c>
      <c r="B868" s="190" t="s">
        <v>670</v>
      </c>
      <c r="C868" s="190" t="s">
        <v>25</v>
      </c>
      <c r="D868" s="191">
        <v>43573</v>
      </c>
      <c r="E868" s="192">
        <v>4</v>
      </c>
      <c r="F868" s="192">
        <v>25</v>
      </c>
      <c r="G868" s="137">
        <v>435.21000000000004</v>
      </c>
      <c r="H868" s="138">
        <v>99</v>
      </c>
      <c r="I868" s="139">
        <v>4</v>
      </c>
      <c r="J868" s="140">
        <v>14</v>
      </c>
      <c r="K868" s="193">
        <v>62467.019999999902</v>
      </c>
      <c r="L868" s="194">
        <v>12159</v>
      </c>
    </row>
    <row r="869" spans="1:12" x14ac:dyDescent="0.2">
      <c r="A869" s="189">
        <v>36</v>
      </c>
      <c r="B869" s="190" t="s">
        <v>615</v>
      </c>
      <c r="C869" s="190" t="s">
        <v>617</v>
      </c>
      <c r="D869" s="191">
        <v>34985</v>
      </c>
      <c r="E869" s="192">
        <v>6</v>
      </c>
      <c r="F869" s="192">
        <v>39</v>
      </c>
      <c r="G869" s="137">
        <v>294.39999999999998</v>
      </c>
      <c r="H869" s="138">
        <v>49</v>
      </c>
      <c r="I869" s="139">
        <v>1</v>
      </c>
      <c r="J869" s="140">
        <v>5</v>
      </c>
      <c r="K869" s="193">
        <v>22789.72</v>
      </c>
      <c r="L869" s="194">
        <v>4240</v>
      </c>
    </row>
    <row r="870" spans="1:12" x14ac:dyDescent="0.2">
      <c r="A870" s="189">
        <v>37</v>
      </c>
      <c r="B870" s="190" t="s">
        <v>397</v>
      </c>
      <c r="C870" s="190" t="s">
        <v>22</v>
      </c>
      <c r="D870" s="191">
        <v>43496</v>
      </c>
      <c r="E870" s="192">
        <v>15</v>
      </c>
      <c r="F870" s="192">
        <v>102</v>
      </c>
      <c r="G870" s="137">
        <v>227.8</v>
      </c>
      <c r="H870" s="138">
        <v>42</v>
      </c>
      <c r="I870" s="139">
        <v>1</v>
      </c>
      <c r="J870" s="140">
        <v>4</v>
      </c>
      <c r="K870" s="193">
        <v>813863.60999999195</v>
      </c>
      <c r="L870" s="194">
        <v>150599</v>
      </c>
    </row>
    <row r="871" spans="1:12" x14ac:dyDescent="0.2">
      <c r="A871" s="189">
        <v>38</v>
      </c>
      <c r="B871" s="190" t="s">
        <v>726</v>
      </c>
      <c r="C871" s="190" t="s">
        <v>111</v>
      </c>
      <c r="D871" s="191">
        <v>43586</v>
      </c>
      <c r="E871" s="192">
        <v>2</v>
      </c>
      <c r="F871" s="192">
        <v>12</v>
      </c>
      <c r="G871" s="137">
        <v>226.78</v>
      </c>
      <c r="H871" s="138">
        <v>45</v>
      </c>
      <c r="I871" s="139">
        <v>5</v>
      </c>
      <c r="J871" s="140">
        <v>14</v>
      </c>
      <c r="K871" s="193">
        <v>2351.36</v>
      </c>
      <c r="L871" s="194">
        <v>440</v>
      </c>
    </row>
    <row r="872" spans="1:12" x14ac:dyDescent="0.2">
      <c r="A872" s="189">
        <v>39</v>
      </c>
      <c r="B872" s="190" t="s">
        <v>727</v>
      </c>
      <c r="C872" s="190" t="s">
        <v>22</v>
      </c>
      <c r="D872" s="191">
        <v>43587</v>
      </c>
      <c r="E872" s="192">
        <v>2</v>
      </c>
      <c r="F872" s="192">
        <v>11</v>
      </c>
      <c r="G872" s="137">
        <v>218.75</v>
      </c>
      <c r="H872" s="138">
        <v>45</v>
      </c>
      <c r="I872" s="139">
        <v>1</v>
      </c>
      <c r="J872" s="140">
        <v>4</v>
      </c>
      <c r="K872" s="193">
        <v>3382.25</v>
      </c>
      <c r="L872" s="194">
        <v>737</v>
      </c>
    </row>
    <row r="873" spans="1:12" x14ac:dyDescent="0.2">
      <c r="A873" s="189">
        <v>40</v>
      </c>
      <c r="B873" s="190" t="s">
        <v>728</v>
      </c>
      <c r="C873" s="190" t="s">
        <v>729</v>
      </c>
      <c r="D873" s="191">
        <v>43586</v>
      </c>
      <c r="E873" s="192">
        <v>2</v>
      </c>
      <c r="F873" s="192">
        <v>12</v>
      </c>
      <c r="G873" s="137">
        <v>199.56</v>
      </c>
      <c r="H873" s="138">
        <v>36</v>
      </c>
      <c r="I873" s="139">
        <v>2</v>
      </c>
      <c r="J873" s="140">
        <v>7</v>
      </c>
      <c r="K873" s="193">
        <v>530.12</v>
      </c>
      <c r="L873" s="194">
        <v>183</v>
      </c>
    </row>
    <row r="874" spans="1:12" x14ac:dyDescent="0.2">
      <c r="A874" s="144"/>
      <c r="B874" s="7"/>
      <c r="C874" s="7" t="s">
        <v>106</v>
      </c>
      <c r="D874" s="142" t="s">
        <v>106</v>
      </c>
      <c r="E874" s="143" t="s">
        <v>106</v>
      </c>
      <c r="F874" s="144" t="s">
        <v>106</v>
      </c>
      <c r="G874" s="145" t="s">
        <v>106</v>
      </c>
      <c r="H874" s="144" t="s">
        <v>106</v>
      </c>
      <c r="I874" s="7" t="s">
        <v>106</v>
      </c>
      <c r="J874" s="30" t="s">
        <v>106</v>
      </c>
      <c r="K874" s="143" t="s">
        <v>106</v>
      </c>
      <c r="L874" s="144" t="s">
        <v>106</v>
      </c>
    </row>
    <row r="875" spans="1:12" x14ac:dyDescent="0.2">
      <c r="A875" s="451" t="s">
        <v>762</v>
      </c>
      <c r="B875" s="451"/>
      <c r="C875" s="141"/>
      <c r="D875" s="142"/>
      <c r="E875" s="143"/>
      <c r="F875" s="144"/>
      <c r="G875" s="145"/>
      <c r="H875" s="144"/>
      <c r="I875" s="7"/>
      <c r="J875" s="30"/>
      <c r="K875" s="143"/>
      <c r="L875" s="144"/>
    </row>
    <row r="876" spans="1:12" ht="15.75" x14ac:dyDescent="0.2">
      <c r="A876" s="450" t="s">
        <v>796</v>
      </c>
      <c r="B876" s="450"/>
      <c r="C876" s="450"/>
      <c r="D876" s="450"/>
      <c r="E876" s="450"/>
      <c r="F876" s="450"/>
      <c r="G876" s="450"/>
      <c r="H876" s="450"/>
      <c r="I876" s="450"/>
      <c r="J876" s="450"/>
      <c r="K876" s="450"/>
      <c r="L876" s="450"/>
    </row>
    <row r="877" spans="1:12" ht="15" x14ac:dyDescent="0.2">
      <c r="A877" s="135"/>
      <c r="B877" s="135"/>
      <c r="C877" s="135"/>
      <c r="D877" s="135"/>
      <c r="E877" s="135"/>
      <c r="F877" s="135"/>
      <c r="G877" s="135"/>
      <c r="H877" s="135"/>
      <c r="I877" s="135"/>
      <c r="J877" s="136"/>
      <c r="K877" s="135"/>
      <c r="L877" s="135"/>
    </row>
    <row r="878" spans="1:12" x14ac:dyDescent="0.2">
      <c r="A878" s="452" t="s">
        <v>134</v>
      </c>
      <c r="B878" s="452"/>
      <c r="C878" s="452"/>
      <c r="D878" s="452"/>
      <c r="E878" s="453" t="s">
        <v>11</v>
      </c>
      <c r="F878" s="453"/>
      <c r="G878" s="454" t="s">
        <v>187</v>
      </c>
      <c r="H878" s="454"/>
      <c r="I878" s="454"/>
      <c r="J878" s="454"/>
      <c r="K878" s="455" t="s">
        <v>133</v>
      </c>
      <c r="L878" s="455"/>
    </row>
    <row r="879" spans="1:12" ht="24" x14ac:dyDescent="0.2">
      <c r="A879" s="249" t="s">
        <v>9</v>
      </c>
      <c r="B879" s="119" t="s">
        <v>131</v>
      </c>
      <c r="C879" s="119" t="s">
        <v>132</v>
      </c>
      <c r="D879" s="120" t="s">
        <v>13</v>
      </c>
      <c r="E879" s="250" t="s">
        <v>15</v>
      </c>
      <c r="F879" s="250" t="s">
        <v>14</v>
      </c>
      <c r="G879" s="122" t="s">
        <v>16</v>
      </c>
      <c r="H879" s="123" t="s">
        <v>4</v>
      </c>
      <c r="I879" s="124" t="s">
        <v>8</v>
      </c>
      <c r="J879" s="125" t="s">
        <v>17</v>
      </c>
      <c r="K879" s="251" t="s">
        <v>16</v>
      </c>
      <c r="L879" s="249" t="s">
        <v>4</v>
      </c>
    </row>
    <row r="880" spans="1:12" x14ac:dyDescent="0.2">
      <c r="A880" s="151">
        <v>1</v>
      </c>
      <c r="B880" s="152" t="s">
        <v>766</v>
      </c>
      <c r="C880" s="152" t="s">
        <v>22</v>
      </c>
      <c r="D880" s="153">
        <v>43601</v>
      </c>
      <c r="E880" s="154">
        <v>1</v>
      </c>
      <c r="F880" s="154">
        <v>4</v>
      </c>
      <c r="G880" s="137">
        <v>249380.18</v>
      </c>
      <c r="H880" s="138">
        <v>43302</v>
      </c>
      <c r="I880" s="139">
        <v>77</v>
      </c>
      <c r="J880" s="140">
        <v>1090</v>
      </c>
      <c r="K880" s="155">
        <v>249380.18000000101</v>
      </c>
      <c r="L880" s="156">
        <v>43302</v>
      </c>
    </row>
    <row r="881" spans="1:12" x14ac:dyDescent="0.2">
      <c r="A881" s="189">
        <v>2</v>
      </c>
      <c r="B881" s="190" t="s">
        <v>736</v>
      </c>
      <c r="C881" s="190" t="s">
        <v>738</v>
      </c>
      <c r="D881" s="191">
        <v>43594</v>
      </c>
      <c r="E881" s="192">
        <v>2</v>
      </c>
      <c r="F881" s="192">
        <v>11</v>
      </c>
      <c r="G881" s="137">
        <v>160818.75</v>
      </c>
      <c r="H881" s="138">
        <v>30286</v>
      </c>
      <c r="I881" s="139">
        <v>92</v>
      </c>
      <c r="J881" s="140">
        <v>1146</v>
      </c>
      <c r="K881" s="193">
        <v>527824.19000000099</v>
      </c>
      <c r="L881" s="194">
        <v>120353</v>
      </c>
    </row>
    <row r="882" spans="1:12" x14ac:dyDescent="0.2">
      <c r="A882" s="189">
        <v>3</v>
      </c>
      <c r="B882" s="190" t="s">
        <v>686</v>
      </c>
      <c r="C882" s="190" t="s">
        <v>22</v>
      </c>
      <c r="D882" s="191">
        <v>43580</v>
      </c>
      <c r="E882" s="192">
        <v>4</v>
      </c>
      <c r="F882" s="192">
        <v>25</v>
      </c>
      <c r="G882" s="137">
        <v>115866.58</v>
      </c>
      <c r="H882" s="138">
        <v>21610</v>
      </c>
      <c r="I882" s="139">
        <v>124</v>
      </c>
      <c r="J882" s="140">
        <v>860</v>
      </c>
      <c r="K882" s="193">
        <v>3658672.0300000799</v>
      </c>
      <c r="L882" s="194">
        <v>626871</v>
      </c>
    </row>
    <row r="883" spans="1:12" x14ac:dyDescent="0.2">
      <c r="A883" s="151">
        <v>4</v>
      </c>
      <c r="B883" s="152" t="s">
        <v>768</v>
      </c>
      <c r="C883" s="152" t="s">
        <v>23</v>
      </c>
      <c r="D883" s="153">
        <v>43601</v>
      </c>
      <c r="E883" s="154">
        <v>1</v>
      </c>
      <c r="F883" s="154">
        <v>4</v>
      </c>
      <c r="G883" s="137">
        <v>26608.49</v>
      </c>
      <c r="H883" s="138">
        <v>4971</v>
      </c>
      <c r="I883" s="139">
        <v>29</v>
      </c>
      <c r="J883" s="140">
        <v>384</v>
      </c>
      <c r="K883" s="155">
        <v>26608.49</v>
      </c>
      <c r="L883" s="156">
        <v>4971</v>
      </c>
    </row>
    <row r="884" spans="1:12" x14ac:dyDescent="0.2">
      <c r="A884" s="151">
        <v>5</v>
      </c>
      <c r="B884" s="152" t="s">
        <v>770</v>
      </c>
      <c r="C884" s="152" t="s">
        <v>772</v>
      </c>
      <c r="D884" s="153">
        <v>43601</v>
      </c>
      <c r="E884" s="154">
        <v>1</v>
      </c>
      <c r="F884" s="154">
        <v>4</v>
      </c>
      <c r="G884" s="137">
        <v>23908.55</v>
      </c>
      <c r="H884" s="138">
        <v>4450</v>
      </c>
      <c r="I884" s="139">
        <v>44</v>
      </c>
      <c r="J884" s="140">
        <v>491</v>
      </c>
      <c r="K884" s="155">
        <v>23908.55</v>
      </c>
      <c r="L884" s="156">
        <v>4450</v>
      </c>
    </row>
    <row r="885" spans="1:12" x14ac:dyDescent="0.2">
      <c r="A885" s="189">
        <v>6</v>
      </c>
      <c r="B885" s="190" t="s">
        <v>718</v>
      </c>
      <c r="C885" s="190" t="s">
        <v>22</v>
      </c>
      <c r="D885" s="191">
        <v>43586</v>
      </c>
      <c r="E885" s="192">
        <v>3</v>
      </c>
      <c r="F885" s="192">
        <v>19</v>
      </c>
      <c r="G885" s="137">
        <v>23647.31</v>
      </c>
      <c r="H885" s="138">
        <v>4360</v>
      </c>
      <c r="I885" s="139">
        <v>31</v>
      </c>
      <c r="J885" s="140">
        <v>308</v>
      </c>
      <c r="K885" s="193">
        <v>187913.53</v>
      </c>
      <c r="L885" s="194">
        <v>41643</v>
      </c>
    </row>
    <row r="886" spans="1:12" ht="25.5" x14ac:dyDescent="0.2">
      <c r="A886" s="151">
        <v>7</v>
      </c>
      <c r="B886" s="152" t="s">
        <v>774</v>
      </c>
      <c r="C886" s="152" t="s">
        <v>22</v>
      </c>
      <c r="D886" s="153">
        <v>43601</v>
      </c>
      <c r="E886" s="154">
        <v>1</v>
      </c>
      <c r="F886" s="154">
        <v>4</v>
      </c>
      <c r="G886" s="137">
        <v>22613.58</v>
      </c>
      <c r="H886" s="138">
        <v>4123</v>
      </c>
      <c r="I886" s="139">
        <v>33</v>
      </c>
      <c r="J886" s="140">
        <v>350</v>
      </c>
      <c r="K886" s="155">
        <v>22613.58</v>
      </c>
      <c r="L886" s="156">
        <v>4123</v>
      </c>
    </row>
    <row r="887" spans="1:12" x14ac:dyDescent="0.2">
      <c r="A887" s="189">
        <v>8</v>
      </c>
      <c r="B887" s="190" t="s">
        <v>711</v>
      </c>
      <c r="C887" s="190" t="s">
        <v>548</v>
      </c>
      <c r="D887" s="191">
        <v>43586</v>
      </c>
      <c r="E887" s="192">
        <v>3</v>
      </c>
      <c r="F887" s="192">
        <v>19</v>
      </c>
      <c r="G887" s="137">
        <v>16773.84</v>
      </c>
      <c r="H887" s="138">
        <v>2983</v>
      </c>
      <c r="I887" s="139">
        <v>22</v>
      </c>
      <c r="J887" s="140">
        <v>203</v>
      </c>
      <c r="K887" s="193">
        <v>128169.91</v>
      </c>
      <c r="L887" s="194">
        <v>26789</v>
      </c>
    </row>
    <row r="888" spans="1:12" x14ac:dyDescent="0.2">
      <c r="A888" s="151">
        <v>9</v>
      </c>
      <c r="B888" s="152" t="s">
        <v>776</v>
      </c>
      <c r="C888" s="152" t="s">
        <v>331</v>
      </c>
      <c r="D888" s="153">
        <v>43601</v>
      </c>
      <c r="E888" s="154">
        <v>1</v>
      </c>
      <c r="F888" s="154">
        <v>4</v>
      </c>
      <c r="G888" s="137">
        <v>14257.7</v>
      </c>
      <c r="H888" s="138">
        <v>2568</v>
      </c>
      <c r="I888" s="139">
        <v>12</v>
      </c>
      <c r="J888" s="140">
        <v>144</v>
      </c>
      <c r="K888" s="155">
        <v>14257.7</v>
      </c>
      <c r="L888" s="156">
        <v>2568</v>
      </c>
    </row>
    <row r="889" spans="1:12" x14ac:dyDescent="0.2">
      <c r="A889" s="189">
        <v>10</v>
      </c>
      <c r="B889" s="190" t="s">
        <v>740</v>
      </c>
      <c r="C889" s="190" t="s">
        <v>22</v>
      </c>
      <c r="D889" s="191">
        <v>43594</v>
      </c>
      <c r="E889" s="192">
        <v>2</v>
      </c>
      <c r="F889" s="192">
        <v>11</v>
      </c>
      <c r="G889" s="137">
        <v>13136</v>
      </c>
      <c r="H889" s="138">
        <v>2399</v>
      </c>
      <c r="I889" s="139">
        <v>20</v>
      </c>
      <c r="J889" s="140">
        <v>167</v>
      </c>
      <c r="K889" s="193">
        <v>45878.68</v>
      </c>
      <c r="L889" s="194">
        <v>11340</v>
      </c>
    </row>
    <row r="890" spans="1:12" x14ac:dyDescent="0.2">
      <c r="A890" s="189">
        <v>11</v>
      </c>
      <c r="B890" s="190" t="s">
        <v>690</v>
      </c>
      <c r="C890" s="190" t="s">
        <v>692</v>
      </c>
      <c r="D890" s="191">
        <v>43580</v>
      </c>
      <c r="E890" s="192">
        <v>4</v>
      </c>
      <c r="F890" s="192">
        <v>25</v>
      </c>
      <c r="G890" s="137">
        <v>12634.67</v>
      </c>
      <c r="H890" s="138">
        <v>2523</v>
      </c>
      <c r="I890" s="139">
        <v>35</v>
      </c>
      <c r="J890" s="140">
        <v>130</v>
      </c>
      <c r="K890" s="193">
        <v>128405.75</v>
      </c>
      <c r="L890" s="194">
        <v>26240</v>
      </c>
    </row>
    <row r="891" spans="1:12" x14ac:dyDescent="0.2">
      <c r="A891" s="151">
        <v>12</v>
      </c>
      <c r="B891" s="152" t="s">
        <v>778</v>
      </c>
      <c r="C891" s="152" t="s">
        <v>337</v>
      </c>
      <c r="D891" s="153">
        <v>43601</v>
      </c>
      <c r="E891" s="154">
        <v>1</v>
      </c>
      <c r="F891" s="154">
        <v>4</v>
      </c>
      <c r="G891" s="137">
        <v>10194.89</v>
      </c>
      <c r="H891" s="138">
        <v>2042</v>
      </c>
      <c r="I891" s="139">
        <v>41</v>
      </c>
      <c r="J891" s="140">
        <v>250</v>
      </c>
      <c r="K891" s="155">
        <v>10194.89</v>
      </c>
      <c r="L891" s="156">
        <v>2042</v>
      </c>
    </row>
    <row r="892" spans="1:12" x14ac:dyDescent="0.2">
      <c r="A892" s="189">
        <v>13</v>
      </c>
      <c r="B892" s="190" t="s">
        <v>662</v>
      </c>
      <c r="C892" s="190" t="s">
        <v>22</v>
      </c>
      <c r="D892" s="191">
        <v>43573</v>
      </c>
      <c r="E892" s="192">
        <v>5</v>
      </c>
      <c r="F892" s="192">
        <v>32</v>
      </c>
      <c r="G892" s="137">
        <v>9979.14</v>
      </c>
      <c r="H892" s="138">
        <v>1852</v>
      </c>
      <c r="I892" s="139">
        <v>15</v>
      </c>
      <c r="J892" s="140">
        <v>138</v>
      </c>
      <c r="K892" s="193">
        <v>338142.03000000201</v>
      </c>
      <c r="L892" s="194">
        <v>64592</v>
      </c>
    </row>
    <row r="893" spans="1:12" x14ac:dyDescent="0.2">
      <c r="A893" s="189">
        <v>14</v>
      </c>
      <c r="B893" s="190" t="s">
        <v>636</v>
      </c>
      <c r="C893" s="190" t="s">
        <v>638</v>
      </c>
      <c r="D893" s="191">
        <v>43566</v>
      </c>
      <c r="E893" s="192">
        <v>6</v>
      </c>
      <c r="F893" s="192">
        <v>39</v>
      </c>
      <c r="G893" s="137">
        <v>9222.9699999999993</v>
      </c>
      <c r="H893" s="138">
        <v>1832</v>
      </c>
      <c r="I893" s="139">
        <v>30</v>
      </c>
      <c r="J893" s="140">
        <v>106</v>
      </c>
      <c r="K893" s="193">
        <v>541031.42000000097</v>
      </c>
      <c r="L893" s="194">
        <v>109771</v>
      </c>
    </row>
    <row r="894" spans="1:12" x14ac:dyDescent="0.2">
      <c r="A894" s="189">
        <v>15</v>
      </c>
      <c r="B894" s="190" t="s">
        <v>742</v>
      </c>
      <c r="C894" s="190" t="s">
        <v>111</v>
      </c>
      <c r="D894" s="191">
        <v>43594</v>
      </c>
      <c r="E894" s="192">
        <v>2</v>
      </c>
      <c r="F894" s="192">
        <v>11</v>
      </c>
      <c r="G894" s="137">
        <v>6419.54</v>
      </c>
      <c r="H894" s="138">
        <v>1160</v>
      </c>
      <c r="I894" s="139">
        <v>36</v>
      </c>
      <c r="J894" s="140">
        <v>183</v>
      </c>
      <c r="K894" s="193">
        <v>35146.230000000003</v>
      </c>
      <c r="L894" s="194">
        <v>8846</v>
      </c>
    </row>
    <row r="895" spans="1:12" x14ac:dyDescent="0.2">
      <c r="A895" s="189">
        <v>16</v>
      </c>
      <c r="B895" s="190" t="s">
        <v>744</v>
      </c>
      <c r="C895" s="190" t="s">
        <v>22</v>
      </c>
      <c r="D895" s="191">
        <v>43594</v>
      </c>
      <c r="E895" s="192">
        <v>2</v>
      </c>
      <c r="F895" s="192">
        <v>11</v>
      </c>
      <c r="G895" s="137">
        <v>5623.01</v>
      </c>
      <c r="H895" s="138">
        <v>1021</v>
      </c>
      <c r="I895" s="139">
        <v>18</v>
      </c>
      <c r="J895" s="140">
        <v>111</v>
      </c>
      <c r="K895" s="193">
        <v>30558.61</v>
      </c>
      <c r="L895" s="194">
        <v>7931</v>
      </c>
    </row>
    <row r="896" spans="1:12" x14ac:dyDescent="0.2">
      <c r="A896" s="151">
        <v>17</v>
      </c>
      <c r="B896" s="152" t="s">
        <v>780</v>
      </c>
      <c r="C896" s="152" t="s">
        <v>782</v>
      </c>
      <c r="D896" s="153">
        <v>43601</v>
      </c>
      <c r="E896" s="154">
        <v>1</v>
      </c>
      <c r="F896" s="154">
        <v>4</v>
      </c>
      <c r="G896" s="137">
        <v>5196.57</v>
      </c>
      <c r="H896" s="138">
        <v>976</v>
      </c>
      <c r="I896" s="139">
        <v>6</v>
      </c>
      <c r="J896" s="140">
        <v>58</v>
      </c>
      <c r="K896" s="155">
        <v>5196.57</v>
      </c>
      <c r="L896" s="156">
        <v>976</v>
      </c>
    </row>
    <row r="897" spans="1:12" x14ac:dyDescent="0.2">
      <c r="A897" s="189">
        <v>18</v>
      </c>
      <c r="B897" s="190" t="s">
        <v>582</v>
      </c>
      <c r="C897" s="190" t="s">
        <v>22</v>
      </c>
      <c r="D897" s="191">
        <v>43552</v>
      </c>
      <c r="E897" s="192">
        <v>8</v>
      </c>
      <c r="F897" s="192">
        <v>53</v>
      </c>
      <c r="G897" s="137">
        <v>5190.25</v>
      </c>
      <c r="H897" s="138">
        <v>1009</v>
      </c>
      <c r="I897" s="139">
        <v>18</v>
      </c>
      <c r="J897" s="140">
        <v>65</v>
      </c>
      <c r="K897" s="193">
        <v>1501436.23999999</v>
      </c>
      <c r="L897" s="194">
        <v>292233</v>
      </c>
    </row>
    <row r="898" spans="1:12" x14ac:dyDescent="0.2">
      <c r="A898" s="151">
        <v>19</v>
      </c>
      <c r="B898" s="152" t="s">
        <v>784</v>
      </c>
      <c r="C898" s="152" t="s">
        <v>111</v>
      </c>
      <c r="D898" s="153">
        <v>43601</v>
      </c>
      <c r="E898" s="154">
        <v>1</v>
      </c>
      <c r="F898" s="154">
        <v>4</v>
      </c>
      <c r="G898" s="137">
        <v>4416.13</v>
      </c>
      <c r="H898" s="138">
        <v>806</v>
      </c>
      <c r="I898" s="139">
        <v>10</v>
      </c>
      <c r="J898" s="140">
        <v>122</v>
      </c>
      <c r="K898" s="155">
        <v>4416.13</v>
      </c>
      <c r="L898" s="156">
        <v>806</v>
      </c>
    </row>
    <row r="899" spans="1:12" x14ac:dyDescent="0.2">
      <c r="A899" s="189">
        <v>20</v>
      </c>
      <c r="B899" s="190" t="s">
        <v>607</v>
      </c>
      <c r="C899" s="190" t="s">
        <v>609</v>
      </c>
      <c r="D899" s="191">
        <v>43559</v>
      </c>
      <c r="E899" s="192">
        <v>7</v>
      </c>
      <c r="F899" s="192">
        <v>46</v>
      </c>
      <c r="G899" s="137">
        <v>3943.61</v>
      </c>
      <c r="H899" s="138">
        <v>784</v>
      </c>
      <c r="I899" s="139">
        <v>16</v>
      </c>
      <c r="J899" s="140">
        <v>49</v>
      </c>
      <c r="K899" s="193">
        <v>629707.00999999698</v>
      </c>
      <c r="L899" s="194">
        <v>125347</v>
      </c>
    </row>
    <row r="900" spans="1:12" x14ac:dyDescent="0.2">
      <c r="A900" s="189">
        <v>21</v>
      </c>
      <c r="B900" s="190" t="s">
        <v>754</v>
      </c>
      <c r="C900" s="190" t="s">
        <v>756</v>
      </c>
      <c r="D900" s="191">
        <v>43594</v>
      </c>
      <c r="E900" s="192">
        <v>2</v>
      </c>
      <c r="F900" s="192">
        <v>11</v>
      </c>
      <c r="G900" s="137">
        <v>3912.41</v>
      </c>
      <c r="H900" s="138">
        <v>733</v>
      </c>
      <c r="I900" s="139">
        <v>14</v>
      </c>
      <c r="J900" s="140">
        <v>106</v>
      </c>
      <c r="K900" s="193">
        <v>16018.64</v>
      </c>
      <c r="L900" s="194">
        <v>3951</v>
      </c>
    </row>
    <row r="901" spans="1:12" x14ac:dyDescent="0.2">
      <c r="A901" s="151">
        <v>22</v>
      </c>
      <c r="B901" s="152" t="s">
        <v>786</v>
      </c>
      <c r="C901" s="152" t="s">
        <v>788</v>
      </c>
      <c r="D901" s="153">
        <v>43601</v>
      </c>
      <c r="E901" s="154">
        <v>1</v>
      </c>
      <c r="F901" s="154">
        <v>4</v>
      </c>
      <c r="G901" s="137">
        <v>3298.55</v>
      </c>
      <c r="H901" s="138">
        <v>624</v>
      </c>
      <c r="I901" s="139">
        <v>9</v>
      </c>
      <c r="J901" s="140">
        <v>82</v>
      </c>
      <c r="K901" s="155">
        <v>3298.55</v>
      </c>
      <c r="L901" s="156">
        <v>624</v>
      </c>
    </row>
    <row r="902" spans="1:12" x14ac:dyDescent="0.2">
      <c r="A902" s="189">
        <v>23</v>
      </c>
      <c r="B902" s="190" t="s">
        <v>750</v>
      </c>
      <c r="C902" s="190" t="s">
        <v>752</v>
      </c>
      <c r="D902" s="191">
        <v>43594</v>
      </c>
      <c r="E902" s="192">
        <v>2</v>
      </c>
      <c r="F902" s="192">
        <v>11</v>
      </c>
      <c r="G902" s="137">
        <v>3242.39</v>
      </c>
      <c r="H902" s="138">
        <v>583</v>
      </c>
      <c r="I902" s="139">
        <v>13</v>
      </c>
      <c r="J902" s="140">
        <v>74</v>
      </c>
      <c r="K902" s="193">
        <v>16048.48</v>
      </c>
      <c r="L902" s="194">
        <v>3921</v>
      </c>
    </row>
    <row r="903" spans="1:12" x14ac:dyDescent="0.2">
      <c r="A903" s="189">
        <v>24</v>
      </c>
      <c r="B903" s="190" t="s">
        <v>746</v>
      </c>
      <c r="C903" s="190" t="s">
        <v>748</v>
      </c>
      <c r="D903" s="191">
        <v>43594</v>
      </c>
      <c r="E903" s="192">
        <v>2</v>
      </c>
      <c r="F903" s="192">
        <v>11</v>
      </c>
      <c r="G903" s="137">
        <v>2555.98</v>
      </c>
      <c r="H903" s="138">
        <v>473</v>
      </c>
      <c r="I903" s="139">
        <v>18</v>
      </c>
      <c r="J903" s="140">
        <v>71</v>
      </c>
      <c r="K903" s="193">
        <v>19211.55</v>
      </c>
      <c r="L903" s="194">
        <v>5011</v>
      </c>
    </row>
    <row r="904" spans="1:12" x14ac:dyDescent="0.2">
      <c r="A904" s="151">
        <v>25</v>
      </c>
      <c r="B904" s="152" t="s">
        <v>790</v>
      </c>
      <c r="C904" s="152" t="s">
        <v>433</v>
      </c>
      <c r="D904" s="153">
        <v>43601</v>
      </c>
      <c r="E904" s="154">
        <v>1</v>
      </c>
      <c r="F904" s="154">
        <v>4</v>
      </c>
      <c r="G904" s="137">
        <v>2283</v>
      </c>
      <c r="H904" s="138">
        <v>434</v>
      </c>
      <c r="I904" s="139">
        <v>2</v>
      </c>
      <c r="J904" s="140">
        <v>12</v>
      </c>
      <c r="K904" s="155">
        <v>2283</v>
      </c>
      <c r="L904" s="156">
        <v>434</v>
      </c>
    </row>
    <row r="905" spans="1:12" x14ac:dyDescent="0.2">
      <c r="A905" s="189">
        <v>26</v>
      </c>
      <c r="B905" s="190" t="s">
        <v>627</v>
      </c>
      <c r="C905" s="190" t="s">
        <v>22</v>
      </c>
      <c r="D905" s="191">
        <v>43566</v>
      </c>
      <c r="E905" s="192">
        <v>6</v>
      </c>
      <c r="F905" s="192">
        <v>39</v>
      </c>
      <c r="G905" s="137">
        <v>2166.54</v>
      </c>
      <c r="H905" s="138">
        <v>405</v>
      </c>
      <c r="I905" s="139">
        <v>5</v>
      </c>
      <c r="J905" s="140">
        <v>29</v>
      </c>
      <c r="K905" s="193">
        <v>811684.08999999403</v>
      </c>
      <c r="L905" s="194">
        <v>151534</v>
      </c>
    </row>
    <row r="906" spans="1:12" x14ac:dyDescent="0.2">
      <c r="A906" s="189">
        <v>27</v>
      </c>
      <c r="B906" s="190" t="s">
        <v>666</v>
      </c>
      <c r="C906" s="190" t="s">
        <v>668</v>
      </c>
      <c r="D906" s="191">
        <v>43573</v>
      </c>
      <c r="E906" s="192">
        <v>5</v>
      </c>
      <c r="F906" s="192">
        <v>32</v>
      </c>
      <c r="G906" s="137">
        <v>2073.4</v>
      </c>
      <c r="H906" s="138">
        <v>383</v>
      </c>
      <c r="I906" s="139">
        <v>3</v>
      </c>
      <c r="J906" s="140">
        <v>21</v>
      </c>
      <c r="K906" s="193">
        <v>139854.22</v>
      </c>
      <c r="L906" s="194">
        <v>26263</v>
      </c>
    </row>
    <row r="907" spans="1:12" x14ac:dyDescent="0.2">
      <c r="A907" s="189">
        <v>28</v>
      </c>
      <c r="B907" s="190" t="s">
        <v>709</v>
      </c>
      <c r="C907" s="190" t="s">
        <v>25</v>
      </c>
      <c r="D907" s="191">
        <v>43586</v>
      </c>
      <c r="E907" s="192">
        <v>3</v>
      </c>
      <c r="F907" s="192">
        <v>19</v>
      </c>
      <c r="G907" s="137">
        <v>1958.97</v>
      </c>
      <c r="H907" s="138">
        <v>352</v>
      </c>
      <c r="I907" s="139">
        <v>16</v>
      </c>
      <c r="J907" s="140">
        <v>48</v>
      </c>
      <c r="K907" s="193">
        <v>76728.02</v>
      </c>
      <c r="L907" s="194">
        <v>18942</v>
      </c>
    </row>
    <row r="908" spans="1:12" x14ac:dyDescent="0.2">
      <c r="A908" s="189">
        <v>29</v>
      </c>
      <c r="B908" s="190" t="s">
        <v>516</v>
      </c>
      <c r="C908" s="190" t="s">
        <v>25</v>
      </c>
      <c r="D908" s="191">
        <v>43531</v>
      </c>
      <c r="E908" s="192">
        <v>11</v>
      </c>
      <c r="F908" s="192">
        <v>74</v>
      </c>
      <c r="G908" s="137">
        <v>1186.55</v>
      </c>
      <c r="H908" s="138">
        <v>283</v>
      </c>
      <c r="I908" s="139">
        <v>3</v>
      </c>
      <c r="J908" s="140">
        <v>9</v>
      </c>
      <c r="K908" s="193">
        <v>433079.8</v>
      </c>
      <c r="L908" s="194">
        <v>81273</v>
      </c>
    </row>
    <row r="909" spans="1:12" x14ac:dyDescent="0.2">
      <c r="A909" s="151">
        <v>30</v>
      </c>
      <c r="B909" s="152" t="s">
        <v>791</v>
      </c>
      <c r="C909" s="152" t="s">
        <v>25</v>
      </c>
      <c r="D909" s="153">
        <v>43601</v>
      </c>
      <c r="E909" s="154">
        <v>1</v>
      </c>
      <c r="F909" s="154">
        <v>4</v>
      </c>
      <c r="G909" s="137">
        <v>946.28</v>
      </c>
      <c r="H909" s="138">
        <v>169</v>
      </c>
      <c r="I909" s="139">
        <v>8</v>
      </c>
      <c r="J909" s="140">
        <v>53</v>
      </c>
      <c r="K909" s="155">
        <v>946.28</v>
      </c>
      <c r="L909" s="156">
        <v>169</v>
      </c>
    </row>
    <row r="910" spans="1:12" x14ac:dyDescent="0.2">
      <c r="A910" s="189">
        <v>31</v>
      </c>
      <c r="B910" s="190" t="s">
        <v>664</v>
      </c>
      <c r="C910" s="190" t="s">
        <v>491</v>
      </c>
      <c r="D910" s="191">
        <v>43573</v>
      </c>
      <c r="E910" s="192">
        <v>5</v>
      </c>
      <c r="F910" s="192">
        <v>32</v>
      </c>
      <c r="G910" s="137">
        <v>817.88</v>
      </c>
      <c r="H910" s="138">
        <v>229</v>
      </c>
      <c r="I910" s="139">
        <v>8</v>
      </c>
      <c r="J910" s="140">
        <v>16</v>
      </c>
      <c r="K910" s="193">
        <v>136737.94</v>
      </c>
      <c r="L910" s="194">
        <v>27193</v>
      </c>
    </row>
    <row r="911" spans="1:12" x14ac:dyDescent="0.2">
      <c r="A911" s="189">
        <v>32</v>
      </c>
      <c r="B911" s="190" t="s">
        <v>694</v>
      </c>
      <c r="C911" s="190" t="s">
        <v>113</v>
      </c>
      <c r="D911" s="191">
        <v>43580</v>
      </c>
      <c r="E911" s="192">
        <v>4</v>
      </c>
      <c r="F911" s="192">
        <v>25</v>
      </c>
      <c r="G911" s="137">
        <v>781.18</v>
      </c>
      <c r="H911" s="138">
        <v>178</v>
      </c>
      <c r="I911" s="139">
        <v>3</v>
      </c>
      <c r="J911" s="140">
        <v>15</v>
      </c>
      <c r="K911" s="193">
        <v>29992.84</v>
      </c>
      <c r="L911" s="194">
        <v>5706</v>
      </c>
    </row>
    <row r="912" spans="1:12" x14ac:dyDescent="0.2">
      <c r="A912" s="189">
        <v>33</v>
      </c>
      <c r="B912" s="190" t="s">
        <v>714</v>
      </c>
      <c r="C912" s="190" t="s">
        <v>25</v>
      </c>
      <c r="D912" s="191">
        <v>43586</v>
      </c>
      <c r="E912" s="192">
        <v>3</v>
      </c>
      <c r="F912" s="192">
        <v>19</v>
      </c>
      <c r="G912" s="137">
        <v>771.9</v>
      </c>
      <c r="H912" s="138">
        <v>153</v>
      </c>
      <c r="I912" s="139">
        <v>2</v>
      </c>
      <c r="J912" s="140">
        <v>8</v>
      </c>
      <c r="K912" s="193">
        <v>5526.53</v>
      </c>
      <c r="L912" s="194">
        <v>1219</v>
      </c>
    </row>
    <row r="913" spans="1:12" x14ac:dyDescent="0.2">
      <c r="A913" s="189">
        <v>34</v>
      </c>
      <c r="B913" s="190" t="s">
        <v>759</v>
      </c>
      <c r="C913" s="190" t="s">
        <v>679</v>
      </c>
      <c r="D913" s="191">
        <v>43594</v>
      </c>
      <c r="E913" s="192">
        <v>2</v>
      </c>
      <c r="F913" s="192">
        <v>11</v>
      </c>
      <c r="G913" s="137">
        <v>316.56</v>
      </c>
      <c r="H913" s="138">
        <v>57</v>
      </c>
      <c r="I913" s="139">
        <v>2</v>
      </c>
      <c r="J913" s="140">
        <v>12</v>
      </c>
      <c r="K913" s="193">
        <v>1612.26</v>
      </c>
      <c r="L913" s="194">
        <v>378</v>
      </c>
    </row>
    <row r="914" spans="1:12" x14ac:dyDescent="0.2">
      <c r="A914" s="189">
        <v>35</v>
      </c>
      <c r="B914" s="190" t="s">
        <v>724</v>
      </c>
      <c r="C914" s="190" t="s">
        <v>161</v>
      </c>
      <c r="D914" s="191">
        <v>43586</v>
      </c>
      <c r="E914" s="192">
        <v>3</v>
      </c>
      <c r="F914" s="192">
        <v>18</v>
      </c>
      <c r="G914" s="137">
        <v>315.7</v>
      </c>
      <c r="H914" s="138">
        <v>67</v>
      </c>
      <c r="I914" s="139">
        <v>3</v>
      </c>
      <c r="J914" s="140">
        <v>6</v>
      </c>
      <c r="K914" s="193">
        <v>10973.28</v>
      </c>
      <c r="L914" s="194">
        <v>2271</v>
      </c>
    </row>
    <row r="915" spans="1:12" x14ac:dyDescent="0.2">
      <c r="A915" s="189">
        <v>36</v>
      </c>
      <c r="B915" s="190" t="s">
        <v>605</v>
      </c>
      <c r="C915" s="190" t="s">
        <v>22</v>
      </c>
      <c r="D915" s="191">
        <v>43559</v>
      </c>
      <c r="E915" s="192">
        <v>7</v>
      </c>
      <c r="F915" s="192">
        <v>44</v>
      </c>
      <c r="G915" s="137">
        <v>293.60000000000002</v>
      </c>
      <c r="H915" s="138">
        <v>106</v>
      </c>
      <c r="I915" s="139">
        <v>3</v>
      </c>
      <c r="J915" s="140">
        <v>4</v>
      </c>
      <c r="K915" s="193">
        <v>759570.99999999604</v>
      </c>
      <c r="L915" s="194">
        <v>138984</v>
      </c>
    </row>
    <row r="916" spans="1:12" x14ac:dyDescent="0.2">
      <c r="A916" s="189">
        <v>37</v>
      </c>
      <c r="B916" s="190" t="s">
        <v>760</v>
      </c>
      <c r="C916" s="190" t="s">
        <v>111</v>
      </c>
      <c r="D916" s="191">
        <v>43594</v>
      </c>
      <c r="E916" s="192">
        <v>2</v>
      </c>
      <c r="F916" s="192">
        <v>11</v>
      </c>
      <c r="G916" s="137">
        <v>238.5</v>
      </c>
      <c r="H916" s="138">
        <v>50</v>
      </c>
      <c r="I916" s="139">
        <v>1</v>
      </c>
      <c r="J916" s="140">
        <v>4</v>
      </c>
      <c r="K916" s="193">
        <v>1304.5</v>
      </c>
      <c r="L916" s="194">
        <v>261</v>
      </c>
    </row>
    <row r="917" spans="1:12" x14ac:dyDescent="0.2">
      <c r="A917" s="189">
        <v>38</v>
      </c>
      <c r="B917" s="190" t="s">
        <v>651</v>
      </c>
      <c r="C917" s="190" t="s">
        <v>652</v>
      </c>
      <c r="D917" s="191">
        <v>43559</v>
      </c>
      <c r="E917" s="192">
        <v>3</v>
      </c>
      <c r="F917" s="192">
        <v>19</v>
      </c>
      <c r="G917" s="137">
        <v>224</v>
      </c>
      <c r="H917" s="138">
        <v>60</v>
      </c>
      <c r="I917" s="139">
        <v>1</v>
      </c>
      <c r="J917" s="140">
        <v>1</v>
      </c>
      <c r="K917" s="193">
        <v>4080.75</v>
      </c>
      <c r="L917" s="194">
        <v>1014</v>
      </c>
    </row>
    <row r="918" spans="1:12" x14ac:dyDescent="0.2">
      <c r="A918" s="189">
        <v>39</v>
      </c>
      <c r="B918" s="190" t="s">
        <v>510</v>
      </c>
      <c r="C918" s="190" t="s">
        <v>22</v>
      </c>
      <c r="D918" s="191">
        <v>43531</v>
      </c>
      <c r="E918" s="192">
        <v>11</v>
      </c>
      <c r="F918" s="192">
        <v>74</v>
      </c>
      <c r="G918" s="137">
        <v>168.94</v>
      </c>
      <c r="H918" s="138">
        <v>32</v>
      </c>
      <c r="I918" s="139">
        <v>1</v>
      </c>
      <c r="J918" s="140">
        <v>5</v>
      </c>
      <c r="K918" s="193">
        <v>1621410.9099999601</v>
      </c>
      <c r="L918" s="194">
        <v>287033</v>
      </c>
    </row>
    <row r="919" spans="1:12" x14ac:dyDescent="0.2">
      <c r="A919" s="189">
        <v>40</v>
      </c>
      <c r="B919" s="190" t="s">
        <v>794</v>
      </c>
      <c r="C919" s="190" t="s">
        <v>795</v>
      </c>
      <c r="D919" s="191"/>
      <c r="E919" s="192">
        <v>1</v>
      </c>
      <c r="F919" s="192">
        <v>2</v>
      </c>
      <c r="G919" s="137">
        <v>162.25</v>
      </c>
      <c r="H919" s="138">
        <v>33</v>
      </c>
      <c r="I919" s="139">
        <v>1</v>
      </c>
      <c r="J919" s="140">
        <v>1</v>
      </c>
      <c r="K919" s="193">
        <v>355.25</v>
      </c>
      <c r="L919" s="194">
        <v>82</v>
      </c>
    </row>
    <row r="920" spans="1:12" x14ac:dyDescent="0.2">
      <c r="A920" s="144"/>
      <c r="B920" s="7"/>
      <c r="C920" s="7" t="s">
        <v>106</v>
      </c>
      <c r="D920" s="142" t="s">
        <v>106</v>
      </c>
      <c r="E920" s="143" t="s">
        <v>106</v>
      </c>
      <c r="F920" s="144" t="s">
        <v>106</v>
      </c>
      <c r="G920" s="145" t="s">
        <v>106</v>
      </c>
      <c r="H920" s="144" t="s">
        <v>106</v>
      </c>
      <c r="I920" s="7" t="s">
        <v>106</v>
      </c>
      <c r="J920" s="30" t="s">
        <v>106</v>
      </c>
      <c r="K920" s="143" t="s">
        <v>106</v>
      </c>
      <c r="L920" s="144" t="s">
        <v>106</v>
      </c>
    </row>
    <row r="921" spans="1:12" x14ac:dyDescent="0.2">
      <c r="A921" s="451" t="s">
        <v>797</v>
      </c>
      <c r="B921" s="451"/>
      <c r="C921" s="141"/>
      <c r="D921" s="142"/>
      <c r="E921" s="143"/>
      <c r="F921" s="144"/>
      <c r="G921" s="145"/>
      <c r="H921" s="144"/>
      <c r="I921" s="7"/>
      <c r="J921" s="30"/>
      <c r="K921" s="143"/>
      <c r="L921" s="144"/>
    </row>
    <row r="922" spans="1:12" ht="15.75" x14ac:dyDescent="0.2">
      <c r="A922" s="450" t="s">
        <v>817</v>
      </c>
      <c r="B922" s="450"/>
      <c r="C922" s="450"/>
      <c r="D922" s="450"/>
      <c r="E922" s="450"/>
      <c r="F922" s="450"/>
      <c r="G922" s="450"/>
      <c r="H922" s="450"/>
      <c r="I922" s="450"/>
      <c r="J922" s="450"/>
      <c r="K922" s="450"/>
      <c r="L922" s="450"/>
    </row>
    <row r="923" spans="1:12" ht="15" x14ac:dyDescent="0.2">
      <c r="A923" s="135"/>
      <c r="B923" s="135"/>
      <c r="C923" s="135"/>
      <c r="D923" s="135"/>
      <c r="E923" s="135"/>
      <c r="F923" s="135"/>
      <c r="G923" s="135"/>
      <c r="H923" s="135"/>
      <c r="I923" s="135"/>
      <c r="J923" s="136"/>
      <c r="K923" s="135"/>
      <c r="L923" s="135"/>
    </row>
    <row r="924" spans="1:12" x14ac:dyDescent="0.2">
      <c r="A924" s="452" t="s">
        <v>134</v>
      </c>
      <c r="B924" s="452"/>
      <c r="C924" s="452"/>
      <c r="D924" s="452"/>
      <c r="E924" s="453" t="s">
        <v>11</v>
      </c>
      <c r="F924" s="453"/>
      <c r="G924" s="454" t="s">
        <v>187</v>
      </c>
      <c r="H924" s="454"/>
      <c r="I924" s="454"/>
      <c r="J924" s="454"/>
      <c r="K924" s="455" t="s">
        <v>133</v>
      </c>
      <c r="L924" s="455"/>
    </row>
    <row r="925" spans="1:12" ht="24" x14ac:dyDescent="0.2">
      <c r="A925" s="254" t="s">
        <v>9</v>
      </c>
      <c r="B925" s="119" t="s">
        <v>131</v>
      </c>
      <c r="C925" s="119" t="s">
        <v>132</v>
      </c>
      <c r="D925" s="120" t="s">
        <v>13</v>
      </c>
      <c r="E925" s="255" t="s">
        <v>15</v>
      </c>
      <c r="F925" s="255" t="s">
        <v>14</v>
      </c>
      <c r="G925" s="122" t="s">
        <v>16</v>
      </c>
      <c r="H925" s="123" t="s">
        <v>4</v>
      </c>
      <c r="I925" s="124" t="s">
        <v>8</v>
      </c>
      <c r="J925" s="125" t="s">
        <v>17</v>
      </c>
      <c r="K925" s="256" t="s">
        <v>16</v>
      </c>
      <c r="L925" s="254" t="s">
        <v>4</v>
      </c>
    </row>
    <row r="926" spans="1:12" x14ac:dyDescent="0.2">
      <c r="A926" s="151">
        <v>1</v>
      </c>
      <c r="B926" s="152" t="s">
        <v>800</v>
      </c>
      <c r="C926" s="152" t="s">
        <v>22</v>
      </c>
      <c r="D926" s="153">
        <v>43608</v>
      </c>
      <c r="E926" s="154">
        <v>1</v>
      </c>
      <c r="F926" s="154">
        <v>4</v>
      </c>
      <c r="G926" s="137">
        <v>299660.64</v>
      </c>
      <c r="H926" s="138">
        <v>53186</v>
      </c>
      <c r="I926" s="139">
        <v>135</v>
      </c>
      <c r="J926" s="140">
        <v>1510</v>
      </c>
      <c r="K926" s="155">
        <v>299660.640000001</v>
      </c>
      <c r="L926" s="156">
        <v>53186</v>
      </c>
    </row>
    <row r="927" spans="1:12" x14ac:dyDescent="0.2">
      <c r="A927" s="189">
        <v>2</v>
      </c>
      <c r="B927" s="190" t="s">
        <v>766</v>
      </c>
      <c r="C927" s="190" t="s">
        <v>22</v>
      </c>
      <c r="D927" s="191">
        <v>43601</v>
      </c>
      <c r="E927" s="192">
        <v>2</v>
      </c>
      <c r="F927" s="192">
        <v>11</v>
      </c>
      <c r="G927" s="137">
        <v>127123.11</v>
      </c>
      <c r="H927" s="138">
        <v>23065</v>
      </c>
      <c r="I927" s="139">
        <v>73</v>
      </c>
      <c r="J927" s="140">
        <v>898</v>
      </c>
      <c r="K927" s="193">
        <v>451332.18</v>
      </c>
      <c r="L927" s="194">
        <v>79768</v>
      </c>
    </row>
    <row r="928" spans="1:12" x14ac:dyDescent="0.2">
      <c r="A928" s="189">
        <v>3</v>
      </c>
      <c r="B928" s="190" t="s">
        <v>736</v>
      </c>
      <c r="C928" s="190" t="s">
        <v>738</v>
      </c>
      <c r="D928" s="191">
        <v>43594</v>
      </c>
      <c r="E928" s="192">
        <v>3</v>
      </c>
      <c r="F928" s="192">
        <v>18</v>
      </c>
      <c r="G928" s="137">
        <v>76002.149999999994</v>
      </c>
      <c r="H928" s="138">
        <v>14480</v>
      </c>
      <c r="I928" s="139">
        <v>78</v>
      </c>
      <c r="J928" s="140">
        <v>885</v>
      </c>
      <c r="K928" s="193">
        <v>637020.94999999297</v>
      </c>
      <c r="L928" s="194">
        <v>141367</v>
      </c>
    </row>
    <row r="929" spans="1:12" x14ac:dyDescent="0.2">
      <c r="A929" s="189">
        <v>4</v>
      </c>
      <c r="B929" s="190" t="s">
        <v>686</v>
      </c>
      <c r="C929" s="190" t="s">
        <v>22</v>
      </c>
      <c r="D929" s="191">
        <v>43580</v>
      </c>
      <c r="E929" s="192">
        <v>5</v>
      </c>
      <c r="F929" s="192">
        <v>32</v>
      </c>
      <c r="G929" s="137">
        <v>54999.5</v>
      </c>
      <c r="H929" s="138">
        <v>10240</v>
      </c>
      <c r="I929" s="139">
        <v>90</v>
      </c>
      <c r="J929" s="140">
        <v>599</v>
      </c>
      <c r="K929" s="193">
        <v>3744943.8700001002</v>
      </c>
      <c r="L929" s="194">
        <v>643465</v>
      </c>
    </row>
    <row r="930" spans="1:12" x14ac:dyDescent="0.2">
      <c r="A930" s="151">
        <v>5</v>
      </c>
      <c r="B930" s="152" t="s">
        <v>802</v>
      </c>
      <c r="C930" s="152" t="s">
        <v>22</v>
      </c>
      <c r="D930" s="153">
        <v>43608</v>
      </c>
      <c r="E930" s="154">
        <v>1</v>
      </c>
      <c r="F930" s="154">
        <v>4</v>
      </c>
      <c r="G930" s="137">
        <v>34801.83</v>
      </c>
      <c r="H930" s="138">
        <v>6349</v>
      </c>
      <c r="I930" s="139">
        <v>42</v>
      </c>
      <c r="J930" s="140">
        <v>615</v>
      </c>
      <c r="K930" s="155">
        <v>34801.83</v>
      </c>
      <c r="L930" s="156">
        <v>6349</v>
      </c>
    </row>
    <row r="931" spans="1:12" x14ac:dyDescent="0.2">
      <c r="A931" s="151">
        <v>6</v>
      </c>
      <c r="B931" s="152" t="s">
        <v>804</v>
      </c>
      <c r="C931" s="152" t="s">
        <v>806</v>
      </c>
      <c r="D931" s="153">
        <v>43608</v>
      </c>
      <c r="E931" s="154">
        <v>1</v>
      </c>
      <c r="F931" s="154">
        <v>4</v>
      </c>
      <c r="G931" s="137">
        <v>33894.36</v>
      </c>
      <c r="H931" s="138">
        <v>6228</v>
      </c>
      <c r="I931" s="139">
        <v>24</v>
      </c>
      <c r="J931" s="140">
        <v>366</v>
      </c>
      <c r="K931" s="155">
        <v>33894.36</v>
      </c>
      <c r="L931" s="156">
        <v>6228</v>
      </c>
    </row>
    <row r="932" spans="1:12" x14ac:dyDescent="0.2">
      <c r="A932" s="151">
        <v>7</v>
      </c>
      <c r="B932" s="152" t="s">
        <v>808</v>
      </c>
      <c r="C932" s="152" t="s">
        <v>556</v>
      </c>
      <c r="D932" s="153">
        <v>43608</v>
      </c>
      <c r="E932" s="154">
        <v>1</v>
      </c>
      <c r="F932" s="154">
        <v>4</v>
      </c>
      <c r="G932" s="137">
        <v>16612.849999999999</v>
      </c>
      <c r="H932" s="138">
        <v>3031</v>
      </c>
      <c r="I932" s="139">
        <v>43</v>
      </c>
      <c r="J932" s="140">
        <v>295</v>
      </c>
      <c r="K932" s="155">
        <v>16612.849999999999</v>
      </c>
      <c r="L932" s="156">
        <v>3031</v>
      </c>
    </row>
    <row r="933" spans="1:12" ht="25.5" x14ac:dyDescent="0.2">
      <c r="A933" s="189">
        <v>8</v>
      </c>
      <c r="B933" s="190" t="s">
        <v>774</v>
      </c>
      <c r="C933" s="190" t="s">
        <v>22</v>
      </c>
      <c r="D933" s="191">
        <v>43601</v>
      </c>
      <c r="E933" s="192">
        <v>2</v>
      </c>
      <c r="F933" s="192">
        <v>11</v>
      </c>
      <c r="G933" s="137">
        <v>13106.95</v>
      </c>
      <c r="H933" s="138">
        <v>2442</v>
      </c>
      <c r="I933" s="139">
        <v>27</v>
      </c>
      <c r="J933" s="140">
        <v>210</v>
      </c>
      <c r="K933" s="193">
        <v>44497.04</v>
      </c>
      <c r="L933" s="194">
        <v>8227</v>
      </c>
    </row>
    <row r="934" spans="1:12" x14ac:dyDescent="0.2">
      <c r="A934" s="189">
        <v>9</v>
      </c>
      <c r="B934" s="190" t="s">
        <v>768</v>
      </c>
      <c r="C934" s="190" t="s">
        <v>23</v>
      </c>
      <c r="D934" s="191">
        <v>43601</v>
      </c>
      <c r="E934" s="192">
        <v>2</v>
      </c>
      <c r="F934" s="192">
        <v>11</v>
      </c>
      <c r="G934" s="137">
        <v>10742.19</v>
      </c>
      <c r="H934" s="138">
        <v>2037</v>
      </c>
      <c r="I934" s="139">
        <v>28</v>
      </c>
      <c r="J934" s="140">
        <v>209</v>
      </c>
      <c r="K934" s="193">
        <v>44495.48</v>
      </c>
      <c r="L934" s="194">
        <v>8384</v>
      </c>
    </row>
    <row r="935" spans="1:12" x14ac:dyDescent="0.2">
      <c r="A935" s="189">
        <v>10</v>
      </c>
      <c r="B935" s="190" t="s">
        <v>776</v>
      </c>
      <c r="C935" s="190" t="s">
        <v>331</v>
      </c>
      <c r="D935" s="191">
        <v>43601</v>
      </c>
      <c r="E935" s="192">
        <v>2</v>
      </c>
      <c r="F935" s="192">
        <v>11</v>
      </c>
      <c r="G935" s="137">
        <v>9489.8799999999992</v>
      </c>
      <c r="H935" s="138">
        <v>1711</v>
      </c>
      <c r="I935" s="139">
        <v>14</v>
      </c>
      <c r="J935" s="140">
        <v>129</v>
      </c>
      <c r="K935" s="193">
        <v>29032.34</v>
      </c>
      <c r="L935" s="194">
        <v>5290</v>
      </c>
    </row>
    <row r="936" spans="1:12" x14ac:dyDescent="0.2">
      <c r="A936" s="189">
        <v>11</v>
      </c>
      <c r="B936" s="190" t="s">
        <v>770</v>
      </c>
      <c r="C936" s="190" t="s">
        <v>772</v>
      </c>
      <c r="D936" s="191">
        <v>43601</v>
      </c>
      <c r="E936" s="192">
        <v>2</v>
      </c>
      <c r="F936" s="192">
        <v>11</v>
      </c>
      <c r="G936" s="137">
        <v>8302.6299999999992</v>
      </c>
      <c r="H936" s="138">
        <v>1555</v>
      </c>
      <c r="I936" s="139">
        <v>39</v>
      </c>
      <c r="J936" s="140">
        <v>214</v>
      </c>
      <c r="K936" s="193">
        <v>38571.730000000098</v>
      </c>
      <c r="L936" s="194">
        <v>7223</v>
      </c>
    </row>
    <row r="937" spans="1:12" x14ac:dyDescent="0.2">
      <c r="A937" s="189">
        <v>12</v>
      </c>
      <c r="B937" s="190" t="s">
        <v>711</v>
      </c>
      <c r="C937" s="190" t="s">
        <v>548</v>
      </c>
      <c r="D937" s="191">
        <v>43586</v>
      </c>
      <c r="E937" s="192">
        <v>4</v>
      </c>
      <c r="F937" s="192">
        <v>26</v>
      </c>
      <c r="G937" s="137">
        <v>8030.84</v>
      </c>
      <c r="H937" s="138">
        <v>1458</v>
      </c>
      <c r="I937" s="139">
        <v>14</v>
      </c>
      <c r="J937" s="140">
        <v>112</v>
      </c>
      <c r="K937" s="193">
        <v>141218.26</v>
      </c>
      <c r="L937" s="194">
        <v>29182</v>
      </c>
    </row>
    <row r="938" spans="1:12" x14ac:dyDescent="0.2">
      <c r="A938" s="151">
        <v>13</v>
      </c>
      <c r="B938" s="152" t="s">
        <v>810</v>
      </c>
      <c r="C938" s="152" t="s">
        <v>22</v>
      </c>
      <c r="D938" s="153">
        <v>43608</v>
      </c>
      <c r="E938" s="154">
        <v>1</v>
      </c>
      <c r="F938" s="154">
        <v>4</v>
      </c>
      <c r="G938" s="137">
        <v>5996.9</v>
      </c>
      <c r="H938" s="138">
        <v>1112</v>
      </c>
      <c r="I938" s="139">
        <v>20</v>
      </c>
      <c r="J938" s="140">
        <v>226</v>
      </c>
      <c r="K938" s="155">
        <v>5996.9</v>
      </c>
      <c r="L938" s="156">
        <v>1112</v>
      </c>
    </row>
    <row r="939" spans="1:12" x14ac:dyDescent="0.2">
      <c r="A939" s="189">
        <v>14</v>
      </c>
      <c r="B939" s="190" t="s">
        <v>780</v>
      </c>
      <c r="C939" s="190" t="s">
        <v>782</v>
      </c>
      <c r="D939" s="191">
        <v>43601</v>
      </c>
      <c r="E939" s="192">
        <v>2</v>
      </c>
      <c r="F939" s="192">
        <v>11</v>
      </c>
      <c r="G939" s="137">
        <v>5033.7</v>
      </c>
      <c r="H939" s="138">
        <v>886</v>
      </c>
      <c r="I939" s="139">
        <v>6</v>
      </c>
      <c r="J939" s="140">
        <v>50</v>
      </c>
      <c r="K939" s="193">
        <v>12887.05</v>
      </c>
      <c r="L939" s="194">
        <v>2364</v>
      </c>
    </row>
    <row r="940" spans="1:12" x14ac:dyDescent="0.2">
      <c r="A940" s="189">
        <v>15</v>
      </c>
      <c r="B940" s="190" t="s">
        <v>718</v>
      </c>
      <c r="C940" s="190" t="s">
        <v>22</v>
      </c>
      <c r="D940" s="191">
        <v>43586</v>
      </c>
      <c r="E940" s="192">
        <v>4</v>
      </c>
      <c r="F940" s="192">
        <v>26</v>
      </c>
      <c r="G940" s="137">
        <v>4597.66</v>
      </c>
      <c r="H940" s="138">
        <v>837</v>
      </c>
      <c r="I940" s="139">
        <v>10</v>
      </c>
      <c r="J940" s="140">
        <v>87</v>
      </c>
      <c r="K940" s="193">
        <v>200278.95</v>
      </c>
      <c r="L940" s="194">
        <v>44081</v>
      </c>
    </row>
    <row r="941" spans="1:12" x14ac:dyDescent="0.2">
      <c r="A941" s="189">
        <v>16</v>
      </c>
      <c r="B941" s="190" t="s">
        <v>740</v>
      </c>
      <c r="C941" s="190" t="s">
        <v>22</v>
      </c>
      <c r="D941" s="191">
        <v>43594</v>
      </c>
      <c r="E941" s="192">
        <v>3</v>
      </c>
      <c r="F941" s="192">
        <v>18</v>
      </c>
      <c r="G941" s="137">
        <v>4110.7</v>
      </c>
      <c r="H941" s="138">
        <v>739</v>
      </c>
      <c r="I941" s="139">
        <v>7</v>
      </c>
      <c r="J941" s="140">
        <v>57</v>
      </c>
      <c r="K941" s="193">
        <v>54608</v>
      </c>
      <c r="L941" s="194">
        <v>12936</v>
      </c>
    </row>
    <row r="942" spans="1:12" x14ac:dyDescent="0.2">
      <c r="A942" s="189">
        <v>17</v>
      </c>
      <c r="B942" s="190" t="s">
        <v>690</v>
      </c>
      <c r="C942" s="190" t="s">
        <v>692</v>
      </c>
      <c r="D942" s="191">
        <v>43580</v>
      </c>
      <c r="E942" s="192">
        <v>5</v>
      </c>
      <c r="F942" s="192">
        <v>32</v>
      </c>
      <c r="G942" s="137">
        <v>2598.54</v>
      </c>
      <c r="H942" s="138">
        <v>508</v>
      </c>
      <c r="I942" s="139">
        <v>13</v>
      </c>
      <c r="J942" s="140">
        <v>40</v>
      </c>
      <c r="K942" s="193">
        <v>131726.54</v>
      </c>
      <c r="L942" s="194">
        <v>26909</v>
      </c>
    </row>
    <row r="943" spans="1:12" x14ac:dyDescent="0.2">
      <c r="A943" s="189">
        <v>18</v>
      </c>
      <c r="B943" s="190" t="s">
        <v>778</v>
      </c>
      <c r="C943" s="190" t="s">
        <v>337</v>
      </c>
      <c r="D943" s="191">
        <v>43601</v>
      </c>
      <c r="E943" s="192">
        <v>2</v>
      </c>
      <c r="F943" s="192">
        <v>11</v>
      </c>
      <c r="G943" s="137">
        <v>2381.0100000000002</v>
      </c>
      <c r="H943" s="138">
        <v>471</v>
      </c>
      <c r="I943" s="139">
        <v>28</v>
      </c>
      <c r="J943" s="140">
        <v>66</v>
      </c>
      <c r="K943" s="193">
        <v>14295.84</v>
      </c>
      <c r="L943" s="194">
        <v>2856</v>
      </c>
    </row>
    <row r="944" spans="1:12" x14ac:dyDescent="0.2">
      <c r="A944" s="189">
        <v>19</v>
      </c>
      <c r="B944" s="190" t="s">
        <v>662</v>
      </c>
      <c r="C944" s="190" t="s">
        <v>22</v>
      </c>
      <c r="D944" s="191">
        <v>43573</v>
      </c>
      <c r="E944" s="192">
        <v>6</v>
      </c>
      <c r="F944" s="192">
        <v>39</v>
      </c>
      <c r="G944" s="137">
        <v>2354.6799999999998</v>
      </c>
      <c r="H944" s="138">
        <v>448</v>
      </c>
      <c r="I944" s="139">
        <v>8</v>
      </c>
      <c r="J944" s="140">
        <v>46</v>
      </c>
      <c r="K944" s="193">
        <v>343813.70000000199</v>
      </c>
      <c r="L944" s="194">
        <v>65762</v>
      </c>
    </row>
    <row r="945" spans="1:12" x14ac:dyDescent="0.2">
      <c r="A945" s="189">
        <v>20</v>
      </c>
      <c r="B945" s="190" t="s">
        <v>784</v>
      </c>
      <c r="C945" s="190" t="s">
        <v>111</v>
      </c>
      <c r="D945" s="191">
        <v>43601</v>
      </c>
      <c r="E945" s="192">
        <v>2</v>
      </c>
      <c r="F945" s="192">
        <v>11</v>
      </c>
      <c r="G945" s="137">
        <v>2216.7800000000002</v>
      </c>
      <c r="H945" s="138">
        <v>398</v>
      </c>
      <c r="I945" s="139">
        <v>9</v>
      </c>
      <c r="J945" s="140">
        <v>61</v>
      </c>
      <c r="K945" s="193">
        <v>7935.46</v>
      </c>
      <c r="L945" s="194">
        <v>1452</v>
      </c>
    </row>
    <row r="946" spans="1:12" x14ac:dyDescent="0.2">
      <c r="A946" s="189">
        <v>21</v>
      </c>
      <c r="B946" s="190" t="s">
        <v>786</v>
      </c>
      <c r="C946" s="190" t="s">
        <v>788</v>
      </c>
      <c r="D946" s="191">
        <v>43601</v>
      </c>
      <c r="E946" s="192">
        <v>2</v>
      </c>
      <c r="F946" s="192">
        <v>11</v>
      </c>
      <c r="G946" s="137">
        <v>1990.77</v>
      </c>
      <c r="H946" s="138">
        <v>346</v>
      </c>
      <c r="I946" s="139">
        <v>9</v>
      </c>
      <c r="J946" s="140">
        <v>40</v>
      </c>
      <c r="K946" s="193">
        <v>6635.09</v>
      </c>
      <c r="L946" s="194">
        <v>1254</v>
      </c>
    </row>
    <row r="947" spans="1:12" x14ac:dyDescent="0.2">
      <c r="A947" s="189">
        <v>22</v>
      </c>
      <c r="B947" s="190" t="s">
        <v>636</v>
      </c>
      <c r="C947" s="190" t="s">
        <v>638</v>
      </c>
      <c r="D947" s="191">
        <v>43566</v>
      </c>
      <c r="E947" s="192">
        <v>7</v>
      </c>
      <c r="F947" s="192">
        <v>46</v>
      </c>
      <c r="G947" s="137">
        <v>1787.64</v>
      </c>
      <c r="H947" s="138">
        <v>422</v>
      </c>
      <c r="I947" s="139">
        <v>16</v>
      </c>
      <c r="J947" s="140">
        <v>45</v>
      </c>
      <c r="K947" s="193">
        <v>543671.91000000096</v>
      </c>
      <c r="L947" s="194">
        <v>110454</v>
      </c>
    </row>
    <row r="948" spans="1:12" x14ac:dyDescent="0.2">
      <c r="A948" s="189">
        <v>23</v>
      </c>
      <c r="B948" s="190" t="s">
        <v>607</v>
      </c>
      <c r="C948" s="190" t="s">
        <v>609</v>
      </c>
      <c r="D948" s="191">
        <v>43559</v>
      </c>
      <c r="E948" s="192">
        <v>8</v>
      </c>
      <c r="F948" s="192">
        <v>53</v>
      </c>
      <c r="G948" s="137">
        <v>1523.5</v>
      </c>
      <c r="H948" s="138">
        <v>284</v>
      </c>
      <c r="I948" s="139">
        <v>10</v>
      </c>
      <c r="J948" s="140">
        <v>26</v>
      </c>
      <c r="K948" s="193">
        <v>632047.80999999598</v>
      </c>
      <c r="L948" s="194">
        <v>125975</v>
      </c>
    </row>
    <row r="949" spans="1:12" x14ac:dyDescent="0.2">
      <c r="A949" s="189">
        <v>24</v>
      </c>
      <c r="B949" s="190" t="s">
        <v>750</v>
      </c>
      <c r="C949" s="190" t="s">
        <v>752</v>
      </c>
      <c r="D949" s="191">
        <v>43594</v>
      </c>
      <c r="E949" s="192">
        <v>3</v>
      </c>
      <c r="F949" s="192">
        <v>18</v>
      </c>
      <c r="G949" s="137">
        <v>1288.05</v>
      </c>
      <c r="H949" s="138">
        <v>262</v>
      </c>
      <c r="I949" s="139">
        <v>7</v>
      </c>
      <c r="J949" s="140">
        <v>28</v>
      </c>
      <c r="K949" s="193">
        <v>18544.900000000001</v>
      </c>
      <c r="L949" s="194">
        <v>4413</v>
      </c>
    </row>
    <row r="950" spans="1:12" x14ac:dyDescent="0.2">
      <c r="A950" s="189">
        <v>25</v>
      </c>
      <c r="B950" s="190" t="s">
        <v>790</v>
      </c>
      <c r="C950" s="190" t="s">
        <v>433</v>
      </c>
      <c r="D950" s="191">
        <v>43601</v>
      </c>
      <c r="E950" s="192">
        <v>2</v>
      </c>
      <c r="F950" s="192">
        <v>11</v>
      </c>
      <c r="G950" s="137">
        <v>1001.75</v>
      </c>
      <c r="H950" s="138">
        <v>187</v>
      </c>
      <c r="I950" s="139">
        <v>2</v>
      </c>
      <c r="J950" s="140">
        <v>12</v>
      </c>
      <c r="K950" s="193">
        <v>4734.25</v>
      </c>
      <c r="L950" s="194">
        <v>927</v>
      </c>
    </row>
    <row r="951" spans="1:12" x14ac:dyDescent="0.2">
      <c r="A951" s="189">
        <v>26</v>
      </c>
      <c r="B951" s="190" t="s">
        <v>666</v>
      </c>
      <c r="C951" s="190" t="s">
        <v>668</v>
      </c>
      <c r="D951" s="191">
        <v>43573</v>
      </c>
      <c r="E951" s="192">
        <v>6</v>
      </c>
      <c r="F951" s="192">
        <v>39</v>
      </c>
      <c r="G951" s="137">
        <v>750.82</v>
      </c>
      <c r="H951" s="138">
        <v>134</v>
      </c>
      <c r="I951" s="139">
        <v>2</v>
      </c>
      <c r="J951" s="140">
        <v>16</v>
      </c>
      <c r="K951" s="193">
        <v>141383.34</v>
      </c>
      <c r="L951" s="194">
        <v>26550</v>
      </c>
    </row>
    <row r="952" spans="1:12" x14ac:dyDescent="0.2">
      <c r="A952" s="189">
        <v>27</v>
      </c>
      <c r="B952" s="190" t="s">
        <v>582</v>
      </c>
      <c r="C952" s="190" t="s">
        <v>22</v>
      </c>
      <c r="D952" s="191">
        <v>43552</v>
      </c>
      <c r="E952" s="192">
        <v>9</v>
      </c>
      <c r="F952" s="192">
        <v>60</v>
      </c>
      <c r="G952" s="137">
        <v>732.5</v>
      </c>
      <c r="H952" s="138">
        <v>145</v>
      </c>
      <c r="I952" s="139">
        <v>5</v>
      </c>
      <c r="J952" s="140">
        <v>15</v>
      </c>
      <c r="K952" s="193">
        <v>1502951.0999999901</v>
      </c>
      <c r="L952" s="194">
        <v>292589</v>
      </c>
    </row>
    <row r="953" spans="1:12" x14ac:dyDescent="0.2">
      <c r="A953" s="189">
        <v>28</v>
      </c>
      <c r="B953" s="190" t="s">
        <v>664</v>
      </c>
      <c r="C953" s="190" t="s">
        <v>491</v>
      </c>
      <c r="D953" s="191">
        <v>43573</v>
      </c>
      <c r="E953" s="192">
        <v>6</v>
      </c>
      <c r="F953" s="192">
        <v>39</v>
      </c>
      <c r="G953" s="137">
        <v>569.54</v>
      </c>
      <c r="H953" s="138">
        <v>199</v>
      </c>
      <c r="I953" s="139">
        <v>9</v>
      </c>
      <c r="J953" s="140">
        <v>14</v>
      </c>
      <c r="K953" s="193">
        <v>137422.38</v>
      </c>
      <c r="L953" s="194">
        <v>27417</v>
      </c>
    </row>
    <row r="954" spans="1:12" x14ac:dyDescent="0.2">
      <c r="A954" s="189">
        <v>29</v>
      </c>
      <c r="B954" s="190" t="s">
        <v>714</v>
      </c>
      <c r="C954" s="190" t="s">
        <v>25</v>
      </c>
      <c r="D954" s="191">
        <v>43586</v>
      </c>
      <c r="E954" s="192">
        <v>4</v>
      </c>
      <c r="F954" s="192">
        <v>26</v>
      </c>
      <c r="G954" s="137">
        <v>423.3</v>
      </c>
      <c r="H954" s="138">
        <v>76</v>
      </c>
      <c r="I954" s="139">
        <v>3</v>
      </c>
      <c r="J954" s="140">
        <v>13</v>
      </c>
      <c r="K954" s="193">
        <v>6071.78</v>
      </c>
      <c r="L954" s="194">
        <v>1314</v>
      </c>
    </row>
    <row r="955" spans="1:12" x14ac:dyDescent="0.2">
      <c r="A955" s="189">
        <v>30</v>
      </c>
      <c r="B955" s="190" t="s">
        <v>742</v>
      </c>
      <c r="C955" s="190" t="s">
        <v>111</v>
      </c>
      <c r="D955" s="191">
        <v>43594</v>
      </c>
      <c r="E955" s="192">
        <v>3</v>
      </c>
      <c r="F955" s="192">
        <v>18</v>
      </c>
      <c r="G955" s="137">
        <v>384.44</v>
      </c>
      <c r="H955" s="138">
        <v>69</v>
      </c>
      <c r="I955" s="139">
        <v>1</v>
      </c>
      <c r="J955" s="140">
        <v>12</v>
      </c>
      <c r="K955" s="193">
        <v>37491.360000000001</v>
      </c>
      <c r="L955" s="194">
        <v>9289</v>
      </c>
    </row>
    <row r="956" spans="1:12" x14ac:dyDescent="0.2">
      <c r="A956" s="189">
        <v>31</v>
      </c>
      <c r="B956" s="190" t="s">
        <v>791</v>
      </c>
      <c r="C956" s="190" t="s">
        <v>25</v>
      </c>
      <c r="D956" s="191">
        <v>43601</v>
      </c>
      <c r="E956" s="192">
        <v>2</v>
      </c>
      <c r="F956" s="192">
        <v>11</v>
      </c>
      <c r="G956" s="137">
        <v>373.6</v>
      </c>
      <c r="H956" s="138">
        <v>70</v>
      </c>
      <c r="I956" s="139">
        <v>5</v>
      </c>
      <c r="J956" s="140">
        <v>12</v>
      </c>
      <c r="K956" s="193">
        <v>1789.6</v>
      </c>
      <c r="L956" s="194">
        <v>331</v>
      </c>
    </row>
    <row r="957" spans="1:12" x14ac:dyDescent="0.2">
      <c r="A957" s="189">
        <v>32</v>
      </c>
      <c r="B957" s="190" t="s">
        <v>627</v>
      </c>
      <c r="C957" s="190" t="s">
        <v>22</v>
      </c>
      <c r="D957" s="191">
        <v>43566</v>
      </c>
      <c r="E957" s="192">
        <v>7</v>
      </c>
      <c r="F957" s="192">
        <v>46</v>
      </c>
      <c r="G957" s="137">
        <v>362.4</v>
      </c>
      <c r="H957" s="138">
        <v>71</v>
      </c>
      <c r="I957" s="139">
        <v>2</v>
      </c>
      <c r="J957" s="140">
        <v>8</v>
      </c>
      <c r="K957" s="193">
        <v>814194.98999999405</v>
      </c>
      <c r="L957" s="194">
        <v>152055</v>
      </c>
    </row>
    <row r="958" spans="1:12" x14ac:dyDescent="0.2">
      <c r="A958" s="189">
        <v>33</v>
      </c>
      <c r="B958" s="190" t="s">
        <v>746</v>
      </c>
      <c r="C958" s="190" t="s">
        <v>748</v>
      </c>
      <c r="D958" s="191">
        <v>43594</v>
      </c>
      <c r="E958" s="192">
        <v>3</v>
      </c>
      <c r="F958" s="192">
        <v>18</v>
      </c>
      <c r="G958" s="137">
        <v>359</v>
      </c>
      <c r="H958" s="138">
        <v>67</v>
      </c>
      <c r="I958" s="139">
        <v>3</v>
      </c>
      <c r="J958" s="140">
        <v>11</v>
      </c>
      <c r="K958" s="193">
        <v>20591.419999999998</v>
      </c>
      <c r="L958" s="194">
        <v>5269</v>
      </c>
    </row>
    <row r="959" spans="1:12" x14ac:dyDescent="0.2">
      <c r="A959" s="151">
        <v>34</v>
      </c>
      <c r="B959" s="152" t="s">
        <v>794</v>
      </c>
      <c r="C959" s="152" t="s">
        <v>795</v>
      </c>
      <c r="D959" s="153">
        <v>43608</v>
      </c>
      <c r="E959" s="154">
        <v>1</v>
      </c>
      <c r="F959" s="154">
        <v>6</v>
      </c>
      <c r="G959" s="137">
        <v>312.5</v>
      </c>
      <c r="H959" s="138">
        <v>59</v>
      </c>
      <c r="I959" s="139">
        <v>1</v>
      </c>
      <c r="J959" s="140">
        <v>7</v>
      </c>
      <c r="K959" s="155">
        <v>667.75</v>
      </c>
      <c r="L959" s="156">
        <v>141</v>
      </c>
    </row>
    <row r="960" spans="1:12" x14ac:dyDescent="0.2">
      <c r="A960" s="189">
        <v>35</v>
      </c>
      <c r="B960" s="190" t="s">
        <v>744</v>
      </c>
      <c r="C960" s="190" t="s">
        <v>22</v>
      </c>
      <c r="D960" s="191">
        <v>43594</v>
      </c>
      <c r="E960" s="192">
        <v>3</v>
      </c>
      <c r="F960" s="192">
        <v>18</v>
      </c>
      <c r="G960" s="137">
        <v>307.2</v>
      </c>
      <c r="H960" s="138">
        <v>55</v>
      </c>
      <c r="I960" s="139">
        <v>5</v>
      </c>
      <c r="J960" s="140">
        <v>14</v>
      </c>
      <c r="K960" s="193">
        <v>32831.15</v>
      </c>
      <c r="L960" s="194">
        <v>8345</v>
      </c>
    </row>
    <row r="961" spans="1:12" x14ac:dyDescent="0.2">
      <c r="A961" s="189">
        <v>36</v>
      </c>
      <c r="B961" s="190" t="s">
        <v>812</v>
      </c>
      <c r="C961" s="190" t="s">
        <v>25</v>
      </c>
      <c r="D961" s="191"/>
      <c r="E961" s="192">
        <v>1</v>
      </c>
      <c r="F961" s="192">
        <v>1</v>
      </c>
      <c r="G961" s="137">
        <v>281.25</v>
      </c>
      <c r="H961" s="138">
        <v>72</v>
      </c>
      <c r="I961" s="139">
        <v>1</v>
      </c>
      <c r="J961" s="140">
        <v>1</v>
      </c>
      <c r="K961" s="193">
        <v>281.25</v>
      </c>
      <c r="L961" s="194">
        <v>72</v>
      </c>
    </row>
    <row r="962" spans="1:12" x14ac:dyDescent="0.2">
      <c r="A962" s="189">
        <v>37</v>
      </c>
      <c r="B962" s="190" t="s">
        <v>813</v>
      </c>
      <c r="C962" s="190" t="s">
        <v>124</v>
      </c>
      <c r="D962" s="191">
        <v>43601</v>
      </c>
      <c r="E962" s="192">
        <v>2</v>
      </c>
      <c r="F962" s="192">
        <v>9</v>
      </c>
      <c r="G962" s="137">
        <v>277.16000000000003</v>
      </c>
      <c r="H962" s="138">
        <v>36</v>
      </c>
      <c r="I962" s="139">
        <v>1</v>
      </c>
      <c r="J962" s="140">
        <v>3</v>
      </c>
      <c r="K962" s="193">
        <v>1302.0999999999999</v>
      </c>
      <c r="L962" s="194">
        <v>179</v>
      </c>
    </row>
    <row r="963" spans="1:12" x14ac:dyDescent="0.2">
      <c r="A963" s="189">
        <v>38</v>
      </c>
      <c r="B963" s="190" t="s">
        <v>814</v>
      </c>
      <c r="C963" s="190" t="s">
        <v>815</v>
      </c>
      <c r="D963" s="191"/>
      <c r="E963" s="192">
        <v>1</v>
      </c>
      <c r="F963" s="192">
        <v>1</v>
      </c>
      <c r="G963" s="137">
        <v>253.5</v>
      </c>
      <c r="H963" s="138">
        <v>50</v>
      </c>
      <c r="I963" s="139">
        <v>1</v>
      </c>
      <c r="J963" s="140">
        <v>1</v>
      </c>
      <c r="K963" s="193">
        <v>253.5</v>
      </c>
      <c r="L963" s="194">
        <v>50</v>
      </c>
    </row>
    <row r="964" spans="1:12" x14ac:dyDescent="0.2">
      <c r="A964" s="151">
        <v>39</v>
      </c>
      <c r="B964" s="152" t="s">
        <v>816</v>
      </c>
      <c r="C964" s="152" t="s">
        <v>556</v>
      </c>
      <c r="D964" s="153">
        <v>43608</v>
      </c>
      <c r="E964" s="154">
        <v>1</v>
      </c>
      <c r="F964" s="154">
        <v>4</v>
      </c>
      <c r="G964" s="137">
        <v>250</v>
      </c>
      <c r="H964" s="138">
        <v>62</v>
      </c>
      <c r="I964" s="139">
        <v>1</v>
      </c>
      <c r="J964" s="140">
        <v>4</v>
      </c>
      <c r="K964" s="155">
        <v>250</v>
      </c>
      <c r="L964" s="156">
        <v>62</v>
      </c>
    </row>
    <row r="965" spans="1:12" x14ac:dyDescent="0.2">
      <c r="A965" s="189">
        <v>40</v>
      </c>
      <c r="B965" s="190" t="s">
        <v>694</v>
      </c>
      <c r="C965" s="190" t="s">
        <v>113</v>
      </c>
      <c r="D965" s="191">
        <v>43580</v>
      </c>
      <c r="E965" s="192">
        <v>5</v>
      </c>
      <c r="F965" s="192">
        <v>32</v>
      </c>
      <c r="G965" s="137">
        <v>235.65</v>
      </c>
      <c r="H965" s="138">
        <v>39</v>
      </c>
      <c r="I965" s="139">
        <v>1</v>
      </c>
      <c r="J965" s="140">
        <v>4</v>
      </c>
      <c r="K965" s="193">
        <v>30751.19</v>
      </c>
      <c r="L965" s="194">
        <v>5892</v>
      </c>
    </row>
    <row r="966" spans="1:12" x14ac:dyDescent="0.2">
      <c r="A966" s="144"/>
      <c r="B966" s="7"/>
      <c r="C966" s="7" t="s">
        <v>106</v>
      </c>
      <c r="D966" s="142" t="s">
        <v>106</v>
      </c>
      <c r="E966" s="143" t="s">
        <v>106</v>
      </c>
      <c r="F966" s="144" t="s">
        <v>106</v>
      </c>
      <c r="G966" s="145" t="s">
        <v>106</v>
      </c>
      <c r="H966" s="144" t="s">
        <v>106</v>
      </c>
      <c r="I966" s="7" t="s">
        <v>106</v>
      </c>
      <c r="J966" s="30" t="s">
        <v>106</v>
      </c>
      <c r="K966" s="143" t="s">
        <v>106</v>
      </c>
      <c r="L966" s="144" t="s">
        <v>106</v>
      </c>
    </row>
    <row r="967" spans="1:12" x14ac:dyDescent="0.2">
      <c r="A967" s="451" t="s">
        <v>818</v>
      </c>
      <c r="B967" s="451"/>
      <c r="C967" s="141"/>
      <c r="D967" s="142"/>
      <c r="E967" s="143"/>
      <c r="F967" s="144"/>
      <c r="G967" s="145"/>
      <c r="H967" s="144"/>
      <c r="I967" s="7"/>
      <c r="J967" s="30"/>
      <c r="K967" s="143"/>
      <c r="L967" s="144"/>
    </row>
    <row r="968" spans="1:12" ht="15.75" x14ac:dyDescent="0.2">
      <c r="A968" s="450" t="s">
        <v>843</v>
      </c>
      <c r="B968" s="450"/>
      <c r="C968" s="450"/>
      <c r="D968" s="450"/>
      <c r="E968" s="450"/>
      <c r="F968" s="450"/>
      <c r="G968" s="450"/>
      <c r="H968" s="450"/>
      <c r="I968" s="450"/>
      <c r="J968" s="450"/>
      <c r="K968" s="450"/>
      <c r="L968" s="450"/>
    </row>
    <row r="969" spans="1:12" ht="15" x14ac:dyDescent="0.2">
      <c r="A969" s="135"/>
      <c r="B969" s="135"/>
      <c r="C969" s="135"/>
      <c r="D969" s="135"/>
      <c r="E969" s="135"/>
      <c r="F969" s="135"/>
      <c r="G969" s="135"/>
      <c r="H969" s="135"/>
      <c r="I969" s="135"/>
      <c r="J969" s="136"/>
      <c r="K969" s="135"/>
      <c r="L969" s="135"/>
    </row>
    <row r="970" spans="1:12" x14ac:dyDescent="0.2">
      <c r="A970" s="452" t="s">
        <v>134</v>
      </c>
      <c r="B970" s="452"/>
      <c r="C970" s="452"/>
      <c r="D970" s="452"/>
      <c r="E970" s="453" t="s">
        <v>11</v>
      </c>
      <c r="F970" s="453"/>
      <c r="G970" s="454" t="s">
        <v>187</v>
      </c>
      <c r="H970" s="454"/>
      <c r="I970" s="454"/>
      <c r="J970" s="454"/>
      <c r="K970" s="455" t="s">
        <v>133</v>
      </c>
      <c r="L970" s="455"/>
    </row>
    <row r="971" spans="1:12" ht="24" x14ac:dyDescent="0.2">
      <c r="A971" s="259" t="s">
        <v>9</v>
      </c>
      <c r="B971" s="119" t="s">
        <v>131</v>
      </c>
      <c r="C971" s="119" t="s">
        <v>132</v>
      </c>
      <c r="D971" s="120" t="s">
        <v>13</v>
      </c>
      <c r="E971" s="260" t="s">
        <v>15</v>
      </c>
      <c r="F971" s="260" t="s">
        <v>14</v>
      </c>
      <c r="G971" s="122" t="s">
        <v>16</v>
      </c>
      <c r="H971" s="123" t="s">
        <v>4</v>
      </c>
      <c r="I971" s="124" t="s">
        <v>8</v>
      </c>
      <c r="J971" s="125" t="s">
        <v>17</v>
      </c>
      <c r="K971" s="261" t="s">
        <v>16</v>
      </c>
      <c r="L971" s="259" t="s">
        <v>4</v>
      </c>
    </row>
    <row r="972" spans="1:12" x14ac:dyDescent="0.2">
      <c r="A972" s="189">
        <v>1</v>
      </c>
      <c r="B972" s="190" t="s">
        <v>800</v>
      </c>
      <c r="C972" s="190" t="s">
        <v>22</v>
      </c>
      <c r="D972" s="191">
        <v>43608</v>
      </c>
      <c r="E972" s="192">
        <v>2</v>
      </c>
      <c r="F972" s="192">
        <v>11</v>
      </c>
      <c r="G972" s="137">
        <v>239907.21000000101</v>
      </c>
      <c r="H972" s="138">
        <v>45279</v>
      </c>
      <c r="I972" s="139">
        <v>128</v>
      </c>
      <c r="J972" s="140">
        <v>1208</v>
      </c>
      <c r="K972" s="193">
        <v>632634.31999999797</v>
      </c>
      <c r="L972" s="194">
        <v>115457</v>
      </c>
    </row>
    <row r="973" spans="1:12" x14ac:dyDescent="0.2">
      <c r="A973" s="151">
        <v>2</v>
      </c>
      <c r="B973" s="152" t="s">
        <v>821</v>
      </c>
      <c r="C973" s="152" t="s">
        <v>738</v>
      </c>
      <c r="D973" s="153">
        <v>43615</v>
      </c>
      <c r="E973" s="154">
        <v>1</v>
      </c>
      <c r="F973" s="154">
        <v>4</v>
      </c>
      <c r="G973" s="137">
        <v>128549.68</v>
      </c>
      <c r="H973" s="138">
        <v>21480</v>
      </c>
      <c r="I973" s="139">
        <v>85</v>
      </c>
      <c r="J973" s="140">
        <v>1098</v>
      </c>
      <c r="K973" s="155">
        <v>128549.68</v>
      </c>
      <c r="L973" s="156">
        <v>21480</v>
      </c>
    </row>
    <row r="974" spans="1:12" x14ac:dyDescent="0.2">
      <c r="A974" s="189">
        <v>3</v>
      </c>
      <c r="B974" s="190" t="s">
        <v>766</v>
      </c>
      <c r="C974" s="190" t="s">
        <v>22</v>
      </c>
      <c r="D974" s="191">
        <v>43601</v>
      </c>
      <c r="E974" s="192">
        <v>3</v>
      </c>
      <c r="F974" s="192">
        <v>18</v>
      </c>
      <c r="G974" s="137">
        <v>79328.850000000006</v>
      </c>
      <c r="H974" s="138">
        <v>14394</v>
      </c>
      <c r="I974" s="139">
        <v>70</v>
      </c>
      <c r="J974" s="140">
        <v>724</v>
      </c>
      <c r="K974" s="193">
        <v>569021.52</v>
      </c>
      <c r="L974" s="194">
        <v>101308</v>
      </c>
    </row>
    <row r="975" spans="1:12" x14ac:dyDescent="0.2">
      <c r="A975" s="151">
        <v>4</v>
      </c>
      <c r="B975" s="152" t="s">
        <v>823</v>
      </c>
      <c r="C975" s="152" t="s">
        <v>23</v>
      </c>
      <c r="D975" s="153">
        <v>43615</v>
      </c>
      <c r="E975" s="154">
        <v>1</v>
      </c>
      <c r="F975" s="154">
        <v>4</v>
      </c>
      <c r="G975" s="137">
        <v>63759.47</v>
      </c>
      <c r="H975" s="138">
        <v>11613</v>
      </c>
      <c r="I975" s="139">
        <v>87</v>
      </c>
      <c r="J975" s="140">
        <v>924</v>
      </c>
      <c r="K975" s="155">
        <v>66991.629999999801</v>
      </c>
      <c r="L975" s="156">
        <v>12099</v>
      </c>
    </row>
    <row r="976" spans="1:12" x14ac:dyDescent="0.2">
      <c r="A976" s="189">
        <v>5</v>
      </c>
      <c r="B976" s="190" t="s">
        <v>736</v>
      </c>
      <c r="C976" s="190" t="s">
        <v>738</v>
      </c>
      <c r="D976" s="191">
        <v>43594</v>
      </c>
      <c r="E976" s="192">
        <v>4</v>
      </c>
      <c r="F976" s="192">
        <v>25</v>
      </c>
      <c r="G976" s="137">
        <v>51917.599999999897</v>
      </c>
      <c r="H976" s="138">
        <v>9843</v>
      </c>
      <c r="I976" s="139">
        <v>69</v>
      </c>
      <c r="J976" s="140">
        <v>567</v>
      </c>
      <c r="K976" s="193">
        <v>705213.55999999098</v>
      </c>
      <c r="L976" s="194">
        <v>154408</v>
      </c>
    </row>
    <row r="977" spans="1:12" x14ac:dyDescent="0.2">
      <c r="A977" s="189">
        <v>6</v>
      </c>
      <c r="B977" s="190" t="s">
        <v>825</v>
      </c>
      <c r="C977" s="190" t="s">
        <v>827</v>
      </c>
      <c r="D977" s="191">
        <v>43622</v>
      </c>
      <c r="E977" s="192">
        <v>0</v>
      </c>
      <c r="F977" s="192">
        <v>0</v>
      </c>
      <c r="G977" s="137">
        <v>45625.25</v>
      </c>
      <c r="H977" s="138">
        <v>8847</v>
      </c>
      <c r="I977" s="139">
        <v>67</v>
      </c>
      <c r="J977" s="140">
        <v>118</v>
      </c>
      <c r="K977" s="193">
        <v>45625.25</v>
      </c>
      <c r="L977" s="194">
        <v>8847</v>
      </c>
    </row>
    <row r="978" spans="1:12" x14ac:dyDescent="0.2">
      <c r="A978" s="151">
        <v>7</v>
      </c>
      <c r="B978" s="152" t="s">
        <v>829</v>
      </c>
      <c r="C978" s="152" t="s">
        <v>831</v>
      </c>
      <c r="D978" s="153">
        <v>43615</v>
      </c>
      <c r="E978" s="154">
        <v>1</v>
      </c>
      <c r="F978" s="154">
        <v>4</v>
      </c>
      <c r="G978" s="137">
        <v>27845.18</v>
      </c>
      <c r="H978" s="138">
        <v>5519</v>
      </c>
      <c r="I978" s="139">
        <v>62</v>
      </c>
      <c r="J978" s="140">
        <v>450</v>
      </c>
      <c r="K978" s="155">
        <v>27845.18</v>
      </c>
      <c r="L978" s="156">
        <v>5519</v>
      </c>
    </row>
    <row r="979" spans="1:12" x14ac:dyDescent="0.2">
      <c r="A979" s="189">
        <v>8</v>
      </c>
      <c r="B979" s="190" t="s">
        <v>686</v>
      </c>
      <c r="C979" s="190" t="s">
        <v>22</v>
      </c>
      <c r="D979" s="191">
        <v>43580</v>
      </c>
      <c r="E979" s="192">
        <v>6</v>
      </c>
      <c r="F979" s="192">
        <v>39</v>
      </c>
      <c r="G979" s="137">
        <v>25460.81</v>
      </c>
      <c r="H979" s="138">
        <v>4711</v>
      </c>
      <c r="I979" s="139">
        <v>44</v>
      </c>
      <c r="J979" s="140">
        <v>259</v>
      </c>
      <c r="K979" s="193">
        <v>3786127.0000001001</v>
      </c>
      <c r="L979" s="194">
        <v>651297</v>
      </c>
    </row>
    <row r="980" spans="1:12" x14ac:dyDescent="0.2">
      <c r="A980" s="189">
        <v>9</v>
      </c>
      <c r="B980" s="190" t="s">
        <v>804</v>
      </c>
      <c r="C980" s="190" t="s">
        <v>806</v>
      </c>
      <c r="D980" s="191">
        <v>43608</v>
      </c>
      <c r="E980" s="192">
        <v>2</v>
      </c>
      <c r="F980" s="192">
        <v>11</v>
      </c>
      <c r="G980" s="137">
        <v>21624.49</v>
      </c>
      <c r="H980" s="138">
        <v>3945</v>
      </c>
      <c r="I980" s="139">
        <v>26</v>
      </c>
      <c r="J980" s="140">
        <v>301</v>
      </c>
      <c r="K980" s="193">
        <v>67503.079999999798</v>
      </c>
      <c r="L980" s="194">
        <v>12459</v>
      </c>
    </row>
    <row r="981" spans="1:12" x14ac:dyDescent="0.2">
      <c r="A981" s="189">
        <v>10</v>
      </c>
      <c r="B981" s="190" t="s">
        <v>802</v>
      </c>
      <c r="C981" s="190" t="s">
        <v>22</v>
      </c>
      <c r="D981" s="191">
        <v>43608</v>
      </c>
      <c r="E981" s="192">
        <v>2</v>
      </c>
      <c r="F981" s="192">
        <v>11</v>
      </c>
      <c r="G981" s="137">
        <v>18333.439999999999</v>
      </c>
      <c r="H981" s="138">
        <v>3360</v>
      </c>
      <c r="I981" s="139">
        <v>42</v>
      </c>
      <c r="J981" s="140">
        <v>319</v>
      </c>
      <c r="K981" s="193">
        <v>63810.19</v>
      </c>
      <c r="L981" s="194">
        <v>11688</v>
      </c>
    </row>
    <row r="982" spans="1:12" x14ac:dyDescent="0.2">
      <c r="A982" s="151">
        <v>11</v>
      </c>
      <c r="B982" s="152" t="s">
        <v>833</v>
      </c>
      <c r="C982" s="152" t="s">
        <v>835</v>
      </c>
      <c r="D982" s="153">
        <v>43615</v>
      </c>
      <c r="E982" s="154">
        <v>1</v>
      </c>
      <c r="F982" s="154">
        <v>4</v>
      </c>
      <c r="G982" s="137">
        <v>9021.4099999999908</v>
      </c>
      <c r="H982" s="138">
        <v>1667</v>
      </c>
      <c r="I982" s="139">
        <v>13</v>
      </c>
      <c r="J982" s="140">
        <v>149</v>
      </c>
      <c r="K982" s="155">
        <v>9021.41</v>
      </c>
      <c r="L982" s="156">
        <v>1667</v>
      </c>
    </row>
    <row r="983" spans="1:12" x14ac:dyDescent="0.2">
      <c r="A983" s="189">
        <v>12</v>
      </c>
      <c r="B983" s="190" t="s">
        <v>808</v>
      </c>
      <c r="C983" s="190" t="s">
        <v>556</v>
      </c>
      <c r="D983" s="191">
        <v>43608</v>
      </c>
      <c r="E983" s="192">
        <v>2</v>
      </c>
      <c r="F983" s="192">
        <v>11</v>
      </c>
      <c r="G983" s="137">
        <v>8594.11</v>
      </c>
      <c r="H983" s="138">
        <v>1570</v>
      </c>
      <c r="I983" s="139">
        <v>29</v>
      </c>
      <c r="J983" s="140">
        <v>175</v>
      </c>
      <c r="K983" s="193">
        <v>30788.55</v>
      </c>
      <c r="L983" s="194">
        <v>5673</v>
      </c>
    </row>
    <row r="984" spans="1:12" x14ac:dyDescent="0.2">
      <c r="A984" s="189">
        <v>13</v>
      </c>
      <c r="B984" s="190" t="s">
        <v>776</v>
      </c>
      <c r="C984" s="190" t="s">
        <v>331</v>
      </c>
      <c r="D984" s="191">
        <v>43601</v>
      </c>
      <c r="E984" s="192">
        <v>3</v>
      </c>
      <c r="F984" s="192">
        <v>18</v>
      </c>
      <c r="G984" s="137">
        <v>5689.81</v>
      </c>
      <c r="H984" s="138">
        <v>1020</v>
      </c>
      <c r="I984" s="139">
        <v>8</v>
      </c>
      <c r="J984" s="140">
        <v>94</v>
      </c>
      <c r="K984" s="193">
        <v>38007.53</v>
      </c>
      <c r="L984" s="194">
        <v>6937</v>
      </c>
    </row>
    <row r="985" spans="1:12" x14ac:dyDescent="0.2">
      <c r="A985" s="189">
        <v>14</v>
      </c>
      <c r="B985" s="190" t="s">
        <v>711</v>
      </c>
      <c r="C985" s="190" t="s">
        <v>548</v>
      </c>
      <c r="D985" s="191">
        <v>43586</v>
      </c>
      <c r="E985" s="192">
        <v>5</v>
      </c>
      <c r="F985" s="192">
        <v>33</v>
      </c>
      <c r="G985" s="137">
        <v>4499.45</v>
      </c>
      <c r="H985" s="138">
        <v>847</v>
      </c>
      <c r="I985" s="139">
        <v>7</v>
      </c>
      <c r="J985" s="140">
        <v>76</v>
      </c>
      <c r="K985" s="193">
        <v>148339.66</v>
      </c>
      <c r="L985" s="194">
        <v>30553</v>
      </c>
    </row>
    <row r="986" spans="1:12" x14ac:dyDescent="0.2">
      <c r="A986" s="189">
        <v>15</v>
      </c>
      <c r="B986" s="190" t="s">
        <v>406</v>
      </c>
      <c r="C986" s="190" t="s">
        <v>22</v>
      </c>
      <c r="D986" s="191">
        <v>43377</v>
      </c>
      <c r="E986" s="192">
        <v>14</v>
      </c>
      <c r="F986" s="192">
        <v>95</v>
      </c>
      <c r="G986" s="137">
        <v>4236</v>
      </c>
      <c r="H986" s="138">
        <v>2118</v>
      </c>
      <c r="I986" s="139">
        <v>19</v>
      </c>
      <c r="J986" s="140">
        <v>23</v>
      </c>
      <c r="K986" s="193">
        <v>684085.23999999103</v>
      </c>
      <c r="L986" s="194">
        <v>142772</v>
      </c>
    </row>
    <row r="987" spans="1:12" ht="25.5" x14ac:dyDescent="0.2">
      <c r="A987" s="189">
        <v>16</v>
      </c>
      <c r="B987" s="190" t="s">
        <v>774</v>
      </c>
      <c r="C987" s="190" t="s">
        <v>22</v>
      </c>
      <c r="D987" s="191">
        <v>43601</v>
      </c>
      <c r="E987" s="192">
        <v>3</v>
      </c>
      <c r="F987" s="192">
        <v>18</v>
      </c>
      <c r="G987" s="137">
        <v>3855.94</v>
      </c>
      <c r="H987" s="138">
        <v>701</v>
      </c>
      <c r="I987" s="139">
        <v>11</v>
      </c>
      <c r="J987" s="140">
        <v>91</v>
      </c>
      <c r="K987" s="193">
        <v>52943.109999999899</v>
      </c>
      <c r="L987" s="194">
        <v>9816</v>
      </c>
    </row>
    <row r="988" spans="1:12" x14ac:dyDescent="0.2">
      <c r="A988" s="189">
        <v>17</v>
      </c>
      <c r="B988" s="190" t="s">
        <v>461</v>
      </c>
      <c r="C988" s="190" t="s">
        <v>22</v>
      </c>
      <c r="D988" s="191">
        <v>43517</v>
      </c>
      <c r="E988" s="192">
        <v>12</v>
      </c>
      <c r="F988" s="192">
        <v>84</v>
      </c>
      <c r="G988" s="137">
        <v>3632</v>
      </c>
      <c r="H988" s="138">
        <v>1818</v>
      </c>
      <c r="I988" s="139">
        <v>21</v>
      </c>
      <c r="J988" s="140">
        <v>23</v>
      </c>
      <c r="K988" s="193">
        <v>955169.84999997995</v>
      </c>
      <c r="L988" s="194">
        <v>189096</v>
      </c>
    </row>
    <row r="989" spans="1:12" x14ac:dyDescent="0.2">
      <c r="A989" s="189">
        <v>18</v>
      </c>
      <c r="B989" s="190" t="s">
        <v>780</v>
      </c>
      <c r="C989" s="190" t="s">
        <v>782</v>
      </c>
      <c r="D989" s="191">
        <v>43601</v>
      </c>
      <c r="E989" s="192">
        <v>3</v>
      </c>
      <c r="F989" s="192">
        <v>18</v>
      </c>
      <c r="G989" s="137">
        <v>3360.12</v>
      </c>
      <c r="H989" s="138">
        <v>590</v>
      </c>
      <c r="I989" s="139">
        <v>5</v>
      </c>
      <c r="J989" s="140">
        <v>43</v>
      </c>
      <c r="K989" s="193">
        <v>18992.39</v>
      </c>
      <c r="L989" s="194">
        <v>3494</v>
      </c>
    </row>
    <row r="990" spans="1:12" x14ac:dyDescent="0.2">
      <c r="A990" s="189">
        <v>19</v>
      </c>
      <c r="B990" s="190" t="s">
        <v>607</v>
      </c>
      <c r="C990" s="190" t="s">
        <v>609</v>
      </c>
      <c r="D990" s="191">
        <v>43559</v>
      </c>
      <c r="E990" s="192">
        <v>9</v>
      </c>
      <c r="F990" s="192">
        <v>60</v>
      </c>
      <c r="G990" s="137">
        <v>2587.8000000000002</v>
      </c>
      <c r="H990" s="138">
        <v>934</v>
      </c>
      <c r="I990" s="139">
        <v>12</v>
      </c>
      <c r="J990" s="140">
        <v>24</v>
      </c>
      <c r="K990" s="193">
        <v>635440.76999999594</v>
      </c>
      <c r="L990" s="194">
        <v>127239</v>
      </c>
    </row>
    <row r="991" spans="1:12" x14ac:dyDescent="0.2">
      <c r="A991" s="189">
        <v>20</v>
      </c>
      <c r="B991" s="190" t="s">
        <v>483</v>
      </c>
      <c r="C991" s="190" t="s">
        <v>484</v>
      </c>
      <c r="D991" s="191">
        <v>43524</v>
      </c>
      <c r="E991" s="192">
        <v>10</v>
      </c>
      <c r="F991" s="192">
        <v>66</v>
      </c>
      <c r="G991" s="137">
        <v>2438</v>
      </c>
      <c r="H991" s="138">
        <v>1219</v>
      </c>
      <c r="I991" s="139">
        <v>10</v>
      </c>
      <c r="J991" s="140">
        <v>10</v>
      </c>
      <c r="K991" s="193">
        <v>383350.900000002</v>
      </c>
      <c r="L991" s="194">
        <v>76829</v>
      </c>
    </row>
    <row r="992" spans="1:12" x14ac:dyDescent="0.2">
      <c r="A992" s="189">
        <v>21</v>
      </c>
      <c r="B992" s="190" t="s">
        <v>768</v>
      </c>
      <c r="C992" s="190" t="s">
        <v>23</v>
      </c>
      <c r="D992" s="191">
        <v>43601</v>
      </c>
      <c r="E992" s="192">
        <v>3</v>
      </c>
      <c r="F992" s="192">
        <v>18</v>
      </c>
      <c r="G992" s="137">
        <v>2231.2399999999998</v>
      </c>
      <c r="H992" s="138">
        <v>419</v>
      </c>
      <c r="I992" s="139">
        <v>6</v>
      </c>
      <c r="J992" s="140">
        <v>40</v>
      </c>
      <c r="K992" s="193">
        <v>50116.74</v>
      </c>
      <c r="L992" s="194">
        <v>9469</v>
      </c>
    </row>
    <row r="993" spans="1:12" x14ac:dyDescent="0.2">
      <c r="A993" s="151">
        <v>22</v>
      </c>
      <c r="B993" s="152" t="s">
        <v>838</v>
      </c>
      <c r="C993" s="152" t="s">
        <v>22</v>
      </c>
      <c r="D993" s="153">
        <v>43615</v>
      </c>
      <c r="E993" s="154">
        <v>1</v>
      </c>
      <c r="F993" s="154">
        <v>4</v>
      </c>
      <c r="G993" s="137">
        <v>2083.5700000000002</v>
      </c>
      <c r="H993" s="138">
        <v>381</v>
      </c>
      <c r="I993" s="139">
        <v>13</v>
      </c>
      <c r="J993" s="140">
        <v>99</v>
      </c>
      <c r="K993" s="155">
        <v>2083.5700000000002</v>
      </c>
      <c r="L993" s="156">
        <v>381</v>
      </c>
    </row>
    <row r="994" spans="1:12" x14ac:dyDescent="0.2">
      <c r="A994" s="189">
        <v>23</v>
      </c>
      <c r="B994" s="190" t="s">
        <v>690</v>
      </c>
      <c r="C994" s="190" t="s">
        <v>692</v>
      </c>
      <c r="D994" s="191">
        <v>43580</v>
      </c>
      <c r="E994" s="192">
        <v>6</v>
      </c>
      <c r="F994" s="192">
        <v>39</v>
      </c>
      <c r="G994" s="137">
        <v>2069.9499999999998</v>
      </c>
      <c r="H994" s="138">
        <v>1136</v>
      </c>
      <c r="I994" s="139">
        <v>18</v>
      </c>
      <c r="J994" s="140">
        <v>28</v>
      </c>
      <c r="K994" s="193">
        <v>134128.49</v>
      </c>
      <c r="L994" s="194">
        <v>28127</v>
      </c>
    </row>
    <row r="995" spans="1:12" x14ac:dyDescent="0.2">
      <c r="A995" s="189">
        <v>24</v>
      </c>
      <c r="B995" s="190" t="s">
        <v>740</v>
      </c>
      <c r="C995" s="190" t="s">
        <v>22</v>
      </c>
      <c r="D995" s="191">
        <v>43594</v>
      </c>
      <c r="E995" s="192">
        <v>4</v>
      </c>
      <c r="F995" s="192">
        <v>25</v>
      </c>
      <c r="G995" s="137">
        <v>1855.76</v>
      </c>
      <c r="H995" s="138">
        <v>330</v>
      </c>
      <c r="I995" s="139">
        <v>4</v>
      </c>
      <c r="J995" s="140">
        <v>38</v>
      </c>
      <c r="K995" s="193">
        <v>57889.78</v>
      </c>
      <c r="L995" s="194">
        <v>13533</v>
      </c>
    </row>
    <row r="996" spans="1:12" x14ac:dyDescent="0.2">
      <c r="A996" s="189">
        <v>25</v>
      </c>
      <c r="B996" s="190" t="s">
        <v>770</v>
      </c>
      <c r="C996" s="190" t="s">
        <v>772</v>
      </c>
      <c r="D996" s="191">
        <v>43601</v>
      </c>
      <c r="E996" s="192">
        <v>3</v>
      </c>
      <c r="F996" s="192">
        <v>18</v>
      </c>
      <c r="G996" s="137">
        <v>1846.44</v>
      </c>
      <c r="H996" s="138">
        <v>340</v>
      </c>
      <c r="I996" s="139">
        <v>11</v>
      </c>
      <c r="J996" s="140">
        <v>49</v>
      </c>
      <c r="K996" s="193">
        <v>42539.26</v>
      </c>
      <c r="L996" s="194">
        <v>7964</v>
      </c>
    </row>
    <row r="997" spans="1:12" x14ac:dyDescent="0.2">
      <c r="A997" s="189">
        <v>26</v>
      </c>
      <c r="B997" s="190" t="s">
        <v>778</v>
      </c>
      <c r="C997" s="190" t="s">
        <v>337</v>
      </c>
      <c r="D997" s="191">
        <v>43601</v>
      </c>
      <c r="E997" s="192">
        <v>3</v>
      </c>
      <c r="F997" s="192">
        <v>18</v>
      </c>
      <c r="G997" s="137">
        <v>1755.15</v>
      </c>
      <c r="H997" s="138">
        <v>398</v>
      </c>
      <c r="I997" s="139">
        <v>20</v>
      </c>
      <c r="J997" s="140">
        <v>33</v>
      </c>
      <c r="K997" s="193">
        <v>16315.89</v>
      </c>
      <c r="L997" s="194">
        <v>3306</v>
      </c>
    </row>
    <row r="998" spans="1:12" x14ac:dyDescent="0.2">
      <c r="A998" s="189">
        <v>27</v>
      </c>
      <c r="B998" s="190" t="s">
        <v>636</v>
      </c>
      <c r="C998" s="190" t="s">
        <v>638</v>
      </c>
      <c r="D998" s="191">
        <v>43566</v>
      </c>
      <c r="E998" s="192">
        <v>8</v>
      </c>
      <c r="F998" s="192">
        <v>53</v>
      </c>
      <c r="G998" s="137">
        <v>1728.7</v>
      </c>
      <c r="H998" s="138">
        <v>485</v>
      </c>
      <c r="I998" s="139">
        <v>15</v>
      </c>
      <c r="J998" s="140">
        <v>26</v>
      </c>
      <c r="K998" s="193">
        <v>545508.71000000101</v>
      </c>
      <c r="L998" s="194">
        <v>110961</v>
      </c>
    </row>
    <row r="999" spans="1:12" x14ac:dyDescent="0.2">
      <c r="A999" s="189">
        <v>28</v>
      </c>
      <c r="B999" s="190" t="s">
        <v>301</v>
      </c>
      <c r="C999" s="190" t="s">
        <v>111</v>
      </c>
      <c r="D999" s="191">
        <v>43475</v>
      </c>
      <c r="E999" s="192">
        <v>15</v>
      </c>
      <c r="F999" s="192">
        <v>99</v>
      </c>
      <c r="G999" s="137">
        <v>1646</v>
      </c>
      <c r="H999" s="138">
        <v>823</v>
      </c>
      <c r="I999" s="139">
        <v>8</v>
      </c>
      <c r="J999" s="140">
        <v>10</v>
      </c>
      <c r="K999" s="193">
        <v>616332.96</v>
      </c>
      <c r="L999" s="194">
        <v>125558</v>
      </c>
    </row>
    <row r="1000" spans="1:12" x14ac:dyDescent="0.2">
      <c r="A1000" s="189">
        <v>29</v>
      </c>
      <c r="B1000" s="190" t="s">
        <v>810</v>
      </c>
      <c r="C1000" s="190" t="s">
        <v>22</v>
      </c>
      <c r="D1000" s="191">
        <v>43608</v>
      </c>
      <c r="E1000" s="192">
        <v>2</v>
      </c>
      <c r="F1000" s="192">
        <v>11</v>
      </c>
      <c r="G1000" s="137">
        <v>1437.53</v>
      </c>
      <c r="H1000" s="138">
        <v>259</v>
      </c>
      <c r="I1000" s="139">
        <v>19</v>
      </c>
      <c r="J1000" s="140">
        <v>69</v>
      </c>
      <c r="K1000" s="193">
        <v>9827.91</v>
      </c>
      <c r="L1000" s="194">
        <v>1822</v>
      </c>
    </row>
    <row r="1001" spans="1:12" x14ac:dyDescent="0.2">
      <c r="A1001" s="151">
        <v>30</v>
      </c>
      <c r="B1001" s="152" t="s">
        <v>839</v>
      </c>
      <c r="C1001" s="152" t="s">
        <v>840</v>
      </c>
      <c r="D1001" s="153">
        <v>43615</v>
      </c>
      <c r="E1001" s="154">
        <v>1</v>
      </c>
      <c r="F1001" s="154">
        <v>4</v>
      </c>
      <c r="G1001" s="137">
        <v>1357.22</v>
      </c>
      <c r="H1001" s="138">
        <v>292</v>
      </c>
      <c r="I1001" s="139">
        <v>8</v>
      </c>
      <c r="J1001" s="140">
        <v>41</v>
      </c>
      <c r="K1001" s="155">
        <v>1357.22</v>
      </c>
      <c r="L1001" s="156">
        <v>292</v>
      </c>
    </row>
    <row r="1002" spans="1:12" x14ac:dyDescent="0.2">
      <c r="A1002" s="189">
        <v>31</v>
      </c>
      <c r="B1002" s="190" t="s">
        <v>718</v>
      </c>
      <c r="C1002" s="190" t="s">
        <v>22</v>
      </c>
      <c r="D1002" s="191">
        <v>43586</v>
      </c>
      <c r="E1002" s="192">
        <v>5</v>
      </c>
      <c r="F1002" s="192">
        <v>33</v>
      </c>
      <c r="G1002" s="137">
        <v>1042.9000000000001</v>
      </c>
      <c r="H1002" s="138">
        <v>185</v>
      </c>
      <c r="I1002" s="139">
        <v>3</v>
      </c>
      <c r="J1002" s="140">
        <v>24</v>
      </c>
      <c r="K1002" s="193">
        <v>202883.34</v>
      </c>
      <c r="L1002" s="194">
        <v>44572</v>
      </c>
    </row>
    <row r="1003" spans="1:12" x14ac:dyDescent="0.2">
      <c r="A1003" s="189">
        <v>32</v>
      </c>
      <c r="B1003" s="190" t="s">
        <v>179</v>
      </c>
      <c r="C1003" s="190" t="s">
        <v>22</v>
      </c>
      <c r="D1003" s="191">
        <v>42915</v>
      </c>
      <c r="E1003" s="192">
        <v>27</v>
      </c>
      <c r="F1003" s="192">
        <v>188</v>
      </c>
      <c r="G1003" s="137">
        <v>1026</v>
      </c>
      <c r="H1003" s="138">
        <v>513</v>
      </c>
      <c r="I1003" s="139">
        <v>6</v>
      </c>
      <c r="J1003" s="140">
        <v>7</v>
      </c>
      <c r="K1003" s="193">
        <v>2868318.6599999499</v>
      </c>
      <c r="L1003" s="194">
        <v>591289</v>
      </c>
    </row>
    <row r="1004" spans="1:12" x14ac:dyDescent="0.2">
      <c r="A1004" s="189">
        <v>33</v>
      </c>
      <c r="B1004" s="190" t="s">
        <v>664</v>
      </c>
      <c r="C1004" s="190" t="s">
        <v>491</v>
      </c>
      <c r="D1004" s="191">
        <v>43573</v>
      </c>
      <c r="E1004" s="192">
        <v>7</v>
      </c>
      <c r="F1004" s="192">
        <v>46</v>
      </c>
      <c r="G1004" s="137">
        <v>756.49</v>
      </c>
      <c r="H1004" s="138">
        <v>349</v>
      </c>
      <c r="I1004" s="139">
        <v>8</v>
      </c>
      <c r="J1004" s="140">
        <v>10</v>
      </c>
      <c r="K1004" s="193">
        <v>138416.07</v>
      </c>
      <c r="L1004" s="194">
        <v>27842</v>
      </c>
    </row>
    <row r="1005" spans="1:12" x14ac:dyDescent="0.2">
      <c r="A1005" s="189">
        <v>34</v>
      </c>
      <c r="B1005" s="190" t="s">
        <v>786</v>
      </c>
      <c r="C1005" s="190" t="s">
        <v>788</v>
      </c>
      <c r="D1005" s="191">
        <v>43601</v>
      </c>
      <c r="E1005" s="192">
        <v>3</v>
      </c>
      <c r="F1005" s="192">
        <v>18</v>
      </c>
      <c r="G1005" s="137">
        <v>700.6</v>
      </c>
      <c r="H1005" s="138">
        <v>125</v>
      </c>
      <c r="I1005" s="139">
        <v>4</v>
      </c>
      <c r="J1005" s="140">
        <v>18</v>
      </c>
      <c r="K1005" s="193">
        <v>8344.89</v>
      </c>
      <c r="L1005" s="194">
        <v>1572</v>
      </c>
    </row>
    <row r="1006" spans="1:12" x14ac:dyDescent="0.2">
      <c r="A1006" s="189">
        <v>35</v>
      </c>
      <c r="B1006" s="190" t="s">
        <v>476</v>
      </c>
      <c r="C1006" s="190" t="s">
        <v>477</v>
      </c>
      <c r="D1006" s="191">
        <v>43265</v>
      </c>
      <c r="E1006" s="192">
        <v>11</v>
      </c>
      <c r="F1006" s="192">
        <v>73</v>
      </c>
      <c r="G1006" s="137">
        <v>686</v>
      </c>
      <c r="H1006" s="138">
        <v>343</v>
      </c>
      <c r="I1006" s="139">
        <v>5</v>
      </c>
      <c r="J1006" s="140">
        <v>6</v>
      </c>
      <c r="K1006" s="193">
        <v>48563.360000000001</v>
      </c>
      <c r="L1006" s="194">
        <v>10688</v>
      </c>
    </row>
    <row r="1007" spans="1:12" x14ac:dyDescent="0.2">
      <c r="A1007" s="189">
        <v>36</v>
      </c>
      <c r="B1007" s="190" t="s">
        <v>582</v>
      </c>
      <c r="C1007" s="190" t="s">
        <v>22</v>
      </c>
      <c r="D1007" s="191">
        <v>43552</v>
      </c>
      <c r="E1007" s="192">
        <v>10</v>
      </c>
      <c r="F1007" s="192">
        <v>67</v>
      </c>
      <c r="G1007" s="137">
        <v>605.9</v>
      </c>
      <c r="H1007" s="138">
        <v>132</v>
      </c>
      <c r="I1007" s="139">
        <v>2</v>
      </c>
      <c r="J1007" s="140">
        <v>2</v>
      </c>
      <c r="K1007" s="193">
        <v>1504287.24999999</v>
      </c>
      <c r="L1007" s="194">
        <v>293080</v>
      </c>
    </row>
    <row r="1008" spans="1:12" x14ac:dyDescent="0.2">
      <c r="A1008" s="151">
        <v>37</v>
      </c>
      <c r="B1008" s="152" t="s">
        <v>841</v>
      </c>
      <c r="C1008" s="152" t="s">
        <v>22</v>
      </c>
      <c r="D1008" s="153">
        <v>43615</v>
      </c>
      <c r="E1008" s="154">
        <v>1</v>
      </c>
      <c r="F1008" s="154">
        <v>4</v>
      </c>
      <c r="G1008" s="137">
        <v>402.6</v>
      </c>
      <c r="H1008" s="138">
        <v>92</v>
      </c>
      <c r="I1008" s="139">
        <v>3</v>
      </c>
      <c r="J1008" s="140">
        <v>11</v>
      </c>
      <c r="K1008" s="155">
        <v>402.6</v>
      </c>
      <c r="L1008" s="156">
        <v>92</v>
      </c>
    </row>
    <row r="1009" spans="1:12" x14ac:dyDescent="0.2">
      <c r="A1009" s="189">
        <v>38</v>
      </c>
      <c r="B1009" s="190" t="s">
        <v>784</v>
      </c>
      <c r="C1009" s="190" t="s">
        <v>111</v>
      </c>
      <c r="D1009" s="191">
        <v>43601</v>
      </c>
      <c r="E1009" s="192">
        <v>3</v>
      </c>
      <c r="F1009" s="192">
        <v>18</v>
      </c>
      <c r="G1009" s="137">
        <v>359.35</v>
      </c>
      <c r="H1009" s="138">
        <v>66</v>
      </c>
      <c r="I1009" s="139">
        <v>2</v>
      </c>
      <c r="J1009" s="140">
        <v>14</v>
      </c>
      <c r="K1009" s="193">
        <v>8879.44</v>
      </c>
      <c r="L1009" s="194">
        <v>1630</v>
      </c>
    </row>
    <row r="1010" spans="1:12" x14ac:dyDescent="0.2">
      <c r="A1010" s="189">
        <v>39</v>
      </c>
      <c r="B1010" s="190" t="s">
        <v>750</v>
      </c>
      <c r="C1010" s="190" t="s">
        <v>752</v>
      </c>
      <c r="D1010" s="191">
        <v>43594</v>
      </c>
      <c r="E1010" s="192">
        <v>4</v>
      </c>
      <c r="F1010" s="192">
        <v>25</v>
      </c>
      <c r="G1010" s="137">
        <v>339.8</v>
      </c>
      <c r="H1010" s="138">
        <v>56</v>
      </c>
      <c r="I1010" s="139">
        <v>2</v>
      </c>
      <c r="J1010" s="140">
        <v>8</v>
      </c>
      <c r="K1010" s="193">
        <v>19361.150000000001</v>
      </c>
      <c r="L1010" s="194">
        <v>4602</v>
      </c>
    </row>
    <row r="1011" spans="1:12" x14ac:dyDescent="0.2">
      <c r="A1011" s="189">
        <v>40</v>
      </c>
      <c r="B1011" s="190" t="s">
        <v>842</v>
      </c>
      <c r="C1011" s="190" t="s">
        <v>111</v>
      </c>
      <c r="D1011" s="191">
        <v>43603</v>
      </c>
      <c r="E1011" s="192">
        <v>1</v>
      </c>
      <c r="F1011" s="192">
        <v>6</v>
      </c>
      <c r="G1011" s="137">
        <v>244.75</v>
      </c>
      <c r="H1011" s="138">
        <v>55</v>
      </c>
      <c r="I1011" s="139">
        <v>1</v>
      </c>
      <c r="J1011" s="140">
        <v>4</v>
      </c>
      <c r="K1011" s="193">
        <v>531.25</v>
      </c>
      <c r="L1011" s="194">
        <v>124</v>
      </c>
    </row>
    <row r="1012" spans="1:12" x14ac:dyDescent="0.2">
      <c r="A1012" s="144"/>
      <c r="B1012" s="7"/>
      <c r="C1012" s="7" t="s">
        <v>106</v>
      </c>
      <c r="D1012" s="142" t="s">
        <v>106</v>
      </c>
      <c r="E1012" s="143" t="s">
        <v>106</v>
      </c>
      <c r="F1012" s="144" t="s">
        <v>106</v>
      </c>
      <c r="G1012" s="145" t="s">
        <v>106</v>
      </c>
      <c r="H1012" s="144" t="s">
        <v>106</v>
      </c>
      <c r="I1012" s="7" t="s">
        <v>106</v>
      </c>
      <c r="J1012" s="30" t="s">
        <v>106</v>
      </c>
      <c r="K1012" s="143" t="s">
        <v>106</v>
      </c>
      <c r="L1012" s="144" t="s">
        <v>106</v>
      </c>
    </row>
    <row r="1013" spans="1:12" x14ac:dyDescent="0.2">
      <c r="A1013" s="451" t="s">
        <v>844</v>
      </c>
      <c r="B1013" s="451"/>
      <c r="C1013" s="141"/>
      <c r="D1013" s="142"/>
      <c r="E1013" s="143"/>
      <c r="F1013" s="144"/>
      <c r="G1013" s="145"/>
      <c r="H1013" s="144"/>
      <c r="I1013" s="7"/>
      <c r="J1013" s="30"/>
      <c r="K1013" s="143"/>
      <c r="L1013" s="144"/>
    </row>
    <row r="1014" spans="1:12" ht="15.75" x14ac:dyDescent="0.2">
      <c r="A1014" s="450" t="s">
        <v>866</v>
      </c>
      <c r="B1014" s="450"/>
      <c r="C1014" s="450"/>
      <c r="D1014" s="450"/>
      <c r="E1014" s="450"/>
      <c r="F1014" s="450"/>
      <c r="G1014" s="450"/>
      <c r="H1014" s="450"/>
      <c r="I1014" s="450"/>
      <c r="J1014" s="450"/>
      <c r="K1014" s="450"/>
      <c r="L1014" s="450"/>
    </row>
    <row r="1015" spans="1:12" ht="15" x14ac:dyDescent="0.2">
      <c r="A1015" s="135"/>
      <c r="B1015" s="135"/>
      <c r="C1015" s="135"/>
      <c r="D1015" s="135"/>
      <c r="E1015" s="135"/>
      <c r="F1015" s="135"/>
      <c r="G1015" s="135"/>
      <c r="H1015" s="135"/>
      <c r="I1015" s="135"/>
      <c r="J1015" s="136"/>
      <c r="K1015" s="135"/>
      <c r="L1015" s="135"/>
    </row>
    <row r="1016" spans="1:12" x14ac:dyDescent="0.2">
      <c r="A1016" s="452" t="s">
        <v>134</v>
      </c>
      <c r="B1016" s="452"/>
      <c r="C1016" s="452"/>
      <c r="D1016" s="452"/>
      <c r="E1016" s="453" t="s">
        <v>11</v>
      </c>
      <c r="F1016" s="453"/>
      <c r="G1016" s="454" t="s">
        <v>187</v>
      </c>
      <c r="H1016" s="454"/>
      <c r="I1016" s="454"/>
      <c r="J1016" s="454"/>
      <c r="K1016" s="455" t="s">
        <v>133</v>
      </c>
      <c r="L1016" s="455"/>
    </row>
    <row r="1017" spans="1:12" ht="24" x14ac:dyDescent="0.2">
      <c r="A1017" s="264" t="s">
        <v>9</v>
      </c>
      <c r="B1017" s="119" t="s">
        <v>131</v>
      </c>
      <c r="C1017" s="119" t="s">
        <v>132</v>
      </c>
      <c r="D1017" s="120" t="s">
        <v>13</v>
      </c>
      <c r="E1017" s="265" t="s">
        <v>15</v>
      </c>
      <c r="F1017" s="265" t="s">
        <v>14</v>
      </c>
      <c r="G1017" s="122" t="s">
        <v>16</v>
      </c>
      <c r="H1017" s="123" t="s">
        <v>4</v>
      </c>
      <c r="I1017" s="124" t="s">
        <v>8</v>
      </c>
      <c r="J1017" s="125" t="s">
        <v>17</v>
      </c>
      <c r="K1017" s="266" t="s">
        <v>16</v>
      </c>
      <c r="L1017" s="264" t="s">
        <v>4</v>
      </c>
    </row>
    <row r="1018" spans="1:12" x14ac:dyDescent="0.2">
      <c r="A1018" s="151">
        <v>1</v>
      </c>
      <c r="B1018" s="152" t="s">
        <v>848</v>
      </c>
      <c r="C1018" s="152" t="s">
        <v>22</v>
      </c>
      <c r="D1018" s="153">
        <v>43622</v>
      </c>
      <c r="E1018" s="154">
        <v>1</v>
      </c>
      <c r="F1018" s="154">
        <v>4</v>
      </c>
      <c r="G1018" s="137">
        <v>191985.43</v>
      </c>
      <c r="H1018" s="138">
        <v>32714</v>
      </c>
      <c r="I1018" s="139">
        <v>78</v>
      </c>
      <c r="J1018" s="140">
        <v>1230</v>
      </c>
      <c r="K1018" s="155">
        <v>191985.43</v>
      </c>
      <c r="L1018" s="156">
        <v>32714</v>
      </c>
    </row>
    <row r="1019" spans="1:12" x14ac:dyDescent="0.2">
      <c r="A1019" s="189">
        <v>2</v>
      </c>
      <c r="B1019" s="190" t="s">
        <v>800</v>
      </c>
      <c r="C1019" s="190" t="s">
        <v>22</v>
      </c>
      <c r="D1019" s="191">
        <v>43608</v>
      </c>
      <c r="E1019" s="192">
        <v>3</v>
      </c>
      <c r="F1019" s="192">
        <v>18</v>
      </c>
      <c r="G1019" s="137">
        <v>191851.28</v>
      </c>
      <c r="H1019" s="138">
        <v>36070</v>
      </c>
      <c r="I1019" s="139">
        <v>95</v>
      </c>
      <c r="J1019" s="140">
        <v>1143</v>
      </c>
      <c r="K1019" s="193">
        <v>893121.82999999204</v>
      </c>
      <c r="L1019" s="194">
        <v>164524</v>
      </c>
    </row>
    <row r="1020" spans="1:12" x14ac:dyDescent="0.2">
      <c r="A1020" s="151">
        <v>3</v>
      </c>
      <c r="B1020" s="152" t="s">
        <v>825</v>
      </c>
      <c r="C1020" s="152" t="s">
        <v>827</v>
      </c>
      <c r="D1020" s="153">
        <v>43622</v>
      </c>
      <c r="E1020" s="154">
        <v>1</v>
      </c>
      <c r="F1020" s="154">
        <v>4</v>
      </c>
      <c r="G1020" s="137">
        <v>189266.78</v>
      </c>
      <c r="H1020" s="138">
        <v>36555</v>
      </c>
      <c r="I1020" s="139">
        <v>119</v>
      </c>
      <c r="J1020" s="140">
        <v>1461</v>
      </c>
      <c r="K1020" s="155">
        <v>235283.68000000101</v>
      </c>
      <c r="L1020" s="156">
        <v>45470</v>
      </c>
    </row>
    <row r="1021" spans="1:12" x14ac:dyDescent="0.2">
      <c r="A1021" s="189">
        <v>4</v>
      </c>
      <c r="B1021" s="190" t="s">
        <v>821</v>
      </c>
      <c r="C1021" s="190" t="s">
        <v>738</v>
      </c>
      <c r="D1021" s="191">
        <v>43615</v>
      </c>
      <c r="E1021" s="192">
        <v>2</v>
      </c>
      <c r="F1021" s="192">
        <v>11</v>
      </c>
      <c r="G1021" s="137">
        <v>68929.000000000204</v>
      </c>
      <c r="H1021" s="138">
        <v>12561</v>
      </c>
      <c r="I1021" s="139">
        <v>67</v>
      </c>
      <c r="J1021" s="140">
        <v>852</v>
      </c>
      <c r="K1021" s="193">
        <v>233063.97</v>
      </c>
      <c r="L1021" s="194">
        <v>40075</v>
      </c>
    </row>
    <row r="1022" spans="1:12" x14ac:dyDescent="0.2">
      <c r="A1022" s="189">
        <v>5</v>
      </c>
      <c r="B1022" s="190" t="s">
        <v>766</v>
      </c>
      <c r="C1022" s="190" t="s">
        <v>22</v>
      </c>
      <c r="D1022" s="191">
        <v>43601</v>
      </c>
      <c r="E1022" s="192">
        <v>4</v>
      </c>
      <c r="F1022" s="192">
        <v>25</v>
      </c>
      <c r="G1022" s="137">
        <v>62098.48</v>
      </c>
      <c r="H1022" s="138">
        <v>11226</v>
      </c>
      <c r="I1022" s="139">
        <v>57</v>
      </c>
      <c r="J1022" s="140">
        <v>500</v>
      </c>
      <c r="K1022" s="193">
        <v>658907.53999999806</v>
      </c>
      <c r="L1022" s="194">
        <v>117648</v>
      </c>
    </row>
    <row r="1023" spans="1:12" x14ac:dyDescent="0.2">
      <c r="A1023" s="189">
        <v>6</v>
      </c>
      <c r="B1023" s="190" t="s">
        <v>823</v>
      </c>
      <c r="C1023" s="190" t="s">
        <v>23</v>
      </c>
      <c r="D1023" s="191">
        <v>43615</v>
      </c>
      <c r="E1023" s="192">
        <v>2</v>
      </c>
      <c r="F1023" s="192">
        <v>11</v>
      </c>
      <c r="G1023" s="137">
        <v>61692.539999999899</v>
      </c>
      <c r="H1023" s="138">
        <v>11221</v>
      </c>
      <c r="I1023" s="139">
        <v>71</v>
      </c>
      <c r="J1023" s="140">
        <v>734</v>
      </c>
      <c r="K1023" s="193">
        <v>159013.97000000099</v>
      </c>
      <c r="L1023" s="194">
        <v>29073</v>
      </c>
    </row>
    <row r="1024" spans="1:12" x14ac:dyDescent="0.2">
      <c r="A1024" s="151">
        <v>7</v>
      </c>
      <c r="B1024" s="152" t="s">
        <v>850</v>
      </c>
      <c r="C1024" s="152" t="s">
        <v>113</v>
      </c>
      <c r="D1024" s="153">
        <v>43622</v>
      </c>
      <c r="E1024" s="154">
        <v>1</v>
      </c>
      <c r="F1024" s="154">
        <v>4</v>
      </c>
      <c r="G1024" s="137">
        <v>19616.490000000002</v>
      </c>
      <c r="H1024" s="138">
        <v>3569</v>
      </c>
      <c r="I1024" s="139">
        <v>23</v>
      </c>
      <c r="J1024" s="140">
        <v>278</v>
      </c>
      <c r="K1024" s="155">
        <v>19616.490000000002</v>
      </c>
      <c r="L1024" s="156">
        <v>3569</v>
      </c>
    </row>
    <row r="1025" spans="1:12" x14ac:dyDescent="0.2">
      <c r="A1025" s="189">
        <v>8</v>
      </c>
      <c r="B1025" s="190" t="s">
        <v>736</v>
      </c>
      <c r="C1025" s="190" t="s">
        <v>738</v>
      </c>
      <c r="D1025" s="191">
        <v>43594</v>
      </c>
      <c r="E1025" s="192">
        <v>5</v>
      </c>
      <c r="F1025" s="192">
        <v>32</v>
      </c>
      <c r="G1025" s="137">
        <v>17203.09</v>
      </c>
      <c r="H1025" s="138">
        <v>3237</v>
      </c>
      <c r="I1025" s="139">
        <v>32</v>
      </c>
      <c r="J1025" s="140">
        <v>267</v>
      </c>
      <c r="K1025" s="193">
        <v>733072.41999999096</v>
      </c>
      <c r="L1025" s="194">
        <v>159847</v>
      </c>
    </row>
    <row r="1026" spans="1:12" x14ac:dyDescent="0.2">
      <c r="A1026" s="189">
        <v>9</v>
      </c>
      <c r="B1026" s="190" t="s">
        <v>804</v>
      </c>
      <c r="C1026" s="190" t="s">
        <v>806</v>
      </c>
      <c r="D1026" s="191">
        <v>43608</v>
      </c>
      <c r="E1026" s="192">
        <v>3</v>
      </c>
      <c r="F1026" s="192">
        <v>18</v>
      </c>
      <c r="G1026" s="137">
        <v>16338.02</v>
      </c>
      <c r="H1026" s="138">
        <v>2972</v>
      </c>
      <c r="I1026" s="139">
        <v>17</v>
      </c>
      <c r="J1026" s="140">
        <v>141</v>
      </c>
      <c r="K1026" s="193">
        <v>94060.489999999802</v>
      </c>
      <c r="L1026" s="194">
        <v>17398</v>
      </c>
    </row>
    <row r="1027" spans="1:12" x14ac:dyDescent="0.2">
      <c r="A1027" s="189">
        <v>10</v>
      </c>
      <c r="B1027" s="190" t="s">
        <v>686</v>
      </c>
      <c r="C1027" s="190" t="s">
        <v>22</v>
      </c>
      <c r="D1027" s="191">
        <v>43580</v>
      </c>
      <c r="E1027" s="192">
        <v>7</v>
      </c>
      <c r="F1027" s="192">
        <v>46</v>
      </c>
      <c r="G1027" s="137">
        <v>14508.03</v>
      </c>
      <c r="H1027" s="138">
        <v>2616</v>
      </c>
      <c r="I1027" s="139">
        <v>20</v>
      </c>
      <c r="J1027" s="140">
        <v>136</v>
      </c>
      <c r="K1027" s="193">
        <v>3808349.1400000998</v>
      </c>
      <c r="L1027" s="194">
        <v>655303</v>
      </c>
    </row>
    <row r="1028" spans="1:12" x14ac:dyDescent="0.2">
      <c r="A1028" s="189">
        <v>11</v>
      </c>
      <c r="B1028" s="190" t="s">
        <v>833</v>
      </c>
      <c r="C1028" s="190" t="s">
        <v>835</v>
      </c>
      <c r="D1028" s="191">
        <v>43615</v>
      </c>
      <c r="E1028" s="192">
        <v>2</v>
      </c>
      <c r="F1028" s="192">
        <v>11</v>
      </c>
      <c r="G1028" s="137">
        <v>10497.54</v>
      </c>
      <c r="H1028" s="138">
        <v>1939</v>
      </c>
      <c r="I1028" s="139">
        <v>10</v>
      </c>
      <c r="J1028" s="140">
        <v>129</v>
      </c>
      <c r="K1028" s="193">
        <v>23287.919999999998</v>
      </c>
      <c r="L1028" s="194">
        <v>4325</v>
      </c>
    </row>
    <row r="1029" spans="1:12" x14ac:dyDescent="0.2">
      <c r="A1029" s="151">
        <v>12</v>
      </c>
      <c r="B1029" s="152" t="s">
        <v>852</v>
      </c>
      <c r="C1029" s="152" t="s">
        <v>854</v>
      </c>
      <c r="D1029" s="153">
        <v>43622</v>
      </c>
      <c r="E1029" s="154">
        <v>1</v>
      </c>
      <c r="F1029" s="154">
        <v>4</v>
      </c>
      <c r="G1029" s="137">
        <v>7235.89</v>
      </c>
      <c r="H1029" s="138">
        <v>1286</v>
      </c>
      <c r="I1029" s="139">
        <v>8</v>
      </c>
      <c r="J1029" s="140">
        <v>104</v>
      </c>
      <c r="K1029" s="155">
        <v>7235.89</v>
      </c>
      <c r="L1029" s="156">
        <v>1286</v>
      </c>
    </row>
    <row r="1030" spans="1:12" x14ac:dyDescent="0.2">
      <c r="A1030" s="189">
        <v>13</v>
      </c>
      <c r="B1030" s="190" t="s">
        <v>802</v>
      </c>
      <c r="C1030" s="190" t="s">
        <v>22</v>
      </c>
      <c r="D1030" s="191">
        <v>43608</v>
      </c>
      <c r="E1030" s="192">
        <v>3</v>
      </c>
      <c r="F1030" s="192">
        <v>18</v>
      </c>
      <c r="G1030" s="137">
        <v>6170.92</v>
      </c>
      <c r="H1030" s="138">
        <v>1135</v>
      </c>
      <c r="I1030" s="139">
        <v>16</v>
      </c>
      <c r="J1030" s="140">
        <v>98</v>
      </c>
      <c r="K1030" s="193">
        <v>78446.969999999899</v>
      </c>
      <c r="L1030" s="194">
        <v>14396</v>
      </c>
    </row>
    <row r="1031" spans="1:12" x14ac:dyDescent="0.2">
      <c r="A1031" s="189">
        <v>14</v>
      </c>
      <c r="B1031" s="190" t="s">
        <v>829</v>
      </c>
      <c r="C1031" s="190" t="s">
        <v>831</v>
      </c>
      <c r="D1031" s="191">
        <v>43615</v>
      </c>
      <c r="E1031" s="192">
        <v>2</v>
      </c>
      <c r="F1031" s="192">
        <v>11</v>
      </c>
      <c r="G1031" s="137">
        <v>4706.45</v>
      </c>
      <c r="H1031" s="138">
        <v>934</v>
      </c>
      <c r="I1031" s="139">
        <v>43</v>
      </c>
      <c r="J1031" s="140">
        <v>180</v>
      </c>
      <c r="K1031" s="193">
        <v>38386.730000000003</v>
      </c>
      <c r="L1031" s="194">
        <v>7634</v>
      </c>
    </row>
    <row r="1032" spans="1:12" x14ac:dyDescent="0.2">
      <c r="A1032" s="189">
        <v>15</v>
      </c>
      <c r="B1032" s="190" t="s">
        <v>776</v>
      </c>
      <c r="C1032" s="190" t="s">
        <v>331</v>
      </c>
      <c r="D1032" s="191">
        <v>43601</v>
      </c>
      <c r="E1032" s="192">
        <v>4</v>
      </c>
      <c r="F1032" s="192">
        <v>25</v>
      </c>
      <c r="G1032" s="137">
        <v>3153.48</v>
      </c>
      <c r="H1032" s="138">
        <v>605</v>
      </c>
      <c r="I1032" s="139">
        <v>5</v>
      </c>
      <c r="J1032" s="140">
        <v>52</v>
      </c>
      <c r="K1032" s="193">
        <v>44267.39</v>
      </c>
      <c r="L1032" s="194">
        <v>8113</v>
      </c>
    </row>
    <row r="1033" spans="1:12" x14ac:dyDescent="0.2">
      <c r="A1033" s="189">
        <v>16</v>
      </c>
      <c r="B1033" s="190" t="s">
        <v>808</v>
      </c>
      <c r="C1033" s="190" t="s">
        <v>556</v>
      </c>
      <c r="D1033" s="191">
        <v>43608</v>
      </c>
      <c r="E1033" s="192">
        <v>3</v>
      </c>
      <c r="F1033" s="192">
        <v>18</v>
      </c>
      <c r="G1033" s="137">
        <v>3108.74</v>
      </c>
      <c r="H1033" s="138">
        <v>541</v>
      </c>
      <c r="I1033" s="139">
        <v>4</v>
      </c>
      <c r="J1033" s="140">
        <v>42</v>
      </c>
      <c r="K1033" s="193">
        <v>37182.130000000099</v>
      </c>
      <c r="L1033" s="194">
        <v>6844</v>
      </c>
    </row>
    <row r="1034" spans="1:12" x14ac:dyDescent="0.2">
      <c r="A1034" s="189">
        <v>17</v>
      </c>
      <c r="B1034" s="190" t="s">
        <v>711</v>
      </c>
      <c r="C1034" s="190" t="s">
        <v>548</v>
      </c>
      <c r="D1034" s="191">
        <v>43586</v>
      </c>
      <c r="E1034" s="192">
        <v>6</v>
      </c>
      <c r="F1034" s="192">
        <v>40</v>
      </c>
      <c r="G1034" s="137">
        <v>2964.06</v>
      </c>
      <c r="H1034" s="138">
        <v>559</v>
      </c>
      <c r="I1034" s="139">
        <v>4</v>
      </c>
      <c r="J1034" s="140">
        <v>31</v>
      </c>
      <c r="K1034" s="193">
        <v>153009.07</v>
      </c>
      <c r="L1034" s="194">
        <v>31446</v>
      </c>
    </row>
    <row r="1035" spans="1:12" x14ac:dyDescent="0.2">
      <c r="A1035" s="189">
        <v>18</v>
      </c>
      <c r="B1035" s="190" t="s">
        <v>780</v>
      </c>
      <c r="C1035" s="190" t="s">
        <v>782</v>
      </c>
      <c r="D1035" s="191">
        <v>43601</v>
      </c>
      <c r="E1035" s="192">
        <v>4</v>
      </c>
      <c r="F1035" s="192">
        <v>25</v>
      </c>
      <c r="G1035" s="137">
        <v>2819.62</v>
      </c>
      <c r="H1035" s="138">
        <v>507</v>
      </c>
      <c r="I1035" s="139">
        <v>3</v>
      </c>
      <c r="J1035" s="140">
        <v>38</v>
      </c>
      <c r="K1035" s="193">
        <v>23171.86</v>
      </c>
      <c r="L1035" s="194">
        <v>4259</v>
      </c>
    </row>
    <row r="1036" spans="1:12" x14ac:dyDescent="0.2">
      <c r="A1036" s="151">
        <v>19</v>
      </c>
      <c r="B1036" s="152" t="s">
        <v>856</v>
      </c>
      <c r="C1036" s="152" t="s">
        <v>858</v>
      </c>
      <c r="D1036" s="153">
        <v>43622</v>
      </c>
      <c r="E1036" s="154">
        <v>1</v>
      </c>
      <c r="F1036" s="154">
        <v>4</v>
      </c>
      <c r="G1036" s="137">
        <v>1504.25</v>
      </c>
      <c r="H1036" s="138">
        <v>307</v>
      </c>
      <c r="I1036" s="139">
        <v>1</v>
      </c>
      <c r="J1036" s="140">
        <v>12</v>
      </c>
      <c r="K1036" s="155">
        <v>1504.25</v>
      </c>
      <c r="L1036" s="156">
        <v>307</v>
      </c>
    </row>
    <row r="1037" spans="1:12" x14ac:dyDescent="0.2">
      <c r="A1037" s="189">
        <v>20</v>
      </c>
      <c r="B1037" s="190" t="s">
        <v>838</v>
      </c>
      <c r="C1037" s="190" t="s">
        <v>22</v>
      </c>
      <c r="D1037" s="191">
        <v>43615</v>
      </c>
      <c r="E1037" s="192">
        <v>2</v>
      </c>
      <c r="F1037" s="192">
        <v>11</v>
      </c>
      <c r="G1037" s="137">
        <v>1297.69</v>
      </c>
      <c r="H1037" s="138">
        <v>248</v>
      </c>
      <c r="I1037" s="139">
        <v>8</v>
      </c>
      <c r="J1037" s="140">
        <v>39</v>
      </c>
      <c r="K1037" s="193">
        <v>4638.43</v>
      </c>
      <c r="L1037" s="194">
        <v>869</v>
      </c>
    </row>
    <row r="1038" spans="1:12" x14ac:dyDescent="0.2">
      <c r="A1038" s="189">
        <v>21</v>
      </c>
      <c r="B1038" s="190" t="s">
        <v>768</v>
      </c>
      <c r="C1038" s="190" t="s">
        <v>23</v>
      </c>
      <c r="D1038" s="191">
        <v>43601</v>
      </c>
      <c r="E1038" s="192">
        <v>4</v>
      </c>
      <c r="F1038" s="192">
        <v>25</v>
      </c>
      <c r="G1038" s="137">
        <v>1230.04</v>
      </c>
      <c r="H1038" s="138">
        <v>242</v>
      </c>
      <c r="I1038" s="139">
        <v>1</v>
      </c>
      <c r="J1038" s="140">
        <v>14</v>
      </c>
      <c r="K1038" s="193">
        <v>52912</v>
      </c>
      <c r="L1038" s="194">
        <v>10042</v>
      </c>
    </row>
    <row r="1039" spans="1:12" x14ac:dyDescent="0.2">
      <c r="A1039" s="189">
        <v>22</v>
      </c>
      <c r="B1039" s="190" t="s">
        <v>718</v>
      </c>
      <c r="C1039" s="190" t="s">
        <v>22</v>
      </c>
      <c r="D1039" s="191">
        <v>43586</v>
      </c>
      <c r="E1039" s="192">
        <v>6</v>
      </c>
      <c r="F1039" s="192">
        <v>40</v>
      </c>
      <c r="G1039" s="137">
        <v>929.3</v>
      </c>
      <c r="H1039" s="138">
        <v>174</v>
      </c>
      <c r="I1039" s="139">
        <v>1</v>
      </c>
      <c r="J1039" s="140">
        <v>8</v>
      </c>
      <c r="K1039" s="193">
        <v>204481.14</v>
      </c>
      <c r="L1039" s="194">
        <v>44899</v>
      </c>
    </row>
    <row r="1040" spans="1:12" ht="25.5" x14ac:dyDescent="0.2">
      <c r="A1040" s="189">
        <v>23</v>
      </c>
      <c r="B1040" s="190" t="s">
        <v>774</v>
      </c>
      <c r="C1040" s="190" t="s">
        <v>22</v>
      </c>
      <c r="D1040" s="191">
        <v>43601</v>
      </c>
      <c r="E1040" s="192">
        <v>4</v>
      </c>
      <c r="F1040" s="192">
        <v>25</v>
      </c>
      <c r="G1040" s="137">
        <v>867.18</v>
      </c>
      <c r="H1040" s="138">
        <v>162</v>
      </c>
      <c r="I1040" s="139">
        <v>1</v>
      </c>
      <c r="J1040" s="140">
        <v>12</v>
      </c>
      <c r="K1040" s="193">
        <v>56115.639999999898</v>
      </c>
      <c r="L1040" s="194">
        <v>10422</v>
      </c>
    </row>
    <row r="1041" spans="1:12" x14ac:dyDescent="0.2">
      <c r="A1041" s="189">
        <v>24</v>
      </c>
      <c r="B1041" s="190" t="s">
        <v>839</v>
      </c>
      <c r="C1041" s="190" t="s">
        <v>840</v>
      </c>
      <c r="D1041" s="191">
        <v>43615</v>
      </c>
      <c r="E1041" s="192">
        <v>2</v>
      </c>
      <c r="F1041" s="192">
        <v>11</v>
      </c>
      <c r="G1041" s="137">
        <v>636.70000000000005</v>
      </c>
      <c r="H1041" s="138">
        <v>126</v>
      </c>
      <c r="I1041" s="139">
        <v>5</v>
      </c>
      <c r="J1041" s="140">
        <v>15</v>
      </c>
      <c r="K1041" s="193">
        <v>2776.67</v>
      </c>
      <c r="L1041" s="194">
        <v>670</v>
      </c>
    </row>
    <row r="1042" spans="1:12" x14ac:dyDescent="0.2">
      <c r="A1042" s="189">
        <v>25</v>
      </c>
      <c r="B1042" s="190" t="s">
        <v>740</v>
      </c>
      <c r="C1042" s="190" t="s">
        <v>22</v>
      </c>
      <c r="D1042" s="191">
        <v>43594</v>
      </c>
      <c r="E1042" s="192">
        <v>5</v>
      </c>
      <c r="F1042" s="192">
        <v>32</v>
      </c>
      <c r="G1042" s="137">
        <v>447.07</v>
      </c>
      <c r="H1042" s="138">
        <v>88</v>
      </c>
      <c r="I1042" s="139">
        <v>2</v>
      </c>
      <c r="J1042" s="140">
        <v>8</v>
      </c>
      <c r="K1042" s="193">
        <v>59303.92</v>
      </c>
      <c r="L1042" s="194">
        <v>13804</v>
      </c>
    </row>
    <row r="1043" spans="1:12" x14ac:dyDescent="0.2">
      <c r="A1043" s="151">
        <v>26</v>
      </c>
      <c r="B1043" s="152" t="s">
        <v>860</v>
      </c>
      <c r="C1043" s="152" t="s">
        <v>861</v>
      </c>
      <c r="D1043" s="153">
        <v>43622</v>
      </c>
      <c r="E1043" s="154">
        <v>1</v>
      </c>
      <c r="F1043" s="154">
        <v>4</v>
      </c>
      <c r="G1043" s="137">
        <v>412.82</v>
      </c>
      <c r="H1043" s="138">
        <v>220</v>
      </c>
      <c r="I1043" s="139">
        <v>2</v>
      </c>
      <c r="J1043" s="140">
        <v>5</v>
      </c>
      <c r="K1043" s="155">
        <v>412.82</v>
      </c>
      <c r="L1043" s="156">
        <v>220</v>
      </c>
    </row>
    <row r="1044" spans="1:12" x14ac:dyDescent="0.2">
      <c r="A1044" s="189">
        <v>27</v>
      </c>
      <c r="B1044" s="190" t="s">
        <v>786</v>
      </c>
      <c r="C1044" s="190" t="s">
        <v>788</v>
      </c>
      <c r="D1044" s="191">
        <v>43601</v>
      </c>
      <c r="E1044" s="192">
        <v>4</v>
      </c>
      <c r="F1044" s="192">
        <v>25</v>
      </c>
      <c r="G1044" s="137">
        <v>362.7</v>
      </c>
      <c r="H1044" s="138">
        <v>77</v>
      </c>
      <c r="I1044" s="139">
        <v>2</v>
      </c>
      <c r="J1044" s="140">
        <v>12</v>
      </c>
      <c r="K1044" s="193">
        <v>9084.7900000000009</v>
      </c>
      <c r="L1044" s="194">
        <v>1718</v>
      </c>
    </row>
    <row r="1045" spans="1:12" x14ac:dyDescent="0.2">
      <c r="A1045" s="189">
        <v>28</v>
      </c>
      <c r="B1045" s="190" t="s">
        <v>636</v>
      </c>
      <c r="C1045" s="190" t="s">
        <v>638</v>
      </c>
      <c r="D1045" s="191">
        <v>43566</v>
      </c>
      <c r="E1045" s="192">
        <v>9</v>
      </c>
      <c r="F1045" s="192">
        <v>59</v>
      </c>
      <c r="G1045" s="137">
        <v>308.5</v>
      </c>
      <c r="H1045" s="138">
        <v>62</v>
      </c>
      <c r="I1045" s="139">
        <v>5</v>
      </c>
      <c r="J1045" s="140">
        <v>10</v>
      </c>
      <c r="K1045" s="193">
        <v>545889.71000000101</v>
      </c>
      <c r="L1045" s="194">
        <v>111037</v>
      </c>
    </row>
    <row r="1046" spans="1:12" x14ac:dyDescent="0.2">
      <c r="A1046" s="189">
        <v>29</v>
      </c>
      <c r="B1046" s="190" t="s">
        <v>690</v>
      </c>
      <c r="C1046" s="190" t="s">
        <v>692</v>
      </c>
      <c r="D1046" s="191">
        <v>43580</v>
      </c>
      <c r="E1046" s="192">
        <v>7</v>
      </c>
      <c r="F1046" s="192">
        <v>43</v>
      </c>
      <c r="G1046" s="137">
        <v>272.10000000000002</v>
      </c>
      <c r="H1046" s="138">
        <v>85</v>
      </c>
      <c r="I1046" s="139">
        <v>3</v>
      </c>
      <c r="J1046" s="140">
        <v>6</v>
      </c>
      <c r="K1046" s="193">
        <v>134484.09</v>
      </c>
      <c r="L1046" s="194">
        <v>28234</v>
      </c>
    </row>
    <row r="1047" spans="1:12" x14ac:dyDescent="0.2">
      <c r="A1047" s="189">
        <v>30</v>
      </c>
      <c r="B1047" s="190" t="s">
        <v>770</v>
      </c>
      <c r="C1047" s="190" t="s">
        <v>772</v>
      </c>
      <c r="D1047" s="191">
        <v>43601</v>
      </c>
      <c r="E1047" s="192">
        <v>4</v>
      </c>
      <c r="F1047" s="192">
        <v>25</v>
      </c>
      <c r="G1047" s="137">
        <v>255.6</v>
      </c>
      <c r="H1047" s="138">
        <v>47</v>
      </c>
      <c r="I1047" s="139">
        <v>2</v>
      </c>
      <c r="J1047" s="140">
        <v>7</v>
      </c>
      <c r="K1047" s="193">
        <v>43523.95</v>
      </c>
      <c r="L1047" s="194">
        <v>8150</v>
      </c>
    </row>
    <row r="1048" spans="1:12" x14ac:dyDescent="0.2">
      <c r="A1048" s="189">
        <v>31</v>
      </c>
      <c r="B1048" s="190" t="s">
        <v>727</v>
      </c>
      <c r="C1048" s="190" t="s">
        <v>22</v>
      </c>
      <c r="D1048" s="191">
        <v>43587</v>
      </c>
      <c r="E1048" s="192">
        <v>3</v>
      </c>
      <c r="F1048" s="192">
        <v>16</v>
      </c>
      <c r="G1048" s="137">
        <v>228</v>
      </c>
      <c r="H1048" s="138">
        <v>59</v>
      </c>
      <c r="I1048" s="139">
        <v>1</v>
      </c>
      <c r="J1048" s="140">
        <v>1</v>
      </c>
      <c r="K1048" s="193">
        <v>3870.25</v>
      </c>
      <c r="L1048" s="194">
        <v>866</v>
      </c>
    </row>
    <row r="1049" spans="1:12" x14ac:dyDescent="0.2">
      <c r="A1049" s="189">
        <v>32</v>
      </c>
      <c r="B1049" s="190" t="s">
        <v>862</v>
      </c>
      <c r="C1049" s="190" t="s">
        <v>22</v>
      </c>
      <c r="D1049" s="191">
        <v>42789</v>
      </c>
      <c r="E1049" s="192">
        <v>7</v>
      </c>
      <c r="F1049" s="192">
        <v>46</v>
      </c>
      <c r="G1049" s="137">
        <v>219</v>
      </c>
      <c r="H1049" s="138">
        <v>86</v>
      </c>
      <c r="I1049" s="139">
        <v>1</v>
      </c>
      <c r="J1049" s="140">
        <v>2</v>
      </c>
      <c r="K1049" s="193">
        <v>412610.60000000201</v>
      </c>
      <c r="L1049" s="194">
        <v>78664</v>
      </c>
    </row>
    <row r="1050" spans="1:12" x14ac:dyDescent="0.2">
      <c r="A1050" s="189">
        <v>33</v>
      </c>
      <c r="B1050" s="190" t="s">
        <v>863</v>
      </c>
      <c r="C1050" s="190" t="s">
        <v>331</v>
      </c>
      <c r="D1050" s="191">
        <v>43629</v>
      </c>
      <c r="E1050" s="192">
        <v>0</v>
      </c>
      <c r="F1050" s="192">
        <v>0</v>
      </c>
      <c r="G1050" s="137">
        <v>210</v>
      </c>
      <c r="H1050" s="138">
        <v>43</v>
      </c>
      <c r="I1050" s="139">
        <v>1</v>
      </c>
      <c r="J1050" s="140">
        <v>1</v>
      </c>
      <c r="K1050" s="193">
        <v>210</v>
      </c>
      <c r="L1050" s="194">
        <v>43</v>
      </c>
    </row>
    <row r="1051" spans="1:12" ht="22.5" customHeight="1" x14ac:dyDescent="0.2">
      <c r="A1051" s="189">
        <v>34</v>
      </c>
      <c r="B1051" s="190" t="s">
        <v>597</v>
      </c>
      <c r="C1051" s="190" t="s">
        <v>598</v>
      </c>
      <c r="D1051" s="191">
        <v>43552</v>
      </c>
      <c r="E1051" s="192">
        <v>4</v>
      </c>
      <c r="F1051" s="192">
        <v>27</v>
      </c>
      <c r="G1051" s="137">
        <v>195.3</v>
      </c>
      <c r="H1051" s="138">
        <v>44</v>
      </c>
      <c r="I1051" s="139">
        <v>1</v>
      </c>
      <c r="J1051" s="140">
        <v>1</v>
      </c>
      <c r="K1051" s="193">
        <v>9447.18</v>
      </c>
      <c r="L1051" s="194">
        <v>1981</v>
      </c>
    </row>
    <row r="1052" spans="1:12" x14ac:dyDescent="0.2">
      <c r="A1052" s="189">
        <v>35</v>
      </c>
      <c r="B1052" s="190" t="s">
        <v>791</v>
      </c>
      <c r="C1052" s="190" t="s">
        <v>25</v>
      </c>
      <c r="D1052" s="191">
        <v>43601</v>
      </c>
      <c r="E1052" s="192">
        <v>4</v>
      </c>
      <c r="F1052" s="192">
        <v>25</v>
      </c>
      <c r="G1052" s="137">
        <v>191</v>
      </c>
      <c r="H1052" s="138">
        <v>47</v>
      </c>
      <c r="I1052" s="139">
        <v>1</v>
      </c>
      <c r="J1052" s="140">
        <v>4</v>
      </c>
      <c r="K1052" s="193">
        <v>2314.4499999999998</v>
      </c>
      <c r="L1052" s="194">
        <v>437</v>
      </c>
    </row>
    <row r="1053" spans="1:12" x14ac:dyDescent="0.2">
      <c r="A1053" s="189">
        <v>36</v>
      </c>
      <c r="B1053" s="190" t="s">
        <v>841</v>
      </c>
      <c r="C1053" s="190" t="s">
        <v>22</v>
      </c>
      <c r="D1053" s="191">
        <v>43615</v>
      </c>
      <c r="E1053" s="192">
        <v>2</v>
      </c>
      <c r="F1053" s="192">
        <v>10</v>
      </c>
      <c r="G1053" s="137">
        <v>177</v>
      </c>
      <c r="H1053" s="138">
        <v>30</v>
      </c>
      <c r="I1053" s="139">
        <v>1</v>
      </c>
      <c r="J1053" s="140">
        <v>4</v>
      </c>
      <c r="K1053" s="193">
        <v>785.6</v>
      </c>
      <c r="L1053" s="194">
        <v>167</v>
      </c>
    </row>
    <row r="1054" spans="1:12" x14ac:dyDescent="0.2">
      <c r="A1054" s="189">
        <v>37</v>
      </c>
      <c r="B1054" s="190" t="s">
        <v>240</v>
      </c>
      <c r="C1054" s="190" t="s">
        <v>22</v>
      </c>
      <c r="D1054" s="191">
        <v>43433</v>
      </c>
      <c r="E1054" s="192">
        <v>9</v>
      </c>
      <c r="F1054" s="192">
        <v>57</v>
      </c>
      <c r="G1054" s="137">
        <v>157.5</v>
      </c>
      <c r="H1054" s="138">
        <v>65</v>
      </c>
      <c r="I1054" s="139">
        <v>1</v>
      </c>
      <c r="J1054" s="140">
        <v>1</v>
      </c>
      <c r="K1054" s="193">
        <v>71436.8100000001</v>
      </c>
      <c r="L1054" s="194">
        <v>13434</v>
      </c>
    </row>
    <row r="1055" spans="1:12" x14ac:dyDescent="0.2">
      <c r="A1055" s="189">
        <v>38</v>
      </c>
      <c r="B1055" s="190" t="s">
        <v>865</v>
      </c>
      <c r="C1055" s="190" t="s">
        <v>111</v>
      </c>
      <c r="D1055" s="191">
        <v>31128</v>
      </c>
      <c r="E1055" s="192">
        <v>1</v>
      </c>
      <c r="F1055" s="192">
        <v>1</v>
      </c>
      <c r="G1055" s="137">
        <v>140</v>
      </c>
      <c r="H1055" s="138">
        <v>31</v>
      </c>
      <c r="I1055" s="139">
        <v>1</v>
      </c>
      <c r="J1055" s="140">
        <v>1</v>
      </c>
      <c r="K1055" s="193">
        <v>140</v>
      </c>
      <c r="L1055" s="194">
        <v>31</v>
      </c>
    </row>
    <row r="1056" spans="1:12" x14ac:dyDescent="0.2">
      <c r="A1056" s="189">
        <v>39</v>
      </c>
      <c r="B1056" s="190" t="s">
        <v>778</v>
      </c>
      <c r="C1056" s="190" t="s">
        <v>337</v>
      </c>
      <c r="D1056" s="191">
        <v>43601</v>
      </c>
      <c r="E1056" s="192">
        <v>4</v>
      </c>
      <c r="F1056" s="192">
        <v>25</v>
      </c>
      <c r="G1056" s="137">
        <v>134.1</v>
      </c>
      <c r="H1056" s="138">
        <v>29</v>
      </c>
      <c r="I1056" s="139">
        <v>4</v>
      </c>
      <c r="J1056" s="140">
        <v>7</v>
      </c>
      <c r="K1056" s="193">
        <v>16533.89</v>
      </c>
      <c r="L1056" s="194">
        <v>3354</v>
      </c>
    </row>
    <row r="1057" spans="1:12" x14ac:dyDescent="0.2">
      <c r="A1057" s="189">
        <v>40</v>
      </c>
      <c r="B1057" s="190" t="s">
        <v>701</v>
      </c>
      <c r="C1057" s="190" t="s">
        <v>702</v>
      </c>
      <c r="D1057" s="191">
        <v>43580</v>
      </c>
      <c r="E1057" s="192">
        <v>6</v>
      </c>
      <c r="F1057" s="192">
        <v>39</v>
      </c>
      <c r="G1057" s="137">
        <v>118.5</v>
      </c>
      <c r="H1057" s="138">
        <v>25</v>
      </c>
      <c r="I1057" s="139">
        <v>1</v>
      </c>
      <c r="J1057" s="140">
        <v>4</v>
      </c>
      <c r="K1057" s="193">
        <v>6812.34</v>
      </c>
      <c r="L1057" s="194">
        <v>1417</v>
      </c>
    </row>
    <row r="1058" spans="1:12" x14ac:dyDescent="0.2">
      <c r="A1058" s="144"/>
      <c r="B1058" s="7"/>
      <c r="C1058" s="7" t="s">
        <v>106</v>
      </c>
      <c r="D1058" s="142" t="s">
        <v>106</v>
      </c>
      <c r="E1058" s="143" t="s">
        <v>106</v>
      </c>
      <c r="F1058" s="144" t="s">
        <v>106</v>
      </c>
      <c r="G1058" s="145" t="s">
        <v>106</v>
      </c>
      <c r="H1058" s="144" t="s">
        <v>106</v>
      </c>
      <c r="I1058" s="7" t="s">
        <v>106</v>
      </c>
      <c r="J1058" s="30" t="s">
        <v>106</v>
      </c>
      <c r="K1058" s="143" t="s">
        <v>106</v>
      </c>
      <c r="L1058" s="144" t="s">
        <v>106</v>
      </c>
    </row>
    <row r="1059" spans="1:12" x14ac:dyDescent="0.2">
      <c r="A1059" s="451" t="s">
        <v>867</v>
      </c>
      <c r="B1059" s="451"/>
      <c r="C1059" s="141"/>
      <c r="D1059" s="142"/>
      <c r="E1059" s="143"/>
      <c r="F1059" s="144"/>
      <c r="G1059" s="145"/>
      <c r="H1059" s="144"/>
      <c r="I1059" s="7"/>
      <c r="J1059" s="30"/>
      <c r="K1059" s="143"/>
      <c r="L1059" s="144"/>
    </row>
    <row r="1060" spans="1:12" ht="15.75" x14ac:dyDescent="0.2">
      <c r="A1060" s="450" t="s">
        <v>894</v>
      </c>
      <c r="B1060" s="450"/>
      <c r="C1060" s="450"/>
      <c r="D1060" s="450"/>
      <c r="E1060" s="450"/>
      <c r="F1060" s="450"/>
      <c r="G1060" s="450"/>
      <c r="H1060" s="450"/>
      <c r="I1060" s="450"/>
      <c r="J1060" s="450"/>
      <c r="K1060" s="450"/>
      <c r="L1060" s="450"/>
    </row>
    <row r="1061" spans="1:12" ht="15" x14ac:dyDescent="0.2">
      <c r="A1061" s="135"/>
      <c r="B1061" s="135"/>
      <c r="C1061" s="135"/>
      <c r="D1061" s="135"/>
      <c r="E1061" s="135"/>
      <c r="F1061" s="135"/>
      <c r="G1061" s="135"/>
      <c r="H1061" s="135"/>
      <c r="I1061" s="135"/>
      <c r="J1061" s="136"/>
      <c r="K1061" s="135"/>
      <c r="L1061" s="135"/>
    </row>
    <row r="1062" spans="1:12" x14ac:dyDescent="0.2">
      <c r="A1062" s="452" t="s">
        <v>134</v>
      </c>
      <c r="B1062" s="452"/>
      <c r="C1062" s="452"/>
      <c r="D1062" s="452"/>
      <c r="E1062" s="453" t="s">
        <v>11</v>
      </c>
      <c r="F1062" s="453"/>
      <c r="G1062" s="454" t="s">
        <v>187</v>
      </c>
      <c r="H1062" s="454"/>
      <c r="I1062" s="454"/>
      <c r="J1062" s="454"/>
      <c r="K1062" s="455" t="s">
        <v>133</v>
      </c>
      <c r="L1062" s="455"/>
    </row>
    <row r="1063" spans="1:12" ht="24" x14ac:dyDescent="0.2">
      <c r="A1063" s="269" t="s">
        <v>9</v>
      </c>
      <c r="B1063" s="119" t="s">
        <v>131</v>
      </c>
      <c r="C1063" s="119" t="s">
        <v>132</v>
      </c>
      <c r="D1063" s="120" t="s">
        <v>13</v>
      </c>
      <c r="E1063" s="270" t="s">
        <v>15</v>
      </c>
      <c r="F1063" s="270" t="s">
        <v>14</v>
      </c>
      <c r="G1063" s="122" t="s">
        <v>16</v>
      </c>
      <c r="H1063" s="123" t="s">
        <v>4</v>
      </c>
      <c r="I1063" s="124" t="s">
        <v>8</v>
      </c>
      <c r="J1063" s="125" t="s">
        <v>17</v>
      </c>
      <c r="K1063" s="271" t="s">
        <v>16</v>
      </c>
      <c r="L1063" s="269" t="s">
        <v>4</v>
      </c>
    </row>
    <row r="1064" spans="1:12" x14ac:dyDescent="0.2">
      <c r="A1064" s="189">
        <v>1</v>
      </c>
      <c r="B1064" s="190" t="s">
        <v>825</v>
      </c>
      <c r="C1064" s="190" t="s">
        <v>827</v>
      </c>
      <c r="D1064" s="191">
        <v>43622</v>
      </c>
      <c r="E1064" s="192">
        <v>2</v>
      </c>
      <c r="F1064" s="192">
        <v>11</v>
      </c>
      <c r="G1064" s="137">
        <v>169713.01</v>
      </c>
      <c r="H1064" s="138">
        <v>32731</v>
      </c>
      <c r="I1064" s="139">
        <v>97</v>
      </c>
      <c r="J1064" s="140">
        <v>1164</v>
      </c>
      <c r="K1064" s="193">
        <v>530065.56999999902</v>
      </c>
      <c r="L1064" s="194">
        <v>102586</v>
      </c>
    </row>
    <row r="1065" spans="1:12" x14ac:dyDescent="0.2">
      <c r="A1065" s="189">
        <v>2</v>
      </c>
      <c r="B1065" s="190" t="s">
        <v>800</v>
      </c>
      <c r="C1065" s="190" t="s">
        <v>22</v>
      </c>
      <c r="D1065" s="191">
        <v>43608</v>
      </c>
      <c r="E1065" s="192">
        <v>4</v>
      </c>
      <c r="F1065" s="192">
        <v>25</v>
      </c>
      <c r="G1065" s="137">
        <v>142781.6</v>
      </c>
      <c r="H1065" s="138">
        <v>26755</v>
      </c>
      <c r="I1065" s="139">
        <v>85</v>
      </c>
      <c r="J1065" s="140">
        <v>1029</v>
      </c>
      <c r="K1065" s="193">
        <v>1142320.8799999901</v>
      </c>
      <c r="L1065" s="194">
        <v>211547</v>
      </c>
    </row>
    <row r="1066" spans="1:12" x14ac:dyDescent="0.2">
      <c r="A1066" s="151">
        <v>3</v>
      </c>
      <c r="B1066" s="152" t="s">
        <v>874</v>
      </c>
      <c r="C1066" s="152" t="s">
        <v>23</v>
      </c>
      <c r="D1066" s="153">
        <v>43629</v>
      </c>
      <c r="E1066" s="154">
        <v>1</v>
      </c>
      <c r="F1066" s="154">
        <v>4</v>
      </c>
      <c r="G1066" s="137">
        <v>123711.65</v>
      </c>
      <c r="H1066" s="138">
        <v>21486</v>
      </c>
      <c r="I1066" s="139">
        <v>68</v>
      </c>
      <c r="J1066" s="140">
        <v>1038</v>
      </c>
      <c r="K1066" s="155">
        <v>123711.65</v>
      </c>
      <c r="L1066" s="156">
        <v>21486</v>
      </c>
    </row>
    <row r="1067" spans="1:12" x14ac:dyDescent="0.2">
      <c r="A1067" s="189">
        <v>4</v>
      </c>
      <c r="B1067" s="190" t="s">
        <v>848</v>
      </c>
      <c r="C1067" s="190" t="s">
        <v>22</v>
      </c>
      <c r="D1067" s="191">
        <v>43622</v>
      </c>
      <c r="E1067" s="192">
        <v>2</v>
      </c>
      <c r="F1067" s="192">
        <v>11</v>
      </c>
      <c r="G1067" s="137">
        <v>104908.23</v>
      </c>
      <c r="H1067" s="138">
        <v>19230</v>
      </c>
      <c r="I1067" s="139">
        <v>71</v>
      </c>
      <c r="J1067" s="140">
        <v>1017</v>
      </c>
      <c r="K1067" s="193">
        <v>390151.18</v>
      </c>
      <c r="L1067" s="194">
        <v>68210</v>
      </c>
    </row>
    <row r="1068" spans="1:12" x14ac:dyDescent="0.2">
      <c r="A1068" s="189">
        <v>5</v>
      </c>
      <c r="B1068" s="190" t="s">
        <v>823</v>
      </c>
      <c r="C1068" s="190" t="s">
        <v>23</v>
      </c>
      <c r="D1068" s="191">
        <v>43615</v>
      </c>
      <c r="E1068" s="192">
        <v>3</v>
      </c>
      <c r="F1068" s="192">
        <v>18</v>
      </c>
      <c r="G1068" s="137">
        <v>46918.2</v>
      </c>
      <c r="H1068" s="138">
        <v>8533</v>
      </c>
      <c r="I1068" s="139">
        <v>64</v>
      </c>
      <c r="J1068" s="140">
        <v>618</v>
      </c>
      <c r="K1068" s="193">
        <v>240393.710000002</v>
      </c>
      <c r="L1068" s="194">
        <v>43931</v>
      </c>
    </row>
    <row r="1069" spans="1:12" x14ac:dyDescent="0.2">
      <c r="A1069" s="189">
        <v>6</v>
      </c>
      <c r="B1069" s="190" t="s">
        <v>766</v>
      </c>
      <c r="C1069" s="190" t="s">
        <v>22</v>
      </c>
      <c r="D1069" s="191">
        <v>43601</v>
      </c>
      <c r="E1069" s="192">
        <v>5</v>
      </c>
      <c r="F1069" s="192">
        <v>32</v>
      </c>
      <c r="G1069" s="137">
        <v>44785.78</v>
      </c>
      <c r="H1069" s="138">
        <v>8192</v>
      </c>
      <c r="I1069" s="139">
        <v>39</v>
      </c>
      <c r="J1069" s="140">
        <v>366</v>
      </c>
      <c r="K1069" s="193">
        <v>735721.50999999803</v>
      </c>
      <c r="L1069" s="194">
        <v>131732</v>
      </c>
    </row>
    <row r="1070" spans="1:12" x14ac:dyDescent="0.2">
      <c r="A1070" s="189">
        <v>7</v>
      </c>
      <c r="B1070" s="190" t="s">
        <v>821</v>
      </c>
      <c r="C1070" s="190" t="s">
        <v>738</v>
      </c>
      <c r="D1070" s="191">
        <v>43615</v>
      </c>
      <c r="E1070" s="192">
        <v>3</v>
      </c>
      <c r="F1070" s="192">
        <v>18</v>
      </c>
      <c r="G1070" s="137">
        <v>39128.69</v>
      </c>
      <c r="H1070" s="138">
        <v>7283</v>
      </c>
      <c r="I1070" s="139">
        <v>65</v>
      </c>
      <c r="J1070" s="140">
        <v>505</v>
      </c>
      <c r="K1070" s="193">
        <v>308317.21000000002</v>
      </c>
      <c r="L1070" s="194">
        <v>54060</v>
      </c>
    </row>
    <row r="1071" spans="1:12" x14ac:dyDescent="0.2">
      <c r="A1071" s="151">
        <v>8</v>
      </c>
      <c r="B1071" s="152" t="s">
        <v>875</v>
      </c>
      <c r="C1071" s="152" t="s">
        <v>23</v>
      </c>
      <c r="D1071" s="153">
        <v>43629</v>
      </c>
      <c r="E1071" s="154">
        <v>1</v>
      </c>
      <c r="F1071" s="154">
        <v>4</v>
      </c>
      <c r="G1071" s="137">
        <v>16249.48</v>
      </c>
      <c r="H1071" s="138">
        <v>3006</v>
      </c>
      <c r="I1071" s="139">
        <v>26</v>
      </c>
      <c r="J1071" s="140">
        <v>371</v>
      </c>
      <c r="K1071" s="155">
        <v>16249.48</v>
      </c>
      <c r="L1071" s="156">
        <v>3006</v>
      </c>
    </row>
    <row r="1072" spans="1:12" x14ac:dyDescent="0.2">
      <c r="A1072" s="189">
        <v>9</v>
      </c>
      <c r="B1072" s="190" t="s">
        <v>850</v>
      </c>
      <c r="C1072" s="190" t="s">
        <v>113</v>
      </c>
      <c r="D1072" s="191">
        <v>43622</v>
      </c>
      <c r="E1072" s="192">
        <v>2</v>
      </c>
      <c r="F1072" s="192">
        <v>11</v>
      </c>
      <c r="G1072" s="137">
        <v>12301.35</v>
      </c>
      <c r="H1072" s="138">
        <v>2162</v>
      </c>
      <c r="I1072" s="139">
        <v>22</v>
      </c>
      <c r="J1072" s="140">
        <v>136</v>
      </c>
      <c r="K1072" s="193">
        <v>42544.68</v>
      </c>
      <c r="L1072" s="194">
        <v>7674</v>
      </c>
    </row>
    <row r="1073" spans="1:12" x14ac:dyDescent="0.2">
      <c r="A1073" s="189">
        <v>10</v>
      </c>
      <c r="B1073" s="190" t="s">
        <v>804</v>
      </c>
      <c r="C1073" s="190" t="s">
        <v>806</v>
      </c>
      <c r="D1073" s="191">
        <v>43608</v>
      </c>
      <c r="E1073" s="192">
        <v>4</v>
      </c>
      <c r="F1073" s="192">
        <v>25</v>
      </c>
      <c r="G1073" s="137">
        <v>10471.42</v>
      </c>
      <c r="H1073" s="138">
        <v>1883</v>
      </c>
      <c r="I1073" s="139">
        <v>8</v>
      </c>
      <c r="J1073" s="140">
        <v>64</v>
      </c>
      <c r="K1073" s="193">
        <v>112890.47</v>
      </c>
      <c r="L1073" s="194">
        <v>20839</v>
      </c>
    </row>
    <row r="1074" spans="1:12" x14ac:dyDescent="0.2">
      <c r="A1074" s="189">
        <v>11</v>
      </c>
      <c r="B1074" s="190" t="s">
        <v>833</v>
      </c>
      <c r="C1074" s="190" t="s">
        <v>835</v>
      </c>
      <c r="D1074" s="191">
        <v>43615</v>
      </c>
      <c r="E1074" s="192">
        <v>3</v>
      </c>
      <c r="F1074" s="192">
        <v>18</v>
      </c>
      <c r="G1074" s="137">
        <v>7144.85</v>
      </c>
      <c r="H1074" s="138">
        <v>1344</v>
      </c>
      <c r="I1074" s="139">
        <v>8</v>
      </c>
      <c r="J1074" s="140">
        <v>100</v>
      </c>
      <c r="K1074" s="193">
        <v>35601.01</v>
      </c>
      <c r="L1074" s="194">
        <v>6638</v>
      </c>
    </row>
    <row r="1075" spans="1:12" x14ac:dyDescent="0.2">
      <c r="A1075" s="189">
        <v>12</v>
      </c>
      <c r="B1075" s="190" t="s">
        <v>736</v>
      </c>
      <c r="C1075" s="190" t="s">
        <v>738</v>
      </c>
      <c r="D1075" s="191">
        <v>43594</v>
      </c>
      <c r="E1075" s="192">
        <v>6</v>
      </c>
      <c r="F1075" s="192">
        <v>39</v>
      </c>
      <c r="G1075" s="137">
        <v>7070.12</v>
      </c>
      <c r="H1075" s="138">
        <v>1381</v>
      </c>
      <c r="I1075" s="139">
        <v>24</v>
      </c>
      <c r="J1075" s="140">
        <v>135</v>
      </c>
      <c r="K1075" s="193">
        <v>749251.20999998995</v>
      </c>
      <c r="L1075" s="194">
        <v>162972</v>
      </c>
    </row>
    <row r="1076" spans="1:12" x14ac:dyDescent="0.2">
      <c r="A1076" s="189">
        <v>13</v>
      </c>
      <c r="B1076" s="190" t="s">
        <v>686</v>
      </c>
      <c r="C1076" s="190" t="s">
        <v>22</v>
      </c>
      <c r="D1076" s="191">
        <v>43580</v>
      </c>
      <c r="E1076" s="192">
        <v>8</v>
      </c>
      <c r="F1076" s="192">
        <v>53</v>
      </c>
      <c r="G1076" s="137">
        <v>6687.13</v>
      </c>
      <c r="H1076" s="138">
        <v>1216</v>
      </c>
      <c r="I1076" s="139">
        <v>13</v>
      </c>
      <c r="J1076" s="140">
        <v>64</v>
      </c>
      <c r="K1076" s="193">
        <v>3824732.8200000999</v>
      </c>
      <c r="L1076" s="194">
        <v>658383</v>
      </c>
    </row>
    <row r="1077" spans="1:12" x14ac:dyDescent="0.2">
      <c r="A1077" s="151">
        <v>14</v>
      </c>
      <c r="B1077" s="152" t="s">
        <v>877</v>
      </c>
      <c r="C1077" s="152" t="s">
        <v>679</v>
      </c>
      <c r="D1077" s="153">
        <v>43629</v>
      </c>
      <c r="E1077" s="154">
        <v>1</v>
      </c>
      <c r="F1077" s="154">
        <v>4</v>
      </c>
      <c r="G1077" s="137">
        <v>5152.92</v>
      </c>
      <c r="H1077" s="138">
        <v>943</v>
      </c>
      <c r="I1077" s="139">
        <v>13</v>
      </c>
      <c r="J1077" s="140">
        <v>146</v>
      </c>
      <c r="K1077" s="155">
        <v>5969.92</v>
      </c>
      <c r="L1077" s="156">
        <v>1111</v>
      </c>
    </row>
    <row r="1078" spans="1:12" x14ac:dyDescent="0.2">
      <c r="A1078" s="151">
        <v>15</v>
      </c>
      <c r="B1078" s="152" t="s">
        <v>880</v>
      </c>
      <c r="C1078" s="152" t="s">
        <v>882</v>
      </c>
      <c r="D1078" s="153">
        <v>43629</v>
      </c>
      <c r="E1078" s="154">
        <v>1</v>
      </c>
      <c r="F1078" s="154">
        <v>4</v>
      </c>
      <c r="G1078" s="137">
        <v>5119.6499999999996</v>
      </c>
      <c r="H1078" s="138">
        <v>934</v>
      </c>
      <c r="I1078" s="139">
        <v>9</v>
      </c>
      <c r="J1078" s="140">
        <v>117</v>
      </c>
      <c r="K1078" s="155">
        <v>5119.6499999999996</v>
      </c>
      <c r="L1078" s="156">
        <v>934</v>
      </c>
    </row>
    <row r="1079" spans="1:12" x14ac:dyDescent="0.2">
      <c r="A1079" s="189">
        <v>16</v>
      </c>
      <c r="B1079" s="190" t="s">
        <v>852</v>
      </c>
      <c r="C1079" s="190" t="s">
        <v>854</v>
      </c>
      <c r="D1079" s="191">
        <v>43622</v>
      </c>
      <c r="E1079" s="192">
        <v>2</v>
      </c>
      <c r="F1079" s="192">
        <v>11</v>
      </c>
      <c r="G1079" s="137">
        <v>5096.13</v>
      </c>
      <c r="H1079" s="138">
        <v>908</v>
      </c>
      <c r="I1079" s="139">
        <v>8</v>
      </c>
      <c r="J1079" s="140">
        <v>63</v>
      </c>
      <c r="K1079" s="193">
        <v>17578.36</v>
      </c>
      <c r="L1079" s="194">
        <v>3179</v>
      </c>
    </row>
    <row r="1080" spans="1:12" x14ac:dyDescent="0.2">
      <c r="A1080" s="189">
        <v>17</v>
      </c>
      <c r="B1080" s="190" t="s">
        <v>802</v>
      </c>
      <c r="C1080" s="190" t="s">
        <v>22</v>
      </c>
      <c r="D1080" s="191">
        <v>43608</v>
      </c>
      <c r="E1080" s="192">
        <v>4</v>
      </c>
      <c r="F1080" s="192">
        <v>25</v>
      </c>
      <c r="G1080" s="137">
        <v>2741.78</v>
      </c>
      <c r="H1080" s="138">
        <v>504</v>
      </c>
      <c r="I1080" s="139">
        <v>8</v>
      </c>
      <c r="J1080" s="140">
        <v>35</v>
      </c>
      <c r="K1080" s="193">
        <v>83791.55</v>
      </c>
      <c r="L1080" s="194">
        <v>15385</v>
      </c>
    </row>
    <row r="1081" spans="1:12" x14ac:dyDescent="0.2">
      <c r="A1081" s="189">
        <v>18</v>
      </c>
      <c r="B1081" s="190" t="s">
        <v>776</v>
      </c>
      <c r="C1081" s="190" t="s">
        <v>331</v>
      </c>
      <c r="D1081" s="191">
        <v>43601</v>
      </c>
      <c r="E1081" s="192">
        <v>5</v>
      </c>
      <c r="F1081" s="192">
        <v>32</v>
      </c>
      <c r="G1081" s="137">
        <v>2708.65</v>
      </c>
      <c r="H1081" s="138">
        <v>479</v>
      </c>
      <c r="I1081" s="139">
        <v>3</v>
      </c>
      <c r="J1081" s="140">
        <v>27</v>
      </c>
      <c r="K1081" s="193">
        <v>51597.570000000102</v>
      </c>
      <c r="L1081" s="194">
        <v>9415</v>
      </c>
    </row>
    <row r="1082" spans="1:12" x14ac:dyDescent="0.2">
      <c r="A1082" s="151">
        <v>19</v>
      </c>
      <c r="B1082" s="152" t="s">
        <v>863</v>
      </c>
      <c r="C1082" s="152" t="s">
        <v>331</v>
      </c>
      <c r="D1082" s="153">
        <v>43629</v>
      </c>
      <c r="E1082" s="154">
        <v>1</v>
      </c>
      <c r="F1082" s="154">
        <v>4</v>
      </c>
      <c r="G1082" s="137">
        <v>2480</v>
      </c>
      <c r="H1082" s="138">
        <v>469</v>
      </c>
      <c r="I1082" s="139">
        <v>2</v>
      </c>
      <c r="J1082" s="140">
        <v>20</v>
      </c>
      <c r="K1082" s="155">
        <v>2690</v>
      </c>
      <c r="L1082" s="156">
        <v>512</v>
      </c>
    </row>
    <row r="1083" spans="1:12" x14ac:dyDescent="0.2">
      <c r="A1083" s="151">
        <v>20</v>
      </c>
      <c r="B1083" s="152" t="s">
        <v>884</v>
      </c>
      <c r="C1083" s="152" t="s">
        <v>113</v>
      </c>
      <c r="D1083" s="153">
        <v>43629</v>
      </c>
      <c r="E1083" s="154">
        <v>1</v>
      </c>
      <c r="F1083" s="154">
        <v>4</v>
      </c>
      <c r="G1083" s="137">
        <v>2376.17</v>
      </c>
      <c r="H1083" s="138">
        <v>441</v>
      </c>
      <c r="I1083" s="139">
        <v>6</v>
      </c>
      <c r="J1083" s="140">
        <v>69</v>
      </c>
      <c r="K1083" s="155">
        <v>2376.17</v>
      </c>
      <c r="L1083" s="156">
        <v>441</v>
      </c>
    </row>
    <row r="1084" spans="1:12" x14ac:dyDescent="0.2">
      <c r="A1084" s="189">
        <v>21</v>
      </c>
      <c r="B1084" s="190" t="s">
        <v>108</v>
      </c>
      <c r="C1084" s="190" t="s">
        <v>738</v>
      </c>
      <c r="D1084" s="191">
        <v>42600</v>
      </c>
      <c r="E1084" s="192">
        <v>19</v>
      </c>
      <c r="F1084" s="192">
        <v>133</v>
      </c>
      <c r="G1084" s="137">
        <v>2112.8200000000002</v>
      </c>
      <c r="H1084" s="138">
        <v>435</v>
      </c>
      <c r="I1084" s="139">
        <v>2</v>
      </c>
      <c r="J1084" s="140">
        <v>17</v>
      </c>
      <c r="K1084" s="193">
        <v>2994048.6100000399</v>
      </c>
      <c r="L1084" s="194">
        <v>612080</v>
      </c>
    </row>
    <row r="1085" spans="1:12" x14ac:dyDescent="0.2">
      <c r="A1085" s="189">
        <v>22</v>
      </c>
      <c r="B1085" s="190" t="s">
        <v>780</v>
      </c>
      <c r="C1085" s="190" t="s">
        <v>782</v>
      </c>
      <c r="D1085" s="191">
        <v>43601</v>
      </c>
      <c r="E1085" s="192">
        <v>5</v>
      </c>
      <c r="F1085" s="192">
        <v>32</v>
      </c>
      <c r="G1085" s="137">
        <v>1595.82</v>
      </c>
      <c r="H1085" s="138">
        <v>282</v>
      </c>
      <c r="I1085" s="139">
        <v>3</v>
      </c>
      <c r="J1085" s="140">
        <v>12</v>
      </c>
      <c r="K1085" s="193">
        <v>26808.5</v>
      </c>
      <c r="L1085" s="194">
        <v>4949</v>
      </c>
    </row>
    <row r="1086" spans="1:12" x14ac:dyDescent="0.2">
      <c r="A1086" s="189">
        <v>23</v>
      </c>
      <c r="B1086" s="190" t="s">
        <v>711</v>
      </c>
      <c r="C1086" s="190" t="s">
        <v>548</v>
      </c>
      <c r="D1086" s="191">
        <v>43586</v>
      </c>
      <c r="E1086" s="192">
        <v>7</v>
      </c>
      <c r="F1086" s="192">
        <v>47</v>
      </c>
      <c r="G1086" s="137">
        <v>1452.5</v>
      </c>
      <c r="H1086" s="138">
        <v>337</v>
      </c>
      <c r="I1086" s="139">
        <v>5</v>
      </c>
      <c r="J1086" s="140">
        <v>19</v>
      </c>
      <c r="K1086" s="193">
        <v>156730.09</v>
      </c>
      <c r="L1086" s="194">
        <v>32280</v>
      </c>
    </row>
    <row r="1087" spans="1:12" x14ac:dyDescent="0.2">
      <c r="A1087" s="189">
        <v>24</v>
      </c>
      <c r="B1087" s="190" t="s">
        <v>768</v>
      </c>
      <c r="C1087" s="190" t="s">
        <v>23</v>
      </c>
      <c r="D1087" s="191">
        <v>43601</v>
      </c>
      <c r="E1087" s="192">
        <v>5</v>
      </c>
      <c r="F1087" s="192">
        <v>32</v>
      </c>
      <c r="G1087" s="137">
        <v>1407.31</v>
      </c>
      <c r="H1087" s="138">
        <v>277</v>
      </c>
      <c r="I1087" s="139">
        <v>1</v>
      </c>
      <c r="J1087" s="140">
        <v>18</v>
      </c>
      <c r="K1087" s="193">
        <v>55040.31</v>
      </c>
      <c r="L1087" s="194">
        <v>10458</v>
      </c>
    </row>
    <row r="1088" spans="1:12" x14ac:dyDescent="0.2">
      <c r="A1088" s="189">
        <v>25</v>
      </c>
      <c r="B1088" s="190" t="s">
        <v>808</v>
      </c>
      <c r="C1088" s="190" t="s">
        <v>556</v>
      </c>
      <c r="D1088" s="191">
        <v>43608</v>
      </c>
      <c r="E1088" s="192">
        <v>4</v>
      </c>
      <c r="F1088" s="192">
        <v>25</v>
      </c>
      <c r="G1088" s="137">
        <v>1302.3399999999999</v>
      </c>
      <c r="H1088" s="138">
        <v>231</v>
      </c>
      <c r="I1088" s="139">
        <v>2</v>
      </c>
      <c r="J1088" s="140">
        <v>19</v>
      </c>
      <c r="K1088" s="193">
        <v>40155.870000000097</v>
      </c>
      <c r="L1088" s="194">
        <v>7385</v>
      </c>
    </row>
    <row r="1089" spans="1:12" x14ac:dyDescent="0.2">
      <c r="A1089" s="189">
        <v>26</v>
      </c>
      <c r="B1089" s="190" t="s">
        <v>856</v>
      </c>
      <c r="C1089" s="190" t="s">
        <v>858</v>
      </c>
      <c r="D1089" s="191">
        <v>43622</v>
      </c>
      <c r="E1089" s="192">
        <v>2</v>
      </c>
      <c r="F1089" s="192">
        <v>10</v>
      </c>
      <c r="G1089" s="137">
        <v>1120.25</v>
      </c>
      <c r="H1089" s="138">
        <v>200</v>
      </c>
      <c r="I1089" s="139">
        <v>1</v>
      </c>
      <c r="J1089" s="140">
        <v>9</v>
      </c>
      <c r="K1089" s="193">
        <v>4203.75</v>
      </c>
      <c r="L1089" s="194">
        <v>874</v>
      </c>
    </row>
    <row r="1090" spans="1:12" x14ac:dyDescent="0.2">
      <c r="A1090" s="189">
        <v>27</v>
      </c>
      <c r="B1090" s="190" t="s">
        <v>886</v>
      </c>
      <c r="C1090" s="190" t="s">
        <v>888</v>
      </c>
      <c r="D1090" s="191">
        <v>43636</v>
      </c>
      <c r="E1090" s="192">
        <v>0</v>
      </c>
      <c r="F1090" s="192">
        <v>0</v>
      </c>
      <c r="G1090" s="137">
        <v>957</v>
      </c>
      <c r="H1090" s="138">
        <v>204</v>
      </c>
      <c r="I1090" s="139">
        <v>1</v>
      </c>
      <c r="J1090" s="140">
        <v>1</v>
      </c>
      <c r="K1090" s="193">
        <v>957</v>
      </c>
      <c r="L1090" s="194">
        <v>204</v>
      </c>
    </row>
    <row r="1091" spans="1:12" x14ac:dyDescent="0.2">
      <c r="A1091" s="189">
        <v>28</v>
      </c>
      <c r="B1091" s="190" t="s">
        <v>860</v>
      </c>
      <c r="C1091" s="190" t="s">
        <v>861</v>
      </c>
      <c r="D1091" s="191">
        <v>43622</v>
      </c>
      <c r="E1091" s="192">
        <v>2</v>
      </c>
      <c r="F1091" s="192">
        <v>11</v>
      </c>
      <c r="G1091" s="137">
        <v>854.64</v>
      </c>
      <c r="H1091" s="138">
        <v>159</v>
      </c>
      <c r="I1091" s="139">
        <v>3</v>
      </c>
      <c r="J1091" s="140">
        <v>9</v>
      </c>
      <c r="K1091" s="193">
        <v>1967.16</v>
      </c>
      <c r="L1091" s="194">
        <v>512</v>
      </c>
    </row>
    <row r="1092" spans="1:12" x14ac:dyDescent="0.2">
      <c r="A1092" s="189">
        <v>29</v>
      </c>
      <c r="B1092" s="190" t="s">
        <v>829</v>
      </c>
      <c r="C1092" s="190" t="s">
        <v>831</v>
      </c>
      <c r="D1092" s="191">
        <v>43615</v>
      </c>
      <c r="E1092" s="192">
        <v>3</v>
      </c>
      <c r="F1092" s="192">
        <v>18</v>
      </c>
      <c r="G1092" s="137">
        <v>727.8</v>
      </c>
      <c r="H1092" s="138">
        <v>155</v>
      </c>
      <c r="I1092" s="139">
        <v>20</v>
      </c>
      <c r="J1092" s="140">
        <v>33</v>
      </c>
      <c r="K1092" s="193">
        <v>42023.78</v>
      </c>
      <c r="L1092" s="194">
        <v>8377</v>
      </c>
    </row>
    <row r="1093" spans="1:12" x14ac:dyDescent="0.2">
      <c r="A1093" s="189">
        <v>30</v>
      </c>
      <c r="B1093" s="190" t="s">
        <v>247</v>
      </c>
      <c r="C1093" s="190" t="s">
        <v>25</v>
      </c>
      <c r="D1093" s="191">
        <v>43440</v>
      </c>
      <c r="E1093" s="192">
        <v>11</v>
      </c>
      <c r="F1093" s="192">
        <v>76</v>
      </c>
      <c r="G1093" s="137">
        <v>657</v>
      </c>
      <c r="H1093" s="138">
        <v>261</v>
      </c>
      <c r="I1093" s="139">
        <v>2</v>
      </c>
      <c r="J1093" s="140">
        <v>3</v>
      </c>
      <c r="K1093" s="193">
        <v>223200.76</v>
      </c>
      <c r="L1093" s="194">
        <v>42794</v>
      </c>
    </row>
    <row r="1094" spans="1:12" ht="25.5" x14ac:dyDescent="0.2">
      <c r="A1094" s="189">
        <v>31</v>
      </c>
      <c r="B1094" s="190" t="s">
        <v>774</v>
      </c>
      <c r="C1094" s="190" t="s">
        <v>22</v>
      </c>
      <c r="D1094" s="191">
        <v>43601</v>
      </c>
      <c r="E1094" s="192">
        <v>5</v>
      </c>
      <c r="F1094" s="192">
        <v>32</v>
      </c>
      <c r="G1094" s="137">
        <v>437.4</v>
      </c>
      <c r="H1094" s="138">
        <v>83</v>
      </c>
      <c r="I1094" s="139">
        <v>1</v>
      </c>
      <c r="J1094" s="140">
        <v>8</v>
      </c>
      <c r="K1094" s="193">
        <v>56935.24</v>
      </c>
      <c r="L1094" s="194">
        <v>10581</v>
      </c>
    </row>
    <row r="1095" spans="1:12" x14ac:dyDescent="0.2">
      <c r="A1095" s="189">
        <v>32</v>
      </c>
      <c r="B1095" s="190" t="s">
        <v>636</v>
      </c>
      <c r="C1095" s="190" t="s">
        <v>638</v>
      </c>
      <c r="D1095" s="191">
        <v>43566</v>
      </c>
      <c r="E1095" s="192">
        <v>10</v>
      </c>
      <c r="F1095" s="192">
        <v>66</v>
      </c>
      <c r="G1095" s="137">
        <v>416.5</v>
      </c>
      <c r="H1095" s="138">
        <v>281</v>
      </c>
      <c r="I1095" s="139">
        <v>8</v>
      </c>
      <c r="J1095" s="140">
        <v>16</v>
      </c>
      <c r="K1095" s="193">
        <v>547664.51000000106</v>
      </c>
      <c r="L1095" s="194">
        <v>111643</v>
      </c>
    </row>
    <row r="1096" spans="1:12" x14ac:dyDescent="0.2">
      <c r="A1096" s="151">
        <v>33</v>
      </c>
      <c r="B1096" s="152" t="s">
        <v>890</v>
      </c>
      <c r="C1096" s="152" t="s">
        <v>214</v>
      </c>
      <c r="D1096" s="153">
        <v>43629</v>
      </c>
      <c r="E1096" s="154">
        <v>1</v>
      </c>
      <c r="F1096" s="154">
        <v>3</v>
      </c>
      <c r="G1096" s="137">
        <v>395.25</v>
      </c>
      <c r="H1096" s="138">
        <v>74</v>
      </c>
      <c r="I1096" s="139">
        <v>1</v>
      </c>
      <c r="J1096" s="140">
        <v>3</v>
      </c>
      <c r="K1096" s="155">
        <v>492.25</v>
      </c>
      <c r="L1096" s="156">
        <v>137</v>
      </c>
    </row>
    <row r="1097" spans="1:12" x14ac:dyDescent="0.2">
      <c r="A1097" s="189">
        <v>34</v>
      </c>
      <c r="B1097" s="190" t="s">
        <v>868</v>
      </c>
      <c r="C1097" s="190" t="s">
        <v>124</v>
      </c>
      <c r="D1097" s="191">
        <v>43622</v>
      </c>
      <c r="E1097" s="192">
        <v>2</v>
      </c>
      <c r="F1097" s="192">
        <v>10</v>
      </c>
      <c r="G1097" s="137">
        <v>295.2</v>
      </c>
      <c r="H1097" s="138">
        <v>43</v>
      </c>
      <c r="I1097" s="139">
        <v>1</v>
      </c>
      <c r="J1097" s="140">
        <v>3</v>
      </c>
      <c r="K1097" s="193">
        <v>9241.64</v>
      </c>
      <c r="L1097" s="194">
        <v>1265</v>
      </c>
    </row>
    <row r="1098" spans="1:12" x14ac:dyDescent="0.2">
      <c r="A1098" s="189">
        <v>35</v>
      </c>
      <c r="B1098" s="190" t="s">
        <v>892</v>
      </c>
      <c r="C1098" s="190" t="s">
        <v>25</v>
      </c>
      <c r="D1098" s="191">
        <v>37274</v>
      </c>
      <c r="E1098" s="192">
        <v>1</v>
      </c>
      <c r="F1098" s="192">
        <v>3</v>
      </c>
      <c r="G1098" s="137">
        <v>217.25</v>
      </c>
      <c r="H1098" s="138">
        <v>47</v>
      </c>
      <c r="I1098" s="139">
        <v>1</v>
      </c>
      <c r="J1098" s="140">
        <v>1</v>
      </c>
      <c r="K1098" s="193">
        <v>313.25</v>
      </c>
      <c r="L1098" s="194">
        <v>253</v>
      </c>
    </row>
    <row r="1099" spans="1:12" x14ac:dyDescent="0.2">
      <c r="A1099" s="189">
        <v>36</v>
      </c>
      <c r="B1099" s="190" t="s">
        <v>842</v>
      </c>
      <c r="C1099" s="190" t="s">
        <v>111</v>
      </c>
      <c r="D1099" s="191">
        <v>43603</v>
      </c>
      <c r="E1099" s="192">
        <v>3</v>
      </c>
      <c r="F1099" s="192">
        <v>16</v>
      </c>
      <c r="G1099" s="137">
        <v>176</v>
      </c>
      <c r="H1099" s="138">
        <v>46</v>
      </c>
      <c r="I1099" s="139">
        <v>1</v>
      </c>
      <c r="J1099" s="140">
        <v>1</v>
      </c>
      <c r="K1099" s="193">
        <v>1040</v>
      </c>
      <c r="L1099" s="194">
        <v>255</v>
      </c>
    </row>
    <row r="1100" spans="1:12" x14ac:dyDescent="0.2">
      <c r="A1100" s="189">
        <v>37</v>
      </c>
      <c r="B1100" s="190" t="s">
        <v>718</v>
      </c>
      <c r="C1100" s="190" t="s">
        <v>22</v>
      </c>
      <c r="D1100" s="191">
        <v>43586</v>
      </c>
      <c r="E1100" s="192">
        <v>7</v>
      </c>
      <c r="F1100" s="192">
        <v>47</v>
      </c>
      <c r="G1100" s="137">
        <v>149.19999999999999</v>
      </c>
      <c r="H1100" s="138">
        <v>27</v>
      </c>
      <c r="I1100" s="139">
        <v>1</v>
      </c>
      <c r="J1100" s="140">
        <v>4</v>
      </c>
      <c r="K1100" s="193">
        <v>205042.54</v>
      </c>
      <c r="L1100" s="194">
        <v>45011</v>
      </c>
    </row>
    <row r="1101" spans="1:12" x14ac:dyDescent="0.2">
      <c r="A1101" s="189">
        <v>38</v>
      </c>
      <c r="B1101" s="190" t="s">
        <v>786</v>
      </c>
      <c r="C1101" s="190" t="s">
        <v>788</v>
      </c>
      <c r="D1101" s="191">
        <v>43601</v>
      </c>
      <c r="E1101" s="192">
        <v>5</v>
      </c>
      <c r="F1101" s="192">
        <v>32</v>
      </c>
      <c r="G1101" s="137">
        <v>127.5</v>
      </c>
      <c r="H1101" s="138">
        <v>27</v>
      </c>
      <c r="I1101" s="139">
        <v>1</v>
      </c>
      <c r="J1101" s="140">
        <v>4</v>
      </c>
      <c r="K1101" s="193">
        <v>9514.7900000000009</v>
      </c>
      <c r="L1101" s="194">
        <v>1805</v>
      </c>
    </row>
    <row r="1102" spans="1:12" x14ac:dyDescent="0.2">
      <c r="A1102" s="189">
        <v>39</v>
      </c>
      <c r="B1102" s="190" t="s">
        <v>893</v>
      </c>
      <c r="C1102" s="190" t="s">
        <v>22</v>
      </c>
      <c r="D1102" s="191">
        <v>20681</v>
      </c>
      <c r="E1102" s="192">
        <v>1</v>
      </c>
      <c r="F1102" s="192">
        <v>5</v>
      </c>
      <c r="G1102" s="137">
        <v>126</v>
      </c>
      <c r="H1102" s="138">
        <v>32</v>
      </c>
      <c r="I1102" s="139">
        <v>1</v>
      </c>
      <c r="J1102" s="140">
        <v>1</v>
      </c>
      <c r="K1102" s="193">
        <v>263.2</v>
      </c>
      <c r="L1102" s="194">
        <v>187</v>
      </c>
    </row>
    <row r="1103" spans="1:12" x14ac:dyDescent="0.2">
      <c r="A1103" s="189">
        <v>40</v>
      </c>
      <c r="B1103" s="190" t="s">
        <v>839</v>
      </c>
      <c r="C1103" s="190" t="s">
        <v>840</v>
      </c>
      <c r="D1103" s="191">
        <v>43615</v>
      </c>
      <c r="E1103" s="192">
        <v>3</v>
      </c>
      <c r="F1103" s="192">
        <v>18</v>
      </c>
      <c r="G1103" s="137">
        <v>126</v>
      </c>
      <c r="H1103" s="138">
        <v>28</v>
      </c>
      <c r="I1103" s="139">
        <v>1</v>
      </c>
      <c r="J1103" s="140">
        <v>4</v>
      </c>
      <c r="K1103" s="193">
        <v>3308.92</v>
      </c>
      <c r="L1103" s="194">
        <v>784</v>
      </c>
    </row>
    <row r="1104" spans="1:12" x14ac:dyDescent="0.2">
      <c r="A1104" s="144"/>
      <c r="B1104" s="7"/>
      <c r="C1104" s="7" t="s">
        <v>106</v>
      </c>
      <c r="D1104" s="142" t="s">
        <v>106</v>
      </c>
      <c r="E1104" s="143" t="s">
        <v>106</v>
      </c>
      <c r="F1104" s="144" t="s">
        <v>106</v>
      </c>
      <c r="G1104" s="145" t="s">
        <v>106</v>
      </c>
      <c r="H1104" s="144" t="s">
        <v>106</v>
      </c>
      <c r="I1104" s="7" t="s">
        <v>106</v>
      </c>
      <c r="J1104" s="30" t="s">
        <v>106</v>
      </c>
      <c r="K1104" s="143" t="s">
        <v>106</v>
      </c>
      <c r="L1104" s="144" t="s">
        <v>106</v>
      </c>
    </row>
    <row r="1105" spans="1:12" x14ac:dyDescent="0.2">
      <c r="A1105" s="451" t="s">
        <v>895</v>
      </c>
      <c r="B1105" s="451"/>
      <c r="C1105" s="141"/>
      <c r="D1105" s="142"/>
      <c r="E1105" s="143"/>
      <c r="F1105" s="144"/>
      <c r="G1105" s="145"/>
      <c r="H1105" s="144"/>
      <c r="I1105" s="7"/>
      <c r="J1105" s="30"/>
      <c r="K1105" s="143"/>
      <c r="L1105" s="144"/>
    </row>
    <row r="1106" spans="1:12" ht="15.75" x14ac:dyDescent="0.2">
      <c r="A1106" s="450" t="s">
        <v>913</v>
      </c>
      <c r="B1106" s="450"/>
      <c r="C1106" s="450"/>
      <c r="D1106" s="450"/>
      <c r="E1106" s="450"/>
      <c r="F1106" s="450"/>
      <c r="G1106" s="450"/>
      <c r="H1106" s="450"/>
      <c r="I1106" s="450"/>
      <c r="J1106" s="450"/>
      <c r="K1106" s="450"/>
      <c r="L1106" s="450"/>
    </row>
    <row r="1107" spans="1:12" ht="15" x14ac:dyDescent="0.2">
      <c r="A1107" s="135"/>
      <c r="B1107" s="135"/>
      <c r="C1107" s="135"/>
      <c r="D1107" s="135"/>
      <c r="E1107" s="135"/>
      <c r="F1107" s="135"/>
      <c r="G1107" s="135"/>
      <c r="H1107" s="135"/>
      <c r="I1107" s="135"/>
      <c r="J1107" s="136"/>
      <c r="K1107" s="135"/>
      <c r="L1107" s="135"/>
    </row>
    <row r="1108" spans="1:12" x14ac:dyDescent="0.2">
      <c r="A1108" s="452" t="s">
        <v>134</v>
      </c>
      <c r="B1108" s="452"/>
      <c r="C1108" s="452"/>
      <c r="D1108" s="452"/>
      <c r="E1108" s="453" t="s">
        <v>11</v>
      </c>
      <c r="F1108" s="453"/>
      <c r="G1108" s="454" t="s">
        <v>187</v>
      </c>
      <c r="H1108" s="454"/>
      <c r="I1108" s="454"/>
      <c r="J1108" s="454"/>
      <c r="K1108" s="455" t="s">
        <v>133</v>
      </c>
      <c r="L1108" s="455"/>
    </row>
    <row r="1109" spans="1:12" ht="24" x14ac:dyDescent="0.2">
      <c r="A1109" s="274" t="s">
        <v>9</v>
      </c>
      <c r="B1109" s="119" t="s">
        <v>131</v>
      </c>
      <c r="C1109" s="119" t="s">
        <v>132</v>
      </c>
      <c r="D1109" s="120" t="s">
        <v>13</v>
      </c>
      <c r="E1109" s="275" t="s">
        <v>15</v>
      </c>
      <c r="F1109" s="275" t="s">
        <v>14</v>
      </c>
      <c r="G1109" s="122" t="s">
        <v>16</v>
      </c>
      <c r="H1109" s="123" t="s">
        <v>4</v>
      </c>
      <c r="I1109" s="124" t="s">
        <v>8</v>
      </c>
      <c r="J1109" s="125" t="s">
        <v>17</v>
      </c>
      <c r="K1109" s="276" t="s">
        <v>16</v>
      </c>
      <c r="L1109" s="274" t="s">
        <v>4</v>
      </c>
    </row>
    <row r="1110" spans="1:12" x14ac:dyDescent="0.2">
      <c r="A1110" s="189">
        <v>1</v>
      </c>
      <c r="B1110" s="190" t="s">
        <v>825</v>
      </c>
      <c r="C1110" s="190" t="s">
        <v>827</v>
      </c>
      <c r="D1110" s="191">
        <v>43622</v>
      </c>
      <c r="E1110" s="192">
        <v>3</v>
      </c>
      <c r="F1110" s="192">
        <v>18</v>
      </c>
      <c r="G1110" s="137">
        <v>232187.66</v>
      </c>
      <c r="H1110" s="138">
        <v>45959</v>
      </c>
      <c r="I1110" s="139">
        <v>106</v>
      </c>
      <c r="J1110" s="140">
        <v>1150</v>
      </c>
      <c r="K1110" s="193">
        <v>836703.01999999397</v>
      </c>
      <c r="L1110" s="194">
        <v>163135</v>
      </c>
    </row>
    <row r="1111" spans="1:12" x14ac:dyDescent="0.2">
      <c r="A1111" s="151">
        <v>2</v>
      </c>
      <c r="B1111" s="152" t="s">
        <v>898</v>
      </c>
      <c r="C1111" s="152" t="s">
        <v>22</v>
      </c>
      <c r="D1111" s="153">
        <v>43636</v>
      </c>
      <c r="E1111" s="154">
        <v>1</v>
      </c>
      <c r="F1111" s="154">
        <v>4</v>
      </c>
      <c r="G1111" s="137">
        <v>178973.17</v>
      </c>
      <c r="H1111" s="138">
        <v>33201</v>
      </c>
      <c r="I1111" s="139">
        <v>68</v>
      </c>
      <c r="J1111" s="140">
        <v>1158</v>
      </c>
      <c r="K1111" s="155">
        <v>178973.17</v>
      </c>
      <c r="L1111" s="156">
        <v>33201</v>
      </c>
    </row>
    <row r="1112" spans="1:12" x14ac:dyDescent="0.2">
      <c r="A1112" s="189">
        <v>3</v>
      </c>
      <c r="B1112" s="190" t="s">
        <v>800</v>
      </c>
      <c r="C1112" s="190" t="s">
        <v>22</v>
      </c>
      <c r="D1112" s="191">
        <v>43608</v>
      </c>
      <c r="E1112" s="192">
        <v>5</v>
      </c>
      <c r="F1112" s="192">
        <v>32</v>
      </c>
      <c r="G1112" s="137">
        <v>115479.86</v>
      </c>
      <c r="H1112" s="138">
        <v>22192</v>
      </c>
      <c r="I1112" s="139">
        <v>92</v>
      </c>
      <c r="J1112" s="140">
        <v>821</v>
      </c>
      <c r="K1112" s="193">
        <v>1335068.1099999901</v>
      </c>
      <c r="L1112" s="194">
        <v>248783</v>
      </c>
    </row>
    <row r="1113" spans="1:12" x14ac:dyDescent="0.2">
      <c r="A1113" s="189">
        <v>4</v>
      </c>
      <c r="B1113" s="190" t="s">
        <v>874</v>
      </c>
      <c r="C1113" s="190" t="s">
        <v>23</v>
      </c>
      <c r="D1113" s="191">
        <v>43629</v>
      </c>
      <c r="E1113" s="192">
        <v>2</v>
      </c>
      <c r="F1113" s="192">
        <v>11</v>
      </c>
      <c r="G1113" s="137">
        <v>113182.99</v>
      </c>
      <c r="H1113" s="138">
        <v>19673</v>
      </c>
      <c r="I1113" s="139">
        <v>71</v>
      </c>
      <c r="J1113" s="140">
        <v>1087</v>
      </c>
      <c r="K1113" s="193">
        <v>314611.72000000102</v>
      </c>
      <c r="L1113" s="194">
        <v>54973</v>
      </c>
    </row>
    <row r="1114" spans="1:12" x14ac:dyDescent="0.2">
      <c r="A1114" s="189">
        <v>5</v>
      </c>
      <c r="B1114" s="190" t="s">
        <v>848</v>
      </c>
      <c r="C1114" s="190" t="s">
        <v>22</v>
      </c>
      <c r="D1114" s="191">
        <v>43622</v>
      </c>
      <c r="E1114" s="192">
        <v>3</v>
      </c>
      <c r="F1114" s="192">
        <v>18</v>
      </c>
      <c r="G1114" s="137">
        <v>75949.639999999898</v>
      </c>
      <c r="H1114" s="138">
        <v>13888</v>
      </c>
      <c r="I1114" s="139">
        <v>66</v>
      </c>
      <c r="J1114" s="140">
        <v>920</v>
      </c>
      <c r="K1114" s="193">
        <v>517674.98</v>
      </c>
      <c r="L1114" s="194">
        <v>91772</v>
      </c>
    </row>
    <row r="1115" spans="1:12" x14ac:dyDescent="0.2">
      <c r="A1115" s="189">
        <v>6</v>
      </c>
      <c r="B1115" s="190" t="s">
        <v>823</v>
      </c>
      <c r="C1115" s="190" t="s">
        <v>23</v>
      </c>
      <c r="D1115" s="191">
        <v>43615</v>
      </c>
      <c r="E1115" s="192">
        <v>4</v>
      </c>
      <c r="F1115" s="192">
        <v>25</v>
      </c>
      <c r="G1115" s="137">
        <v>42595.81</v>
      </c>
      <c r="H1115" s="138">
        <v>7884</v>
      </c>
      <c r="I1115" s="139">
        <v>59</v>
      </c>
      <c r="J1115" s="140">
        <v>471</v>
      </c>
      <c r="K1115" s="193">
        <v>311036.84000000102</v>
      </c>
      <c r="L1115" s="194">
        <v>57081</v>
      </c>
    </row>
    <row r="1116" spans="1:12" x14ac:dyDescent="0.2">
      <c r="A1116" s="189">
        <v>7</v>
      </c>
      <c r="B1116" s="190" t="s">
        <v>766</v>
      </c>
      <c r="C1116" s="190" t="s">
        <v>22</v>
      </c>
      <c r="D1116" s="191">
        <v>43601</v>
      </c>
      <c r="E1116" s="192">
        <v>6</v>
      </c>
      <c r="F1116" s="192">
        <v>39</v>
      </c>
      <c r="G1116" s="137">
        <v>36308.65</v>
      </c>
      <c r="H1116" s="138">
        <v>6638</v>
      </c>
      <c r="I1116" s="139">
        <v>30</v>
      </c>
      <c r="J1116" s="140">
        <v>299</v>
      </c>
      <c r="K1116" s="193">
        <v>794401.49999999895</v>
      </c>
      <c r="L1116" s="194">
        <v>142690</v>
      </c>
    </row>
    <row r="1117" spans="1:12" x14ac:dyDescent="0.2">
      <c r="A1117" s="151">
        <v>8</v>
      </c>
      <c r="B1117" s="152" t="s">
        <v>900</v>
      </c>
      <c r="C1117" s="152" t="s">
        <v>454</v>
      </c>
      <c r="D1117" s="153">
        <v>43636</v>
      </c>
      <c r="E1117" s="154">
        <v>1</v>
      </c>
      <c r="F1117" s="154">
        <v>4</v>
      </c>
      <c r="G1117" s="137">
        <v>25378.61</v>
      </c>
      <c r="H1117" s="138">
        <v>4457</v>
      </c>
      <c r="I1117" s="139">
        <v>16</v>
      </c>
      <c r="J1117" s="140">
        <v>198</v>
      </c>
      <c r="K1117" s="155">
        <v>25378.61</v>
      </c>
      <c r="L1117" s="156">
        <v>4457</v>
      </c>
    </row>
    <row r="1118" spans="1:12" x14ac:dyDescent="0.2">
      <c r="A1118" s="151">
        <v>9</v>
      </c>
      <c r="B1118" s="152" t="s">
        <v>886</v>
      </c>
      <c r="C1118" s="152" t="s">
        <v>888</v>
      </c>
      <c r="D1118" s="153">
        <v>43636</v>
      </c>
      <c r="E1118" s="154">
        <v>1</v>
      </c>
      <c r="F1118" s="154">
        <v>4</v>
      </c>
      <c r="G1118" s="137">
        <v>21825.61</v>
      </c>
      <c r="H1118" s="138">
        <v>3990</v>
      </c>
      <c r="I1118" s="139">
        <v>22</v>
      </c>
      <c r="J1118" s="140">
        <v>310</v>
      </c>
      <c r="K1118" s="155">
        <v>22782.61</v>
      </c>
      <c r="L1118" s="156">
        <v>4194</v>
      </c>
    </row>
    <row r="1119" spans="1:12" x14ac:dyDescent="0.2">
      <c r="A1119" s="151">
        <v>10</v>
      </c>
      <c r="B1119" s="152" t="s">
        <v>903</v>
      </c>
      <c r="C1119" s="152" t="s">
        <v>22</v>
      </c>
      <c r="D1119" s="153">
        <v>43636</v>
      </c>
      <c r="E1119" s="154">
        <v>1</v>
      </c>
      <c r="F1119" s="154">
        <v>4</v>
      </c>
      <c r="G1119" s="137">
        <v>21242.639999999999</v>
      </c>
      <c r="H1119" s="138">
        <v>3889</v>
      </c>
      <c r="I1119" s="139">
        <v>18</v>
      </c>
      <c r="J1119" s="140">
        <v>313</v>
      </c>
      <c r="K1119" s="155">
        <v>21242.639999999999</v>
      </c>
      <c r="L1119" s="156">
        <v>3889</v>
      </c>
    </row>
    <row r="1120" spans="1:12" x14ac:dyDescent="0.2">
      <c r="A1120" s="189">
        <v>11</v>
      </c>
      <c r="B1120" s="190" t="s">
        <v>821</v>
      </c>
      <c r="C1120" s="190" t="s">
        <v>738</v>
      </c>
      <c r="D1120" s="191">
        <v>43615</v>
      </c>
      <c r="E1120" s="192">
        <v>4</v>
      </c>
      <c r="F1120" s="192">
        <v>25</v>
      </c>
      <c r="G1120" s="137">
        <v>18971.73</v>
      </c>
      <c r="H1120" s="138">
        <v>3648</v>
      </c>
      <c r="I1120" s="139">
        <v>45</v>
      </c>
      <c r="J1120" s="140">
        <v>284</v>
      </c>
      <c r="K1120" s="193">
        <v>350488.22</v>
      </c>
      <c r="L1120" s="194">
        <v>62273</v>
      </c>
    </row>
    <row r="1121" spans="1:12" x14ac:dyDescent="0.2">
      <c r="A1121" s="189">
        <v>12</v>
      </c>
      <c r="B1121" s="190" t="s">
        <v>804</v>
      </c>
      <c r="C1121" s="190" t="s">
        <v>806</v>
      </c>
      <c r="D1121" s="191">
        <v>43608</v>
      </c>
      <c r="E1121" s="192">
        <v>5</v>
      </c>
      <c r="F1121" s="192">
        <v>32</v>
      </c>
      <c r="G1121" s="137">
        <v>8653.6700000000092</v>
      </c>
      <c r="H1121" s="138">
        <v>1553</v>
      </c>
      <c r="I1121" s="139">
        <v>9</v>
      </c>
      <c r="J1121" s="140">
        <v>56</v>
      </c>
      <c r="K1121" s="193">
        <v>126765.2</v>
      </c>
      <c r="L1121" s="194">
        <v>23392</v>
      </c>
    </row>
    <row r="1122" spans="1:12" x14ac:dyDescent="0.2">
      <c r="A1122" s="189">
        <v>13</v>
      </c>
      <c r="B1122" s="190" t="s">
        <v>875</v>
      </c>
      <c r="C1122" s="190" t="s">
        <v>23</v>
      </c>
      <c r="D1122" s="191">
        <v>43629</v>
      </c>
      <c r="E1122" s="192">
        <v>2</v>
      </c>
      <c r="F1122" s="192">
        <v>11</v>
      </c>
      <c r="G1122" s="137">
        <v>7446.17</v>
      </c>
      <c r="H1122" s="138">
        <v>1367</v>
      </c>
      <c r="I1122" s="139">
        <v>34</v>
      </c>
      <c r="J1122" s="140">
        <v>210</v>
      </c>
      <c r="K1122" s="193">
        <v>37108.26</v>
      </c>
      <c r="L1122" s="194">
        <v>6829</v>
      </c>
    </row>
    <row r="1123" spans="1:12" x14ac:dyDescent="0.2">
      <c r="A1123" s="151">
        <v>14</v>
      </c>
      <c r="B1123" s="152" t="s">
        <v>949</v>
      </c>
      <c r="C1123" s="152" t="s">
        <v>23</v>
      </c>
      <c r="D1123" s="153">
        <v>43636</v>
      </c>
      <c r="E1123" s="154">
        <v>1</v>
      </c>
      <c r="F1123" s="154">
        <v>4</v>
      </c>
      <c r="G1123" s="137">
        <v>7123.41</v>
      </c>
      <c r="H1123" s="138">
        <v>1246</v>
      </c>
      <c r="I1123" s="139">
        <v>4</v>
      </c>
      <c r="J1123" s="140">
        <v>56</v>
      </c>
      <c r="K1123" s="155">
        <v>7123.41</v>
      </c>
      <c r="L1123" s="156">
        <v>1246</v>
      </c>
    </row>
    <row r="1124" spans="1:12" x14ac:dyDescent="0.2">
      <c r="A1124" s="189">
        <v>15</v>
      </c>
      <c r="B1124" s="190" t="s">
        <v>850</v>
      </c>
      <c r="C1124" s="190" t="s">
        <v>113</v>
      </c>
      <c r="D1124" s="191">
        <v>43622</v>
      </c>
      <c r="E1124" s="192">
        <v>3</v>
      </c>
      <c r="F1124" s="192">
        <v>18</v>
      </c>
      <c r="G1124" s="137">
        <v>6569.23</v>
      </c>
      <c r="H1124" s="138">
        <v>1100</v>
      </c>
      <c r="I1124" s="139">
        <v>6</v>
      </c>
      <c r="J1124" s="140">
        <v>60</v>
      </c>
      <c r="K1124" s="193">
        <v>54494.85</v>
      </c>
      <c r="L1124" s="194">
        <v>9774</v>
      </c>
    </row>
    <row r="1125" spans="1:12" x14ac:dyDescent="0.2">
      <c r="A1125" s="189">
        <v>16</v>
      </c>
      <c r="B1125" s="190" t="s">
        <v>736</v>
      </c>
      <c r="C1125" s="190" t="s">
        <v>738</v>
      </c>
      <c r="D1125" s="191">
        <v>43594</v>
      </c>
      <c r="E1125" s="192">
        <v>7</v>
      </c>
      <c r="F1125" s="192">
        <v>46</v>
      </c>
      <c r="G1125" s="137">
        <v>5465.56</v>
      </c>
      <c r="H1125" s="138">
        <v>1046</v>
      </c>
      <c r="I1125" s="139">
        <v>16</v>
      </c>
      <c r="J1125" s="140">
        <v>91</v>
      </c>
      <c r="K1125" s="193">
        <v>759963.07999998995</v>
      </c>
      <c r="L1125" s="194">
        <v>165290</v>
      </c>
    </row>
    <row r="1126" spans="1:12" x14ac:dyDescent="0.2">
      <c r="A1126" s="189">
        <v>17</v>
      </c>
      <c r="B1126" s="190" t="s">
        <v>686</v>
      </c>
      <c r="C1126" s="190" t="s">
        <v>22</v>
      </c>
      <c r="D1126" s="191">
        <v>43580</v>
      </c>
      <c r="E1126" s="192">
        <v>9</v>
      </c>
      <c r="F1126" s="192">
        <v>60</v>
      </c>
      <c r="G1126" s="137">
        <v>5197.37</v>
      </c>
      <c r="H1126" s="138">
        <v>964</v>
      </c>
      <c r="I1126" s="139">
        <v>10</v>
      </c>
      <c r="J1126" s="140">
        <v>57</v>
      </c>
      <c r="K1126" s="193">
        <v>3839037.2900001002</v>
      </c>
      <c r="L1126" s="194">
        <v>661551</v>
      </c>
    </row>
    <row r="1127" spans="1:12" x14ac:dyDescent="0.2">
      <c r="A1127" s="189">
        <v>18</v>
      </c>
      <c r="B1127" s="190" t="s">
        <v>833</v>
      </c>
      <c r="C1127" s="190" t="s">
        <v>835</v>
      </c>
      <c r="D1127" s="191">
        <v>43615</v>
      </c>
      <c r="E1127" s="192">
        <v>4</v>
      </c>
      <c r="F1127" s="192">
        <v>25</v>
      </c>
      <c r="G1127" s="137">
        <v>4838</v>
      </c>
      <c r="H1127" s="138">
        <v>908</v>
      </c>
      <c r="I1127" s="139">
        <v>7</v>
      </c>
      <c r="J1127" s="140">
        <v>76</v>
      </c>
      <c r="K1127" s="193">
        <v>44251.31</v>
      </c>
      <c r="L1127" s="194">
        <v>8284</v>
      </c>
    </row>
    <row r="1128" spans="1:12" x14ac:dyDescent="0.2">
      <c r="A1128" s="189">
        <v>19</v>
      </c>
      <c r="B1128" s="190" t="s">
        <v>880</v>
      </c>
      <c r="C1128" s="190" t="s">
        <v>882</v>
      </c>
      <c r="D1128" s="191">
        <v>43629</v>
      </c>
      <c r="E1128" s="192">
        <v>2</v>
      </c>
      <c r="F1128" s="192">
        <v>11</v>
      </c>
      <c r="G1128" s="137">
        <v>2461.4</v>
      </c>
      <c r="H1128" s="138">
        <v>447</v>
      </c>
      <c r="I1128" s="139">
        <v>10</v>
      </c>
      <c r="J1128" s="140">
        <v>60</v>
      </c>
      <c r="K1128" s="193">
        <v>11630.1</v>
      </c>
      <c r="L1128" s="194">
        <v>2175</v>
      </c>
    </row>
    <row r="1129" spans="1:12" x14ac:dyDescent="0.2">
      <c r="A1129" s="189">
        <v>20</v>
      </c>
      <c r="B1129" s="190" t="s">
        <v>852</v>
      </c>
      <c r="C1129" s="190" t="s">
        <v>854</v>
      </c>
      <c r="D1129" s="191">
        <v>43622</v>
      </c>
      <c r="E1129" s="192">
        <v>3</v>
      </c>
      <c r="F1129" s="192">
        <v>18</v>
      </c>
      <c r="G1129" s="137">
        <v>2354.48</v>
      </c>
      <c r="H1129" s="138">
        <v>398</v>
      </c>
      <c r="I1129" s="139">
        <v>3</v>
      </c>
      <c r="J1129" s="140">
        <v>18</v>
      </c>
      <c r="K1129" s="193">
        <v>22139.67</v>
      </c>
      <c r="L1129" s="194">
        <v>4004</v>
      </c>
    </row>
    <row r="1130" spans="1:12" x14ac:dyDescent="0.2">
      <c r="A1130" s="189">
        <v>21</v>
      </c>
      <c r="B1130" s="190" t="s">
        <v>877</v>
      </c>
      <c r="C1130" s="190" t="s">
        <v>679</v>
      </c>
      <c r="D1130" s="191">
        <v>43629</v>
      </c>
      <c r="E1130" s="192">
        <v>2</v>
      </c>
      <c r="F1130" s="192">
        <v>11</v>
      </c>
      <c r="G1130" s="137">
        <v>2236.08</v>
      </c>
      <c r="H1130" s="138">
        <v>401</v>
      </c>
      <c r="I1130" s="139">
        <v>13</v>
      </c>
      <c r="J1130" s="140">
        <v>68</v>
      </c>
      <c r="K1130" s="193">
        <v>11432.24</v>
      </c>
      <c r="L1130" s="194">
        <v>2104</v>
      </c>
    </row>
    <row r="1131" spans="1:12" x14ac:dyDescent="0.2">
      <c r="A1131" s="151">
        <v>22</v>
      </c>
      <c r="B1131" s="152" t="s">
        <v>905</v>
      </c>
      <c r="C1131" s="152" t="s">
        <v>906</v>
      </c>
      <c r="D1131" s="153">
        <v>43636</v>
      </c>
      <c r="E1131" s="154">
        <v>1</v>
      </c>
      <c r="F1131" s="154">
        <v>4</v>
      </c>
      <c r="G1131" s="137">
        <v>2001.22</v>
      </c>
      <c r="H1131" s="138">
        <v>427</v>
      </c>
      <c r="I1131" s="139">
        <v>4</v>
      </c>
      <c r="J1131" s="140">
        <v>23</v>
      </c>
      <c r="K1131" s="155">
        <v>2082.2199999999998</v>
      </c>
      <c r="L1131" s="156">
        <v>484</v>
      </c>
    </row>
    <row r="1132" spans="1:12" x14ac:dyDescent="0.2">
      <c r="A1132" s="189">
        <v>23</v>
      </c>
      <c r="B1132" s="190" t="s">
        <v>863</v>
      </c>
      <c r="C1132" s="190" t="s">
        <v>331</v>
      </c>
      <c r="D1132" s="191">
        <v>43629</v>
      </c>
      <c r="E1132" s="192">
        <v>2</v>
      </c>
      <c r="F1132" s="192">
        <v>11</v>
      </c>
      <c r="G1132" s="137">
        <v>1875</v>
      </c>
      <c r="H1132" s="138">
        <v>357</v>
      </c>
      <c r="I1132" s="139">
        <v>3</v>
      </c>
      <c r="J1132" s="140">
        <v>15</v>
      </c>
      <c r="K1132" s="193">
        <v>6128.5</v>
      </c>
      <c r="L1132" s="194">
        <v>1145</v>
      </c>
    </row>
    <row r="1133" spans="1:12" x14ac:dyDescent="0.2">
      <c r="A1133" s="189">
        <v>24</v>
      </c>
      <c r="B1133" s="190" t="s">
        <v>776</v>
      </c>
      <c r="C1133" s="190" t="s">
        <v>331</v>
      </c>
      <c r="D1133" s="191">
        <v>43601</v>
      </c>
      <c r="E1133" s="192">
        <v>6</v>
      </c>
      <c r="F1133" s="192">
        <v>39</v>
      </c>
      <c r="G1133" s="137">
        <v>1159.32</v>
      </c>
      <c r="H1133" s="138">
        <v>214</v>
      </c>
      <c r="I1133" s="139">
        <v>2</v>
      </c>
      <c r="J1133" s="140">
        <v>10</v>
      </c>
      <c r="K1133" s="193">
        <v>54251.260000000097</v>
      </c>
      <c r="L1133" s="194">
        <v>9981</v>
      </c>
    </row>
    <row r="1134" spans="1:12" x14ac:dyDescent="0.2">
      <c r="A1134" s="189">
        <v>25</v>
      </c>
      <c r="B1134" s="190" t="s">
        <v>884</v>
      </c>
      <c r="C1134" s="190" t="s">
        <v>113</v>
      </c>
      <c r="D1134" s="191">
        <v>43629</v>
      </c>
      <c r="E1134" s="192">
        <v>2</v>
      </c>
      <c r="F1134" s="192">
        <v>11</v>
      </c>
      <c r="G1134" s="137">
        <v>1143.44</v>
      </c>
      <c r="H1134" s="138">
        <v>195</v>
      </c>
      <c r="I1134" s="139">
        <v>8</v>
      </c>
      <c r="J1134" s="140">
        <v>33</v>
      </c>
      <c r="K1134" s="193">
        <v>5124.8599999999997</v>
      </c>
      <c r="L1134" s="194">
        <v>951</v>
      </c>
    </row>
    <row r="1135" spans="1:12" x14ac:dyDescent="0.2">
      <c r="A1135" s="189">
        <v>26</v>
      </c>
      <c r="B1135" s="190" t="s">
        <v>802</v>
      </c>
      <c r="C1135" s="190" t="s">
        <v>22</v>
      </c>
      <c r="D1135" s="191">
        <v>43608</v>
      </c>
      <c r="E1135" s="192">
        <v>5</v>
      </c>
      <c r="F1135" s="192">
        <v>32</v>
      </c>
      <c r="G1135" s="137">
        <v>1120.82</v>
      </c>
      <c r="H1135" s="138">
        <v>208</v>
      </c>
      <c r="I1135" s="139">
        <v>6</v>
      </c>
      <c r="J1135" s="140">
        <v>22</v>
      </c>
      <c r="K1135" s="193">
        <v>86001.57</v>
      </c>
      <c r="L1135" s="194">
        <v>15809</v>
      </c>
    </row>
    <row r="1136" spans="1:12" x14ac:dyDescent="0.2">
      <c r="A1136" s="189">
        <v>27</v>
      </c>
      <c r="B1136" s="190" t="s">
        <v>829</v>
      </c>
      <c r="C1136" s="190" t="s">
        <v>831</v>
      </c>
      <c r="D1136" s="191">
        <v>43615</v>
      </c>
      <c r="E1136" s="192">
        <v>4</v>
      </c>
      <c r="F1136" s="192">
        <v>25</v>
      </c>
      <c r="G1136" s="137">
        <v>1100.29</v>
      </c>
      <c r="H1136" s="138">
        <v>226</v>
      </c>
      <c r="I1136" s="139">
        <v>16</v>
      </c>
      <c r="J1136" s="140">
        <v>35</v>
      </c>
      <c r="K1136" s="193">
        <v>44471.57</v>
      </c>
      <c r="L1136" s="194">
        <v>8905</v>
      </c>
    </row>
    <row r="1137" spans="1:12" x14ac:dyDescent="0.2">
      <c r="A1137" s="189">
        <v>28</v>
      </c>
      <c r="B1137" s="190" t="s">
        <v>778</v>
      </c>
      <c r="C1137" s="190" t="s">
        <v>337</v>
      </c>
      <c r="D1137" s="191">
        <v>43601</v>
      </c>
      <c r="E1137" s="192">
        <v>5</v>
      </c>
      <c r="F1137" s="192">
        <v>35</v>
      </c>
      <c r="G1137" s="137">
        <v>940.4</v>
      </c>
      <c r="H1137" s="138">
        <v>202</v>
      </c>
      <c r="I1137" s="139">
        <v>4</v>
      </c>
      <c r="J1137" s="140">
        <v>6</v>
      </c>
      <c r="K1137" s="193">
        <v>17691.189999999999</v>
      </c>
      <c r="L1137" s="194">
        <v>3673</v>
      </c>
    </row>
    <row r="1138" spans="1:12" x14ac:dyDescent="0.2">
      <c r="A1138" s="189">
        <v>29</v>
      </c>
      <c r="B1138" s="190" t="s">
        <v>768</v>
      </c>
      <c r="C1138" s="190" t="s">
        <v>23</v>
      </c>
      <c r="D1138" s="191">
        <v>43601</v>
      </c>
      <c r="E1138" s="192">
        <v>6</v>
      </c>
      <c r="F1138" s="192">
        <v>39</v>
      </c>
      <c r="G1138" s="137">
        <v>916.42</v>
      </c>
      <c r="H1138" s="138">
        <v>183</v>
      </c>
      <c r="I1138" s="139">
        <v>1</v>
      </c>
      <c r="J1138" s="140">
        <v>19</v>
      </c>
      <c r="K1138" s="193">
        <v>56431.94</v>
      </c>
      <c r="L1138" s="194">
        <v>10740</v>
      </c>
    </row>
    <row r="1139" spans="1:12" x14ac:dyDescent="0.2">
      <c r="A1139" s="189">
        <v>30</v>
      </c>
      <c r="B1139" s="190" t="s">
        <v>808</v>
      </c>
      <c r="C1139" s="190" t="s">
        <v>556</v>
      </c>
      <c r="D1139" s="191">
        <v>43608</v>
      </c>
      <c r="E1139" s="192">
        <v>5</v>
      </c>
      <c r="F1139" s="192">
        <v>32</v>
      </c>
      <c r="G1139" s="137">
        <v>584</v>
      </c>
      <c r="H1139" s="138">
        <v>102</v>
      </c>
      <c r="I1139" s="139">
        <v>2</v>
      </c>
      <c r="J1139" s="140">
        <v>11</v>
      </c>
      <c r="K1139" s="193">
        <v>41569.070000000102</v>
      </c>
      <c r="L1139" s="194">
        <v>7644</v>
      </c>
    </row>
    <row r="1140" spans="1:12" x14ac:dyDescent="0.2">
      <c r="A1140" s="189">
        <v>31</v>
      </c>
      <c r="B1140" s="190" t="s">
        <v>860</v>
      </c>
      <c r="C1140" s="190" t="s">
        <v>861</v>
      </c>
      <c r="D1140" s="191">
        <v>43622</v>
      </c>
      <c r="E1140" s="192">
        <v>3</v>
      </c>
      <c r="F1140" s="192">
        <v>18</v>
      </c>
      <c r="G1140" s="137">
        <v>492.3</v>
      </c>
      <c r="H1140" s="138">
        <v>88</v>
      </c>
      <c r="I1140" s="139">
        <v>1</v>
      </c>
      <c r="J1140" s="140">
        <v>4</v>
      </c>
      <c r="K1140" s="193">
        <v>2699.12</v>
      </c>
      <c r="L1140" s="194">
        <v>649</v>
      </c>
    </row>
    <row r="1141" spans="1:12" x14ac:dyDescent="0.2">
      <c r="A1141" s="189">
        <v>32</v>
      </c>
      <c r="B1141" s="190" t="s">
        <v>636</v>
      </c>
      <c r="C1141" s="190" t="s">
        <v>638</v>
      </c>
      <c r="D1141" s="191">
        <v>43566</v>
      </c>
      <c r="E1141" s="192">
        <v>11</v>
      </c>
      <c r="F1141" s="192">
        <v>73</v>
      </c>
      <c r="G1141" s="137">
        <v>455.9</v>
      </c>
      <c r="H1141" s="138">
        <v>92</v>
      </c>
      <c r="I1141" s="139">
        <v>5</v>
      </c>
      <c r="J1141" s="140">
        <v>13</v>
      </c>
      <c r="K1141" s="193">
        <v>548729.56000000099</v>
      </c>
      <c r="L1141" s="194">
        <v>111948</v>
      </c>
    </row>
    <row r="1142" spans="1:12" x14ac:dyDescent="0.2">
      <c r="A1142" s="151">
        <v>33</v>
      </c>
      <c r="B1142" s="152" t="s">
        <v>907</v>
      </c>
      <c r="C1142" s="152" t="s">
        <v>25</v>
      </c>
      <c r="D1142" s="153">
        <v>43636</v>
      </c>
      <c r="E1142" s="154">
        <v>1</v>
      </c>
      <c r="F1142" s="154">
        <v>4</v>
      </c>
      <c r="G1142" s="137">
        <v>440</v>
      </c>
      <c r="H1142" s="138">
        <v>102</v>
      </c>
      <c r="I1142" s="139">
        <v>1</v>
      </c>
      <c r="J1142" s="140">
        <v>4</v>
      </c>
      <c r="K1142" s="155">
        <v>440</v>
      </c>
      <c r="L1142" s="156">
        <v>102</v>
      </c>
    </row>
    <row r="1143" spans="1:12" x14ac:dyDescent="0.2">
      <c r="A1143" s="189">
        <v>34</v>
      </c>
      <c r="B1143" s="190" t="s">
        <v>582</v>
      </c>
      <c r="C1143" s="190" t="s">
        <v>22</v>
      </c>
      <c r="D1143" s="191">
        <v>43552</v>
      </c>
      <c r="E1143" s="192">
        <v>11</v>
      </c>
      <c r="F1143" s="192">
        <v>72</v>
      </c>
      <c r="G1143" s="137">
        <v>378</v>
      </c>
      <c r="H1143" s="138">
        <v>141</v>
      </c>
      <c r="I1143" s="139">
        <v>1</v>
      </c>
      <c r="J1143" s="140">
        <v>1</v>
      </c>
      <c r="K1143" s="193">
        <v>1506910.9099999899</v>
      </c>
      <c r="L1143" s="194">
        <v>294221</v>
      </c>
    </row>
    <row r="1144" spans="1:12" x14ac:dyDescent="0.2">
      <c r="A1144" s="189">
        <v>35</v>
      </c>
      <c r="B1144" s="190" t="s">
        <v>909</v>
      </c>
      <c r="C1144" s="190" t="s">
        <v>25</v>
      </c>
      <c r="D1144" s="191">
        <v>43643</v>
      </c>
      <c r="E1144" s="192">
        <v>0</v>
      </c>
      <c r="F1144" s="192">
        <v>0</v>
      </c>
      <c r="G1144" s="137">
        <v>313.25</v>
      </c>
      <c r="H1144" s="138">
        <v>164</v>
      </c>
      <c r="I1144" s="139">
        <v>1</v>
      </c>
      <c r="J1144" s="140">
        <v>1</v>
      </c>
      <c r="K1144" s="193">
        <v>313.25</v>
      </c>
      <c r="L1144" s="194">
        <v>164</v>
      </c>
    </row>
    <row r="1145" spans="1:12" x14ac:dyDescent="0.2">
      <c r="A1145" s="189">
        <v>36</v>
      </c>
      <c r="B1145" s="190" t="s">
        <v>946</v>
      </c>
      <c r="C1145" s="190" t="s">
        <v>341</v>
      </c>
      <c r="D1145" s="191"/>
      <c r="E1145" s="192">
        <v>1</v>
      </c>
      <c r="F1145" s="192">
        <v>1</v>
      </c>
      <c r="G1145" s="137">
        <v>283.25</v>
      </c>
      <c r="H1145" s="138">
        <v>70</v>
      </c>
      <c r="I1145" s="139">
        <v>1</v>
      </c>
      <c r="J1145" s="140">
        <v>1</v>
      </c>
      <c r="K1145" s="193">
        <v>283.25</v>
      </c>
      <c r="L1145" s="194">
        <v>70</v>
      </c>
    </row>
    <row r="1146" spans="1:12" x14ac:dyDescent="0.2">
      <c r="A1146" s="189">
        <v>37</v>
      </c>
      <c r="B1146" s="190" t="s">
        <v>790</v>
      </c>
      <c r="C1146" s="190" t="s">
        <v>433</v>
      </c>
      <c r="D1146" s="191">
        <v>43601</v>
      </c>
      <c r="E1146" s="192">
        <v>4</v>
      </c>
      <c r="F1146" s="192">
        <v>22</v>
      </c>
      <c r="G1146" s="137">
        <v>274.14999999999998</v>
      </c>
      <c r="H1146" s="138">
        <v>54</v>
      </c>
      <c r="I1146" s="139">
        <v>2</v>
      </c>
      <c r="J1146" s="140">
        <v>8</v>
      </c>
      <c r="K1146" s="193">
        <v>6311.65</v>
      </c>
      <c r="L1146" s="194">
        <v>1276</v>
      </c>
    </row>
    <row r="1147" spans="1:12" x14ac:dyDescent="0.2">
      <c r="A1147" s="189">
        <v>38</v>
      </c>
      <c r="B1147" s="190" t="s">
        <v>957</v>
      </c>
      <c r="C1147" s="190" t="s">
        <v>22</v>
      </c>
      <c r="D1147" s="191">
        <v>20845</v>
      </c>
      <c r="E1147" s="192">
        <v>1</v>
      </c>
      <c r="F1147" s="192">
        <v>1</v>
      </c>
      <c r="G1147" s="137">
        <v>270.75</v>
      </c>
      <c r="H1147" s="138">
        <v>54</v>
      </c>
      <c r="I1147" s="139">
        <v>1</v>
      </c>
      <c r="J1147" s="140">
        <v>1</v>
      </c>
      <c r="K1147" s="193">
        <v>270.75</v>
      </c>
      <c r="L1147" s="194">
        <v>54</v>
      </c>
    </row>
    <row r="1148" spans="1:12" x14ac:dyDescent="0.2">
      <c r="A1148" s="189">
        <v>39</v>
      </c>
      <c r="B1148" s="190" t="s">
        <v>701</v>
      </c>
      <c r="C1148" s="190" t="s">
        <v>702</v>
      </c>
      <c r="D1148" s="191">
        <v>43580</v>
      </c>
      <c r="E1148" s="192">
        <v>7</v>
      </c>
      <c r="F1148" s="192">
        <v>43</v>
      </c>
      <c r="G1148" s="137">
        <v>239.44</v>
      </c>
      <c r="H1148" s="138">
        <v>53</v>
      </c>
      <c r="I1148" s="139">
        <v>1</v>
      </c>
      <c r="J1148" s="140">
        <v>1</v>
      </c>
      <c r="K1148" s="193">
        <v>7272.28</v>
      </c>
      <c r="L1148" s="194">
        <v>1515</v>
      </c>
    </row>
    <row r="1149" spans="1:12" x14ac:dyDescent="0.2">
      <c r="A1149" s="189">
        <v>40</v>
      </c>
      <c r="B1149" s="190" t="s">
        <v>911</v>
      </c>
      <c r="C1149" s="190" t="s">
        <v>22</v>
      </c>
      <c r="D1149" s="191">
        <v>20855</v>
      </c>
      <c r="E1149" s="192">
        <v>1</v>
      </c>
      <c r="F1149" s="192">
        <v>2</v>
      </c>
      <c r="G1149" s="137">
        <v>177.25</v>
      </c>
      <c r="H1149" s="138">
        <v>39</v>
      </c>
      <c r="I1149" s="139">
        <v>1</v>
      </c>
      <c r="J1149" s="140">
        <v>1</v>
      </c>
      <c r="K1149" s="193">
        <v>177.25</v>
      </c>
      <c r="L1149" s="194">
        <v>118</v>
      </c>
    </row>
    <row r="1150" spans="1:12" x14ac:dyDescent="0.2">
      <c r="A1150" s="144"/>
      <c r="B1150" s="7"/>
      <c r="C1150" s="7" t="s">
        <v>106</v>
      </c>
      <c r="D1150" s="142" t="s">
        <v>106</v>
      </c>
      <c r="E1150" s="143" t="s">
        <v>106</v>
      </c>
      <c r="F1150" s="144" t="s">
        <v>106</v>
      </c>
      <c r="G1150" s="145" t="s">
        <v>106</v>
      </c>
      <c r="H1150" s="144" t="s">
        <v>106</v>
      </c>
      <c r="I1150" s="7" t="s">
        <v>106</v>
      </c>
      <c r="J1150" s="30" t="s">
        <v>106</v>
      </c>
      <c r="K1150" s="143" t="s">
        <v>106</v>
      </c>
      <c r="L1150" s="144" t="s">
        <v>106</v>
      </c>
    </row>
    <row r="1151" spans="1:12" x14ac:dyDescent="0.2">
      <c r="A1151" s="451" t="s">
        <v>914</v>
      </c>
      <c r="B1151" s="451"/>
      <c r="C1151" s="141"/>
      <c r="D1151" s="142"/>
      <c r="E1151" s="143"/>
      <c r="F1151" s="144"/>
      <c r="G1151" s="145"/>
      <c r="H1151" s="144"/>
      <c r="I1151" s="7"/>
      <c r="J1151" s="30"/>
      <c r="K1151" s="143"/>
      <c r="L1151" s="144"/>
    </row>
    <row r="1152" spans="1:12" ht="15.75" x14ac:dyDescent="0.2">
      <c r="A1152" s="450" t="s">
        <v>929</v>
      </c>
      <c r="B1152" s="450"/>
      <c r="C1152" s="450"/>
      <c r="D1152" s="450"/>
      <c r="E1152" s="450"/>
      <c r="F1152" s="450"/>
      <c r="G1152" s="450"/>
      <c r="H1152" s="450"/>
      <c r="I1152" s="450"/>
      <c r="J1152" s="450"/>
      <c r="K1152" s="450"/>
      <c r="L1152" s="450"/>
    </row>
    <row r="1153" spans="1:12" ht="15" x14ac:dyDescent="0.2">
      <c r="A1153" s="135"/>
      <c r="B1153" s="135"/>
      <c r="C1153" s="135"/>
      <c r="D1153" s="135"/>
      <c r="E1153" s="135"/>
      <c r="F1153" s="135"/>
      <c r="G1153" s="135"/>
      <c r="H1153" s="135"/>
      <c r="I1153" s="135"/>
      <c r="J1153" s="136"/>
      <c r="K1153" s="135"/>
      <c r="L1153" s="135"/>
    </row>
    <row r="1154" spans="1:12" x14ac:dyDescent="0.2">
      <c r="A1154" s="452" t="s">
        <v>134</v>
      </c>
      <c r="B1154" s="452"/>
      <c r="C1154" s="452"/>
      <c r="D1154" s="452"/>
      <c r="E1154" s="453" t="s">
        <v>11</v>
      </c>
      <c r="F1154" s="453"/>
      <c r="G1154" s="454" t="s">
        <v>187</v>
      </c>
      <c r="H1154" s="454"/>
      <c r="I1154" s="454"/>
      <c r="J1154" s="454"/>
      <c r="K1154" s="455" t="s">
        <v>133</v>
      </c>
      <c r="L1154" s="455"/>
    </row>
    <row r="1155" spans="1:12" ht="24" x14ac:dyDescent="0.2">
      <c r="A1155" s="279" t="s">
        <v>9</v>
      </c>
      <c r="B1155" s="119" t="s">
        <v>131</v>
      </c>
      <c r="C1155" s="119" t="s">
        <v>132</v>
      </c>
      <c r="D1155" s="120" t="s">
        <v>13</v>
      </c>
      <c r="E1155" s="280" t="s">
        <v>15</v>
      </c>
      <c r="F1155" s="280" t="s">
        <v>14</v>
      </c>
      <c r="G1155" s="122" t="s">
        <v>16</v>
      </c>
      <c r="H1155" s="123" t="s">
        <v>4</v>
      </c>
      <c r="I1155" s="124" t="s">
        <v>8</v>
      </c>
      <c r="J1155" s="125" t="s">
        <v>17</v>
      </c>
      <c r="K1155" s="281" t="s">
        <v>16</v>
      </c>
      <c r="L1155" s="279" t="s">
        <v>4</v>
      </c>
    </row>
    <row r="1156" spans="1:12" x14ac:dyDescent="0.2">
      <c r="A1156" s="151">
        <v>1</v>
      </c>
      <c r="B1156" s="152" t="s">
        <v>917</v>
      </c>
      <c r="C1156" s="152" t="s">
        <v>22</v>
      </c>
      <c r="D1156" s="153">
        <v>43643</v>
      </c>
      <c r="E1156" s="154">
        <v>1</v>
      </c>
      <c r="F1156" s="154">
        <v>4</v>
      </c>
      <c r="G1156" s="137">
        <v>383617.85</v>
      </c>
      <c r="H1156" s="138">
        <v>71956</v>
      </c>
      <c r="I1156" s="139">
        <v>120</v>
      </c>
      <c r="J1156" s="140">
        <v>1733</v>
      </c>
      <c r="K1156" s="155">
        <v>383617.85</v>
      </c>
      <c r="L1156" s="156">
        <v>71956</v>
      </c>
    </row>
    <row r="1157" spans="1:12" x14ac:dyDescent="0.2">
      <c r="A1157" s="151">
        <v>2</v>
      </c>
      <c r="B1157" s="152" t="s">
        <v>919</v>
      </c>
      <c r="C1157" s="152" t="s">
        <v>22</v>
      </c>
      <c r="D1157" s="153">
        <v>43643</v>
      </c>
      <c r="E1157" s="154">
        <v>1</v>
      </c>
      <c r="F1157" s="154">
        <v>4</v>
      </c>
      <c r="G1157" s="137">
        <v>267002.76</v>
      </c>
      <c r="H1157" s="138">
        <v>45750</v>
      </c>
      <c r="I1157" s="139">
        <v>79</v>
      </c>
      <c r="J1157" s="140">
        <v>1099</v>
      </c>
      <c r="K1157" s="155">
        <v>267002.76</v>
      </c>
      <c r="L1157" s="156">
        <v>45750</v>
      </c>
    </row>
    <row r="1158" spans="1:12" x14ac:dyDescent="0.2">
      <c r="A1158" s="189">
        <v>3</v>
      </c>
      <c r="B1158" s="190" t="s">
        <v>898</v>
      </c>
      <c r="C1158" s="190" t="s">
        <v>22</v>
      </c>
      <c r="D1158" s="191">
        <v>43636</v>
      </c>
      <c r="E1158" s="192">
        <v>2</v>
      </c>
      <c r="F1158" s="192">
        <v>11</v>
      </c>
      <c r="G1158" s="137">
        <v>92081.260000000097</v>
      </c>
      <c r="H1158" s="138">
        <v>16924</v>
      </c>
      <c r="I1158" s="139">
        <v>72</v>
      </c>
      <c r="J1158" s="140">
        <v>876</v>
      </c>
      <c r="K1158" s="193">
        <v>340330.07</v>
      </c>
      <c r="L1158" s="194">
        <v>63376</v>
      </c>
    </row>
    <row r="1159" spans="1:12" x14ac:dyDescent="0.2">
      <c r="A1159" s="189">
        <v>4</v>
      </c>
      <c r="B1159" s="190" t="s">
        <v>825</v>
      </c>
      <c r="C1159" s="190" t="s">
        <v>827</v>
      </c>
      <c r="D1159" s="191">
        <v>43622</v>
      </c>
      <c r="E1159" s="192">
        <v>4</v>
      </c>
      <c r="F1159" s="192">
        <v>25</v>
      </c>
      <c r="G1159" s="137">
        <v>86430.85</v>
      </c>
      <c r="H1159" s="138">
        <v>17037</v>
      </c>
      <c r="I1159" s="139">
        <v>80</v>
      </c>
      <c r="J1159" s="140">
        <v>849</v>
      </c>
      <c r="K1159" s="193">
        <v>1018761.76999999</v>
      </c>
      <c r="L1159" s="194">
        <v>199252</v>
      </c>
    </row>
    <row r="1160" spans="1:12" x14ac:dyDescent="0.2">
      <c r="A1160" s="151">
        <v>5</v>
      </c>
      <c r="B1160" s="152" t="s">
        <v>921</v>
      </c>
      <c r="C1160" s="152" t="s">
        <v>331</v>
      </c>
      <c r="D1160" s="153">
        <v>43643</v>
      </c>
      <c r="E1160" s="154">
        <v>1</v>
      </c>
      <c r="F1160" s="154">
        <v>4</v>
      </c>
      <c r="G1160" s="137">
        <v>56240.25</v>
      </c>
      <c r="H1160" s="138">
        <v>10317</v>
      </c>
      <c r="I1160" s="139">
        <v>55</v>
      </c>
      <c r="J1160" s="140">
        <v>678</v>
      </c>
      <c r="K1160" s="155">
        <v>56240.249999999898</v>
      </c>
      <c r="L1160" s="156">
        <v>10317</v>
      </c>
    </row>
    <row r="1161" spans="1:12" x14ac:dyDescent="0.2">
      <c r="A1161" s="189">
        <v>6</v>
      </c>
      <c r="B1161" s="190" t="s">
        <v>874</v>
      </c>
      <c r="C1161" s="190" t="s">
        <v>23</v>
      </c>
      <c r="D1161" s="191">
        <v>43629</v>
      </c>
      <c r="E1161" s="192">
        <v>3</v>
      </c>
      <c r="F1161" s="192">
        <v>18</v>
      </c>
      <c r="G1161" s="137">
        <v>49095.68</v>
      </c>
      <c r="H1161" s="138">
        <v>8968</v>
      </c>
      <c r="I1161" s="139">
        <v>65</v>
      </c>
      <c r="J1161" s="140">
        <v>626</v>
      </c>
      <c r="K1161" s="193">
        <v>405299.10000000201</v>
      </c>
      <c r="L1161" s="194">
        <v>71417</v>
      </c>
    </row>
    <row r="1162" spans="1:12" x14ac:dyDescent="0.2">
      <c r="A1162" s="189">
        <v>7</v>
      </c>
      <c r="B1162" s="190" t="s">
        <v>800</v>
      </c>
      <c r="C1162" s="190" t="s">
        <v>22</v>
      </c>
      <c r="D1162" s="191">
        <v>43608</v>
      </c>
      <c r="E1162" s="192">
        <v>6</v>
      </c>
      <c r="F1162" s="192">
        <v>39</v>
      </c>
      <c r="G1162" s="137">
        <v>47038.89</v>
      </c>
      <c r="H1162" s="138">
        <v>8905</v>
      </c>
      <c r="I1162" s="139">
        <v>65</v>
      </c>
      <c r="J1162" s="140">
        <v>539</v>
      </c>
      <c r="K1162" s="193">
        <v>1428876.80999999</v>
      </c>
      <c r="L1162" s="194">
        <v>266713</v>
      </c>
    </row>
    <row r="1163" spans="1:12" x14ac:dyDescent="0.2">
      <c r="A1163" s="189">
        <v>8</v>
      </c>
      <c r="B1163" s="190" t="s">
        <v>848</v>
      </c>
      <c r="C1163" s="190" t="s">
        <v>22</v>
      </c>
      <c r="D1163" s="191">
        <v>43622</v>
      </c>
      <c r="E1163" s="192">
        <v>4</v>
      </c>
      <c r="F1163" s="192">
        <v>25</v>
      </c>
      <c r="G1163" s="137">
        <v>30715.71</v>
      </c>
      <c r="H1163" s="138">
        <v>5744</v>
      </c>
      <c r="I1163" s="139">
        <v>62</v>
      </c>
      <c r="J1163" s="140">
        <v>438</v>
      </c>
      <c r="K1163" s="193">
        <v>576270.78999999806</v>
      </c>
      <c r="L1163" s="194">
        <v>102732</v>
      </c>
    </row>
    <row r="1164" spans="1:12" x14ac:dyDescent="0.2">
      <c r="A1164" s="189">
        <v>9</v>
      </c>
      <c r="B1164" s="190" t="s">
        <v>766</v>
      </c>
      <c r="C1164" s="190" t="s">
        <v>22</v>
      </c>
      <c r="D1164" s="191">
        <v>43601</v>
      </c>
      <c r="E1164" s="192">
        <v>7</v>
      </c>
      <c r="F1164" s="192">
        <v>46</v>
      </c>
      <c r="G1164" s="137">
        <v>15750.17</v>
      </c>
      <c r="H1164" s="138">
        <v>2842</v>
      </c>
      <c r="I1164" s="139">
        <v>20</v>
      </c>
      <c r="J1164" s="140">
        <v>170</v>
      </c>
      <c r="K1164" s="193">
        <v>822606.76999999897</v>
      </c>
      <c r="L1164" s="194">
        <v>147872</v>
      </c>
    </row>
    <row r="1165" spans="1:12" x14ac:dyDescent="0.2">
      <c r="A1165" s="189">
        <v>10</v>
      </c>
      <c r="B1165" s="190" t="s">
        <v>823</v>
      </c>
      <c r="C1165" s="190" t="s">
        <v>23</v>
      </c>
      <c r="D1165" s="191">
        <v>43615</v>
      </c>
      <c r="E1165" s="192">
        <v>5</v>
      </c>
      <c r="F1165" s="192">
        <v>32</v>
      </c>
      <c r="G1165" s="137">
        <v>14722.32</v>
      </c>
      <c r="H1165" s="138">
        <v>2768</v>
      </c>
      <c r="I1165" s="139">
        <v>27</v>
      </c>
      <c r="J1165" s="140">
        <v>207</v>
      </c>
      <c r="K1165" s="193">
        <v>339681.58</v>
      </c>
      <c r="L1165" s="194">
        <v>62452</v>
      </c>
    </row>
    <row r="1166" spans="1:12" x14ac:dyDescent="0.2">
      <c r="A1166" s="189">
        <v>11</v>
      </c>
      <c r="B1166" s="190" t="s">
        <v>900</v>
      </c>
      <c r="C1166" s="190" t="s">
        <v>454</v>
      </c>
      <c r="D1166" s="191">
        <v>43636</v>
      </c>
      <c r="E1166" s="192">
        <v>2</v>
      </c>
      <c r="F1166" s="192">
        <v>11</v>
      </c>
      <c r="G1166" s="137">
        <v>12788.57</v>
      </c>
      <c r="H1166" s="138">
        <v>2239</v>
      </c>
      <c r="I1166" s="139">
        <v>14</v>
      </c>
      <c r="J1166" s="140">
        <v>126</v>
      </c>
      <c r="K1166" s="193">
        <v>48127.12</v>
      </c>
      <c r="L1166" s="194">
        <v>8547</v>
      </c>
    </row>
    <row r="1167" spans="1:12" x14ac:dyDescent="0.2">
      <c r="A1167" s="189">
        <v>12</v>
      </c>
      <c r="B1167" s="190" t="s">
        <v>886</v>
      </c>
      <c r="C1167" s="190" t="s">
        <v>888</v>
      </c>
      <c r="D1167" s="191">
        <v>43636</v>
      </c>
      <c r="E1167" s="192">
        <v>2</v>
      </c>
      <c r="F1167" s="192">
        <v>11</v>
      </c>
      <c r="G1167" s="137">
        <v>7706.09</v>
      </c>
      <c r="H1167" s="138">
        <v>1413</v>
      </c>
      <c r="I1167" s="139">
        <v>21</v>
      </c>
      <c r="J1167" s="140">
        <v>133</v>
      </c>
      <c r="K1167" s="193">
        <v>39492.790000000103</v>
      </c>
      <c r="L1167" s="194">
        <v>7335</v>
      </c>
    </row>
    <row r="1168" spans="1:12" x14ac:dyDescent="0.2">
      <c r="A1168" s="189">
        <v>13</v>
      </c>
      <c r="B1168" s="190" t="s">
        <v>903</v>
      </c>
      <c r="C1168" s="190" t="s">
        <v>22</v>
      </c>
      <c r="D1168" s="191">
        <v>43636</v>
      </c>
      <c r="E1168" s="192">
        <v>2</v>
      </c>
      <c r="F1168" s="192">
        <v>11</v>
      </c>
      <c r="G1168" s="137">
        <v>6771.85</v>
      </c>
      <c r="H1168" s="138">
        <v>1228</v>
      </c>
      <c r="I1168" s="139">
        <v>19</v>
      </c>
      <c r="J1168" s="140">
        <v>119</v>
      </c>
      <c r="K1168" s="193">
        <v>34675.480000000003</v>
      </c>
      <c r="L1168" s="194">
        <v>6381</v>
      </c>
    </row>
    <row r="1169" spans="1:12" x14ac:dyDescent="0.2">
      <c r="A1169" s="151">
        <v>14</v>
      </c>
      <c r="B1169" s="152" t="s">
        <v>923</v>
      </c>
      <c r="C1169" s="152" t="s">
        <v>113</v>
      </c>
      <c r="D1169" s="153">
        <v>43643</v>
      </c>
      <c r="E1169" s="154">
        <v>1</v>
      </c>
      <c r="F1169" s="154">
        <v>4</v>
      </c>
      <c r="G1169" s="137">
        <v>6341.64</v>
      </c>
      <c r="H1169" s="138">
        <v>1163</v>
      </c>
      <c r="I1169" s="139">
        <v>7</v>
      </c>
      <c r="J1169" s="140">
        <v>103</v>
      </c>
      <c r="K1169" s="155">
        <v>6341.64</v>
      </c>
      <c r="L1169" s="156">
        <v>1163</v>
      </c>
    </row>
    <row r="1170" spans="1:12" x14ac:dyDescent="0.2">
      <c r="A1170" s="189">
        <v>15</v>
      </c>
      <c r="B1170" s="190" t="s">
        <v>821</v>
      </c>
      <c r="C1170" s="190" t="s">
        <v>738</v>
      </c>
      <c r="D1170" s="191">
        <v>43615</v>
      </c>
      <c r="E1170" s="192">
        <v>5</v>
      </c>
      <c r="F1170" s="192">
        <v>32</v>
      </c>
      <c r="G1170" s="137">
        <v>3752.51</v>
      </c>
      <c r="H1170" s="138">
        <v>680</v>
      </c>
      <c r="I1170" s="139">
        <v>15</v>
      </c>
      <c r="J1170" s="140">
        <v>79</v>
      </c>
      <c r="K1170" s="193">
        <v>362129.69</v>
      </c>
      <c r="L1170" s="194">
        <v>64413</v>
      </c>
    </row>
    <row r="1171" spans="1:12" x14ac:dyDescent="0.2">
      <c r="A1171" s="189">
        <v>16</v>
      </c>
      <c r="B1171" s="190" t="s">
        <v>949</v>
      </c>
      <c r="C1171" s="190" t="s">
        <v>23</v>
      </c>
      <c r="D1171" s="191">
        <v>43636</v>
      </c>
      <c r="E1171" s="192">
        <v>2</v>
      </c>
      <c r="F1171" s="192">
        <v>11</v>
      </c>
      <c r="G1171" s="137">
        <v>3706.7</v>
      </c>
      <c r="H1171" s="138">
        <v>648</v>
      </c>
      <c r="I1171" s="139">
        <v>5</v>
      </c>
      <c r="J1171" s="140">
        <v>34</v>
      </c>
      <c r="K1171" s="193">
        <v>14131.34</v>
      </c>
      <c r="L1171" s="194">
        <v>2522</v>
      </c>
    </row>
    <row r="1172" spans="1:12" x14ac:dyDescent="0.2">
      <c r="A1172" s="189">
        <v>17</v>
      </c>
      <c r="B1172" s="190" t="s">
        <v>686</v>
      </c>
      <c r="C1172" s="190" t="s">
        <v>22</v>
      </c>
      <c r="D1172" s="191">
        <v>43580</v>
      </c>
      <c r="E1172" s="192">
        <v>10</v>
      </c>
      <c r="F1172" s="192">
        <v>67</v>
      </c>
      <c r="G1172" s="137">
        <v>2160.19</v>
      </c>
      <c r="H1172" s="138">
        <v>390</v>
      </c>
      <c r="I1172" s="139">
        <v>5</v>
      </c>
      <c r="J1172" s="140">
        <v>27</v>
      </c>
      <c r="K1172" s="193">
        <v>3843629.5800001002</v>
      </c>
      <c r="L1172" s="194">
        <v>662394</v>
      </c>
    </row>
    <row r="1173" spans="1:12" x14ac:dyDescent="0.2">
      <c r="A1173" s="151">
        <v>18</v>
      </c>
      <c r="B1173" s="152" t="s">
        <v>909</v>
      </c>
      <c r="C1173" s="152" t="s">
        <v>25</v>
      </c>
      <c r="D1173" s="153">
        <v>43643</v>
      </c>
      <c r="E1173" s="154">
        <v>1</v>
      </c>
      <c r="F1173" s="154">
        <v>4</v>
      </c>
      <c r="G1173" s="137">
        <v>2120.29</v>
      </c>
      <c r="H1173" s="138">
        <v>474</v>
      </c>
      <c r="I1173" s="139">
        <v>7</v>
      </c>
      <c r="J1173" s="140">
        <v>75</v>
      </c>
      <c r="K1173" s="155">
        <v>2433.54</v>
      </c>
      <c r="L1173" s="156">
        <v>638</v>
      </c>
    </row>
    <row r="1174" spans="1:12" x14ac:dyDescent="0.2">
      <c r="A1174" s="189">
        <v>19</v>
      </c>
      <c r="B1174" s="190" t="s">
        <v>804</v>
      </c>
      <c r="C1174" s="190" t="s">
        <v>806</v>
      </c>
      <c r="D1174" s="191">
        <v>43608</v>
      </c>
      <c r="E1174" s="192">
        <v>6</v>
      </c>
      <c r="F1174" s="192">
        <v>39</v>
      </c>
      <c r="G1174" s="137">
        <v>1958.57</v>
      </c>
      <c r="H1174" s="138">
        <v>338</v>
      </c>
      <c r="I1174" s="139">
        <v>4</v>
      </c>
      <c r="J1174" s="140">
        <v>23</v>
      </c>
      <c r="K1174" s="193">
        <v>131459.07999999999</v>
      </c>
      <c r="L1174" s="194">
        <v>24259</v>
      </c>
    </row>
    <row r="1175" spans="1:12" x14ac:dyDescent="0.2">
      <c r="A1175" s="189">
        <v>20</v>
      </c>
      <c r="B1175" s="190" t="s">
        <v>736</v>
      </c>
      <c r="C1175" s="190" t="s">
        <v>738</v>
      </c>
      <c r="D1175" s="191">
        <v>43594</v>
      </c>
      <c r="E1175" s="192">
        <v>8</v>
      </c>
      <c r="F1175" s="192">
        <v>53</v>
      </c>
      <c r="G1175" s="137">
        <v>1809.3</v>
      </c>
      <c r="H1175" s="138">
        <v>331</v>
      </c>
      <c r="I1175" s="139">
        <v>16</v>
      </c>
      <c r="J1175" s="140">
        <v>46</v>
      </c>
      <c r="K1175" s="193">
        <v>763519.31999999005</v>
      </c>
      <c r="L1175" s="194">
        <v>165964</v>
      </c>
    </row>
    <row r="1176" spans="1:12" x14ac:dyDescent="0.2">
      <c r="A1176" s="189">
        <v>21</v>
      </c>
      <c r="B1176" s="190" t="s">
        <v>850</v>
      </c>
      <c r="C1176" s="190" t="s">
        <v>113</v>
      </c>
      <c r="D1176" s="191">
        <v>43622</v>
      </c>
      <c r="E1176" s="192">
        <v>4</v>
      </c>
      <c r="F1176" s="192">
        <v>25</v>
      </c>
      <c r="G1176" s="137">
        <v>1247.3599999999999</v>
      </c>
      <c r="H1176" s="138">
        <v>210</v>
      </c>
      <c r="I1176" s="139">
        <v>3</v>
      </c>
      <c r="J1176" s="140">
        <v>18</v>
      </c>
      <c r="K1176" s="193">
        <v>57898.9</v>
      </c>
      <c r="L1176" s="194">
        <v>10372</v>
      </c>
    </row>
    <row r="1177" spans="1:12" x14ac:dyDescent="0.2">
      <c r="A1177" s="189">
        <v>22</v>
      </c>
      <c r="B1177" s="190" t="s">
        <v>863</v>
      </c>
      <c r="C1177" s="190" t="s">
        <v>331</v>
      </c>
      <c r="D1177" s="191">
        <v>43629</v>
      </c>
      <c r="E1177" s="192">
        <v>3</v>
      </c>
      <c r="F1177" s="192">
        <v>18</v>
      </c>
      <c r="G1177" s="137">
        <v>1026</v>
      </c>
      <c r="H1177" s="138">
        <v>170</v>
      </c>
      <c r="I1177" s="139">
        <v>3</v>
      </c>
      <c r="J1177" s="140">
        <v>13</v>
      </c>
      <c r="K1177" s="193">
        <v>7877</v>
      </c>
      <c r="L1177" s="194">
        <v>1527</v>
      </c>
    </row>
    <row r="1178" spans="1:12" x14ac:dyDescent="0.2">
      <c r="A1178" s="189">
        <v>23</v>
      </c>
      <c r="B1178" s="190" t="s">
        <v>950</v>
      </c>
      <c r="C1178" s="190" t="s">
        <v>951</v>
      </c>
      <c r="D1178" s="191">
        <v>31114</v>
      </c>
      <c r="E1178" s="192">
        <v>5</v>
      </c>
      <c r="F1178" s="192">
        <v>34</v>
      </c>
      <c r="G1178" s="137">
        <v>707</v>
      </c>
      <c r="H1178" s="138">
        <v>132</v>
      </c>
      <c r="I1178" s="139">
        <v>1</v>
      </c>
      <c r="J1178" s="140">
        <v>1</v>
      </c>
      <c r="K1178" s="193">
        <v>16070.25</v>
      </c>
      <c r="L1178" s="194">
        <v>3590</v>
      </c>
    </row>
    <row r="1179" spans="1:12" x14ac:dyDescent="0.2">
      <c r="A1179" s="189">
        <v>24</v>
      </c>
      <c r="B1179" s="190" t="s">
        <v>925</v>
      </c>
      <c r="C1179" s="190" t="s">
        <v>127</v>
      </c>
      <c r="D1179" s="191">
        <v>43650</v>
      </c>
      <c r="E1179" s="192">
        <v>0</v>
      </c>
      <c r="F1179" s="192">
        <v>0</v>
      </c>
      <c r="G1179" s="137">
        <v>644</v>
      </c>
      <c r="H1179" s="138">
        <v>161</v>
      </c>
      <c r="I1179" s="139">
        <v>3</v>
      </c>
      <c r="J1179" s="140">
        <v>3</v>
      </c>
      <c r="K1179" s="193">
        <v>644</v>
      </c>
      <c r="L1179" s="194">
        <v>161</v>
      </c>
    </row>
    <row r="1180" spans="1:12" x14ac:dyDescent="0.2">
      <c r="A1180" s="189">
        <v>25</v>
      </c>
      <c r="B1180" s="190" t="s">
        <v>905</v>
      </c>
      <c r="C1180" s="190" t="s">
        <v>906</v>
      </c>
      <c r="D1180" s="191">
        <v>43636</v>
      </c>
      <c r="E1180" s="192">
        <v>2</v>
      </c>
      <c r="F1180" s="192">
        <v>11</v>
      </c>
      <c r="G1180" s="137">
        <v>565.4</v>
      </c>
      <c r="H1180" s="138">
        <v>105</v>
      </c>
      <c r="I1180" s="139">
        <v>4</v>
      </c>
      <c r="J1180" s="140">
        <v>14</v>
      </c>
      <c r="K1180" s="193">
        <v>3431.72</v>
      </c>
      <c r="L1180" s="194">
        <v>753</v>
      </c>
    </row>
    <row r="1181" spans="1:12" x14ac:dyDescent="0.2">
      <c r="A1181" s="189">
        <v>26</v>
      </c>
      <c r="B1181" s="190" t="s">
        <v>875</v>
      </c>
      <c r="C1181" s="190" t="s">
        <v>23</v>
      </c>
      <c r="D1181" s="191">
        <v>43629</v>
      </c>
      <c r="E1181" s="192">
        <v>3</v>
      </c>
      <c r="F1181" s="192">
        <v>18</v>
      </c>
      <c r="G1181" s="137">
        <v>479.15</v>
      </c>
      <c r="H1181" s="138">
        <v>91</v>
      </c>
      <c r="I1181" s="139">
        <v>3</v>
      </c>
      <c r="J1181" s="140">
        <v>17</v>
      </c>
      <c r="K1181" s="193">
        <v>40601.410000000003</v>
      </c>
      <c r="L1181" s="194">
        <v>7492</v>
      </c>
    </row>
    <row r="1182" spans="1:12" x14ac:dyDescent="0.2">
      <c r="A1182" s="189">
        <v>27</v>
      </c>
      <c r="B1182" s="190" t="s">
        <v>852</v>
      </c>
      <c r="C1182" s="190" t="s">
        <v>854</v>
      </c>
      <c r="D1182" s="191">
        <v>43622</v>
      </c>
      <c r="E1182" s="192">
        <v>4</v>
      </c>
      <c r="F1182" s="192">
        <v>23</v>
      </c>
      <c r="G1182" s="137">
        <v>392</v>
      </c>
      <c r="H1182" s="138">
        <v>62</v>
      </c>
      <c r="I1182" s="139">
        <v>2</v>
      </c>
      <c r="J1182" s="140">
        <v>4</v>
      </c>
      <c r="K1182" s="193">
        <v>23226.41</v>
      </c>
      <c r="L1182" s="194">
        <v>4200</v>
      </c>
    </row>
    <row r="1183" spans="1:12" x14ac:dyDescent="0.2">
      <c r="A1183" s="189">
        <v>28</v>
      </c>
      <c r="B1183" s="190" t="s">
        <v>928</v>
      </c>
      <c r="C1183" s="190" t="s">
        <v>25</v>
      </c>
      <c r="D1183" s="191">
        <v>42411</v>
      </c>
      <c r="E1183" s="192">
        <v>2</v>
      </c>
      <c r="F1183" s="192">
        <v>11</v>
      </c>
      <c r="G1183" s="137">
        <v>296.8</v>
      </c>
      <c r="H1183" s="138">
        <v>56</v>
      </c>
      <c r="I1183" s="139">
        <v>1</v>
      </c>
      <c r="J1183" s="140">
        <v>1</v>
      </c>
      <c r="K1183" s="193">
        <v>1715.9</v>
      </c>
      <c r="L1183" s="194">
        <v>603</v>
      </c>
    </row>
    <row r="1184" spans="1:12" x14ac:dyDescent="0.2">
      <c r="A1184" s="189">
        <v>29</v>
      </c>
      <c r="B1184" s="190" t="s">
        <v>768</v>
      </c>
      <c r="C1184" s="190" t="s">
        <v>23</v>
      </c>
      <c r="D1184" s="191">
        <v>43601</v>
      </c>
      <c r="E1184" s="192">
        <v>7</v>
      </c>
      <c r="F1184" s="192">
        <v>46</v>
      </c>
      <c r="G1184" s="137">
        <v>271.39999999999998</v>
      </c>
      <c r="H1184" s="138">
        <v>53</v>
      </c>
      <c r="I1184" s="139">
        <v>1</v>
      </c>
      <c r="J1184" s="140">
        <v>7</v>
      </c>
      <c r="K1184" s="193">
        <v>57093.32</v>
      </c>
      <c r="L1184" s="194">
        <v>10874</v>
      </c>
    </row>
    <row r="1185" spans="1:12" x14ac:dyDescent="0.2">
      <c r="A1185" s="189">
        <v>30</v>
      </c>
      <c r="B1185" s="190" t="s">
        <v>829</v>
      </c>
      <c r="C1185" s="190" t="s">
        <v>831</v>
      </c>
      <c r="D1185" s="191">
        <v>43615</v>
      </c>
      <c r="E1185" s="192">
        <v>5</v>
      </c>
      <c r="F1185" s="192">
        <v>32</v>
      </c>
      <c r="G1185" s="137">
        <v>267.3</v>
      </c>
      <c r="H1185" s="138">
        <v>81</v>
      </c>
      <c r="I1185" s="139">
        <v>5</v>
      </c>
      <c r="J1185" s="140">
        <v>8</v>
      </c>
      <c r="K1185" s="193">
        <v>45554.67</v>
      </c>
      <c r="L1185" s="194">
        <v>9158</v>
      </c>
    </row>
    <row r="1186" spans="1:12" x14ac:dyDescent="0.2">
      <c r="A1186" s="189">
        <v>31</v>
      </c>
      <c r="B1186" s="190" t="s">
        <v>784</v>
      </c>
      <c r="C1186" s="190" t="s">
        <v>111</v>
      </c>
      <c r="D1186" s="191">
        <v>43601</v>
      </c>
      <c r="E1186" s="192">
        <v>4</v>
      </c>
      <c r="F1186" s="192">
        <v>22</v>
      </c>
      <c r="G1186" s="137">
        <v>225</v>
      </c>
      <c r="H1186" s="138">
        <v>50</v>
      </c>
      <c r="I1186" s="139">
        <v>1</v>
      </c>
      <c r="J1186" s="140">
        <v>1</v>
      </c>
      <c r="K1186" s="193">
        <v>9292.61</v>
      </c>
      <c r="L1186" s="194">
        <v>1713</v>
      </c>
    </row>
    <row r="1187" spans="1:12" x14ac:dyDescent="0.2">
      <c r="A1187" s="189">
        <v>32</v>
      </c>
      <c r="B1187" s="190" t="s">
        <v>952</v>
      </c>
      <c r="C1187" s="190" t="s">
        <v>22</v>
      </c>
      <c r="D1187" s="191">
        <v>19311</v>
      </c>
      <c r="E1187" s="192">
        <v>1</v>
      </c>
      <c r="F1187" s="192">
        <v>1</v>
      </c>
      <c r="G1187" s="137">
        <v>210.25</v>
      </c>
      <c r="H1187" s="138">
        <v>45</v>
      </c>
      <c r="I1187" s="139">
        <v>1</v>
      </c>
      <c r="J1187" s="140">
        <v>1</v>
      </c>
      <c r="K1187" s="193">
        <v>210.25</v>
      </c>
      <c r="L1187" s="194">
        <v>45</v>
      </c>
    </row>
    <row r="1188" spans="1:12" x14ac:dyDescent="0.2">
      <c r="A1188" s="189">
        <v>33</v>
      </c>
      <c r="B1188" s="190" t="s">
        <v>704</v>
      </c>
      <c r="C1188" s="190" t="s">
        <v>705</v>
      </c>
      <c r="D1188" s="191">
        <v>36420</v>
      </c>
      <c r="E1188" s="192">
        <v>4</v>
      </c>
      <c r="F1188" s="192">
        <v>24</v>
      </c>
      <c r="G1188" s="137">
        <v>194.75</v>
      </c>
      <c r="H1188" s="138">
        <v>39</v>
      </c>
      <c r="I1188" s="139">
        <v>1</v>
      </c>
      <c r="J1188" s="140">
        <v>1</v>
      </c>
      <c r="K1188" s="193">
        <v>2873.2</v>
      </c>
      <c r="L1188" s="194">
        <v>795</v>
      </c>
    </row>
    <row r="1189" spans="1:12" x14ac:dyDescent="0.2">
      <c r="A1189" s="189">
        <v>34</v>
      </c>
      <c r="B1189" s="190" t="s">
        <v>953</v>
      </c>
      <c r="C1189" s="190" t="s">
        <v>954</v>
      </c>
      <c r="D1189" s="191">
        <v>27026</v>
      </c>
      <c r="E1189" s="192">
        <v>4</v>
      </c>
      <c r="F1189" s="192">
        <v>26</v>
      </c>
      <c r="G1189" s="137">
        <v>181.5</v>
      </c>
      <c r="H1189" s="138">
        <v>36</v>
      </c>
      <c r="I1189" s="139">
        <v>1</v>
      </c>
      <c r="J1189" s="140">
        <v>1</v>
      </c>
      <c r="K1189" s="193">
        <v>10859.5</v>
      </c>
      <c r="L1189" s="194">
        <v>2486</v>
      </c>
    </row>
    <row r="1190" spans="1:12" x14ac:dyDescent="0.2">
      <c r="A1190" s="189">
        <v>35</v>
      </c>
      <c r="B1190" s="190" t="s">
        <v>955</v>
      </c>
      <c r="C1190" s="190" t="s">
        <v>854</v>
      </c>
      <c r="D1190" s="191"/>
      <c r="E1190" s="192">
        <v>1</v>
      </c>
      <c r="F1190" s="192">
        <v>1</v>
      </c>
      <c r="G1190" s="137">
        <v>174.5</v>
      </c>
      <c r="H1190" s="138">
        <v>35</v>
      </c>
      <c r="I1190" s="139">
        <v>1</v>
      </c>
      <c r="J1190" s="140">
        <v>1</v>
      </c>
      <c r="K1190" s="193">
        <v>174.5</v>
      </c>
      <c r="L1190" s="194">
        <v>35</v>
      </c>
    </row>
    <row r="1191" spans="1:12" x14ac:dyDescent="0.2">
      <c r="A1191" s="189">
        <v>36</v>
      </c>
      <c r="B1191" s="190" t="s">
        <v>636</v>
      </c>
      <c r="C1191" s="190" t="s">
        <v>638</v>
      </c>
      <c r="D1191" s="191">
        <v>43566</v>
      </c>
      <c r="E1191" s="192">
        <v>12</v>
      </c>
      <c r="F1191" s="192">
        <v>80</v>
      </c>
      <c r="G1191" s="137">
        <v>152.6</v>
      </c>
      <c r="H1191" s="138">
        <v>30</v>
      </c>
      <c r="I1191" s="139">
        <v>3</v>
      </c>
      <c r="J1191" s="140">
        <v>8</v>
      </c>
      <c r="K1191" s="193">
        <v>549387.46</v>
      </c>
      <c r="L1191" s="194">
        <v>112092</v>
      </c>
    </row>
    <row r="1192" spans="1:12" x14ac:dyDescent="0.2">
      <c r="A1192" s="189">
        <v>37</v>
      </c>
      <c r="B1192" s="190" t="s">
        <v>790</v>
      </c>
      <c r="C1192" s="190" t="s">
        <v>433</v>
      </c>
      <c r="D1192" s="191">
        <v>43601</v>
      </c>
      <c r="E1192" s="192">
        <v>4</v>
      </c>
      <c r="F1192" s="192">
        <v>26</v>
      </c>
      <c r="G1192" s="137">
        <v>144</v>
      </c>
      <c r="H1192" s="138">
        <v>40</v>
      </c>
      <c r="I1192" s="139">
        <v>1</v>
      </c>
      <c r="J1192" s="140">
        <v>1</v>
      </c>
      <c r="K1192" s="193">
        <v>6658.25</v>
      </c>
      <c r="L1192" s="194">
        <v>1370</v>
      </c>
    </row>
    <row r="1193" spans="1:12" x14ac:dyDescent="0.2">
      <c r="A1193" s="189">
        <v>38</v>
      </c>
      <c r="B1193" s="190" t="s">
        <v>946</v>
      </c>
      <c r="C1193" s="190" t="s">
        <v>341</v>
      </c>
      <c r="D1193" s="191"/>
      <c r="E1193" s="192">
        <v>1</v>
      </c>
      <c r="F1193" s="192">
        <v>2</v>
      </c>
      <c r="G1193" s="137">
        <v>136.5</v>
      </c>
      <c r="H1193" s="138">
        <v>42</v>
      </c>
      <c r="I1193" s="139">
        <v>1</v>
      </c>
      <c r="J1193" s="140">
        <v>1</v>
      </c>
      <c r="K1193" s="193">
        <v>419.75</v>
      </c>
      <c r="L1193" s="194">
        <v>112</v>
      </c>
    </row>
    <row r="1194" spans="1:12" x14ac:dyDescent="0.2">
      <c r="A1194" s="189">
        <v>39</v>
      </c>
      <c r="B1194" s="190" t="s">
        <v>856</v>
      </c>
      <c r="C1194" s="190" t="s">
        <v>858</v>
      </c>
      <c r="D1194" s="191">
        <v>43622</v>
      </c>
      <c r="E1194" s="192">
        <v>3</v>
      </c>
      <c r="F1194" s="192">
        <v>17</v>
      </c>
      <c r="G1194" s="137">
        <v>134.5</v>
      </c>
      <c r="H1194" s="138">
        <v>24</v>
      </c>
      <c r="I1194" s="139">
        <v>1</v>
      </c>
      <c r="J1194" s="140">
        <v>1</v>
      </c>
      <c r="K1194" s="193">
        <v>5867</v>
      </c>
      <c r="L1194" s="194">
        <v>1262</v>
      </c>
    </row>
    <row r="1195" spans="1:12" x14ac:dyDescent="0.2">
      <c r="A1195" s="189">
        <v>40</v>
      </c>
      <c r="B1195" s="190" t="s">
        <v>956</v>
      </c>
      <c r="C1195" s="190" t="s">
        <v>912</v>
      </c>
      <c r="D1195" s="191"/>
      <c r="E1195" s="192">
        <v>1</v>
      </c>
      <c r="F1195" s="192">
        <v>1</v>
      </c>
      <c r="G1195" s="137">
        <v>130.25</v>
      </c>
      <c r="H1195" s="138">
        <v>29</v>
      </c>
      <c r="I1195" s="139">
        <v>1</v>
      </c>
      <c r="J1195" s="140">
        <v>1</v>
      </c>
      <c r="K1195" s="193">
        <v>130.25</v>
      </c>
      <c r="L1195" s="194">
        <v>29</v>
      </c>
    </row>
    <row r="1196" spans="1:12" x14ac:dyDescent="0.2">
      <c r="A1196" s="144"/>
      <c r="B1196" s="7"/>
      <c r="C1196" s="7" t="s">
        <v>106</v>
      </c>
      <c r="D1196" s="142" t="s">
        <v>106</v>
      </c>
      <c r="E1196" s="143" t="s">
        <v>106</v>
      </c>
      <c r="F1196" s="144" t="s">
        <v>106</v>
      </c>
      <c r="G1196" s="145" t="s">
        <v>106</v>
      </c>
      <c r="H1196" s="144" t="s">
        <v>106</v>
      </c>
      <c r="I1196" s="7" t="s">
        <v>106</v>
      </c>
      <c r="J1196" s="30" t="s">
        <v>106</v>
      </c>
      <c r="K1196" s="143" t="s">
        <v>106</v>
      </c>
      <c r="L1196" s="144" t="s">
        <v>106</v>
      </c>
    </row>
    <row r="1197" spans="1:12" x14ac:dyDescent="0.2">
      <c r="A1197" s="451" t="s">
        <v>930</v>
      </c>
      <c r="B1197" s="451"/>
      <c r="C1197" s="141"/>
      <c r="D1197" s="142"/>
      <c r="E1197" s="143"/>
      <c r="F1197" s="144"/>
      <c r="G1197" s="145"/>
      <c r="H1197" s="144"/>
      <c r="I1197" s="7"/>
      <c r="J1197" s="30"/>
      <c r="K1197" s="143"/>
      <c r="L1197" s="144"/>
    </row>
    <row r="1198" spans="1:12" ht="15.75" x14ac:dyDescent="0.2">
      <c r="A1198" s="450" t="s">
        <v>947</v>
      </c>
      <c r="B1198" s="450"/>
      <c r="C1198" s="450"/>
      <c r="D1198" s="450"/>
      <c r="E1198" s="450"/>
      <c r="F1198" s="450"/>
      <c r="G1198" s="450"/>
      <c r="H1198" s="450"/>
      <c r="I1198" s="450"/>
      <c r="J1198" s="450"/>
      <c r="K1198" s="450"/>
      <c r="L1198" s="450"/>
    </row>
    <row r="1199" spans="1:12" ht="15" x14ac:dyDescent="0.2">
      <c r="A1199" s="135"/>
      <c r="B1199" s="135"/>
      <c r="C1199" s="135"/>
      <c r="D1199" s="135"/>
      <c r="E1199" s="135"/>
      <c r="F1199" s="135"/>
      <c r="G1199" s="135"/>
      <c r="H1199" s="135"/>
      <c r="I1199" s="135"/>
      <c r="J1199" s="136"/>
      <c r="K1199" s="135"/>
      <c r="L1199" s="135"/>
    </row>
    <row r="1200" spans="1:12" x14ac:dyDescent="0.2">
      <c r="A1200" s="452" t="s">
        <v>134</v>
      </c>
      <c r="B1200" s="452"/>
      <c r="C1200" s="452"/>
      <c r="D1200" s="452"/>
      <c r="E1200" s="453" t="s">
        <v>11</v>
      </c>
      <c r="F1200" s="453"/>
      <c r="G1200" s="454" t="s">
        <v>187</v>
      </c>
      <c r="H1200" s="454"/>
      <c r="I1200" s="454"/>
      <c r="J1200" s="454"/>
      <c r="K1200" s="455" t="s">
        <v>133</v>
      </c>
      <c r="L1200" s="455"/>
    </row>
    <row r="1201" spans="1:12" ht="24" x14ac:dyDescent="0.2">
      <c r="A1201" s="284" t="s">
        <v>9</v>
      </c>
      <c r="B1201" s="119" t="s">
        <v>131</v>
      </c>
      <c r="C1201" s="119" t="s">
        <v>132</v>
      </c>
      <c r="D1201" s="120" t="s">
        <v>13</v>
      </c>
      <c r="E1201" s="285" t="s">
        <v>15</v>
      </c>
      <c r="F1201" s="285" t="s">
        <v>14</v>
      </c>
      <c r="G1201" s="122" t="s">
        <v>16</v>
      </c>
      <c r="H1201" s="123" t="s">
        <v>4</v>
      </c>
      <c r="I1201" s="124" t="s">
        <v>8</v>
      </c>
      <c r="J1201" s="125" t="s">
        <v>17</v>
      </c>
      <c r="K1201" s="286" t="s">
        <v>16</v>
      </c>
      <c r="L1201" s="284" t="s">
        <v>4</v>
      </c>
    </row>
    <row r="1202" spans="1:12" x14ac:dyDescent="0.2">
      <c r="A1202" s="151">
        <v>1</v>
      </c>
      <c r="B1202" s="152" t="s">
        <v>931</v>
      </c>
      <c r="C1202" s="152" t="s">
        <v>22</v>
      </c>
      <c r="D1202" s="153">
        <v>43650</v>
      </c>
      <c r="E1202" s="154">
        <v>1</v>
      </c>
      <c r="F1202" s="154">
        <v>4</v>
      </c>
      <c r="G1202" s="137">
        <v>543684.96999999904</v>
      </c>
      <c r="H1202" s="138">
        <v>92994</v>
      </c>
      <c r="I1202" s="139">
        <v>108</v>
      </c>
      <c r="J1202" s="140">
        <v>1396</v>
      </c>
      <c r="K1202" s="155">
        <v>599006.38999999897</v>
      </c>
      <c r="L1202" s="156">
        <v>100718</v>
      </c>
    </row>
    <row r="1203" spans="1:12" x14ac:dyDescent="0.2">
      <c r="A1203" s="189">
        <v>2</v>
      </c>
      <c r="B1203" s="190" t="s">
        <v>917</v>
      </c>
      <c r="C1203" s="190" t="s">
        <v>22</v>
      </c>
      <c r="D1203" s="191">
        <v>43643</v>
      </c>
      <c r="E1203" s="192">
        <v>2</v>
      </c>
      <c r="F1203" s="192">
        <v>11</v>
      </c>
      <c r="G1203" s="137">
        <v>288792.52000000101</v>
      </c>
      <c r="H1203" s="138">
        <v>55235</v>
      </c>
      <c r="I1203" s="139">
        <v>114</v>
      </c>
      <c r="J1203" s="140">
        <v>1531</v>
      </c>
      <c r="K1203" s="193">
        <v>870479.56999999797</v>
      </c>
      <c r="L1203" s="194">
        <v>165303</v>
      </c>
    </row>
    <row r="1204" spans="1:12" x14ac:dyDescent="0.2">
      <c r="A1204" s="189">
        <v>3</v>
      </c>
      <c r="B1204" s="190" t="s">
        <v>919</v>
      </c>
      <c r="C1204" s="190" t="s">
        <v>22</v>
      </c>
      <c r="D1204" s="191">
        <v>43643</v>
      </c>
      <c r="E1204" s="192">
        <v>2</v>
      </c>
      <c r="F1204" s="192">
        <v>11</v>
      </c>
      <c r="G1204" s="137">
        <v>153329.23000000001</v>
      </c>
      <c r="H1204" s="138">
        <v>27803</v>
      </c>
      <c r="I1204" s="139">
        <v>69</v>
      </c>
      <c r="J1204" s="140">
        <v>953</v>
      </c>
      <c r="K1204" s="193">
        <v>541072.799999999</v>
      </c>
      <c r="L1204" s="194">
        <v>95553</v>
      </c>
    </row>
    <row r="1205" spans="1:12" x14ac:dyDescent="0.2">
      <c r="A1205" s="189">
        <v>4</v>
      </c>
      <c r="B1205" s="190" t="s">
        <v>825</v>
      </c>
      <c r="C1205" s="190" t="s">
        <v>827</v>
      </c>
      <c r="D1205" s="191">
        <v>43622</v>
      </c>
      <c r="E1205" s="192">
        <v>5</v>
      </c>
      <c r="F1205" s="192">
        <v>32</v>
      </c>
      <c r="G1205" s="137">
        <v>78451.1700000001</v>
      </c>
      <c r="H1205" s="138">
        <v>15790</v>
      </c>
      <c r="I1205" s="139">
        <v>72</v>
      </c>
      <c r="J1205" s="140">
        <v>716</v>
      </c>
      <c r="K1205" s="193">
        <v>1144354.97999999</v>
      </c>
      <c r="L1205" s="194">
        <v>224417</v>
      </c>
    </row>
    <row r="1206" spans="1:12" x14ac:dyDescent="0.2">
      <c r="A1206" s="189">
        <v>5</v>
      </c>
      <c r="B1206" s="190" t="s">
        <v>898</v>
      </c>
      <c r="C1206" s="190" t="s">
        <v>22</v>
      </c>
      <c r="D1206" s="191">
        <v>43636</v>
      </c>
      <c r="E1206" s="192">
        <v>3</v>
      </c>
      <c r="F1206" s="192">
        <v>18</v>
      </c>
      <c r="G1206" s="137">
        <v>73307.81</v>
      </c>
      <c r="H1206" s="138">
        <v>13442</v>
      </c>
      <c r="I1206" s="139">
        <v>64</v>
      </c>
      <c r="J1206" s="140">
        <v>750</v>
      </c>
      <c r="K1206" s="193">
        <v>459660.20999999897</v>
      </c>
      <c r="L1206" s="194">
        <v>85512</v>
      </c>
    </row>
    <row r="1207" spans="1:12" x14ac:dyDescent="0.2">
      <c r="A1207" s="189">
        <v>6</v>
      </c>
      <c r="B1207" s="190" t="s">
        <v>921</v>
      </c>
      <c r="C1207" s="190" t="s">
        <v>331</v>
      </c>
      <c r="D1207" s="191">
        <v>43643</v>
      </c>
      <c r="E1207" s="192">
        <v>2</v>
      </c>
      <c r="F1207" s="192">
        <v>11</v>
      </c>
      <c r="G1207" s="137">
        <v>42328.74</v>
      </c>
      <c r="H1207" s="138">
        <v>7730</v>
      </c>
      <c r="I1207" s="139">
        <v>56</v>
      </c>
      <c r="J1207" s="140">
        <v>447</v>
      </c>
      <c r="K1207" s="193">
        <v>128658.41</v>
      </c>
      <c r="L1207" s="194">
        <v>23682</v>
      </c>
    </row>
    <row r="1208" spans="1:12" x14ac:dyDescent="0.2">
      <c r="A1208" s="151">
        <v>7</v>
      </c>
      <c r="B1208" s="152" t="s">
        <v>935</v>
      </c>
      <c r="C1208" s="152" t="s">
        <v>22</v>
      </c>
      <c r="D1208" s="153">
        <v>43650</v>
      </c>
      <c r="E1208" s="154">
        <v>1</v>
      </c>
      <c r="F1208" s="154">
        <v>4</v>
      </c>
      <c r="G1208" s="137">
        <v>35076.370000000003</v>
      </c>
      <c r="H1208" s="138">
        <v>6417</v>
      </c>
      <c r="I1208" s="139">
        <v>26</v>
      </c>
      <c r="J1208" s="140">
        <v>410</v>
      </c>
      <c r="K1208" s="155">
        <v>35076.370000000003</v>
      </c>
      <c r="L1208" s="156">
        <v>6417</v>
      </c>
    </row>
    <row r="1209" spans="1:12" x14ac:dyDescent="0.2">
      <c r="A1209" s="151">
        <v>8</v>
      </c>
      <c r="B1209" s="152" t="s">
        <v>925</v>
      </c>
      <c r="C1209" s="152" t="s">
        <v>127</v>
      </c>
      <c r="D1209" s="153">
        <v>43650</v>
      </c>
      <c r="E1209" s="154">
        <v>1</v>
      </c>
      <c r="F1209" s="154">
        <v>4</v>
      </c>
      <c r="G1209" s="137">
        <v>33498.15</v>
      </c>
      <c r="H1209" s="138">
        <v>6183</v>
      </c>
      <c r="I1209" s="139">
        <v>38</v>
      </c>
      <c r="J1209" s="140">
        <v>473</v>
      </c>
      <c r="K1209" s="155">
        <v>34446.15</v>
      </c>
      <c r="L1209" s="156">
        <v>6420</v>
      </c>
    </row>
    <row r="1210" spans="1:12" x14ac:dyDescent="0.2">
      <c r="A1210" s="189">
        <v>9</v>
      </c>
      <c r="B1210" s="190" t="s">
        <v>800</v>
      </c>
      <c r="C1210" s="190" t="s">
        <v>22</v>
      </c>
      <c r="D1210" s="191">
        <v>43608</v>
      </c>
      <c r="E1210" s="192">
        <v>7</v>
      </c>
      <c r="F1210" s="192">
        <v>46</v>
      </c>
      <c r="G1210" s="137">
        <v>27132.73</v>
      </c>
      <c r="H1210" s="138">
        <v>5135</v>
      </c>
      <c r="I1210" s="139">
        <v>45</v>
      </c>
      <c r="J1210" s="140">
        <v>327</v>
      </c>
      <c r="K1210" s="193">
        <v>1480912.3999999899</v>
      </c>
      <c r="L1210" s="194">
        <v>276622</v>
      </c>
    </row>
    <row r="1211" spans="1:12" x14ac:dyDescent="0.2">
      <c r="A1211" s="189">
        <v>10</v>
      </c>
      <c r="B1211" s="190" t="s">
        <v>874</v>
      </c>
      <c r="C1211" s="190" t="s">
        <v>23</v>
      </c>
      <c r="D1211" s="191">
        <v>43629</v>
      </c>
      <c r="E1211" s="192">
        <v>4</v>
      </c>
      <c r="F1211" s="192">
        <v>25</v>
      </c>
      <c r="G1211" s="137">
        <v>15940.03</v>
      </c>
      <c r="H1211" s="138">
        <v>2903</v>
      </c>
      <c r="I1211" s="139">
        <v>39</v>
      </c>
      <c r="J1211" s="140">
        <v>238</v>
      </c>
      <c r="K1211" s="193">
        <v>442715.02000000299</v>
      </c>
      <c r="L1211" s="194">
        <v>78322</v>
      </c>
    </row>
    <row r="1212" spans="1:12" x14ac:dyDescent="0.2">
      <c r="A1212" s="189">
        <v>11</v>
      </c>
      <c r="B1212" s="190" t="s">
        <v>900</v>
      </c>
      <c r="C1212" s="190" t="s">
        <v>454</v>
      </c>
      <c r="D1212" s="191">
        <v>43636</v>
      </c>
      <c r="E1212" s="192">
        <v>3</v>
      </c>
      <c r="F1212" s="192">
        <v>18</v>
      </c>
      <c r="G1212" s="137">
        <v>13968.13</v>
      </c>
      <c r="H1212" s="138">
        <v>2432</v>
      </c>
      <c r="I1212" s="139">
        <v>11</v>
      </c>
      <c r="J1212" s="140">
        <v>106</v>
      </c>
      <c r="K1212" s="193">
        <v>70284.929999999993</v>
      </c>
      <c r="L1212" s="194">
        <v>12501</v>
      </c>
    </row>
    <row r="1213" spans="1:12" x14ac:dyDescent="0.2">
      <c r="A1213" s="151">
        <v>12</v>
      </c>
      <c r="B1213" s="152" t="s">
        <v>937</v>
      </c>
      <c r="C1213" s="152" t="s">
        <v>22</v>
      </c>
      <c r="D1213" s="153">
        <v>43650</v>
      </c>
      <c r="E1213" s="154">
        <v>1</v>
      </c>
      <c r="F1213" s="154">
        <v>4</v>
      </c>
      <c r="G1213" s="137">
        <v>10986.55</v>
      </c>
      <c r="H1213" s="138">
        <v>2010</v>
      </c>
      <c r="I1213" s="139">
        <v>22</v>
      </c>
      <c r="J1213" s="140">
        <v>272</v>
      </c>
      <c r="K1213" s="155">
        <v>10986.55</v>
      </c>
      <c r="L1213" s="156">
        <v>2010</v>
      </c>
    </row>
    <row r="1214" spans="1:12" x14ac:dyDescent="0.2">
      <c r="A1214" s="189">
        <v>13</v>
      </c>
      <c r="B1214" s="190" t="s">
        <v>823</v>
      </c>
      <c r="C1214" s="190" t="s">
        <v>23</v>
      </c>
      <c r="D1214" s="191">
        <v>43615</v>
      </c>
      <c r="E1214" s="192">
        <v>6</v>
      </c>
      <c r="F1214" s="192">
        <v>39</v>
      </c>
      <c r="G1214" s="137">
        <v>8127.08</v>
      </c>
      <c r="H1214" s="138">
        <v>1484</v>
      </c>
      <c r="I1214" s="139">
        <v>13</v>
      </c>
      <c r="J1214" s="140">
        <v>73</v>
      </c>
      <c r="K1214" s="193">
        <v>354613.67</v>
      </c>
      <c r="L1214" s="194">
        <v>65173</v>
      </c>
    </row>
    <row r="1215" spans="1:12" x14ac:dyDescent="0.2">
      <c r="A1215" s="189">
        <v>14</v>
      </c>
      <c r="B1215" s="190" t="s">
        <v>766</v>
      </c>
      <c r="C1215" s="190" t="s">
        <v>22</v>
      </c>
      <c r="D1215" s="191">
        <v>43601</v>
      </c>
      <c r="E1215" s="192">
        <v>8</v>
      </c>
      <c r="F1215" s="192">
        <v>53</v>
      </c>
      <c r="G1215" s="137">
        <v>7650.53</v>
      </c>
      <c r="H1215" s="138">
        <v>1391</v>
      </c>
      <c r="I1215" s="139">
        <v>12</v>
      </c>
      <c r="J1215" s="140">
        <v>92</v>
      </c>
      <c r="K1215" s="193">
        <v>837010.45</v>
      </c>
      <c r="L1215" s="194">
        <v>150519</v>
      </c>
    </row>
    <row r="1216" spans="1:12" x14ac:dyDescent="0.2">
      <c r="A1216" s="151">
        <v>15</v>
      </c>
      <c r="B1216" s="152" t="s">
        <v>939</v>
      </c>
      <c r="C1216" s="152" t="s">
        <v>111</v>
      </c>
      <c r="D1216" s="153">
        <v>43650</v>
      </c>
      <c r="E1216" s="154">
        <v>1</v>
      </c>
      <c r="F1216" s="154">
        <v>4</v>
      </c>
      <c r="G1216" s="137">
        <v>5389.46</v>
      </c>
      <c r="H1216" s="138">
        <v>972</v>
      </c>
      <c r="I1216" s="139">
        <v>9</v>
      </c>
      <c r="J1216" s="140">
        <v>112</v>
      </c>
      <c r="K1216" s="155">
        <v>5389.46</v>
      </c>
      <c r="L1216" s="156">
        <v>972</v>
      </c>
    </row>
    <row r="1217" spans="1:12" x14ac:dyDescent="0.2">
      <c r="A1217" s="189">
        <v>16</v>
      </c>
      <c r="B1217" s="190" t="s">
        <v>949</v>
      </c>
      <c r="C1217" s="190" t="s">
        <v>23</v>
      </c>
      <c r="D1217" s="191">
        <v>43636</v>
      </c>
      <c r="E1217" s="192">
        <v>3</v>
      </c>
      <c r="F1217" s="192">
        <v>18</v>
      </c>
      <c r="G1217" s="137">
        <v>4891.8999999999996</v>
      </c>
      <c r="H1217" s="138">
        <v>853</v>
      </c>
      <c r="I1217" s="139">
        <v>3</v>
      </c>
      <c r="J1217" s="140">
        <v>32</v>
      </c>
      <c r="K1217" s="193">
        <v>20910.919999999998</v>
      </c>
      <c r="L1217" s="194">
        <v>3725</v>
      </c>
    </row>
    <row r="1218" spans="1:12" x14ac:dyDescent="0.2">
      <c r="A1218" s="189">
        <v>17</v>
      </c>
      <c r="B1218" s="190" t="s">
        <v>848</v>
      </c>
      <c r="C1218" s="190" t="s">
        <v>22</v>
      </c>
      <c r="D1218" s="191">
        <v>43622</v>
      </c>
      <c r="E1218" s="192">
        <v>5</v>
      </c>
      <c r="F1218" s="192">
        <v>32</v>
      </c>
      <c r="G1218" s="137">
        <v>4714.22</v>
      </c>
      <c r="H1218" s="138">
        <v>947</v>
      </c>
      <c r="I1218" s="139">
        <v>21</v>
      </c>
      <c r="J1218" s="140">
        <v>88</v>
      </c>
      <c r="K1218" s="193">
        <v>594517.40999999805</v>
      </c>
      <c r="L1218" s="194">
        <v>106195</v>
      </c>
    </row>
    <row r="1219" spans="1:12" x14ac:dyDescent="0.2">
      <c r="A1219" s="151">
        <v>18</v>
      </c>
      <c r="B1219" s="152" t="s">
        <v>923</v>
      </c>
      <c r="C1219" s="152" t="s">
        <v>113</v>
      </c>
      <c r="D1219" s="153">
        <v>43643</v>
      </c>
      <c r="E1219" s="154">
        <v>2</v>
      </c>
      <c r="F1219" s="154">
        <v>11</v>
      </c>
      <c r="G1219" s="137">
        <v>4487.99</v>
      </c>
      <c r="H1219" s="138">
        <v>814</v>
      </c>
      <c r="I1219" s="139">
        <v>7</v>
      </c>
      <c r="J1219" s="140">
        <v>64</v>
      </c>
      <c r="K1219" s="155">
        <v>13891.2</v>
      </c>
      <c r="L1219" s="156">
        <v>2573</v>
      </c>
    </row>
    <row r="1220" spans="1:12" x14ac:dyDescent="0.2">
      <c r="A1220" s="189">
        <v>19</v>
      </c>
      <c r="B1220" s="190" t="s">
        <v>886</v>
      </c>
      <c r="C1220" s="190" t="s">
        <v>888</v>
      </c>
      <c r="D1220" s="191">
        <v>43636</v>
      </c>
      <c r="E1220" s="192">
        <v>3</v>
      </c>
      <c r="F1220" s="192">
        <v>18</v>
      </c>
      <c r="G1220" s="137">
        <v>1766.74</v>
      </c>
      <c r="H1220" s="138">
        <v>319</v>
      </c>
      <c r="I1220" s="139">
        <v>3</v>
      </c>
      <c r="J1220" s="140">
        <v>22</v>
      </c>
      <c r="K1220" s="193">
        <v>45081.870000000097</v>
      </c>
      <c r="L1220" s="194">
        <v>8400</v>
      </c>
    </row>
    <row r="1221" spans="1:12" x14ac:dyDescent="0.2">
      <c r="A1221" s="189">
        <v>20</v>
      </c>
      <c r="B1221" s="190" t="s">
        <v>909</v>
      </c>
      <c r="C1221" s="190" t="s">
        <v>25</v>
      </c>
      <c r="D1221" s="191">
        <v>43643</v>
      </c>
      <c r="E1221" s="192">
        <v>2</v>
      </c>
      <c r="F1221" s="192">
        <v>11</v>
      </c>
      <c r="G1221" s="137">
        <v>1452.55</v>
      </c>
      <c r="H1221" s="138">
        <v>264</v>
      </c>
      <c r="I1221" s="139">
        <v>4</v>
      </c>
      <c r="J1221" s="140">
        <v>49</v>
      </c>
      <c r="K1221" s="193">
        <v>5189.66</v>
      </c>
      <c r="L1221" s="194">
        <v>1202</v>
      </c>
    </row>
    <row r="1222" spans="1:12" x14ac:dyDescent="0.2">
      <c r="A1222" s="189">
        <v>21</v>
      </c>
      <c r="B1222" s="190" t="s">
        <v>941</v>
      </c>
      <c r="C1222" s="190" t="s">
        <v>942</v>
      </c>
      <c r="D1222" s="191">
        <v>43650</v>
      </c>
      <c r="E1222" s="192">
        <v>1</v>
      </c>
      <c r="F1222" s="192">
        <v>4</v>
      </c>
      <c r="G1222" s="137">
        <v>1393.5</v>
      </c>
      <c r="H1222" s="138">
        <v>258</v>
      </c>
      <c r="I1222" s="139">
        <v>2</v>
      </c>
      <c r="J1222" s="140">
        <v>19</v>
      </c>
      <c r="K1222" s="193">
        <v>1431</v>
      </c>
      <c r="L1222" s="194">
        <v>268</v>
      </c>
    </row>
    <row r="1223" spans="1:12" x14ac:dyDescent="0.2">
      <c r="A1223" s="189">
        <v>22</v>
      </c>
      <c r="B1223" s="190" t="s">
        <v>943</v>
      </c>
      <c r="C1223" s="190" t="s">
        <v>341</v>
      </c>
      <c r="D1223" s="191"/>
      <c r="E1223" s="192">
        <v>1</v>
      </c>
      <c r="F1223" s="192">
        <v>1</v>
      </c>
      <c r="G1223" s="137">
        <v>1163.25</v>
      </c>
      <c r="H1223" s="138">
        <v>202</v>
      </c>
      <c r="I1223" s="139">
        <v>1</v>
      </c>
      <c r="J1223" s="140">
        <v>1</v>
      </c>
      <c r="K1223" s="193">
        <v>1163.25</v>
      </c>
      <c r="L1223" s="194">
        <v>202</v>
      </c>
    </row>
    <row r="1224" spans="1:12" x14ac:dyDescent="0.2">
      <c r="A1224" s="189">
        <v>23</v>
      </c>
      <c r="B1224" s="190" t="s">
        <v>686</v>
      </c>
      <c r="C1224" s="190" t="s">
        <v>22</v>
      </c>
      <c r="D1224" s="191">
        <v>43580</v>
      </c>
      <c r="E1224" s="192">
        <v>11</v>
      </c>
      <c r="F1224" s="192">
        <v>74</v>
      </c>
      <c r="G1224" s="137">
        <v>1152.58</v>
      </c>
      <c r="H1224" s="138">
        <v>211</v>
      </c>
      <c r="I1224" s="139">
        <v>2</v>
      </c>
      <c r="J1224" s="140">
        <v>16</v>
      </c>
      <c r="K1224" s="193">
        <v>3846179.5300000999</v>
      </c>
      <c r="L1224" s="194">
        <v>662860</v>
      </c>
    </row>
    <row r="1225" spans="1:12" x14ac:dyDescent="0.2">
      <c r="A1225" s="189">
        <v>24</v>
      </c>
      <c r="B1225" s="190" t="s">
        <v>804</v>
      </c>
      <c r="C1225" s="190" t="s">
        <v>806</v>
      </c>
      <c r="D1225" s="191">
        <v>43608</v>
      </c>
      <c r="E1225" s="192">
        <v>7</v>
      </c>
      <c r="F1225" s="192">
        <v>46</v>
      </c>
      <c r="G1225" s="137">
        <v>961.92</v>
      </c>
      <c r="H1225" s="138">
        <v>185</v>
      </c>
      <c r="I1225" s="139">
        <v>3</v>
      </c>
      <c r="J1225" s="140">
        <v>12</v>
      </c>
      <c r="K1225" s="193">
        <v>133381.75</v>
      </c>
      <c r="L1225" s="194">
        <v>24627</v>
      </c>
    </row>
    <row r="1226" spans="1:12" x14ac:dyDescent="0.2">
      <c r="A1226" s="189">
        <v>25</v>
      </c>
      <c r="B1226" s="190" t="s">
        <v>863</v>
      </c>
      <c r="C1226" s="190" t="s">
        <v>331</v>
      </c>
      <c r="D1226" s="191">
        <v>43629</v>
      </c>
      <c r="E1226" s="192">
        <v>4</v>
      </c>
      <c r="F1226" s="192">
        <v>25</v>
      </c>
      <c r="G1226" s="137">
        <v>920</v>
      </c>
      <c r="H1226" s="138">
        <v>150</v>
      </c>
      <c r="I1226" s="139">
        <v>1</v>
      </c>
      <c r="J1226" s="140">
        <v>7</v>
      </c>
      <c r="K1226" s="193">
        <v>9474.5</v>
      </c>
      <c r="L1226" s="194">
        <v>1795</v>
      </c>
    </row>
    <row r="1227" spans="1:12" x14ac:dyDescent="0.2">
      <c r="A1227" s="189">
        <v>26</v>
      </c>
      <c r="B1227" s="190" t="s">
        <v>821</v>
      </c>
      <c r="C1227" s="190" t="s">
        <v>738</v>
      </c>
      <c r="D1227" s="191">
        <v>43615</v>
      </c>
      <c r="E1227" s="192">
        <v>6</v>
      </c>
      <c r="F1227" s="192">
        <v>39</v>
      </c>
      <c r="G1227" s="137">
        <v>825.51</v>
      </c>
      <c r="H1227" s="138">
        <v>153</v>
      </c>
      <c r="I1227" s="139">
        <v>5</v>
      </c>
      <c r="J1227" s="140">
        <v>19</v>
      </c>
      <c r="K1227" s="193">
        <v>365012.25</v>
      </c>
      <c r="L1227" s="194">
        <v>64947</v>
      </c>
    </row>
    <row r="1228" spans="1:12" x14ac:dyDescent="0.2">
      <c r="A1228" s="189">
        <v>27</v>
      </c>
      <c r="B1228" s="190" t="s">
        <v>850</v>
      </c>
      <c r="C1228" s="190" t="s">
        <v>113</v>
      </c>
      <c r="D1228" s="191">
        <v>43622</v>
      </c>
      <c r="E1228" s="192">
        <v>5</v>
      </c>
      <c r="F1228" s="192">
        <v>32</v>
      </c>
      <c r="G1228" s="137">
        <v>803.6</v>
      </c>
      <c r="H1228" s="138">
        <v>136</v>
      </c>
      <c r="I1228" s="139">
        <v>1</v>
      </c>
      <c r="J1228" s="140">
        <v>8</v>
      </c>
      <c r="K1228" s="193">
        <v>59372.92</v>
      </c>
      <c r="L1228" s="194">
        <v>10626</v>
      </c>
    </row>
    <row r="1229" spans="1:12" x14ac:dyDescent="0.2">
      <c r="A1229" s="189">
        <v>28</v>
      </c>
      <c r="B1229" s="190" t="s">
        <v>903</v>
      </c>
      <c r="C1229" s="190" t="s">
        <v>22</v>
      </c>
      <c r="D1229" s="191">
        <v>43636</v>
      </c>
      <c r="E1229" s="192">
        <v>3</v>
      </c>
      <c r="F1229" s="192">
        <v>18</v>
      </c>
      <c r="G1229" s="137">
        <v>772.44</v>
      </c>
      <c r="H1229" s="138">
        <v>138</v>
      </c>
      <c r="I1229" s="139">
        <v>3</v>
      </c>
      <c r="J1229" s="140">
        <v>22</v>
      </c>
      <c r="K1229" s="193">
        <v>38569.74</v>
      </c>
      <c r="L1229" s="194">
        <v>7103</v>
      </c>
    </row>
    <row r="1230" spans="1:12" x14ac:dyDescent="0.2">
      <c r="A1230" s="189">
        <v>29</v>
      </c>
      <c r="B1230" s="190" t="s">
        <v>615</v>
      </c>
      <c r="C1230" s="190" t="s">
        <v>617</v>
      </c>
      <c r="D1230" s="191">
        <v>34985</v>
      </c>
      <c r="E1230" s="192">
        <v>7</v>
      </c>
      <c r="F1230" s="192">
        <v>46</v>
      </c>
      <c r="G1230" s="137">
        <v>696</v>
      </c>
      <c r="H1230" s="138">
        <v>142</v>
      </c>
      <c r="I1230" s="139">
        <v>1</v>
      </c>
      <c r="J1230" s="140">
        <v>12</v>
      </c>
      <c r="K1230" s="193">
        <v>23761.599999999999</v>
      </c>
      <c r="L1230" s="194">
        <v>4485</v>
      </c>
    </row>
    <row r="1231" spans="1:12" x14ac:dyDescent="0.2">
      <c r="A1231" s="189">
        <v>30</v>
      </c>
      <c r="B1231" s="190" t="s">
        <v>736</v>
      </c>
      <c r="C1231" s="190" t="s">
        <v>738</v>
      </c>
      <c r="D1231" s="191">
        <v>43594</v>
      </c>
      <c r="E1231" s="192">
        <v>9</v>
      </c>
      <c r="F1231" s="192">
        <v>60</v>
      </c>
      <c r="G1231" s="137">
        <v>496.1</v>
      </c>
      <c r="H1231" s="138">
        <v>86</v>
      </c>
      <c r="I1231" s="139">
        <v>7</v>
      </c>
      <c r="J1231" s="140">
        <v>18</v>
      </c>
      <c r="K1231" s="193">
        <v>764942.34999998996</v>
      </c>
      <c r="L1231" s="194">
        <v>166227</v>
      </c>
    </row>
    <row r="1232" spans="1:12" x14ac:dyDescent="0.2">
      <c r="A1232" s="189">
        <v>31</v>
      </c>
      <c r="B1232" s="190" t="s">
        <v>944</v>
      </c>
      <c r="C1232" s="190" t="s">
        <v>945</v>
      </c>
      <c r="D1232" s="191"/>
      <c r="E1232" s="192">
        <v>1</v>
      </c>
      <c r="F1232" s="192">
        <v>1</v>
      </c>
      <c r="G1232" s="137">
        <v>320.25</v>
      </c>
      <c r="H1232" s="138">
        <v>75</v>
      </c>
      <c r="I1232" s="139">
        <v>1</v>
      </c>
      <c r="J1232" s="140">
        <v>1</v>
      </c>
      <c r="K1232" s="193">
        <v>320.25</v>
      </c>
      <c r="L1232" s="194">
        <v>75</v>
      </c>
    </row>
    <row r="1233" spans="1:12" x14ac:dyDescent="0.2">
      <c r="A1233" s="189">
        <v>32</v>
      </c>
      <c r="B1233" s="190" t="s">
        <v>495</v>
      </c>
      <c r="C1233" s="190" t="s">
        <v>25</v>
      </c>
      <c r="D1233" s="191">
        <v>43524</v>
      </c>
      <c r="E1233" s="192">
        <v>6</v>
      </c>
      <c r="F1233" s="192">
        <v>39</v>
      </c>
      <c r="G1233" s="137">
        <v>295.7</v>
      </c>
      <c r="H1233" s="138">
        <v>66</v>
      </c>
      <c r="I1233" s="139">
        <v>1</v>
      </c>
      <c r="J1233" s="140">
        <v>1</v>
      </c>
      <c r="K1233" s="193">
        <v>7117.05</v>
      </c>
      <c r="L1233" s="194">
        <v>2439</v>
      </c>
    </row>
    <row r="1234" spans="1:12" x14ac:dyDescent="0.2">
      <c r="A1234" s="189">
        <v>33</v>
      </c>
      <c r="B1234" s="190" t="s">
        <v>946</v>
      </c>
      <c r="C1234" s="190" t="s">
        <v>341</v>
      </c>
      <c r="D1234" s="191"/>
      <c r="E1234" s="192">
        <v>1</v>
      </c>
      <c r="F1234" s="192">
        <v>6</v>
      </c>
      <c r="G1234" s="137">
        <v>278.25</v>
      </c>
      <c r="H1234" s="138">
        <v>59</v>
      </c>
      <c r="I1234" s="139">
        <v>1</v>
      </c>
      <c r="J1234" s="140">
        <v>4</v>
      </c>
      <c r="K1234" s="193">
        <v>698</v>
      </c>
      <c r="L1234" s="194">
        <v>171</v>
      </c>
    </row>
    <row r="1235" spans="1:12" x14ac:dyDescent="0.2">
      <c r="A1235" s="189">
        <v>34</v>
      </c>
      <c r="B1235" s="190" t="s">
        <v>905</v>
      </c>
      <c r="C1235" s="190" t="s">
        <v>906</v>
      </c>
      <c r="D1235" s="191">
        <v>43636</v>
      </c>
      <c r="E1235" s="192">
        <v>3</v>
      </c>
      <c r="F1235" s="192">
        <v>18</v>
      </c>
      <c r="G1235" s="137">
        <v>223.25</v>
      </c>
      <c r="H1235" s="138">
        <v>49</v>
      </c>
      <c r="I1235" s="139">
        <v>2</v>
      </c>
      <c r="J1235" s="140">
        <v>5</v>
      </c>
      <c r="K1235" s="193">
        <v>4100.42</v>
      </c>
      <c r="L1235" s="194">
        <v>886</v>
      </c>
    </row>
    <row r="1236" spans="1:12" x14ac:dyDescent="0.2">
      <c r="A1236" s="189">
        <v>35</v>
      </c>
      <c r="B1236" s="190" t="s">
        <v>403</v>
      </c>
      <c r="C1236" s="190" t="s">
        <v>156</v>
      </c>
      <c r="D1236" s="191">
        <v>43496</v>
      </c>
      <c r="E1236" s="192">
        <v>4</v>
      </c>
      <c r="F1236" s="192">
        <v>24</v>
      </c>
      <c r="G1236" s="137">
        <v>158.5</v>
      </c>
      <c r="H1236" s="138">
        <v>63</v>
      </c>
      <c r="I1236" s="139">
        <v>1</v>
      </c>
      <c r="J1236" s="140">
        <v>1</v>
      </c>
      <c r="K1236" s="193">
        <v>6088</v>
      </c>
      <c r="L1236" s="194">
        <v>1517</v>
      </c>
    </row>
    <row r="1237" spans="1:12" x14ac:dyDescent="0.2">
      <c r="A1237" s="189">
        <v>36</v>
      </c>
      <c r="B1237" s="190" t="s">
        <v>833</v>
      </c>
      <c r="C1237" s="190" t="s">
        <v>835</v>
      </c>
      <c r="D1237" s="191">
        <v>43615</v>
      </c>
      <c r="E1237" s="192">
        <v>5</v>
      </c>
      <c r="F1237" s="192">
        <v>29</v>
      </c>
      <c r="G1237" s="137">
        <v>101.78</v>
      </c>
      <c r="H1237" s="138">
        <v>41</v>
      </c>
      <c r="I1237" s="139">
        <v>1</v>
      </c>
      <c r="J1237" s="140">
        <v>1</v>
      </c>
      <c r="K1237" s="193">
        <v>46441.919999999998</v>
      </c>
      <c r="L1237" s="194">
        <v>8736</v>
      </c>
    </row>
    <row r="1238" spans="1:12" x14ac:dyDescent="0.2">
      <c r="A1238" s="189">
        <v>37</v>
      </c>
      <c r="B1238" s="190" t="s">
        <v>469</v>
      </c>
      <c r="C1238" s="190" t="s">
        <v>25</v>
      </c>
      <c r="D1238" s="191">
        <v>43517</v>
      </c>
      <c r="E1238" s="192">
        <v>6</v>
      </c>
      <c r="F1238" s="192">
        <v>37</v>
      </c>
      <c r="G1238" s="137">
        <v>67</v>
      </c>
      <c r="H1238" s="138">
        <v>18</v>
      </c>
      <c r="I1238" s="139">
        <v>1</v>
      </c>
      <c r="J1238" s="140">
        <v>1</v>
      </c>
      <c r="K1238" s="193">
        <v>29541.99</v>
      </c>
      <c r="L1238" s="194">
        <v>6105</v>
      </c>
    </row>
    <row r="1239" spans="1:12" x14ac:dyDescent="0.2">
      <c r="A1239" s="189">
        <v>38</v>
      </c>
      <c r="B1239" s="190" t="s">
        <v>636</v>
      </c>
      <c r="C1239" s="190" t="s">
        <v>638</v>
      </c>
      <c r="D1239" s="191">
        <v>43566</v>
      </c>
      <c r="E1239" s="192">
        <v>13</v>
      </c>
      <c r="F1239" s="192">
        <v>87</v>
      </c>
      <c r="G1239" s="137">
        <v>45.6</v>
      </c>
      <c r="H1239" s="138">
        <v>8</v>
      </c>
      <c r="I1239" s="139">
        <v>2</v>
      </c>
      <c r="J1239" s="140">
        <v>3</v>
      </c>
      <c r="K1239" s="193">
        <v>549578.16</v>
      </c>
      <c r="L1239" s="194">
        <v>112133</v>
      </c>
    </row>
    <row r="1240" spans="1:12" x14ac:dyDescent="0.2">
      <c r="A1240" s="189">
        <v>39</v>
      </c>
      <c r="B1240" s="190" t="s">
        <v>856</v>
      </c>
      <c r="C1240" s="190" t="s">
        <v>858</v>
      </c>
      <c r="D1240" s="191">
        <v>43622</v>
      </c>
      <c r="E1240" s="192">
        <v>3</v>
      </c>
      <c r="F1240" s="192">
        <v>21</v>
      </c>
      <c r="G1240" s="137">
        <v>45.6</v>
      </c>
      <c r="H1240" s="138">
        <v>12</v>
      </c>
      <c r="I1240" s="139">
        <v>1</v>
      </c>
      <c r="J1240" s="140">
        <v>7</v>
      </c>
      <c r="K1240" s="193">
        <v>5912.6</v>
      </c>
      <c r="L1240" s="194">
        <v>1274</v>
      </c>
    </row>
    <row r="1241" spans="1:12" x14ac:dyDescent="0.2">
      <c r="A1241" s="189">
        <v>40</v>
      </c>
      <c r="B1241" s="190" t="s">
        <v>875</v>
      </c>
      <c r="C1241" s="190" t="s">
        <v>23</v>
      </c>
      <c r="D1241" s="191">
        <v>43629</v>
      </c>
      <c r="E1241" s="192">
        <v>4</v>
      </c>
      <c r="F1241" s="192">
        <v>24</v>
      </c>
      <c r="G1241" s="137">
        <v>39</v>
      </c>
      <c r="H1241" s="138">
        <v>8</v>
      </c>
      <c r="I1241" s="139">
        <v>1</v>
      </c>
      <c r="J1241" s="140">
        <v>2</v>
      </c>
      <c r="K1241" s="193">
        <v>40909.210000000101</v>
      </c>
      <c r="L1241" s="194">
        <v>7553</v>
      </c>
    </row>
    <row r="1242" spans="1:12" x14ac:dyDescent="0.2">
      <c r="A1242" s="144"/>
      <c r="B1242" s="7"/>
      <c r="C1242" s="7" t="s">
        <v>106</v>
      </c>
      <c r="D1242" s="142" t="s">
        <v>106</v>
      </c>
      <c r="E1242" s="143" t="s">
        <v>106</v>
      </c>
      <c r="F1242" s="144" t="s">
        <v>106</v>
      </c>
      <c r="G1242" s="145" t="s">
        <v>106</v>
      </c>
      <c r="H1242" s="144" t="s">
        <v>106</v>
      </c>
      <c r="I1242" s="7" t="s">
        <v>106</v>
      </c>
      <c r="J1242" s="30" t="s">
        <v>106</v>
      </c>
      <c r="K1242" s="143" t="s">
        <v>106</v>
      </c>
      <c r="L1242" s="144" t="s">
        <v>106</v>
      </c>
    </row>
    <row r="1243" spans="1:12" x14ac:dyDescent="0.2">
      <c r="A1243" s="451" t="s">
        <v>948</v>
      </c>
      <c r="B1243" s="451"/>
      <c r="C1243" s="141"/>
      <c r="D1243" s="142"/>
      <c r="E1243" s="143"/>
      <c r="F1243" s="144"/>
      <c r="G1243" s="145"/>
      <c r="H1243" s="144"/>
      <c r="I1243" s="7"/>
      <c r="J1243" s="30"/>
      <c r="K1243" s="143"/>
      <c r="L1243" s="144"/>
    </row>
    <row r="1244" spans="1:12" ht="15.75" x14ac:dyDescent="0.2">
      <c r="A1244" s="450" t="s">
        <v>981</v>
      </c>
      <c r="B1244" s="450"/>
      <c r="C1244" s="450"/>
      <c r="D1244" s="450"/>
      <c r="E1244" s="450"/>
      <c r="F1244" s="450"/>
      <c r="G1244" s="450"/>
      <c r="H1244" s="450"/>
      <c r="I1244" s="450"/>
      <c r="J1244" s="450"/>
      <c r="K1244" s="450"/>
      <c r="L1244" s="450"/>
    </row>
    <row r="1245" spans="1:12" ht="15" x14ac:dyDescent="0.2">
      <c r="A1245" s="135"/>
      <c r="B1245" s="135"/>
      <c r="C1245" s="135"/>
      <c r="D1245" s="135"/>
      <c r="E1245" s="135"/>
      <c r="F1245" s="135"/>
      <c r="G1245" s="135"/>
      <c r="H1245" s="135"/>
      <c r="I1245" s="135"/>
      <c r="J1245" s="136"/>
      <c r="K1245" s="135"/>
      <c r="L1245" s="135"/>
    </row>
    <row r="1246" spans="1:12" x14ac:dyDescent="0.2">
      <c r="A1246" s="452" t="s">
        <v>134</v>
      </c>
      <c r="B1246" s="452"/>
      <c r="C1246" s="452"/>
      <c r="D1246" s="452"/>
      <c r="E1246" s="453" t="s">
        <v>11</v>
      </c>
      <c r="F1246" s="453"/>
      <c r="G1246" s="454" t="s">
        <v>187</v>
      </c>
      <c r="H1246" s="454"/>
      <c r="I1246" s="454"/>
      <c r="J1246" s="454"/>
      <c r="K1246" s="455" t="s">
        <v>133</v>
      </c>
      <c r="L1246" s="455"/>
    </row>
    <row r="1247" spans="1:12" ht="24" x14ac:dyDescent="0.2">
      <c r="A1247" s="289" t="s">
        <v>9</v>
      </c>
      <c r="B1247" s="119" t="s">
        <v>131</v>
      </c>
      <c r="C1247" s="119" t="s">
        <v>132</v>
      </c>
      <c r="D1247" s="120" t="s">
        <v>13</v>
      </c>
      <c r="E1247" s="290" t="s">
        <v>15</v>
      </c>
      <c r="F1247" s="290" t="s">
        <v>14</v>
      </c>
      <c r="G1247" s="122" t="s">
        <v>16</v>
      </c>
      <c r="H1247" s="123" t="s">
        <v>4</v>
      </c>
      <c r="I1247" s="124" t="s">
        <v>8</v>
      </c>
      <c r="J1247" s="125" t="s">
        <v>17</v>
      </c>
      <c r="K1247" s="291" t="s">
        <v>16</v>
      </c>
      <c r="L1247" s="289" t="s">
        <v>4</v>
      </c>
    </row>
    <row r="1248" spans="1:12" x14ac:dyDescent="0.2">
      <c r="A1248" s="189">
        <v>1</v>
      </c>
      <c r="B1248" s="190" t="s">
        <v>931</v>
      </c>
      <c r="C1248" s="190" t="s">
        <v>22</v>
      </c>
      <c r="D1248" s="191">
        <v>43650</v>
      </c>
      <c r="E1248" s="192">
        <v>2</v>
      </c>
      <c r="F1248" s="192">
        <v>11</v>
      </c>
      <c r="G1248" s="137">
        <v>279267.87</v>
      </c>
      <c r="H1248" s="138">
        <v>48735</v>
      </c>
      <c r="I1248" s="139">
        <v>96</v>
      </c>
      <c r="J1248" s="140">
        <v>1296</v>
      </c>
      <c r="K1248" s="193">
        <v>1096376.3</v>
      </c>
      <c r="L1248" s="194">
        <v>188236</v>
      </c>
    </row>
    <row r="1249" spans="1:12" x14ac:dyDescent="0.2">
      <c r="A1249" s="189">
        <v>2</v>
      </c>
      <c r="B1249" s="190" t="s">
        <v>917</v>
      </c>
      <c r="C1249" s="190" t="s">
        <v>22</v>
      </c>
      <c r="D1249" s="191">
        <v>43643</v>
      </c>
      <c r="E1249" s="192">
        <v>3</v>
      </c>
      <c r="F1249" s="192">
        <v>18</v>
      </c>
      <c r="G1249" s="137">
        <v>201857.47</v>
      </c>
      <c r="H1249" s="138">
        <v>39330</v>
      </c>
      <c r="I1249" s="139">
        <v>96</v>
      </c>
      <c r="J1249" s="140">
        <v>1238</v>
      </c>
      <c r="K1249" s="193">
        <v>1215747.45999999</v>
      </c>
      <c r="L1249" s="194">
        <v>232620</v>
      </c>
    </row>
    <row r="1250" spans="1:12" x14ac:dyDescent="0.2">
      <c r="A1250" s="189">
        <v>3</v>
      </c>
      <c r="B1250" s="190" t="s">
        <v>919</v>
      </c>
      <c r="C1250" s="190" t="s">
        <v>22</v>
      </c>
      <c r="D1250" s="191">
        <v>43643</v>
      </c>
      <c r="E1250" s="192">
        <v>3</v>
      </c>
      <c r="F1250" s="192">
        <v>18</v>
      </c>
      <c r="G1250" s="137">
        <v>84310.19</v>
      </c>
      <c r="H1250" s="138">
        <v>15443</v>
      </c>
      <c r="I1250" s="139">
        <v>64</v>
      </c>
      <c r="J1250" s="140">
        <v>747</v>
      </c>
      <c r="K1250" s="193">
        <v>698115.400000002</v>
      </c>
      <c r="L1250" s="194">
        <v>124683</v>
      </c>
    </row>
    <row r="1251" spans="1:12" x14ac:dyDescent="0.2">
      <c r="A1251" s="189">
        <v>4</v>
      </c>
      <c r="B1251" s="190" t="s">
        <v>825</v>
      </c>
      <c r="C1251" s="190" t="s">
        <v>827</v>
      </c>
      <c r="D1251" s="191">
        <v>43622</v>
      </c>
      <c r="E1251" s="192">
        <v>6</v>
      </c>
      <c r="F1251" s="192">
        <v>39</v>
      </c>
      <c r="G1251" s="137">
        <v>54083.319999999898</v>
      </c>
      <c r="H1251" s="138">
        <v>10669</v>
      </c>
      <c r="I1251" s="139">
        <v>66</v>
      </c>
      <c r="J1251" s="140">
        <v>550</v>
      </c>
      <c r="K1251" s="193">
        <v>1238642.22</v>
      </c>
      <c r="L1251" s="194">
        <v>243139</v>
      </c>
    </row>
    <row r="1252" spans="1:12" x14ac:dyDescent="0.2">
      <c r="A1252" s="151">
        <v>5</v>
      </c>
      <c r="B1252" s="152" t="s">
        <v>961</v>
      </c>
      <c r="C1252" s="152" t="s">
        <v>22</v>
      </c>
      <c r="D1252" s="153">
        <v>43657</v>
      </c>
      <c r="E1252" s="154">
        <v>1</v>
      </c>
      <c r="F1252" s="154">
        <v>4</v>
      </c>
      <c r="G1252" s="137">
        <v>52787.74</v>
      </c>
      <c r="H1252" s="138">
        <v>9738</v>
      </c>
      <c r="I1252" s="139">
        <v>55</v>
      </c>
      <c r="J1252" s="140">
        <v>791</v>
      </c>
      <c r="K1252" s="155">
        <v>52787.74</v>
      </c>
      <c r="L1252" s="156">
        <v>9738</v>
      </c>
    </row>
    <row r="1253" spans="1:12" x14ac:dyDescent="0.2">
      <c r="A1253" s="189">
        <v>6</v>
      </c>
      <c r="B1253" s="190" t="s">
        <v>898</v>
      </c>
      <c r="C1253" s="190" t="s">
        <v>22</v>
      </c>
      <c r="D1253" s="191">
        <v>43636</v>
      </c>
      <c r="E1253" s="192">
        <v>4</v>
      </c>
      <c r="F1253" s="192">
        <v>25</v>
      </c>
      <c r="G1253" s="137">
        <v>41713.919999999896</v>
      </c>
      <c r="H1253" s="138">
        <v>7861</v>
      </c>
      <c r="I1253" s="139">
        <v>53</v>
      </c>
      <c r="J1253" s="140">
        <v>433</v>
      </c>
      <c r="K1253" s="193">
        <v>539140.57999999996</v>
      </c>
      <c r="L1253" s="194">
        <v>100463</v>
      </c>
    </row>
    <row r="1254" spans="1:12" x14ac:dyDescent="0.2">
      <c r="A1254" s="151">
        <v>7</v>
      </c>
      <c r="B1254" s="152" t="s">
        <v>963</v>
      </c>
      <c r="C1254" s="152" t="s">
        <v>22</v>
      </c>
      <c r="D1254" s="153">
        <v>43657</v>
      </c>
      <c r="E1254" s="154">
        <v>1</v>
      </c>
      <c r="F1254" s="154">
        <v>4</v>
      </c>
      <c r="G1254" s="137">
        <v>36729.64</v>
      </c>
      <c r="H1254" s="138">
        <v>6743</v>
      </c>
      <c r="I1254" s="139">
        <v>31</v>
      </c>
      <c r="J1254" s="140">
        <v>474</v>
      </c>
      <c r="K1254" s="155">
        <v>36729.64</v>
      </c>
      <c r="L1254" s="156">
        <v>6743</v>
      </c>
    </row>
    <row r="1255" spans="1:12" x14ac:dyDescent="0.2">
      <c r="A1255" s="189">
        <v>8</v>
      </c>
      <c r="B1255" s="190" t="s">
        <v>921</v>
      </c>
      <c r="C1255" s="190" t="s">
        <v>331</v>
      </c>
      <c r="D1255" s="191">
        <v>43643</v>
      </c>
      <c r="E1255" s="192">
        <v>3</v>
      </c>
      <c r="F1255" s="192">
        <v>18</v>
      </c>
      <c r="G1255" s="137">
        <v>23448.46</v>
      </c>
      <c r="H1255" s="138">
        <v>4288</v>
      </c>
      <c r="I1255" s="139">
        <v>37</v>
      </c>
      <c r="J1255" s="140">
        <v>271</v>
      </c>
      <c r="K1255" s="193">
        <v>173053.59</v>
      </c>
      <c r="L1255" s="194">
        <v>31926</v>
      </c>
    </row>
    <row r="1256" spans="1:12" x14ac:dyDescent="0.2">
      <c r="A1256" s="189">
        <v>9</v>
      </c>
      <c r="B1256" s="190" t="s">
        <v>925</v>
      </c>
      <c r="C1256" s="190" t="s">
        <v>127</v>
      </c>
      <c r="D1256" s="191">
        <v>43650</v>
      </c>
      <c r="E1256" s="192">
        <v>2</v>
      </c>
      <c r="F1256" s="192">
        <v>11</v>
      </c>
      <c r="G1256" s="137">
        <v>17456.54</v>
      </c>
      <c r="H1256" s="138">
        <v>3229</v>
      </c>
      <c r="I1256" s="139">
        <v>42</v>
      </c>
      <c r="J1256" s="140">
        <v>225</v>
      </c>
      <c r="K1256" s="193">
        <v>67241.27</v>
      </c>
      <c r="L1256" s="194">
        <v>12583</v>
      </c>
    </row>
    <row r="1257" spans="1:12" x14ac:dyDescent="0.2">
      <c r="A1257" s="189">
        <v>10</v>
      </c>
      <c r="B1257" s="190" t="s">
        <v>800</v>
      </c>
      <c r="C1257" s="190" t="s">
        <v>22</v>
      </c>
      <c r="D1257" s="191">
        <v>43608</v>
      </c>
      <c r="E1257" s="192">
        <v>8</v>
      </c>
      <c r="F1257" s="192">
        <v>53</v>
      </c>
      <c r="G1257" s="137">
        <v>16554.400000000001</v>
      </c>
      <c r="H1257" s="138">
        <v>3093</v>
      </c>
      <c r="I1257" s="139">
        <v>40</v>
      </c>
      <c r="J1257" s="140">
        <v>225</v>
      </c>
      <c r="K1257" s="193">
        <v>1511865.66</v>
      </c>
      <c r="L1257" s="194">
        <v>282623</v>
      </c>
    </row>
    <row r="1258" spans="1:12" x14ac:dyDescent="0.2">
      <c r="A1258" s="189">
        <v>11</v>
      </c>
      <c r="B1258" s="190" t="s">
        <v>935</v>
      </c>
      <c r="C1258" s="190" t="s">
        <v>22</v>
      </c>
      <c r="D1258" s="191">
        <v>43650</v>
      </c>
      <c r="E1258" s="192">
        <v>2</v>
      </c>
      <c r="F1258" s="192">
        <v>11</v>
      </c>
      <c r="G1258" s="137">
        <v>16076.24</v>
      </c>
      <c r="H1258" s="138">
        <v>2947</v>
      </c>
      <c r="I1258" s="139">
        <v>25</v>
      </c>
      <c r="J1258" s="140">
        <v>235</v>
      </c>
      <c r="K1258" s="193">
        <v>63540.52</v>
      </c>
      <c r="L1258" s="194">
        <v>11694</v>
      </c>
    </row>
    <row r="1259" spans="1:12" x14ac:dyDescent="0.2">
      <c r="A1259" s="151">
        <v>12</v>
      </c>
      <c r="B1259" s="152" t="s">
        <v>965</v>
      </c>
      <c r="C1259" s="152" t="s">
        <v>491</v>
      </c>
      <c r="D1259" s="153">
        <v>43657</v>
      </c>
      <c r="E1259" s="154">
        <v>1</v>
      </c>
      <c r="F1259" s="154">
        <v>4</v>
      </c>
      <c r="G1259" s="137">
        <v>9620.84</v>
      </c>
      <c r="H1259" s="138">
        <v>1766</v>
      </c>
      <c r="I1259" s="139">
        <v>25</v>
      </c>
      <c r="J1259" s="140">
        <v>209</v>
      </c>
      <c r="K1259" s="155">
        <v>9620.84</v>
      </c>
      <c r="L1259" s="156">
        <v>1766</v>
      </c>
    </row>
    <row r="1260" spans="1:12" x14ac:dyDescent="0.2">
      <c r="A1260" s="189">
        <v>13</v>
      </c>
      <c r="B1260" s="190" t="s">
        <v>686</v>
      </c>
      <c r="C1260" s="190" t="s">
        <v>22</v>
      </c>
      <c r="D1260" s="191">
        <v>43580</v>
      </c>
      <c r="E1260" s="192">
        <v>12</v>
      </c>
      <c r="F1260" s="192">
        <v>81</v>
      </c>
      <c r="G1260" s="137">
        <v>7926.58</v>
      </c>
      <c r="H1260" s="138">
        <v>1410</v>
      </c>
      <c r="I1260" s="139">
        <v>31</v>
      </c>
      <c r="J1260" s="140">
        <v>138</v>
      </c>
      <c r="K1260" s="193">
        <v>3854625.35</v>
      </c>
      <c r="L1260" s="194">
        <v>664361</v>
      </c>
    </row>
    <row r="1261" spans="1:12" x14ac:dyDescent="0.2">
      <c r="A1261" s="189">
        <v>14</v>
      </c>
      <c r="B1261" s="190" t="s">
        <v>900</v>
      </c>
      <c r="C1261" s="190" t="s">
        <v>454</v>
      </c>
      <c r="D1261" s="191">
        <v>43636</v>
      </c>
      <c r="E1261" s="192">
        <v>4</v>
      </c>
      <c r="F1261" s="192">
        <v>25</v>
      </c>
      <c r="G1261" s="137">
        <v>7663.51</v>
      </c>
      <c r="H1261" s="138">
        <v>1333</v>
      </c>
      <c r="I1261" s="139">
        <v>8</v>
      </c>
      <c r="J1261" s="140">
        <v>90</v>
      </c>
      <c r="K1261" s="193">
        <v>86337.43</v>
      </c>
      <c r="L1261" s="194">
        <v>15370</v>
      </c>
    </row>
    <row r="1262" spans="1:12" x14ac:dyDescent="0.2">
      <c r="A1262" s="151">
        <v>15</v>
      </c>
      <c r="B1262" s="152" t="s">
        <v>967</v>
      </c>
      <c r="C1262" s="152" t="s">
        <v>368</v>
      </c>
      <c r="D1262" s="153">
        <v>43657</v>
      </c>
      <c r="E1262" s="154">
        <v>1</v>
      </c>
      <c r="F1262" s="154">
        <v>4</v>
      </c>
      <c r="G1262" s="137">
        <v>4348.95</v>
      </c>
      <c r="H1262" s="138">
        <v>981</v>
      </c>
      <c r="I1262" s="139">
        <v>24</v>
      </c>
      <c r="J1262" s="140">
        <v>150</v>
      </c>
      <c r="K1262" s="155">
        <v>4348.9499999999898</v>
      </c>
      <c r="L1262" s="156">
        <v>981</v>
      </c>
    </row>
    <row r="1263" spans="1:12" x14ac:dyDescent="0.2">
      <c r="A1263" s="189">
        <v>16</v>
      </c>
      <c r="B1263" s="190" t="s">
        <v>937</v>
      </c>
      <c r="C1263" s="190" t="s">
        <v>22</v>
      </c>
      <c r="D1263" s="191">
        <v>43650</v>
      </c>
      <c r="E1263" s="192">
        <v>2</v>
      </c>
      <c r="F1263" s="192">
        <v>11</v>
      </c>
      <c r="G1263" s="137">
        <v>4309.53</v>
      </c>
      <c r="H1263" s="138">
        <v>777</v>
      </c>
      <c r="I1263" s="139">
        <v>23</v>
      </c>
      <c r="J1263" s="140">
        <v>111</v>
      </c>
      <c r="K1263" s="193">
        <v>21653.46</v>
      </c>
      <c r="L1263" s="194">
        <v>3982</v>
      </c>
    </row>
    <row r="1264" spans="1:12" x14ac:dyDescent="0.2">
      <c r="A1264" s="189">
        <v>17</v>
      </c>
      <c r="B1264" s="190" t="s">
        <v>823</v>
      </c>
      <c r="C1264" s="190" t="s">
        <v>23</v>
      </c>
      <c r="D1264" s="191">
        <v>43615</v>
      </c>
      <c r="E1264" s="192">
        <v>7</v>
      </c>
      <c r="F1264" s="192">
        <v>46</v>
      </c>
      <c r="G1264" s="137">
        <v>4053.02</v>
      </c>
      <c r="H1264" s="138">
        <v>766</v>
      </c>
      <c r="I1264" s="139">
        <v>8</v>
      </c>
      <c r="J1264" s="140">
        <v>41</v>
      </c>
      <c r="K1264" s="193">
        <v>364131.59000000102</v>
      </c>
      <c r="L1264" s="194">
        <v>67143</v>
      </c>
    </row>
    <row r="1265" spans="1:12" x14ac:dyDescent="0.2">
      <c r="A1265" s="189">
        <v>18</v>
      </c>
      <c r="B1265" s="190" t="s">
        <v>766</v>
      </c>
      <c r="C1265" s="190" t="s">
        <v>22</v>
      </c>
      <c r="D1265" s="191">
        <v>43601</v>
      </c>
      <c r="E1265" s="192">
        <v>9</v>
      </c>
      <c r="F1265" s="192">
        <v>60</v>
      </c>
      <c r="G1265" s="137">
        <v>3775.64</v>
      </c>
      <c r="H1265" s="138">
        <v>672</v>
      </c>
      <c r="I1265" s="139">
        <v>7</v>
      </c>
      <c r="J1265" s="140">
        <v>47</v>
      </c>
      <c r="K1265" s="193">
        <v>844264.35000000196</v>
      </c>
      <c r="L1265" s="194">
        <v>151865</v>
      </c>
    </row>
    <row r="1266" spans="1:12" x14ac:dyDescent="0.2">
      <c r="A1266" s="189">
        <v>19</v>
      </c>
      <c r="B1266" s="190" t="s">
        <v>874</v>
      </c>
      <c r="C1266" s="190" t="s">
        <v>23</v>
      </c>
      <c r="D1266" s="191">
        <v>43629</v>
      </c>
      <c r="E1266" s="192">
        <v>5</v>
      </c>
      <c r="F1266" s="192">
        <v>32</v>
      </c>
      <c r="G1266" s="137">
        <v>3734.58</v>
      </c>
      <c r="H1266" s="138">
        <v>699</v>
      </c>
      <c r="I1266" s="139">
        <v>13</v>
      </c>
      <c r="J1266" s="140">
        <v>57</v>
      </c>
      <c r="K1266" s="193">
        <v>453882.700000001</v>
      </c>
      <c r="L1266" s="194">
        <v>80496</v>
      </c>
    </row>
    <row r="1267" spans="1:12" x14ac:dyDescent="0.2">
      <c r="A1267" s="189">
        <v>20</v>
      </c>
      <c r="B1267" s="190" t="s">
        <v>939</v>
      </c>
      <c r="C1267" s="190" t="s">
        <v>111</v>
      </c>
      <c r="D1267" s="191">
        <v>43650</v>
      </c>
      <c r="E1267" s="192">
        <v>2</v>
      </c>
      <c r="F1267" s="192">
        <v>11</v>
      </c>
      <c r="G1267" s="137">
        <v>2380.21</v>
      </c>
      <c r="H1267" s="138">
        <v>428</v>
      </c>
      <c r="I1267" s="139">
        <v>10</v>
      </c>
      <c r="J1267" s="140">
        <v>45</v>
      </c>
      <c r="K1267" s="193">
        <v>10319.299999999999</v>
      </c>
      <c r="L1267" s="194">
        <v>1880</v>
      </c>
    </row>
    <row r="1268" spans="1:12" x14ac:dyDescent="0.2">
      <c r="A1268" s="151">
        <v>21</v>
      </c>
      <c r="B1268" s="152" t="s">
        <v>969</v>
      </c>
      <c r="C1268" s="152" t="s">
        <v>970</v>
      </c>
      <c r="D1268" s="153">
        <v>43657</v>
      </c>
      <c r="E1268" s="154">
        <v>1</v>
      </c>
      <c r="F1268" s="154">
        <v>4</v>
      </c>
      <c r="G1268" s="137">
        <v>2049.9699999999998</v>
      </c>
      <c r="H1268" s="138">
        <v>371</v>
      </c>
      <c r="I1268" s="139">
        <v>11</v>
      </c>
      <c r="J1268" s="140">
        <v>97</v>
      </c>
      <c r="K1268" s="155">
        <v>2131.2199999999998</v>
      </c>
      <c r="L1268" s="156">
        <v>404</v>
      </c>
    </row>
    <row r="1269" spans="1:12" x14ac:dyDescent="0.2">
      <c r="A1269" s="189">
        <v>22</v>
      </c>
      <c r="B1269" s="190" t="s">
        <v>923</v>
      </c>
      <c r="C1269" s="190" t="s">
        <v>113</v>
      </c>
      <c r="D1269" s="191">
        <v>43643</v>
      </c>
      <c r="E1269" s="192">
        <v>3</v>
      </c>
      <c r="F1269" s="192">
        <v>18</v>
      </c>
      <c r="G1269" s="137">
        <v>2035.59</v>
      </c>
      <c r="H1269" s="138">
        <v>374</v>
      </c>
      <c r="I1269" s="139">
        <v>3</v>
      </c>
      <c r="J1269" s="140">
        <v>25</v>
      </c>
      <c r="K1269" s="193">
        <v>18366.71</v>
      </c>
      <c r="L1269" s="194">
        <v>3428</v>
      </c>
    </row>
    <row r="1270" spans="1:12" x14ac:dyDescent="0.2">
      <c r="A1270" s="189">
        <v>23</v>
      </c>
      <c r="B1270" s="190" t="s">
        <v>949</v>
      </c>
      <c r="C1270" s="190" t="s">
        <v>23</v>
      </c>
      <c r="D1270" s="191">
        <v>43636</v>
      </c>
      <c r="E1270" s="192">
        <v>4</v>
      </c>
      <c r="F1270" s="192">
        <v>25</v>
      </c>
      <c r="G1270" s="137">
        <v>1779.45</v>
      </c>
      <c r="H1270" s="138">
        <v>309</v>
      </c>
      <c r="I1270" s="139">
        <v>3</v>
      </c>
      <c r="J1270" s="140">
        <v>16</v>
      </c>
      <c r="K1270" s="193">
        <v>27406.35</v>
      </c>
      <c r="L1270" s="194">
        <v>4964</v>
      </c>
    </row>
    <row r="1271" spans="1:12" x14ac:dyDescent="0.2">
      <c r="A1271" s="189">
        <v>24</v>
      </c>
      <c r="B1271" s="190" t="s">
        <v>971</v>
      </c>
      <c r="C1271" s="190" t="s">
        <v>111</v>
      </c>
      <c r="D1271" s="191"/>
      <c r="E1271" s="192">
        <v>1</v>
      </c>
      <c r="F1271" s="192">
        <v>2</v>
      </c>
      <c r="G1271" s="137">
        <v>1465</v>
      </c>
      <c r="H1271" s="138">
        <v>277</v>
      </c>
      <c r="I1271" s="139">
        <v>1</v>
      </c>
      <c r="J1271" s="140">
        <v>8</v>
      </c>
      <c r="K1271" s="193">
        <v>1465</v>
      </c>
      <c r="L1271" s="194">
        <v>277</v>
      </c>
    </row>
    <row r="1272" spans="1:12" x14ac:dyDescent="0.2">
      <c r="A1272" s="189">
        <v>25</v>
      </c>
      <c r="B1272" s="190" t="s">
        <v>972</v>
      </c>
      <c r="C1272" s="190" t="s">
        <v>124</v>
      </c>
      <c r="D1272" s="191">
        <v>43658</v>
      </c>
      <c r="E1272" s="192">
        <v>1</v>
      </c>
      <c r="F1272" s="192">
        <v>3</v>
      </c>
      <c r="G1272" s="137">
        <v>1435.76</v>
      </c>
      <c r="H1272" s="138">
        <v>208</v>
      </c>
      <c r="I1272" s="139">
        <v>3</v>
      </c>
      <c r="J1272" s="140">
        <v>7</v>
      </c>
      <c r="K1272" s="193">
        <v>1435.76</v>
      </c>
      <c r="L1272" s="194">
        <v>208</v>
      </c>
    </row>
    <row r="1273" spans="1:12" x14ac:dyDescent="0.2">
      <c r="A1273" s="189">
        <v>26</v>
      </c>
      <c r="B1273" s="190" t="s">
        <v>941</v>
      </c>
      <c r="C1273" s="190" t="s">
        <v>942</v>
      </c>
      <c r="D1273" s="191">
        <v>43650</v>
      </c>
      <c r="E1273" s="192">
        <v>2</v>
      </c>
      <c r="F1273" s="192">
        <v>11</v>
      </c>
      <c r="G1273" s="137">
        <v>1077</v>
      </c>
      <c r="H1273" s="138">
        <v>192</v>
      </c>
      <c r="I1273" s="139">
        <v>3</v>
      </c>
      <c r="J1273" s="140">
        <v>18</v>
      </c>
      <c r="K1273" s="193">
        <v>3187.5</v>
      </c>
      <c r="L1273" s="194">
        <v>584</v>
      </c>
    </row>
    <row r="1274" spans="1:12" x14ac:dyDescent="0.2">
      <c r="A1274" s="151">
        <v>27</v>
      </c>
      <c r="B1274" s="152" t="s">
        <v>973</v>
      </c>
      <c r="C1274" s="152" t="s">
        <v>974</v>
      </c>
      <c r="D1274" s="153">
        <v>43657</v>
      </c>
      <c r="E1274" s="154">
        <v>1</v>
      </c>
      <c r="F1274" s="154">
        <v>4</v>
      </c>
      <c r="G1274" s="137">
        <v>1004.42</v>
      </c>
      <c r="H1274" s="138">
        <v>317</v>
      </c>
      <c r="I1274" s="139">
        <v>7</v>
      </c>
      <c r="J1274" s="140">
        <v>40</v>
      </c>
      <c r="K1274" s="155">
        <v>1004.42</v>
      </c>
      <c r="L1274" s="156">
        <v>317</v>
      </c>
    </row>
    <row r="1275" spans="1:12" x14ac:dyDescent="0.2">
      <c r="A1275" s="189">
        <v>28</v>
      </c>
      <c r="B1275" s="190" t="s">
        <v>108</v>
      </c>
      <c r="C1275" s="190" t="s">
        <v>738</v>
      </c>
      <c r="D1275" s="191">
        <v>42600</v>
      </c>
      <c r="E1275" s="192">
        <v>20</v>
      </c>
      <c r="F1275" s="192">
        <v>140</v>
      </c>
      <c r="G1275" s="137">
        <v>943.7</v>
      </c>
      <c r="H1275" s="138">
        <v>209</v>
      </c>
      <c r="I1275" s="139">
        <v>1</v>
      </c>
      <c r="J1275" s="140">
        <v>9</v>
      </c>
      <c r="K1275" s="193">
        <v>2995706.0100000398</v>
      </c>
      <c r="L1275" s="194">
        <v>612467</v>
      </c>
    </row>
    <row r="1276" spans="1:12" x14ac:dyDescent="0.2">
      <c r="A1276" s="189">
        <v>29</v>
      </c>
      <c r="B1276" s="190" t="s">
        <v>975</v>
      </c>
      <c r="C1276" s="190" t="s">
        <v>976</v>
      </c>
      <c r="D1276" s="191"/>
      <c r="E1276" s="192">
        <v>1</v>
      </c>
      <c r="F1276" s="192">
        <v>1</v>
      </c>
      <c r="G1276" s="137">
        <v>848</v>
      </c>
      <c r="H1276" s="138">
        <v>163</v>
      </c>
      <c r="I1276" s="139">
        <v>1</v>
      </c>
      <c r="J1276" s="140">
        <v>5</v>
      </c>
      <c r="K1276" s="193">
        <v>848</v>
      </c>
      <c r="L1276" s="194">
        <v>163</v>
      </c>
    </row>
    <row r="1277" spans="1:12" x14ac:dyDescent="0.2">
      <c r="A1277" s="189">
        <v>30</v>
      </c>
      <c r="B1277" s="190" t="s">
        <v>886</v>
      </c>
      <c r="C1277" s="190" t="s">
        <v>888</v>
      </c>
      <c r="D1277" s="191">
        <v>43636</v>
      </c>
      <c r="E1277" s="192">
        <v>4</v>
      </c>
      <c r="F1277" s="192">
        <v>25</v>
      </c>
      <c r="G1277" s="137">
        <v>793.5</v>
      </c>
      <c r="H1277" s="138">
        <v>147</v>
      </c>
      <c r="I1277" s="139">
        <v>1</v>
      </c>
      <c r="J1277" s="140">
        <v>12</v>
      </c>
      <c r="K1277" s="193">
        <v>47782.65</v>
      </c>
      <c r="L1277" s="194">
        <v>8899</v>
      </c>
    </row>
    <row r="1278" spans="1:12" x14ac:dyDescent="0.2">
      <c r="A1278" s="189">
        <v>31</v>
      </c>
      <c r="B1278" s="190" t="s">
        <v>804</v>
      </c>
      <c r="C1278" s="190" t="s">
        <v>806</v>
      </c>
      <c r="D1278" s="191">
        <v>43608</v>
      </c>
      <c r="E1278" s="192">
        <v>8</v>
      </c>
      <c r="F1278" s="192">
        <v>52</v>
      </c>
      <c r="G1278" s="137">
        <v>659.44</v>
      </c>
      <c r="H1278" s="138">
        <v>118</v>
      </c>
      <c r="I1278" s="139">
        <v>1</v>
      </c>
      <c r="J1278" s="140">
        <v>6</v>
      </c>
      <c r="K1278" s="193">
        <v>134782.19</v>
      </c>
      <c r="L1278" s="194">
        <v>24898</v>
      </c>
    </row>
    <row r="1279" spans="1:12" x14ac:dyDescent="0.2">
      <c r="A1279" s="189">
        <v>32</v>
      </c>
      <c r="B1279" s="190" t="s">
        <v>848</v>
      </c>
      <c r="C1279" s="190" t="s">
        <v>22</v>
      </c>
      <c r="D1279" s="191">
        <v>43622</v>
      </c>
      <c r="E1279" s="192">
        <v>6</v>
      </c>
      <c r="F1279" s="192">
        <v>39</v>
      </c>
      <c r="G1279" s="137">
        <v>599.30999999999995</v>
      </c>
      <c r="H1279" s="138">
        <v>136</v>
      </c>
      <c r="I1279" s="139">
        <v>3</v>
      </c>
      <c r="J1279" s="140">
        <v>11</v>
      </c>
      <c r="K1279" s="193">
        <v>598495.48000000103</v>
      </c>
      <c r="L1279" s="194">
        <v>107250</v>
      </c>
    </row>
    <row r="1280" spans="1:12" x14ac:dyDescent="0.2">
      <c r="A1280" s="189">
        <v>33</v>
      </c>
      <c r="B1280" s="190" t="s">
        <v>863</v>
      </c>
      <c r="C1280" s="190" t="s">
        <v>331</v>
      </c>
      <c r="D1280" s="191">
        <v>43629</v>
      </c>
      <c r="E1280" s="192">
        <v>5</v>
      </c>
      <c r="F1280" s="192">
        <v>32</v>
      </c>
      <c r="G1280" s="137">
        <v>457</v>
      </c>
      <c r="H1280" s="138">
        <v>78</v>
      </c>
      <c r="I1280" s="139">
        <v>1</v>
      </c>
      <c r="J1280" s="140">
        <v>4</v>
      </c>
      <c r="K1280" s="193">
        <v>10409.5</v>
      </c>
      <c r="L1280" s="194">
        <v>2036</v>
      </c>
    </row>
    <row r="1281" spans="1:12" x14ac:dyDescent="0.2">
      <c r="A1281" s="189">
        <v>34</v>
      </c>
      <c r="B1281" s="190" t="s">
        <v>977</v>
      </c>
      <c r="C1281" s="190" t="s">
        <v>22</v>
      </c>
      <c r="D1281" s="191">
        <v>42628</v>
      </c>
      <c r="E1281" s="192">
        <v>9</v>
      </c>
      <c r="F1281" s="192">
        <v>62</v>
      </c>
      <c r="G1281" s="137">
        <v>374.5</v>
      </c>
      <c r="H1281" s="138">
        <v>130</v>
      </c>
      <c r="I1281" s="139">
        <v>1</v>
      </c>
      <c r="J1281" s="140">
        <v>1</v>
      </c>
      <c r="K1281" s="193">
        <v>40795.870000000097</v>
      </c>
      <c r="L1281" s="194">
        <v>8011</v>
      </c>
    </row>
    <row r="1282" spans="1:12" x14ac:dyDescent="0.2">
      <c r="A1282" s="189">
        <v>35</v>
      </c>
      <c r="B1282" s="190" t="s">
        <v>978</v>
      </c>
      <c r="C1282" s="190" t="s">
        <v>976</v>
      </c>
      <c r="D1282" s="191"/>
      <c r="E1282" s="192">
        <v>1</v>
      </c>
      <c r="F1282" s="192">
        <v>1</v>
      </c>
      <c r="G1282" s="137">
        <v>328</v>
      </c>
      <c r="H1282" s="138">
        <v>76</v>
      </c>
      <c r="I1282" s="139">
        <v>1</v>
      </c>
      <c r="J1282" s="140">
        <v>5</v>
      </c>
      <c r="K1282" s="193">
        <v>328</v>
      </c>
      <c r="L1282" s="194">
        <v>76</v>
      </c>
    </row>
    <row r="1283" spans="1:12" x14ac:dyDescent="0.2">
      <c r="A1283" s="189">
        <v>36</v>
      </c>
      <c r="B1283" s="190" t="s">
        <v>615</v>
      </c>
      <c r="C1283" s="190" t="s">
        <v>617</v>
      </c>
      <c r="D1283" s="191">
        <v>34985</v>
      </c>
      <c r="E1283" s="192">
        <v>8</v>
      </c>
      <c r="F1283" s="192">
        <v>53</v>
      </c>
      <c r="G1283" s="137">
        <v>327</v>
      </c>
      <c r="H1283" s="138">
        <v>69</v>
      </c>
      <c r="I1283" s="139">
        <v>1</v>
      </c>
      <c r="J1283" s="140">
        <v>8</v>
      </c>
      <c r="K1283" s="193">
        <v>24402.1</v>
      </c>
      <c r="L1283" s="194">
        <v>4617</v>
      </c>
    </row>
    <row r="1284" spans="1:12" x14ac:dyDescent="0.2">
      <c r="A1284" s="189">
        <v>37</v>
      </c>
      <c r="B1284" s="190" t="s">
        <v>979</v>
      </c>
      <c r="C1284" s="190" t="s">
        <v>980</v>
      </c>
      <c r="D1284" s="191">
        <v>35167</v>
      </c>
      <c r="E1284" s="192">
        <v>1</v>
      </c>
      <c r="F1284" s="192">
        <v>5</v>
      </c>
      <c r="G1284" s="137">
        <v>297.75</v>
      </c>
      <c r="H1284" s="138">
        <v>60</v>
      </c>
      <c r="I1284" s="139">
        <v>1</v>
      </c>
      <c r="J1284" s="140">
        <v>1</v>
      </c>
      <c r="K1284" s="193">
        <v>735.75</v>
      </c>
      <c r="L1284" s="194">
        <v>188</v>
      </c>
    </row>
    <row r="1285" spans="1:12" x14ac:dyDescent="0.2">
      <c r="A1285" s="189">
        <v>38</v>
      </c>
      <c r="B1285" s="190" t="s">
        <v>736</v>
      </c>
      <c r="C1285" s="190" t="s">
        <v>738</v>
      </c>
      <c r="D1285" s="191">
        <v>43594</v>
      </c>
      <c r="E1285" s="192">
        <v>10</v>
      </c>
      <c r="F1285" s="192">
        <v>67</v>
      </c>
      <c r="G1285" s="137">
        <v>259.8</v>
      </c>
      <c r="H1285" s="138">
        <v>45</v>
      </c>
      <c r="I1285" s="139">
        <v>5</v>
      </c>
      <c r="J1285" s="140">
        <v>7</v>
      </c>
      <c r="K1285" s="193">
        <v>765569.650000002</v>
      </c>
      <c r="L1285" s="194">
        <v>166351</v>
      </c>
    </row>
    <row r="1286" spans="1:12" x14ac:dyDescent="0.2">
      <c r="A1286" s="189">
        <v>39</v>
      </c>
      <c r="B1286" s="190" t="s">
        <v>821</v>
      </c>
      <c r="C1286" s="190" t="s">
        <v>738</v>
      </c>
      <c r="D1286" s="191">
        <v>43615</v>
      </c>
      <c r="E1286" s="192">
        <v>7</v>
      </c>
      <c r="F1286" s="192">
        <v>46</v>
      </c>
      <c r="G1286" s="137">
        <v>173.8</v>
      </c>
      <c r="H1286" s="138">
        <v>28</v>
      </c>
      <c r="I1286" s="139">
        <v>1</v>
      </c>
      <c r="J1286" s="140">
        <v>3</v>
      </c>
      <c r="K1286" s="193">
        <v>365791.61000000098</v>
      </c>
      <c r="L1286" s="194">
        <v>65097</v>
      </c>
    </row>
    <row r="1287" spans="1:12" x14ac:dyDescent="0.2">
      <c r="A1287" s="189">
        <v>40</v>
      </c>
      <c r="B1287" s="190" t="s">
        <v>636</v>
      </c>
      <c r="C1287" s="190" t="s">
        <v>638</v>
      </c>
      <c r="D1287" s="191">
        <v>43566</v>
      </c>
      <c r="E1287" s="192">
        <v>14</v>
      </c>
      <c r="F1287" s="192">
        <v>94</v>
      </c>
      <c r="G1287" s="137">
        <v>150.5</v>
      </c>
      <c r="H1287" s="138">
        <v>33</v>
      </c>
      <c r="I1287" s="139">
        <v>1</v>
      </c>
      <c r="J1287" s="140">
        <v>3</v>
      </c>
      <c r="K1287" s="193">
        <v>549739.06000000203</v>
      </c>
      <c r="L1287" s="194">
        <v>112168</v>
      </c>
    </row>
    <row r="1288" spans="1:12" x14ac:dyDescent="0.2">
      <c r="A1288" s="144"/>
      <c r="B1288" s="7"/>
      <c r="C1288" s="7" t="s">
        <v>106</v>
      </c>
      <c r="D1288" s="142" t="s">
        <v>106</v>
      </c>
      <c r="E1288" s="143" t="s">
        <v>106</v>
      </c>
      <c r="F1288" s="144" t="s">
        <v>106</v>
      </c>
      <c r="G1288" s="145" t="s">
        <v>106</v>
      </c>
      <c r="H1288" s="144" t="s">
        <v>106</v>
      </c>
      <c r="I1288" s="7" t="s">
        <v>106</v>
      </c>
      <c r="J1288" s="30" t="s">
        <v>106</v>
      </c>
      <c r="K1288" s="143" t="s">
        <v>106</v>
      </c>
      <c r="L1288" s="144" t="s">
        <v>106</v>
      </c>
    </row>
    <row r="1289" spans="1:12" x14ac:dyDescent="0.2">
      <c r="A1289" s="451" t="s">
        <v>982</v>
      </c>
      <c r="B1289" s="451"/>
      <c r="C1289" s="141"/>
      <c r="D1289" s="142"/>
      <c r="E1289" s="143"/>
      <c r="F1289" s="144"/>
      <c r="G1289" s="145"/>
      <c r="H1289" s="144"/>
      <c r="I1289" s="7"/>
      <c r="J1289" s="30"/>
      <c r="K1289" s="143"/>
      <c r="L1289" s="144"/>
    </row>
    <row r="1290" spans="1:12" ht="15.75" x14ac:dyDescent="0.2">
      <c r="A1290" s="450" t="s">
        <v>1010</v>
      </c>
      <c r="B1290" s="450"/>
      <c r="C1290" s="450"/>
      <c r="D1290" s="450"/>
      <c r="E1290" s="450"/>
      <c r="F1290" s="450"/>
      <c r="G1290" s="450"/>
      <c r="H1290" s="450"/>
      <c r="I1290" s="450"/>
      <c r="J1290" s="450"/>
      <c r="K1290" s="450"/>
      <c r="L1290" s="450"/>
    </row>
    <row r="1291" spans="1:12" ht="15" x14ac:dyDescent="0.2">
      <c r="A1291" s="135"/>
      <c r="B1291" s="135"/>
      <c r="C1291" s="135"/>
      <c r="D1291" s="135"/>
      <c r="E1291" s="135"/>
      <c r="F1291" s="135"/>
      <c r="G1291" s="135"/>
      <c r="H1291" s="135"/>
      <c r="I1291" s="135"/>
      <c r="J1291" s="136"/>
      <c r="K1291" s="135"/>
      <c r="L1291" s="135"/>
    </row>
    <row r="1292" spans="1:12" x14ac:dyDescent="0.2">
      <c r="A1292" s="452" t="s">
        <v>134</v>
      </c>
      <c r="B1292" s="452"/>
      <c r="C1292" s="452"/>
      <c r="D1292" s="452"/>
      <c r="E1292" s="453" t="s">
        <v>11</v>
      </c>
      <c r="F1292" s="453"/>
      <c r="G1292" s="454" t="s">
        <v>187</v>
      </c>
      <c r="H1292" s="454"/>
      <c r="I1292" s="454"/>
      <c r="J1292" s="454"/>
      <c r="K1292" s="455" t="s">
        <v>133</v>
      </c>
      <c r="L1292" s="455"/>
    </row>
    <row r="1293" spans="1:12" ht="24" x14ac:dyDescent="0.2">
      <c r="A1293" s="294" t="s">
        <v>9</v>
      </c>
      <c r="B1293" s="119" t="s">
        <v>131</v>
      </c>
      <c r="C1293" s="119" t="s">
        <v>132</v>
      </c>
      <c r="D1293" s="120" t="s">
        <v>13</v>
      </c>
      <c r="E1293" s="295" t="s">
        <v>15</v>
      </c>
      <c r="F1293" s="295" t="s">
        <v>14</v>
      </c>
      <c r="G1293" s="122" t="s">
        <v>16</v>
      </c>
      <c r="H1293" s="123" t="s">
        <v>4</v>
      </c>
      <c r="I1293" s="124" t="s">
        <v>8</v>
      </c>
      <c r="J1293" s="125" t="s">
        <v>17</v>
      </c>
      <c r="K1293" s="296" t="s">
        <v>16</v>
      </c>
      <c r="L1293" s="294" t="s">
        <v>4</v>
      </c>
    </row>
    <row r="1294" spans="1:12" x14ac:dyDescent="0.2">
      <c r="A1294" s="151">
        <v>1</v>
      </c>
      <c r="B1294" s="152" t="s">
        <v>983</v>
      </c>
      <c r="C1294" s="152" t="s">
        <v>22</v>
      </c>
      <c r="D1294" s="153">
        <v>43664</v>
      </c>
      <c r="E1294" s="154">
        <v>1</v>
      </c>
      <c r="F1294" s="154">
        <v>4</v>
      </c>
      <c r="G1294" s="137">
        <v>1336333.27</v>
      </c>
      <c r="H1294" s="138">
        <v>236010</v>
      </c>
      <c r="I1294" s="139">
        <v>165</v>
      </c>
      <c r="J1294" s="140">
        <v>2108</v>
      </c>
      <c r="K1294" s="155">
        <v>1442131.6800000099</v>
      </c>
      <c r="L1294" s="156">
        <v>250671</v>
      </c>
    </row>
    <row r="1295" spans="1:12" x14ac:dyDescent="0.2">
      <c r="A1295" s="189">
        <v>2</v>
      </c>
      <c r="B1295" s="190" t="s">
        <v>931</v>
      </c>
      <c r="C1295" s="190" t="s">
        <v>22</v>
      </c>
      <c r="D1295" s="191">
        <v>43650</v>
      </c>
      <c r="E1295" s="192">
        <v>3</v>
      </c>
      <c r="F1295" s="192">
        <v>18</v>
      </c>
      <c r="G1295" s="137">
        <v>140277.68</v>
      </c>
      <c r="H1295" s="138">
        <v>25522</v>
      </c>
      <c r="I1295" s="139">
        <v>87</v>
      </c>
      <c r="J1295" s="140">
        <v>1055</v>
      </c>
      <c r="K1295" s="193">
        <v>1362396.3</v>
      </c>
      <c r="L1295" s="194">
        <v>236270</v>
      </c>
    </row>
    <row r="1296" spans="1:12" x14ac:dyDescent="0.2">
      <c r="A1296" s="189">
        <v>3</v>
      </c>
      <c r="B1296" s="190" t="s">
        <v>917</v>
      </c>
      <c r="C1296" s="190" t="s">
        <v>22</v>
      </c>
      <c r="D1296" s="191">
        <v>43643</v>
      </c>
      <c r="E1296" s="192">
        <v>4</v>
      </c>
      <c r="F1296" s="192">
        <v>25</v>
      </c>
      <c r="G1296" s="137">
        <v>115974.67</v>
      </c>
      <c r="H1296" s="138">
        <v>22269</v>
      </c>
      <c r="I1296" s="139">
        <v>87</v>
      </c>
      <c r="J1296" s="140">
        <v>911</v>
      </c>
      <c r="K1296" s="193">
        <v>1444963.26</v>
      </c>
      <c r="L1296" s="194">
        <v>277181</v>
      </c>
    </row>
    <row r="1297" spans="1:12" x14ac:dyDescent="0.2">
      <c r="A1297" s="189">
        <v>4</v>
      </c>
      <c r="B1297" s="190" t="s">
        <v>919</v>
      </c>
      <c r="C1297" s="190" t="s">
        <v>22</v>
      </c>
      <c r="D1297" s="191">
        <v>43643</v>
      </c>
      <c r="E1297" s="192">
        <v>4</v>
      </c>
      <c r="F1297" s="192">
        <v>25</v>
      </c>
      <c r="G1297" s="137">
        <v>41633.9200000001</v>
      </c>
      <c r="H1297" s="138">
        <v>7551</v>
      </c>
      <c r="I1297" s="139">
        <v>57</v>
      </c>
      <c r="J1297" s="140">
        <v>427</v>
      </c>
      <c r="K1297" s="193">
        <v>782129.89000000304</v>
      </c>
      <c r="L1297" s="194">
        <v>140244</v>
      </c>
    </row>
    <row r="1298" spans="1:12" x14ac:dyDescent="0.2">
      <c r="A1298" s="151">
        <v>5</v>
      </c>
      <c r="B1298" s="152" t="s">
        <v>987</v>
      </c>
      <c r="C1298" s="152" t="s">
        <v>989</v>
      </c>
      <c r="D1298" s="153">
        <v>43664</v>
      </c>
      <c r="E1298" s="154">
        <v>1</v>
      </c>
      <c r="F1298" s="154">
        <v>4</v>
      </c>
      <c r="G1298" s="137">
        <v>38191.33</v>
      </c>
      <c r="H1298" s="138">
        <v>6950</v>
      </c>
      <c r="I1298" s="139">
        <v>52</v>
      </c>
      <c r="J1298" s="140">
        <v>644</v>
      </c>
      <c r="K1298" s="155">
        <v>38191.33</v>
      </c>
      <c r="L1298" s="156">
        <v>6950</v>
      </c>
    </row>
    <row r="1299" spans="1:12" x14ac:dyDescent="0.2">
      <c r="A1299" s="189">
        <v>6</v>
      </c>
      <c r="B1299" s="190" t="s">
        <v>991</v>
      </c>
      <c r="C1299" s="190" t="s">
        <v>993</v>
      </c>
      <c r="D1299" s="191">
        <v>43664</v>
      </c>
      <c r="E1299" s="192">
        <v>1</v>
      </c>
      <c r="F1299" s="192">
        <v>4</v>
      </c>
      <c r="G1299" s="137">
        <v>30662.23</v>
      </c>
      <c r="H1299" s="138">
        <v>5583</v>
      </c>
      <c r="I1299" s="139">
        <v>42</v>
      </c>
      <c r="J1299" s="140">
        <v>562</v>
      </c>
      <c r="K1299" s="193">
        <v>30662.23</v>
      </c>
      <c r="L1299" s="194">
        <v>5583</v>
      </c>
    </row>
    <row r="1300" spans="1:12" x14ac:dyDescent="0.2">
      <c r="A1300" s="189">
        <v>7</v>
      </c>
      <c r="B1300" s="190" t="s">
        <v>961</v>
      </c>
      <c r="C1300" s="190" t="s">
        <v>22</v>
      </c>
      <c r="D1300" s="191">
        <v>43657</v>
      </c>
      <c r="E1300" s="192">
        <v>2</v>
      </c>
      <c r="F1300" s="192">
        <v>11</v>
      </c>
      <c r="G1300" s="137">
        <v>30201.96</v>
      </c>
      <c r="H1300" s="138">
        <v>5571</v>
      </c>
      <c r="I1300" s="139">
        <v>53</v>
      </c>
      <c r="J1300" s="140">
        <v>446</v>
      </c>
      <c r="K1300" s="193">
        <v>109029.61</v>
      </c>
      <c r="L1300" s="194">
        <v>20254</v>
      </c>
    </row>
    <row r="1301" spans="1:12" x14ac:dyDescent="0.2">
      <c r="A1301" s="189">
        <v>8</v>
      </c>
      <c r="B1301" s="190" t="s">
        <v>825</v>
      </c>
      <c r="C1301" s="190" t="s">
        <v>827</v>
      </c>
      <c r="D1301" s="191">
        <v>43622</v>
      </c>
      <c r="E1301" s="192">
        <v>7</v>
      </c>
      <c r="F1301" s="192">
        <v>46</v>
      </c>
      <c r="G1301" s="137">
        <v>24985.43</v>
      </c>
      <c r="H1301" s="138">
        <v>4855</v>
      </c>
      <c r="I1301" s="139">
        <v>54</v>
      </c>
      <c r="J1301" s="140">
        <v>334</v>
      </c>
      <c r="K1301" s="193">
        <v>1305110.83</v>
      </c>
      <c r="L1301" s="194">
        <v>256130</v>
      </c>
    </row>
    <row r="1302" spans="1:12" x14ac:dyDescent="0.2">
      <c r="A1302" s="189">
        <v>9</v>
      </c>
      <c r="B1302" s="190" t="s">
        <v>963</v>
      </c>
      <c r="C1302" s="190" t="s">
        <v>22</v>
      </c>
      <c r="D1302" s="191">
        <v>43657</v>
      </c>
      <c r="E1302" s="192">
        <v>2</v>
      </c>
      <c r="F1302" s="192">
        <v>11</v>
      </c>
      <c r="G1302" s="137">
        <v>18041.75</v>
      </c>
      <c r="H1302" s="138">
        <v>3298</v>
      </c>
      <c r="I1302" s="139">
        <v>29</v>
      </c>
      <c r="J1302" s="140">
        <v>252</v>
      </c>
      <c r="K1302" s="193">
        <v>73538.91</v>
      </c>
      <c r="L1302" s="194">
        <v>13553</v>
      </c>
    </row>
    <row r="1303" spans="1:12" x14ac:dyDescent="0.2">
      <c r="A1303" s="189">
        <v>10</v>
      </c>
      <c r="B1303" s="190" t="s">
        <v>921</v>
      </c>
      <c r="C1303" s="190" t="s">
        <v>331</v>
      </c>
      <c r="D1303" s="191">
        <v>43643</v>
      </c>
      <c r="E1303" s="192">
        <v>4</v>
      </c>
      <c r="F1303" s="192">
        <v>25</v>
      </c>
      <c r="G1303" s="137">
        <v>14775.37</v>
      </c>
      <c r="H1303" s="138">
        <v>2681</v>
      </c>
      <c r="I1303" s="139">
        <v>23</v>
      </c>
      <c r="J1303" s="140">
        <v>187</v>
      </c>
      <c r="K1303" s="193">
        <v>200777.38</v>
      </c>
      <c r="L1303" s="194">
        <v>37034</v>
      </c>
    </row>
    <row r="1304" spans="1:12" x14ac:dyDescent="0.2">
      <c r="A1304" s="189">
        <v>11</v>
      </c>
      <c r="B1304" s="190" t="s">
        <v>898</v>
      </c>
      <c r="C1304" s="190" t="s">
        <v>22</v>
      </c>
      <c r="D1304" s="191">
        <v>43636</v>
      </c>
      <c r="E1304" s="192">
        <v>5</v>
      </c>
      <c r="F1304" s="192">
        <v>32</v>
      </c>
      <c r="G1304" s="137">
        <v>13046.07</v>
      </c>
      <c r="H1304" s="138">
        <v>2420</v>
      </c>
      <c r="I1304" s="139">
        <v>16</v>
      </c>
      <c r="J1304" s="140">
        <v>147</v>
      </c>
      <c r="K1304" s="193">
        <v>573906.72000000102</v>
      </c>
      <c r="L1304" s="194">
        <v>106962</v>
      </c>
    </row>
    <row r="1305" spans="1:12" x14ac:dyDescent="0.2">
      <c r="A1305" s="151">
        <v>12</v>
      </c>
      <c r="B1305" s="152" t="s">
        <v>995</v>
      </c>
      <c r="C1305" s="152" t="s">
        <v>111</v>
      </c>
      <c r="D1305" s="153">
        <v>43664</v>
      </c>
      <c r="E1305" s="154">
        <v>1</v>
      </c>
      <c r="F1305" s="154">
        <v>4</v>
      </c>
      <c r="G1305" s="137">
        <v>9214.14</v>
      </c>
      <c r="H1305" s="138">
        <v>1710</v>
      </c>
      <c r="I1305" s="139">
        <v>11</v>
      </c>
      <c r="J1305" s="140">
        <v>145</v>
      </c>
      <c r="K1305" s="155">
        <v>9214.14</v>
      </c>
      <c r="L1305" s="156">
        <v>1710</v>
      </c>
    </row>
    <row r="1306" spans="1:12" x14ac:dyDescent="0.2">
      <c r="A1306" s="189">
        <v>13</v>
      </c>
      <c r="B1306" s="190" t="s">
        <v>800</v>
      </c>
      <c r="C1306" s="190" t="s">
        <v>22</v>
      </c>
      <c r="D1306" s="191">
        <v>43608</v>
      </c>
      <c r="E1306" s="192">
        <v>9</v>
      </c>
      <c r="F1306" s="192">
        <v>60</v>
      </c>
      <c r="G1306" s="137">
        <v>8759.01</v>
      </c>
      <c r="H1306" s="138">
        <v>1647</v>
      </c>
      <c r="I1306" s="139">
        <v>22</v>
      </c>
      <c r="J1306" s="140">
        <v>134</v>
      </c>
      <c r="K1306" s="193">
        <v>1534897.66</v>
      </c>
      <c r="L1306" s="194">
        <v>286953</v>
      </c>
    </row>
    <row r="1307" spans="1:12" x14ac:dyDescent="0.2">
      <c r="A1307" s="189">
        <v>14</v>
      </c>
      <c r="B1307" s="190" t="s">
        <v>925</v>
      </c>
      <c r="C1307" s="190" t="s">
        <v>127</v>
      </c>
      <c r="D1307" s="191">
        <v>43650</v>
      </c>
      <c r="E1307" s="192">
        <v>3</v>
      </c>
      <c r="F1307" s="192">
        <v>18</v>
      </c>
      <c r="G1307" s="137">
        <v>7878.00000000001</v>
      </c>
      <c r="H1307" s="138">
        <v>1462</v>
      </c>
      <c r="I1307" s="139">
        <v>17</v>
      </c>
      <c r="J1307" s="140">
        <v>83</v>
      </c>
      <c r="K1307" s="193">
        <v>84039.530000000101</v>
      </c>
      <c r="L1307" s="194">
        <v>15748</v>
      </c>
    </row>
    <row r="1308" spans="1:12" x14ac:dyDescent="0.2">
      <c r="A1308" s="189">
        <v>15</v>
      </c>
      <c r="B1308" s="190" t="s">
        <v>900</v>
      </c>
      <c r="C1308" s="190" t="s">
        <v>454</v>
      </c>
      <c r="D1308" s="191">
        <v>43636</v>
      </c>
      <c r="E1308" s="192">
        <v>5</v>
      </c>
      <c r="F1308" s="192">
        <v>32</v>
      </c>
      <c r="G1308" s="137">
        <v>7519.32</v>
      </c>
      <c r="H1308" s="138">
        <v>1320</v>
      </c>
      <c r="I1308" s="139">
        <v>7</v>
      </c>
      <c r="J1308" s="140">
        <v>76</v>
      </c>
      <c r="K1308" s="193">
        <v>98630.63</v>
      </c>
      <c r="L1308" s="194">
        <v>17537</v>
      </c>
    </row>
    <row r="1309" spans="1:12" x14ac:dyDescent="0.2">
      <c r="A1309" s="189">
        <v>16</v>
      </c>
      <c r="B1309" s="190" t="s">
        <v>997</v>
      </c>
      <c r="C1309" s="190" t="s">
        <v>22</v>
      </c>
      <c r="D1309" s="191">
        <v>43286</v>
      </c>
      <c r="E1309" s="192">
        <v>8</v>
      </c>
      <c r="F1309" s="192">
        <v>52</v>
      </c>
      <c r="G1309" s="137">
        <v>5902.18</v>
      </c>
      <c r="H1309" s="138">
        <v>1089</v>
      </c>
      <c r="I1309" s="139">
        <v>4</v>
      </c>
      <c r="J1309" s="140">
        <v>56</v>
      </c>
      <c r="K1309" s="193">
        <v>216070.62</v>
      </c>
      <c r="L1309" s="194">
        <v>40608</v>
      </c>
    </row>
    <row r="1310" spans="1:12" x14ac:dyDescent="0.2">
      <c r="A1310" s="189">
        <v>17</v>
      </c>
      <c r="B1310" s="190" t="s">
        <v>965</v>
      </c>
      <c r="C1310" s="190" t="s">
        <v>491</v>
      </c>
      <c r="D1310" s="191">
        <v>43657</v>
      </c>
      <c r="E1310" s="192">
        <v>2</v>
      </c>
      <c r="F1310" s="192">
        <v>11</v>
      </c>
      <c r="G1310" s="137">
        <v>4444.71</v>
      </c>
      <c r="H1310" s="138">
        <v>808</v>
      </c>
      <c r="I1310" s="139">
        <v>24</v>
      </c>
      <c r="J1310" s="140">
        <v>95</v>
      </c>
      <c r="K1310" s="193">
        <v>18621.009999999998</v>
      </c>
      <c r="L1310" s="194">
        <v>3431</v>
      </c>
    </row>
    <row r="1311" spans="1:12" x14ac:dyDescent="0.2">
      <c r="A1311" s="189">
        <v>18</v>
      </c>
      <c r="B1311" s="190" t="s">
        <v>935</v>
      </c>
      <c r="C1311" s="190" t="s">
        <v>22</v>
      </c>
      <c r="D1311" s="191">
        <v>43650</v>
      </c>
      <c r="E1311" s="192">
        <v>3</v>
      </c>
      <c r="F1311" s="192">
        <v>18</v>
      </c>
      <c r="G1311" s="137">
        <v>3202.88</v>
      </c>
      <c r="H1311" s="138">
        <v>599</v>
      </c>
      <c r="I1311" s="139">
        <v>10</v>
      </c>
      <c r="J1311" s="140">
        <v>50</v>
      </c>
      <c r="K1311" s="193">
        <v>73422.19</v>
      </c>
      <c r="L1311" s="194">
        <v>13571</v>
      </c>
    </row>
    <row r="1312" spans="1:12" x14ac:dyDescent="0.2">
      <c r="A1312" s="189">
        <v>19</v>
      </c>
      <c r="B1312" s="190" t="s">
        <v>949</v>
      </c>
      <c r="C1312" s="190" t="s">
        <v>23</v>
      </c>
      <c r="D1312" s="191">
        <v>43636</v>
      </c>
      <c r="E1312" s="192">
        <v>5</v>
      </c>
      <c r="F1312" s="192">
        <v>32</v>
      </c>
      <c r="G1312" s="137">
        <v>2969.22</v>
      </c>
      <c r="H1312" s="138">
        <v>504</v>
      </c>
      <c r="I1312" s="139">
        <v>2</v>
      </c>
      <c r="J1312" s="140">
        <v>21</v>
      </c>
      <c r="K1312" s="193">
        <v>31715.37</v>
      </c>
      <c r="L1312" s="194">
        <v>5709</v>
      </c>
    </row>
    <row r="1313" spans="1:12" x14ac:dyDescent="0.2">
      <c r="A1313" s="189">
        <v>20</v>
      </c>
      <c r="B1313" s="190" t="s">
        <v>999</v>
      </c>
      <c r="C1313" s="190" t="s">
        <v>1001</v>
      </c>
      <c r="D1313" s="191">
        <v>31735</v>
      </c>
      <c r="E1313" s="192">
        <v>1</v>
      </c>
      <c r="F1313" s="192">
        <v>4</v>
      </c>
      <c r="G1313" s="137">
        <v>2831.5</v>
      </c>
      <c r="H1313" s="138">
        <v>543</v>
      </c>
      <c r="I1313" s="139">
        <v>4</v>
      </c>
      <c r="J1313" s="140">
        <v>26</v>
      </c>
      <c r="K1313" s="193">
        <v>2831.5</v>
      </c>
      <c r="L1313" s="194">
        <v>543</v>
      </c>
    </row>
    <row r="1314" spans="1:12" x14ac:dyDescent="0.2">
      <c r="A1314" s="189">
        <v>21</v>
      </c>
      <c r="B1314" s="190" t="s">
        <v>823</v>
      </c>
      <c r="C1314" s="190" t="s">
        <v>23</v>
      </c>
      <c r="D1314" s="191">
        <v>43615</v>
      </c>
      <c r="E1314" s="192">
        <v>8</v>
      </c>
      <c r="F1314" s="192">
        <v>53</v>
      </c>
      <c r="G1314" s="137">
        <v>2776.75</v>
      </c>
      <c r="H1314" s="138">
        <v>582</v>
      </c>
      <c r="I1314" s="139">
        <v>5</v>
      </c>
      <c r="J1314" s="140">
        <v>26</v>
      </c>
      <c r="K1314" s="193">
        <v>369278.63</v>
      </c>
      <c r="L1314" s="194">
        <v>68144</v>
      </c>
    </row>
    <row r="1315" spans="1:12" x14ac:dyDescent="0.2">
      <c r="A1315" s="189">
        <v>22</v>
      </c>
      <c r="B1315" s="190" t="s">
        <v>766</v>
      </c>
      <c r="C1315" s="190" t="s">
        <v>22</v>
      </c>
      <c r="D1315" s="191">
        <v>43601</v>
      </c>
      <c r="E1315" s="192">
        <v>10</v>
      </c>
      <c r="F1315" s="192">
        <v>67</v>
      </c>
      <c r="G1315" s="137">
        <v>1716.52</v>
      </c>
      <c r="H1315" s="138">
        <v>308</v>
      </c>
      <c r="I1315" s="139">
        <v>3</v>
      </c>
      <c r="J1315" s="140">
        <v>26</v>
      </c>
      <c r="K1315" s="193">
        <v>847855.75000000198</v>
      </c>
      <c r="L1315" s="194">
        <v>152528</v>
      </c>
    </row>
    <row r="1316" spans="1:12" x14ac:dyDescent="0.2">
      <c r="A1316" s="189">
        <v>23</v>
      </c>
      <c r="B1316" s="190" t="s">
        <v>686</v>
      </c>
      <c r="C1316" s="190" t="s">
        <v>22</v>
      </c>
      <c r="D1316" s="191">
        <v>43580</v>
      </c>
      <c r="E1316" s="192">
        <v>13</v>
      </c>
      <c r="F1316" s="192">
        <v>88</v>
      </c>
      <c r="G1316" s="137">
        <v>1642.81</v>
      </c>
      <c r="H1316" s="138">
        <v>294</v>
      </c>
      <c r="I1316" s="139">
        <v>8</v>
      </c>
      <c r="J1316" s="140">
        <v>23</v>
      </c>
      <c r="K1316" s="193">
        <v>3862986.42</v>
      </c>
      <c r="L1316" s="194">
        <v>665891</v>
      </c>
    </row>
    <row r="1317" spans="1:12" x14ac:dyDescent="0.2">
      <c r="A1317" s="189">
        <v>24</v>
      </c>
      <c r="B1317" s="190" t="s">
        <v>1003</v>
      </c>
      <c r="C1317" s="190" t="s">
        <v>976</v>
      </c>
      <c r="D1317" s="191">
        <v>20402</v>
      </c>
      <c r="E1317" s="192">
        <v>1</v>
      </c>
      <c r="F1317" s="192">
        <v>2</v>
      </c>
      <c r="G1317" s="137">
        <v>1626</v>
      </c>
      <c r="H1317" s="138">
        <v>309</v>
      </c>
      <c r="I1317" s="139">
        <v>1</v>
      </c>
      <c r="J1317" s="140">
        <v>10</v>
      </c>
      <c r="K1317" s="193">
        <v>1626</v>
      </c>
      <c r="L1317" s="194">
        <v>309</v>
      </c>
    </row>
    <row r="1318" spans="1:12" x14ac:dyDescent="0.2">
      <c r="A1318" s="189">
        <v>25</v>
      </c>
      <c r="B1318" s="190" t="s">
        <v>939</v>
      </c>
      <c r="C1318" s="190" t="s">
        <v>111</v>
      </c>
      <c r="D1318" s="191">
        <v>43650</v>
      </c>
      <c r="E1318" s="192">
        <v>3</v>
      </c>
      <c r="F1318" s="192">
        <v>18</v>
      </c>
      <c r="G1318" s="137">
        <v>1225.56</v>
      </c>
      <c r="H1318" s="138">
        <v>211</v>
      </c>
      <c r="I1318" s="139">
        <v>2</v>
      </c>
      <c r="J1318" s="140">
        <v>12</v>
      </c>
      <c r="K1318" s="193">
        <v>13050.01</v>
      </c>
      <c r="L1318" s="194">
        <v>2370</v>
      </c>
    </row>
    <row r="1319" spans="1:12" x14ac:dyDescent="0.2">
      <c r="A1319" s="189">
        <v>26</v>
      </c>
      <c r="B1319" s="190" t="s">
        <v>967</v>
      </c>
      <c r="C1319" s="190" t="s">
        <v>368</v>
      </c>
      <c r="D1319" s="191">
        <v>43657</v>
      </c>
      <c r="E1319" s="192">
        <v>2</v>
      </c>
      <c r="F1319" s="192">
        <v>11</v>
      </c>
      <c r="G1319" s="137">
        <v>965.4</v>
      </c>
      <c r="H1319" s="138">
        <v>184</v>
      </c>
      <c r="I1319" s="139">
        <v>18</v>
      </c>
      <c r="J1319" s="140">
        <v>50</v>
      </c>
      <c r="K1319" s="193">
        <v>8345.8399999999892</v>
      </c>
      <c r="L1319" s="194">
        <v>1775</v>
      </c>
    </row>
    <row r="1320" spans="1:12" x14ac:dyDescent="0.2">
      <c r="A1320" s="189">
        <v>27</v>
      </c>
      <c r="B1320" s="190" t="s">
        <v>969</v>
      </c>
      <c r="C1320" s="190" t="s">
        <v>970</v>
      </c>
      <c r="D1320" s="191">
        <v>43657</v>
      </c>
      <c r="E1320" s="192">
        <v>2</v>
      </c>
      <c r="F1320" s="192">
        <v>11</v>
      </c>
      <c r="G1320" s="137">
        <v>677.2</v>
      </c>
      <c r="H1320" s="138">
        <v>118</v>
      </c>
      <c r="I1320" s="139">
        <v>9</v>
      </c>
      <c r="J1320" s="140">
        <v>25</v>
      </c>
      <c r="K1320" s="193">
        <v>4350.72</v>
      </c>
      <c r="L1320" s="194">
        <v>815</v>
      </c>
    </row>
    <row r="1321" spans="1:12" x14ac:dyDescent="0.2">
      <c r="A1321" s="189">
        <v>28</v>
      </c>
      <c r="B1321" s="190" t="s">
        <v>1004</v>
      </c>
      <c r="C1321" s="190" t="s">
        <v>1005</v>
      </c>
      <c r="D1321" s="191">
        <v>20614</v>
      </c>
      <c r="E1321" s="192">
        <v>1</v>
      </c>
      <c r="F1321" s="192">
        <v>1</v>
      </c>
      <c r="G1321" s="137">
        <v>573.5</v>
      </c>
      <c r="H1321" s="138">
        <v>122</v>
      </c>
      <c r="I1321" s="139">
        <v>1</v>
      </c>
      <c r="J1321" s="140">
        <v>5</v>
      </c>
      <c r="K1321" s="193">
        <v>573.5</v>
      </c>
      <c r="L1321" s="194">
        <v>122</v>
      </c>
    </row>
    <row r="1322" spans="1:12" x14ac:dyDescent="0.2">
      <c r="A1322" s="189">
        <v>29</v>
      </c>
      <c r="B1322" s="190" t="s">
        <v>886</v>
      </c>
      <c r="C1322" s="190" t="s">
        <v>888</v>
      </c>
      <c r="D1322" s="191">
        <v>43636</v>
      </c>
      <c r="E1322" s="192">
        <v>5</v>
      </c>
      <c r="F1322" s="192">
        <v>32</v>
      </c>
      <c r="G1322" s="137">
        <v>534.5</v>
      </c>
      <c r="H1322" s="138">
        <v>124</v>
      </c>
      <c r="I1322" s="139">
        <v>2</v>
      </c>
      <c r="J1322" s="140">
        <v>10</v>
      </c>
      <c r="K1322" s="193">
        <v>49508.75</v>
      </c>
      <c r="L1322" s="194">
        <v>9258</v>
      </c>
    </row>
    <row r="1323" spans="1:12" x14ac:dyDescent="0.2">
      <c r="A1323" s="189">
        <v>30</v>
      </c>
      <c r="B1323" s="190" t="s">
        <v>1006</v>
      </c>
      <c r="C1323" s="190" t="s">
        <v>976</v>
      </c>
      <c r="D1323" s="191"/>
      <c r="E1323" s="192">
        <v>1</v>
      </c>
      <c r="F1323" s="192">
        <v>1</v>
      </c>
      <c r="G1323" s="137">
        <v>482</v>
      </c>
      <c r="H1323" s="138">
        <v>112</v>
      </c>
      <c r="I1323" s="139">
        <v>1</v>
      </c>
      <c r="J1323" s="140">
        <v>5</v>
      </c>
      <c r="K1323" s="193">
        <v>482</v>
      </c>
      <c r="L1323" s="194">
        <v>112</v>
      </c>
    </row>
    <row r="1324" spans="1:12" x14ac:dyDescent="0.2">
      <c r="A1324" s="189">
        <v>31</v>
      </c>
      <c r="B1324" s="190" t="s">
        <v>973</v>
      </c>
      <c r="C1324" s="190" t="s">
        <v>974</v>
      </c>
      <c r="D1324" s="191">
        <v>43657</v>
      </c>
      <c r="E1324" s="192">
        <v>2</v>
      </c>
      <c r="F1324" s="192">
        <v>11</v>
      </c>
      <c r="G1324" s="137">
        <v>407.22</v>
      </c>
      <c r="H1324" s="138">
        <v>72</v>
      </c>
      <c r="I1324" s="139">
        <v>3</v>
      </c>
      <c r="J1324" s="140">
        <v>13</v>
      </c>
      <c r="K1324" s="193">
        <v>1935.34</v>
      </c>
      <c r="L1324" s="194">
        <v>488</v>
      </c>
    </row>
    <row r="1325" spans="1:12" x14ac:dyDescent="0.2">
      <c r="A1325" s="189">
        <v>32</v>
      </c>
      <c r="B1325" s="190" t="s">
        <v>941</v>
      </c>
      <c r="C1325" s="190" t="s">
        <v>942</v>
      </c>
      <c r="D1325" s="191">
        <v>43650</v>
      </c>
      <c r="E1325" s="192">
        <v>3</v>
      </c>
      <c r="F1325" s="192">
        <v>18</v>
      </c>
      <c r="G1325" s="137">
        <v>336</v>
      </c>
      <c r="H1325" s="138">
        <v>66</v>
      </c>
      <c r="I1325" s="139">
        <v>2</v>
      </c>
      <c r="J1325" s="140">
        <v>12</v>
      </c>
      <c r="K1325" s="193">
        <v>4275</v>
      </c>
      <c r="L1325" s="194">
        <v>783</v>
      </c>
    </row>
    <row r="1326" spans="1:12" x14ac:dyDescent="0.2">
      <c r="A1326" s="189">
        <v>33</v>
      </c>
      <c r="B1326" s="190" t="s">
        <v>874</v>
      </c>
      <c r="C1326" s="190" t="s">
        <v>23</v>
      </c>
      <c r="D1326" s="191">
        <v>43629</v>
      </c>
      <c r="E1326" s="192">
        <v>6</v>
      </c>
      <c r="F1326" s="192">
        <v>39</v>
      </c>
      <c r="G1326" s="137">
        <v>270.47000000000003</v>
      </c>
      <c r="H1326" s="138">
        <v>47</v>
      </c>
      <c r="I1326" s="139">
        <v>2</v>
      </c>
      <c r="J1326" s="140">
        <v>8</v>
      </c>
      <c r="K1326" s="193">
        <v>456983.570000001</v>
      </c>
      <c r="L1326" s="194">
        <v>81104</v>
      </c>
    </row>
    <row r="1327" spans="1:12" x14ac:dyDescent="0.2">
      <c r="A1327" s="189">
        <v>34</v>
      </c>
      <c r="B1327" s="190" t="s">
        <v>863</v>
      </c>
      <c r="C1327" s="190" t="s">
        <v>331</v>
      </c>
      <c r="D1327" s="191">
        <v>43629</v>
      </c>
      <c r="E1327" s="192">
        <v>6</v>
      </c>
      <c r="F1327" s="192">
        <v>39</v>
      </c>
      <c r="G1327" s="137">
        <v>265</v>
      </c>
      <c r="H1327" s="138">
        <v>45</v>
      </c>
      <c r="I1327" s="139">
        <v>1</v>
      </c>
      <c r="J1327" s="140">
        <v>4</v>
      </c>
      <c r="K1327" s="193">
        <v>11047.5</v>
      </c>
      <c r="L1327" s="194">
        <v>2154</v>
      </c>
    </row>
    <row r="1328" spans="1:12" x14ac:dyDescent="0.2">
      <c r="A1328" s="189">
        <v>35</v>
      </c>
      <c r="B1328" s="190" t="s">
        <v>821</v>
      </c>
      <c r="C1328" s="190" t="s">
        <v>738</v>
      </c>
      <c r="D1328" s="191">
        <v>43615</v>
      </c>
      <c r="E1328" s="192">
        <v>8</v>
      </c>
      <c r="F1328" s="192">
        <v>53</v>
      </c>
      <c r="G1328" s="137">
        <v>219.9</v>
      </c>
      <c r="H1328" s="138">
        <v>39</v>
      </c>
      <c r="I1328" s="139">
        <v>1</v>
      </c>
      <c r="J1328" s="140">
        <v>4</v>
      </c>
      <c r="K1328" s="193">
        <v>366351.510000001</v>
      </c>
      <c r="L1328" s="194">
        <v>65194</v>
      </c>
    </row>
    <row r="1329" spans="1:12" x14ac:dyDescent="0.2">
      <c r="A1329" s="151">
        <v>36</v>
      </c>
      <c r="B1329" s="152" t="s">
        <v>1007</v>
      </c>
      <c r="C1329" s="152" t="s">
        <v>1008</v>
      </c>
      <c r="D1329" s="153">
        <v>43664</v>
      </c>
      <c r="E1329" s="154">
        <v>1</v>
      </c>
      <c r="F1329" s="154">
        <v>4</v>
      </c>
      <c r="G1329" s="137">
        <v>130</v>
      </c>
      <c r="H1329" s="138">
        <v>27</v>
      </c>
      <c r="I1329" s="139">
        <v>1</v>
      </c>
      <c r="J1329" s="140">
        <v>4</v>
      </c>
      <c r="K1329" s="155">
        <v>130</v>
      </c>
      <c r="L1329" s="156">
        <v>27</v>
      </c>
    </row>
    <row r="1330" spans="1:12" x14ac:dyDescent="0.2">
      <c r="A1330" s="189">
        <v>37</v>
      </c>
      <c r="B1330" s="190" t="s">
        <v>937</v>
      </c>
      <c r="C1330" s="190" t="s">
        <v>22</v>
      </c>
      <c r="D1330" s="191">
        <v>43650</v>
      </c>
      <c r="E1330" s="192">
        <v>3</v>
      </c>
      <c r="F1330" s="192">
        <v>18</v>
      </c>
      <c r="G1330" s="137">
        <v>129.35</v>
      </c>
      <c r="H1330" s="138">
        <v>20</v>
      </c>
      <c r="I1330" s="139">
        <v>2</v>
      </c>
      <c r="J1330" s="140">
        <v>6</v>
      </c>
      <c r="K1330" s="193">
        <v>24350.12</v>
      </c>
      <c r="L1330" s="194">
        <v>4485</v>
      </c>
    </row>
    <row r="1331" spans="1:12" x14ac:dyDescent="0.2">
      <c r="A1331" s="189">
        <v>38</v>
      </c>
      <c r="B1331" s="190" t="s">
        <v>736</v>
      </c>
      <c r="C1331" s="190" t="s">
        <v>738</v>
      </c>
      <c r="D1331" s="191">
        <v>43594</v>
      </c>
      <c r="E1331" s="192">
        <v>11</v>
      </c>
      <c r="F1331" s="192">
        <v>74</v>
      </c>
      <c r="G1331" s="137">
        <v>116.4</v>
      </c>
      <c r="H1331" s="138">
        <v>21</v>
      </c>
      <c r="I1331" s="139">
        <v>4</v>
      </c>
      <c r="J1331" s="140">
        <v>6</v>
      </c>
      <c r="K1331" s="193">
        <v>766105.80000000203</v>
      </c>
      <c r="L1331" s="194">
        <v>166447</v>
      </c>
    </row>
    <row r="1332" spans="1:12" x14ac:dyDescent="0.2">
      <c r="A1332" s="189">
        <v>39</v>
      </c>
      <c r="B1332" s="190" t="s">
        <v>760</v>
      </c>
      <c r="C1332" s="190" t="s">
        <v>111</v>
      </c>
      <c r="D1332" s="191">
        <v>43594</v>
      </c>
      <c r="E1332" s="192">
        <v>4</v>
      </c>
      <c r="F1332" s="192">
        <v>22</v>
      </c>
      <c r="G1332" s="137">
        <v>116</v>
      </c>
      <c r="H1332" s="138">
        <v>32</v>
      </c>
      <c r="I1332" s="139">
        <v>1</v>
      </c>
      <c r="J1332" s="140">
        <v>1</v>
      </c>
      <c r="K1332" s="193">
        <v>2255.35</v>
      </c>
      <c r="L1332" s="194">
        <v>509</v>
      </c>
    </row>
    <row r="1333" spans="1:12" x14ac:dyDescent="0.2">
      <c r="A1333" s="189">
        <v>40</v>
      </c>
      <c r="B1333" s="190" t="s">
        <v>1009</v>
      </c>
      <c r="C1333" s="190" t="s">
        <v>25</v>
      </c>
      <c r="D1333" s="191">
        <v>23699</v>
      </c>
      <c r="E1333" s="192">
        <v>2</v>
      </c>
      <c r="F1333" s="192">
        <v>14</v>
      </c>
      <c r="G1333" s="137">
        <v>63</v>
      </c>
      <c r="H1333" s="138">
        <v>26</v>
      </c>
      <c r="I1333" s="139">
        <v>1</v>
      </c>
      <c r="J1333" s="140">
        <v>1</v>
      </c>
      <c r="K1333" s="193">
        <v>788.7</v>
      </c>
      <c r="L1333" s="194">
        <v>707</v>
      </c>
    </row>
    <row r="1334" spans="1:12" x14ac:dyDescent="0.2">
      <c r="A1334" s="144"/>
      <c r="B1334" s="7"/>
      <c r="C1334" s="7" t="s">
        <v>106</v>
      </c>
      <c r="D1334" s="142" t="s">
        <v>106</v>
      </c>
      <c r="E1334" s="143" t="s">
        <v>106</v>
      </c>
      <c r="F1334" s="144" t="s">
        <v>106</v>
      </c>
      <c r="G1334" s="145" t="s">
        <v>106</v>
      </c>
      <c r="H1334" s="144" t="s">
        <v>106</v>
      </c>
      <c r="I1334" s="7" t="s">
        <v>106</v>
      </c>
      <c r="J1334" s="30" t="s">
        <v>106</v>
      </c>
      <c r="K1334" s="143" t="s">
        <v>106</v>
      </c>
      <c r="L1334" s="144" t="s">
        <v>106</v>
      </c>
    </row>
    <row r="1335" spans="1:12" x14ac:dyDescent="0.2">
      <c r="A1335" s="451" t="s">
        <v>1011</v>
      </c>
      <c r="B1335" s="451"/>
      <c r="C1335" s="141"/>
      <c r="D1335" s="142"/>
      <c r="E1335" s="143"/>
      <c r="F1335" s="144"/>
      <c r="G1335" s="145"/>
      <c r="H1335" s="144"/>
      <c r="I1335" s="7"/>
      <c r="J1335" s="30"/>
      <c r="K1335" s="143"/>
      <c r="L1335" s="144"/>
    </row>
    <row r="1336" spans="1:12" ht="15.75" x14ac:dyDescent="0.2">
      <c r="A1336" s="450" t="s">
        <v>1031</v>
      </c>
      <c r="B1336" s="450"/>
      <c r="C1336" s="450"/>
      <c r="D1336" s="450"/>
      <c r="E1336" s="450"/>
      <c r="F1336" s="450"/>
      <c r="G1336" s="450"/>
      <c r="H1336" s="450"/>
      <c r="I1336" s="450"/>
      <c r="J1336" s="450"/>
      <c r="K1336" s="450"/>
      <c r="L1336" s="450"/>
    </row>
    <row r="1337" spans="1:12" ht="15" x14ac:dyDescent="0.2">
      <c r="A1337" s="135"/>
      <c r="B1337" s="135"/>
      <c r="C1337" s="135"/>
      <c r="D1337" s="135"/>
      <c r="E1337" s="135"/>
      <c r="F1337" s="135"/>
      <c r="G1337" s="135"/>
      <c r="H1337" s="135"/>
      <c r="I1337" s="135"/>
      <c r="J1337" s="136"/>
      <c r="K1337" s="135"/>
      <c r="L1337" s="135"/>
    </row>
    <row r="1338" spans="1:12" x14ac:dyDescent="0.2">
      <c r="A1338" s="452" t="s">
        <v>134</v>
      </c>
      <c r="B1338" s="452"/>
      <c r="C1338" s="452"/>
      <c r="D1338" s="452"/>
      <c r="E1338" s="453" t="s">
        <v>11</v>
      </c>
      <c r="F1338" s="453"/>
      <c r="G1338" s="454" t="s">
        <v>187</v>
      </c>
      <c r="H1338" s="454"/>
      <c r="I1338" s="454"/>
      <c r="J1338" s="454"/>
      <c r="K1338" s="455" t="s">
        <v>133</v>
      </c>
      <c r="L1338" s="455"/>
    </row>
    <row r="1339" spans="1:12" ht="24" x14ac:dyDescent="0.2">
      <c r="A1339" s="299" t="s">
        <v>9</v>
      </c>
      <c r="B1339" s="119" t="s">
        <v>131</v>
      </c>
      <c r="C1339" s="119" t="s">
        <v>132</v>
      </c>
      <c r="D1339" s="120" t="s">
        <v>13</v>
      </c>
      <c r="E1339" s="300" t="s">
        <v>15</v>
      </c>
      <c r="F1339" s="300" t="s">
        <v>14</v>
      </c>
      <c r="G1339" s="122" t="s">
        <v>16</v>
      </c>
      <c r="H1339" s="123" t="s">
        <v>4</v>
      </c>
      <c r="I1339" s="124" t="s">
        <v>8</v>
      </c>
      <c r="J1339" s="125" t="s">
        <v>17</v>
      </c>
      <c r="K1339" s="301" t="s">
        <v>16</v>
      </c>
      <c r="L1339" s="299" t="s">
        <v>4</v>
      </c>
    </row>
    <row r="1340" spans="1:12" x14ac:dyDescent="0.2">
      <c r="A1340" s="189">
        <v>1</v>
      </c>
      <c r="B1340" s="190" t="s">
        <v>983</v>
      </c>
      <c r="C1340" s="190" t="s">
        <v>22</v>
      </c>
      <c r="D1340" s="191">
        <v>43664</v>
      </c>
      <c r="E1340" s="192">
        <v>2</v>
      </c>
      <c r="F1340" s="192">
        <v>11</v>
      </c>
      <c r="G1340" s="137">
        <v>1168861.01</v>
      </c>
      <c r="H1340" s="138">
        <v>210748</v>
      </c>
      <c r="I1340" s="139">
        <v>163</v>
      </c>
      <c r="J1340" s="140">
        <v>2348</v>
      </c>
      <c r="K1340" s="193">
        <v>3357384.9200000199</v>
      </c>
      <c r="L1340" s="194">
        <v>598615</v>
      </c>
    </row>
    <row r="1341" spans="1:12" x14ac:dyDescent="0.2">
      <c r="A1341" s="189">
        <v>2</v>
      </c>
      <c r="B1341" s="190" t="s">
        <v>917</v>
      </c>
      <c r="C1341" s="190" t="s">
        <v>22</v>
      </c>
      <c r="D1341" s="191">
        <v>43643</v>
      </c>
      <c r="E1341" s="192">
        <v>5</v>
      </c>
      <c r="F1341" s="192">
        <v>32</v>
      </c>
      <c r="G1341" s="137">
        <v>125104.44</v>
      </c>
      <c r="H1341" s="138">
        <v>24281</v>
      </c>
      <c r="I1341" s="139">
        <v>83</v>
      </c>
      <c r="J1341" s="140">
        <v>790</v>
      </c>
      <c r="K1341" s="193">
        <v>1633355.52999999</v>
      </c>
      <c r="L1341" s="194">
        <v>313880</v>
      </c>
    </row>
    <row r="1342" spans="1:12" x14ac:dyDescent="0.2">
      <c r="A1342" s="189">
        <v>3</v>
      </c>
      <c r="B1342" s="190" t="s">
        <v>931</v>
      </c>
      <c r="C1342" s="190" t="s">
        <v>22</v>
      </c>
      <c r="D1342" s="191">
        <v>43650</v>
      </c>
      <c r="E1342" s="192">
        <v>4</v>
      </c>
      <c r="F1342" s="192">
        <v>25</v>
      </c>
      <c r="G1342" s="137">
        <v>119627.39</v>
      </c>
      <c r="H1342" s="138">
        <v>22229</v>
      </c>
      <c r="I1342" s="139">
        <v>75</v>
      </c>
      <c r="J1342" s="140">
        <v>870</v>
      </c>
      <c r="K1342" s="193">
        <v>1559385.58</v>
      </c>
      <c r="L1342" s="194">
        <v>272901</v>
      </c>
    </row>
    <row r="1343" spans="1:12" x14ac:dyDescent="0.2">
      <c r="A1343" s="151">
        <v>4</v>
      </c>
      <c r="B1343" s="152" t="s">
        <v>1014</v>
      </c>
      <c r="C1343" s="152" t="s">
        <v>25</v>
      </c>
      <c r="D1343" s="153">
        <v>43671</v>
      </c>
      <c r="E1343" s="154">
        <v>1</v>
      </c>
      <c r="F1343" s="154">
        <v>4</v>
      </c>
      <c r="G1343" s="137">
        <v>69250.600000000006</v>
      </c>
      <c r="H1343" s="138">
        <v>12264</v>
      </c>
      <c r="I1343" s="139">
        <v>72</v>
      </c>
      <c r="J1343" s="140">
        <v>950</v>
      </c>
      <c r="K1343" s="155">
        <v>69250.599999999904</v>
      </c>
      <c r="L1343" s="156">
        <v>12264</v>
      </c>
    </row>
    <row r="1344" spans="1:12" x14ac:dyDescent="0.2">
      <c r="A1344" s="189">
        <v>5</v>
      </c>
      <c r="B1344" s="190" t="s">
        <v>987</v>
      </c>
      <c r="C1344" s="190" t="s">
        <v>989</v>
      </c>
      <c r="D1344" s="191">
        <v>43664</v>
      </c>
      <c r="E1344" s="192">
        <v>2</v>
      </c>
      <c r="F1344" s="192">
        <v>11</v>
      </c>
      <c r="G1344" s="137">
        <v>38427.910000000003</v>
      </c>
      <c r="H1344" s="138">
        <v>7015</v>
      </c>
      <c r="I1344" s="139">
        <v>53</v>
      </c>
      <c r="J1344" s="140">
        <v>419</v>
      </c>
      <c r="K1344" s="193">
        <v>98351.83</v>
      </c>
      <c r="L1344" s="194">
        <v>17995</v>
      </c>
    </row>
    <row r="1345" spans="1:12" x14ac:dyDescent="0.2">
      <c r="A1345" s="189">
        <v>6</v>
      </c>
      <c r="B1345" s="190" t="s">
        <v>919</v>
      </c>
      <c r="C1345" s="190" t="s">
        <v>22</v>
      </c>
      <c r="D1345" s="191">
        <v>43643</v>
      </c>
      <c r="E1345" s="192">
        <v>5</v>
      </c>
      <c r="F1345" s="192">
        <v>32</v>
      </c>
      <c r="G1345" s="137">
        <v>28604.49</v>
      </c>
      <c r="H1345" s="138">
        <v>5242</v>
      </c>
      <c r="I1345" s="139">
        <v>29</v>
      </c>
      <c r="J1345" s="140">
        <v>260</v>
      </c>
      <c r="K1345" s="193">
        <v>832968.66000000399</v>
      </c>
      <c r="L1345" s="194">
        <v>149579</v>
      </c>
    </row>
    <row r="1346" spans="1:12" x14ac:dyDescent="0.2">
      <c r="A1346" s="189">
        <v>7</v>
      </c>
      <c r="B1346" s="190" t="s">
        <v>991</v>
      </c>
      <c r="C1346" s="190" t="s">
        <v>993</v>
      </c>
      <c r="D1346" s="191">
        <v>43664</v>
      </c>
      <c r="E1346" s="192">
        <v>2</v>
      </c>
      <c r="F1346" s="192">
        <v>11</v>
      </c>
      <c r="G1346" s="137">
        <v>25125.62</v>
      </c>
      <c r="H1346" s="138">
        <v>4612</v>
      </c>
      <c r="I1346" s="139">
        <v>43</v>
      </c>
      <c r="J1346" s="140">
        <v>350</v>
      </c>
      <c r="K1346" s="193">
        <v>71431.220000000103</v>
      </c>
      <c r="L1346" s="194">
        <v>13116</v>
      </c>
    </row>
    <row r="1347" spans="1:12" x14ac:dyDescent="0.2">
      <c r="A1347" s="151">
        <v>8</v>
      </c>
      <c r="B1347" s="152" t="s">
        <v>1015</v>
      </c>
      <c r="C1347" s="152" t="s">
        <v>1017</v>
      </c>
      <c r="D1347" s="153">
        <v>43671</v>
      </c>
      <c r="E1347" s="154">
        <v>1</v>
      </c>
      <c r="F1347" s="154">
        <v>4</v>
      </c>
      <c r="G1347" s="137">
        <v>17626.87</v>
      </c>
      <c r="H1347" s="138">
        <v>3197</v>
      </c>
      <c r="I1347" s="139">
        <v>24</v>
      </c>
      <c r="J1347" s="140">
        <v>309</v>
      </c>
      <c r="K1347" s="155">
        <v>17626.87</v>
      </c>
      <c r="L1347" s="156">
        <v>3197</v>
      </c>
    </row>
    <row r="1348" spans="1:12" x14ac:dyDescent="0.2">
      <c r="A1348" s="189">
        <v>9</v>
      </c>
      <c r="B1348" s="190" t="s">
        <v>825</v>
      </c>
      <c r="C1348" s="190" t="s">
        <v>827</v>
      </c>
      <c r="D1348" s="191">
        <v>43622</v>
      </c>
      <c r="E1348" s="192">
        <v>8</v>
      </c>
      <c r="F1348" s="192">
        <v>53</v>
      </c>
      <c r="G1348" s="137">
        <v>16212.4</v>
      </c>
      <c r="H1348" s="138">
        <v>3182</v>
      </c>
      <c r="I1348" s="139">
        <v>33</v>
      </c>
      <c r="J1348" s="140">
        <v>161</v>
      </c>
      <c r="K1348" s="193">
        <v>1339597.3799999901</v>
      </c>
      <c r="L1348" s="194">
        <v>263003</v>
      </c>
    </row>
    <row r="1349" spans="1:12" x14ac:dyDescent="0.2">
      <c r="A1349" s="189">
        <v>10</v>
      </c>
      <c r="B1349" s="190" t="s">
        <v>961</v>
      </c>
      <c r="C1349" s="190" t="s">
        <v>22</v>
      </c>
      <c r="D1349" s="191">
        <v>43657</v>
      </c>
      <c r="E1349" s="192">
        <v>3</v>
      </c>
      <c r="F1349" s="192">
        <v>18</v>
      </c>
      <c r="G1349" s="137">
        <v>15507.51</v>
      </c>
      <c r="H1349" s="138">
        <v>2843</v>
      </c>
      <c r="I1349" s="139">
        <v>29</v>
      </c>
      <c r="J1349" s="140">
        <v>193</v>
      </c>
      <c r="K1349" s="193">
        <v>141226.67000000001</v>
      </c>
      <c r="L1349" s="194">
        <v>26269</v>
      </c>
    </row>
    <row r="1350" spans="1:12" x14ac:dyDescent="0.2">
      <c r="A1350" s="189">
        <v>11</v>
      </c>
      <c r="B1350" s="190" t="s">
        <v>921</v>
      </c>
      <c r="C1350" s="190" t="s">
        <v>331</v>
      </c>
      <c r="D1350" s="191">
        <v>43643</v>
      </c>
      <c r="E1350" s="192">
        <v>5</v>
      </c>
      <c r="F1350" s="192">
        <v>32</v>
      </c>
      <c r="G1350" s="137">
        <v>13913.97</v>
      </c>
      <c r="H1350" s="138">
        <v>2505</v>
      </c>
      <c r="I1350" s="139">
        <v>13</v>
      </c>
      <c r="J1350" s="140">
        <v>145</v>
      </c>
      <c r="K1350" s="193">
        <v>224489.49</v>
      </c>
      <c r="L1350" s="194">
        <v>41344</v>
      </c>
    </row>
    <row r="1351" spans="1:12" x14ac:dyDescent="0.2">
      <c r="A1351" s="189">
        <v>12</v>
      </c>
      <c r="B1351" s="190" t="s">
        <v>963</v>
      </c>
      <c r="C1351" s="190" t="s">
        <v>22</v>
      </c>
      <c r="D1351" s="191">
        <v>43657</v>
      </c>
      <c r="E1351" s="192">
        <v>3</v>
      </c>
      <c r="F1351" s="192">
        <v>18</v>
      </c>
      <c r="G1351" s="137">
        <v>11496.38</v>
      </c>
      <c r="H1351" s="138">
        <v>2108</v>
      </c>
      <c r="I1351" s="139">
        <v>19</v>
      </c>
      <c r="J1351" s="140">
        <v>119</v>
      </c>
      <c r="K1351" s="193">
        <v>95140.29</v>
      </c>
      <c r="L1351" s="194">
        <v>17527</v>
      </c>
    </row>
    <row r="1352" spans="1:12" x14ac:dyDescent="0.2">
      <c r="A1352" s="189">
        <v>13</v>
      </c>
      <c r="B1352" s="190" t="s">
        <v>898</v>
      </c>
      <c r="C1352" s="190" t="s">
        <v>22</v>
      </c>
      <c r="D1352" s="191">
        <v>43636</v>
      </c>
      <c r="E1352" s="192">
        <v>6</v>
      </c>
      <c r="F1352" s="192">
        <v>39</v>
      </c>
      <c r="G1352" s="137">
        <v>8115.77</v>
      </c>
      <c r="H1352" s="138">
        <v>1472</v>
      </c>
      <c r="I1352" s="139">
        <v>7</v>
      </c>
      <c r="J1352" s="140">
        <v>73</v>
      </c>
      <c r="K1352" s="193">
        <v>590022.28000000096</v>
      </c>
      <c r="L1352" s="194">
        <v>109984</v>
      </c>
    </row>
    <row r="1353" spans="1:12" x14ac:dyDescent="0.2">
      <c r="A1353" s="189">
        <v>14</v>
      </c>
      <c r="B1353" s="190" t="s">
        <v>995</v>
      </c>
      <c r="C1353" s="190" t="s">
        <v>111</v>
      </c>
      <c r="D1353" s="191">
        <v>43664</v>
      </c>
      <c r="E1353" s="192">
        <v>2</v>
      </c>
      <c r="F1353" s="192">
        <v>11</v>
      </c>
      <c r="G1353" s="137">
        <v>8076.59</v>
      </c>
      <c r="H1353" s="138">
        <v>1467</v>
      </c>
      <c r="I1353" s="139">
        <v>11</v>
      </c>
      <c r="J1353" s="140">
        <v>103</v>
      </c>
      <c r="K1353" s="193">
        <v>22430.639999999999</v>
      </c>
      <c r="L1353" s="194">
        <v>4139</v>
      </c>
    </row>
    <row r="1354" spans="1:12" x14ac:dyDescent="0.2">
      <c r="A1354" s="189">
        <v>15</v>
      </c>
      <c r="B1354" s="190" t="s">
        <v>800</v>
      </c>
      <c r="C1354" s="190" t="s">
        <v>22</v>
      </c>
      <c r="D1354" s="191">
        <v>43608</v>
      </c>
      <c r="E1354" s="192">
        <v>10</v>
      </c>
      <c r="F1354" s="192">
        <v>67</v>
      </c>
      <c r="G1354" s="137">
        <v>7337.47</v>
      </c>
      <c r="H1354" s="138">
        <v>1376</v>
      </c>
      <c r="I1354" s="139">
        <v>13</v>
      </c>
      <c r="J1354" s="140">
        <v>94</v>
      </c>
      <c r="K1354" s="193">
        <v>1548401.9</v>
      </c>
      <c r="L1354" s="194">
        <v>289640</v>
      </c>
    </row>
    <row r="1355" spans="1:12" x14ac:dyDescent="0.2">
      <c r="A1355" s="189">
        <v>16</v>
      </c>
      <c r="B1355" s="190" t="s">
        <v>900</v>
      </c>
      <c r="C1355" s="190" t="s">
        <v>454</v>
      </c>
      <c r="D1355" s="191">
        <v>43636</v>
      </c>
      <c r="E1355" s="192">
        <v>6</v>
      </c>
      <c r="F1355" s="192">
        <v>39</v>
      </c>
      <c r="G1355" s="137">
        <v>7007.29</v>
      </c>
      <c r="H1355" s="138">
        <v>1216</v>
      </c>
      <c r="I1355" s="139">
        <v>7</v>
      </c>
      <c r="J1355" s="140">
        <v>58</v>
      </c>
      <c r="K1355" s="193">
        <v>110062.14</v>
      </c>
      <c r="L1355" s="194">
        <v>19556</v>
      </c>
    </row>
    <row r="1356" spans="1:12" x14ac:dyDescent="0.2">
      <c r="A1356" s="189">
        <v>17</v>
      </c>
      <c r="B1356" s="190" t="s">
        <v>997</v>
      </c>
      <c r="C1356" s="190" t="s">
        <v>22</v>
      </c>
      <c r="D1356" s="191">
        <v>43286</v>
      </c>
      <c r="E1356" s="192">
        <v>9</v>
      </c>
      <c r="F1356" s="192">
        <v>59</v>
      </c>
      <c r="G1356" s="137">
        <v>6721.94</v>
      </c>
      <c r="H1356" s="138">
        <v>1217</v>
      </c>
      <c r="I1356" s="139">
        <v>3</v>
      </c>
      <c r="J1356" s="140">
        <v>57</v>
      </c>
      <c r="K1356" s="193">
        <v>225521.38</v>
      </c>
      <c r="L1356" s="194">
        <v>42370</v>
      </c>
    </row>
    <row r="1357" spans="1:12" x14ac:dyDescent="0.2">
      <c r="A1357" s="189">
        <v>18</v>
      </c>
      <c r="B1357" s="190" t="s">
        <v>1019</v>
      </c>
      <c r="C1357" s="190" t="s">
        <v>337</v>
      </c>
      <c r="D1357" s="191">
        <v>43671</v>
      </c>
      <c r="E1357" s="192">
        <v>1</v>
      </c>
      <c r="F1357" s="192">
        <v>4</v>
      </c>
      <c r="G1357" s="137">
        <v>5839.42</v>
      </c>
      <c r="H1357" s="138">
        <v>1282</v>
      </c>
      <c r="I1357" s="139">
        <v>39</v>
      </c>
      <c r="J1357" s="140">
        <v>204</v>
      </c>
      <c r="K1357" s="193">
        <v>5839.42</v>
      </c>
      <c r="L1357" s="194">
        <v>1282</v>
      </c>
    </row>
    <row r="1358" spans="1:12" x14ac:dyDescent="0.2">
      <c r="A1358" s="151">
        <v>19</v>
      </c>
      <c r="B1358" s="152" t="s">
        <v>1021</v>
      </c>
      <c r="C1358" s="152" t="s">
        <v>124</v>
      </c>
      <c r="D1358" s="153">
        <v>43671</v>
      </c>
      <c r="E1358" s="154">
        <v>1</v>
      </c>
      <c r="F1358" s="154">
        <v>4</v>
      </c>
      <c r="G1358" s="137">
        <v>5802.06</v>
      </c>
      <c r="H1358" s="138">
        <v>752</v>
      </c>
      <c r="I1358" s="139">
        <v>3</v>
      </c>
      <c r="J1358" s="140">
        <v>12</v>
      </c>
      <c r="K1358" s="155">
        <v>5802.06</v>
      </c>
      <c r="L1358" s="156">
        <v>752</v>
      </c>
    </row>
    <row r="1359" spans="1:12" x14ac:dyDescent="0.2">
      <c r="A1359" s="151">
        <v>20</v>
      </c>
      <c r="B1359" s="152" t="s">
        <v>1022</v>
      </c>
      <c r="C1359" s="152" t="s">
        <v>854</v>
      </c>
      <c r="D1359" s="153">
        <v>43671</v>
      </c>
      <c r="E1359" s="154">
        <v>1</v>
      </c>
      <c r="F1359" s="154">
        <v>4</v>
      </c>
      <c r="G1359" s="137">
        <v>5143.8500000000004</v>
      </c>
      <c r="H1359" s="138">
        <v>1033</v>
      </c>
      <c r="I1359" s="139">
        <v>19</v>
      </c>
      <c r="J1359" s="140">
        <v>136</v>
      </c>
      <c r="K1359" s="155">
        <v>5143.8500000000004</v>
      </c>
      <c r="L1359" s="156">
        <v>1033</v>
      </c>
    </row>
    <row r="1360" spans="1:12" x14ac:dyDescent="0.2">
      <c r="A1360" s="151">
        <v>21</v>
      </c>
      <c r="B1360" s="152" t="s">
        <v>1024</v>
      </c>
      <c r="C1360" s="152" t="s">
        <v>1025</v>
      </c>
      <c r="D1360" s="153">
        <v>43671</v>
      </c>
      <c r="E1360" s="154">
        <v>1</v>
      </c>
      <c r="F1360" s="154">
        <v>4</v>
      </c>
      <c r="G1360" s="137">
        <v>4208.12</v>
      </c>
      <c r="H1360" s="138">
        <v>788</v>
      </c>
      <c r="I1360" s="139">
        <v>13</v>
      </c>
      <c r="J1360" s="140">
        <v>146</v>
      </c>
      <c r="K1360" s="155">
        <v>4208.12</v>
      </c>
      <c r="L1360" s="156">
        <v>788</v>
      </c>
    </row>
    <row r="1361" spans="1:12" x14ac:dyDescent="0.2">
      <c r="A1361" s="189">
        <v>22</v>
      </c>
      <c r="B1361" s="190" t="s">
        <v>925</v>
      </c>
      <c r="C1361" s="190" t="s">
        <v>127</v>
      </c>
      <c r="D1361" s="191">
        <v>43650</v>
      </c>
      <c r="E1361" s="192">
        <v>4</v>
      </c>
      <c r="F1361" s="192">
        <v>25</v>
      </c>
      <c r="G1361" s="137">
        <v>4025.49</v>
      </c>
      <c r="H1361" s="138">
        <v>716</v>
      </c>
      <c r="I1361" s="139">
        <v>7</v>
      </c>
      <c r="J1361" s="140">
        <v>39</v>
      </c>
      <c r="K1361" s="193">
        <v>92655.390000000101</v>
      </c>
      <c r="L1361" s="194">
        <v>17362</v>
      </c>
    </row>
    <row r="1362" spans="1:12" x14ac:dyDescent="0.2">
      <c r="A1362" s="189">
        <v>23</v>
      </c>
      <c r="B1362" s="190" t="s">
        <v>949</v>
      </c>
      <c r="C1362" s="190" t="s">
        <v>23</v>
      </c>
      <c r="D1362" s="191">
        <v>43636</v>
      </c>
      <c r="E1362" s="192">
        <v>6</v>
      </c>
      <c r="F1362" s="192">
        <v>39</v>
      </c>
      <c r="G1362" s="137">
        <v>3103.34</v>
      </c>
      <c r="H1362" s="138">
        <v>529</v>
      </c>
      <c r="I1362" s="139">
        <v>2</v>
      </c>
      <c r="J1362" s="140">
        <v>25</v>
      </c>
      <c r="K1362" s="193">
        <v>36779.06</v>
      </c>
      <c r="L1362" s="194">
        <v>6593</v>
      </c>
    </row>
    <row r="1363" spans="1:12" x14ac:dyDescent="0.2">
      <c r="A1363" s="189">
        <v>24</v>
      </c>
      <c r="B1363" s="190" t="s">
        <v>999</v>
      </c>
      <c r="C1363" s="190" t="s">
        <v>1001</v>
      </c>
      <c r="D1363" s="191">
        <v>31735</v>
      </c>
      <c r="E1363" s="192">
        <v>2</v>
      </c>
      <c r="F1363" s="192">
        <v>11</v>
      </c>
      <c r="G1363" s="137">
        <v>3007.99</v>
      </c>
      <c r="H1363" s="138">
        <v>535</v>
      </c>
      <c r="I1363" s="139">
        <v>4</v>
      </c>
      <c r="J1363" s="140">
        <v>32</v>
      </c>
      <c r="K1363" s="193">
        <v>8356.74</v>
      </c>
      <c r="L1363" s="194">
        <v>1510</v>
      </c>
    </row>
    <row r="1364" spans="1:12" x14ac:dyDescent="0.2">
      <c r="A1364" s="189">
        <v>25</v>
      </c>
      <c r="B1364" s="190" t="s">
        <v>823</v>
      </c>
      <c r="C1364" s="190" t="s">
        <v>23</v>
      </c>
      <c r="D1364" s="191">
        <v>43615</v>
      </c>
      <c r="E1364" s="192">
        <v>9</v>
      </c>
      <c r="F1364" s="192">
        <v>60</v>
      </c>
      <c r="G1364" s="137">
        <v>2429.46</v>
      </c>
      <c r="H1364" s="138">
        <v>428</v>
      </c>
      <c r="I1364" s="139">
        <v>2</v>
      </c>
      <c r="J1364" s="140">
        <v>23</v>
      </c>
      <c r="K1364" s="193">
        <v>373150.99</v>
      </c>
      <c r="L1364" s="194">
        <v>68838</v>
      </c>
    </row>
    <row r="1365" spans="1:12" x14ac:dyDescent="0.2">
      <c r="A1365" s="189">
        <v>26</v>
      </c>
      <c r="B1365" s="190" t="s">
        <v>686</v>
      </c>
      <c r="C1365" s="190" t="s">
        <v>22</v>
      </c>
      <c r="D1365" s="191">
        <v>43580</v>
      </c>
      <c r="E1365" s="192">
        <v>14</v>
      </c>
      <c r="F1365" s="192">
        <v>95</v>
      </c>
      <c r="G1365" s="137">
        <v>1399.04</v>
      </c>
      <c r="H1365" s="138">
        <v>250</v>
      </c>
      <c r="I1365" s="139">
        <v>4</v>
      </c>
      <c r="J1365" s="140">
        <v>14</v>
      </c>
      <c r="K1365" s="193">
        <v>3865621.25</v>
      </c>
      <c r="L1365" s="194">
        <v>666396</v>
      </c>
    </row>
    <row r="1366" spans="1:12" x14ac:dyDescent="0.2">
      <c r="A1366" s="189">
        <v>27</v>
      </c>
      <c r="B1366" s="190" t="s">
        <v>766</v>
      </c>
      <c r="C1366" s="190" t="s">
        <v>22</v>
      </c>
      <c r="D1366" s="191">
        <v>43601</v>
      </c>
      <c r="E1366" s="192">
        <v>11</v>
      </c>
      <c r="F1366" s="192">
        <v>74</v>
      </c>
      <c r="G1366" s="137">
        <v>925.01</v>
      </c>
      <c r="H1366" s="138">
        <v>165</v>
      </c>
      <c r="I1366" s="139">
        <v>2</v>
      </c>
      <c r="J1366" s="140">
        <v>12</v>
      </c>
      <c r="K1366" s="193">
        <v>849765.38000000198</v>
      </c>
      <c r="L1366" s="194">
        <v>152881</v>
      </c>
    </row>
    <row r="1367" spans="1:12" x14ac:dyDescent="0.2">
      <c r="A1367" s="189">
        <v>28</v>
      </c>
      <c r="B1367" s="190" t="s">
        <v>939</v>
      </c>
      <c r="C1367" s="190" t="s">
        <v>111</v>
      </c>
      <c r="D1367" s="191">
        <v>43650</v>
      </c>
      <c r="E1367" s="192">
        <v>4</v>
      </c>
      <c r="F1367" s="192">
        <v>25</v>
      </c>
      <c r="G1367" s="137">
        <v>904.08</v>
      </c>
      <c r="H1367" s="138">
        <v>152</v>
      </c>
      <c r="I1367" s="139">
        <v>1</v>
      </c>
      <c r="J1367" s="140">
        <v>8</v>
      </c>
      <c r="K1367" s="193">
        <v>14870.63</v>
      </c>
      <c r="L1367" s="194">
        <v>2698</v>
      </c>
    </row>
    <row r="1368" spans="1:12" x14ac:dyDescent="0.2">
      <c r="A1368" s="189">
        <v>29</v>
      </c>
      <c r="B1368" s="190" t="s">
        <v>935</v>
      </c>
      <c r="C1368" s="190" t="s">
        <v>22</v>
      </c>
      <c r="D1368" s="191">
        <v>43650</v>
      </c>
      <c r="E1368" s="192">
        <v>4</v>
      </c>
      <c r="F1368" s="192">
        <v>25</v>
      </c>
      <c r="G1368" s="137">
        <v>899.66</v>
      </c>
      <c r="H1368" s="138">
        <v>179</v>
      </c>
      <c r="I1368" s="139">
        <v>1</v>
      </c>
      <c r="J1368" s="140">
        <v>8</v>
      </c>
      <c r="K1368" s="193">
        <v>75682.720000000001</v>
      </c>
      <c r="L1368" s="194">
        <v>14023</v>
      </c>
    </row>
    <row r="1369" spans="1:12" x14ac:dyDescent="0.2">
      <c r="A1369" s="189">
        <v>30</v>
      </c>
      <c r="B1369" s="190" t="s">
        <v>1026</v>
      </c>
      <c r="C1369" s="190" t="s">
        <v>976</v>
      </c>
      <c r="D1369" s="191">
        <v>21705</v>
      </c>
      <c r="E1369" s="192">
        <v>1</v>
      </c>
      <c r="F1369" s="192">
        <v>1</v>
      </c>
      <c r="G1369" s="137">
        <v>628.75</v>
      </c>
      <c r="H1369" s="138">
        <v>129</v>
      </c>
      <c r="I1369" s="139">
        <v>1</v>
      </c>
      <c r="J1369" s="140">
        <v>5</v>
      </c>
      <c r="K1369" s="193">
        <v>628.75</v>
      </c>
      <c r="L1369" s="194">
        <v>129</v>
      </c>
    </row>
    <row r="1370" spans="1:12" x14ac:dyDescent="0.2">
      <c r="A1370" s="189">
        <v>31</v>
      </c>
      <c r="B1370" s="190" t="s">
        <v>1027</v>
      </c>
      <c r="C1370" s="190" t="s">
        <v>976</v>
      </c>
      <c r="D1370" s="191">
        <v>27229</v>
      </c>
      <c r="E1370" s="192">
        <v>1</v>
      </c>
      <c r="F1370" s="192">
        <v>1</v>
      </c>
      <c r="G1370" s="137">
        <v>609.25</v>
      </c>
      <c r="H1370" s="138">
        <v>121</v>
      </c>
      <c r="I1370" s="139">
        <v>1</v>
      </c>
      <c r="J1370" s="140">
        <v>5</v>
      </c>
      <c r="K1370" s="193">
        <v>609.25</v>
      </c>
      <c r="L1370" s="194">
        <v>121</v>
      </c>
    </row>
    <row r="1371" spans="1:12" x14ac:dyDescent="0.2">
      <c r="A1371" s="189">
        <v>32</v>
      </c>
      <c r="B1371" s="190" t="s">
        <v>1028</v>
      </c>
      <c r="C1371" s="190" t="s">
        <v>976</v>
      </c>
      <c r="D1371" s="191">
        <v>43671</v>
      </c>
      <c r="E1371" s="192">
        <v>1</v>
      </c>
      <c r="F1371" s="192">
        <v>1</v>
      </c>
      <c r="G1371" s="137">
        <v>474.75</v>
      </c>
      <c r="H1371" s="138">
        <v>115</v>
      </c>
      <c r="I1371" s="139">
        <v>1</v>
      </c>
      <c r="J1371" s="140">
        <v>5</v>
      </c>
      <c r="K1371" s="193">
        <v>474.75</v>
      </c>
      <c r="L1371" s="194">
        <v>115</v>
      </c>
    </row>
    <row r="1372" spans="1:12" x14ac:dyDescent="0.2">
      <c r="A1372" s="189">
        <v>33</v>
      </c>
      <c r="B1372" s="190" t="s">
        <v>886</v>
      </c>
      <c r="C1372" s="190" t="s">
        <v>888</v>
      </c>
      <c r="D1372" s="191">
        <v>43636</v>
      </c>
      <c r="E1372" s="192">
        <v>6</v>
      </c>
      <c r="F1372" s="192">
        <v>39</v>
      </c>
      <c r="G1372" s="137">
        <v>357</v>
      </c>
      <c r="H1372" s="138">
        <v>70</v>
      </c>
      <c r="I1372" s="139">
        <v>1</v>
      </c>
      <c r="J1372" s="140">
        <v>4</v>
      </c>
      <c r="K1372" s="193">
        <v>50144.75</v>
      </c>
      <c r="L1372" s="194">
        <v>9387</v>
      </c>
    </row>
    <row r="1373" spans="1:12" x14ac:dyDescent="0.2">
      <c r="A1373" s="189">
        <v>34</v>
      </c>
      <c r="B1373" s="190" t="s">
        <v>909</v>
      </c>
      <c r="C1373" s="190" t="s">
        <v>25</v>
      </c>
      <c r="D1373" s="191">
        <v>43643</v>
      </c>
      <c r="E1373" s="192">
        <v>3</v>
      </c>
      <c r="F1373" s="192">
        <v>16</v>
      </c>
      <c r="G1373" s="137">
        <v>320.5</v>
      </c>
      <c r="H1373" s="138">
        <v>59</v>
      </c>
      <c r="I1373" s="139">
        <v>1</v>
      </c>
      <c r="J1373" s="140">
        <v>1</v>
      </c>
      <c r="K1373" s="193">
        <v>6860.51</v>
      </c>
      <c r="L1373" s="194">
        <v>1600</v>
      </c>
    </row>
    <row r="1374" spans="1:12" ht="25.5" x14ac:dyDescent="0.2">
      <c r="A1374" s="189">
        <v>35</v>
      </c>
      <c r="B1374" s="190" t="s">
        <v>552</v>
      </c>
      <c r="C1374" s="190" t="s">
        <v>554</v>
      </c>
      <c r="D1374" s="191">
        <v>43531</v>
      </c>
      <c r="E1374" s="192">
        <v>7</v>
      </c>
      <c r="F1374" s="192">
        <v>43</v>
      </c>
      <c r="G1374" s="137">
        <v>318</v>
      </c>
      <c r="H1374" s="138">
        <v>143</v>
      </c>
      <c r="I1374" s="139">
        <v>2</v>
      </c>
      <c r="J1374" s="140">
        <v>8</v>
      </c>
      <c r="K1374" s="193">
        <v>5620.73</v>
      </c>
      <c r="L1374" s="194">
        <v>1409</v>
      </c>
    </row>
    <row r="1375" spans="1:12" x14ac:dyDescent="0.2">
      <c r="A1375" s="189">
        <v>36</v>
      </c>
      <c r="B1375" s="190" t="s">
        <v>829</v>
      </c>
      <c r="C1375" s="190" t="s">
        <v>831</v>
      </c>
      <c r="D1375" s="191">
        <v>43615</v>
      </c>
      <c r="E1375" s="192">
        <v>8</v>
      </c>
      <c r="F1375" s="192">
        <v>50</v>
      </c>
      <c r="G1375" s="137">
        <v>306.25</v>
      </c>
      <c r="H1375" s="138">
        <v>245</v>
      </c>
      <c r="I1375" s="139">
        <v>1</v>
      </c>
      <c r="J1375" s="140">
        <v>1</v>
      </c>
      <c r="K1375" s="193">
        <v>46343.9200000001</v>
      </c>
      <c r="L1375" s="194">
        <v>9505</v>
      </c>
    </row>
    <row r="1376" spans="1:12" ht="25.5" x14ac:dyDescent="0.2">
      <c r="A1376" s="189">
        <v>37</v>
      </c>
      <c r="B1376" s="190" t="s">
        <v>1029</v>
      </c>
      <c r="C1376" s="190" t="s">
        <v>1030</v>
      </c>
      <c r="D1376" s="191">
        <v>36154</v>
      </c>
      <c r="E1376" s="192">
        <v>2</v>
      </c>
      <c r="F1376" s="192">
        <v>8</v>
      </c>
      <c r="G1376" s="137">
        <v>267.5</v>
      </c>
      <c r="H1376" s="138">
        <v>60</v>
      </c>
      <c r="I1376" s="139">
        <v>1</v>
      </c>
      <c r="J1376" s="140">
        <v>1</v>
      </c>
      <c r="K1376" s="193">
        <v>1275.75</v>
      </c>
      <c r="L1376" s="194">
        <v>354</v>
      </c>
    </row>
    <row r="1377" spans="1:12" x14ac:dyDescent="0.2">
      <c r="A1377" s="189">
        <v>38</v>
      </c>
      <c r="B1377" s="190" t="s">
        <v>821</v>
      </c>
      <c r="C1377" s="190" t="s">
        <v>738</v>
      </c>
      <c r="D1377" s="191">
        <v>43615</v>
      </c>
      <c r="E1377" s="192">
        <v>9</v>
      </c>
      <c r="F1377" s="192">
        <v>59</v>
      </c>
      <c r="G1377" s="137">
        <v>216.7</v>
      </c>
      <c r="H1377" s="138">
        <v>35</v>
      </c>
      <c r="I1377" s="139">
        <v>1</v>
      </c>
      <c r="J1377" s="140">
        <v>4</v>
      </c>
      <c r="K1377" s="193">
        <v>366846.41000000102</v>
      </c>
      <c r="L1377" s="194">
        <v>65333</v>
      </c>
    </row>
    <row r="1378" spans="1:12" x14ac:dyDescent="0.2">
      <c r="A1378" s="189">
        <v>39</v>
      </c>
      <c r="B1378" s="190" t="s">
        <v>880</v>
      </c>
      <c r="C1378" s="190" t="s">
        <v>882</v>
      </c>
      <c r="D1378" s="191">
        <v>43629</v>
      </c>
      <c r="E1378" s="192">
        <v>4</v>
      </c>
      <c r="F1378" s="192">
        <v>22</v>
      </c>
      <c r="G1378" s="137">
        <v>189.38</v>
      </c>
      <c r="H1378" s="138">
        <v>41</v>
      </c>
      <c r="I1378" s="139">
        <v>1</v>
      </c>
      <c r="J1378" s="140">
        <v>1</v>
      </c>
      <c r="K1378" s="193">
        <v>13203.53</v>
      </c>
      <c r="L1378" s="194">
        <v>2491</v>
      </c>
    </row>
    <row r="1379" spans="1:12" x14ac:dyDescent="0.2">
      <c r="A1379" s="189">
        <v>40</v>
      </c>
      <c r="B1379" s="190" t="s">
        <v>941</v>
      </c>
      <c r="C1379" s="190" t="s">
        <v>942</v>
      </c>
      <c r="D1379" s="191">
        <v>43650</v>
      </c>
      <c r="E1379" s="192">
        <v>4</v>
      </c>
      <c r="F1379" s="192">
        <v>25</v>
      </c>
      <c r="G1379" s="137">
        <v>142.5</v>
      </c>
      <c r="H1379" s="138">
        <v>29</v>
      </c>
      <c r="I1379" s="139">
        <v>1</v>
      </c>
      <c r="J1379" s="140">
        <v>4</v>
      </c>
      <c r="K1379" s="193">
        <v>4615.5</v>
      </c>
      <c r="L1379" s="194">
        <v>856</v>
      </c>
    </row>
    <row r="1380" spans="1:12" x14ac:dyDescent="0.2">
      <c r="A1380" s="144"/>
      <c r="B1380" s="7"/>
      <c r="C1380" s="7" t="s">
        <v>106</v>
      </c>
      <c r="D1380" s="142" t="s">
        <v>106</v>
      </c>
      <c r="E1380" s="143" t="s">
        <v>106</v>
      </c>
      <c r="F1380" s="144" t="s">
        <v>106</v>
      </c>
      <c r="G1380" s="145" t="s">
        <v>106</v>
      </c>
      <c r="H1380" s="144" t="s">
        <v>106</v>
      </c>
      <c r="I1380" s="7" t="s">
        <v>106</v>
      </c>
      <c r="J1380" s="30" t="s">
        <v>106</v>
      </c>
      <c r="K1380" s="143" t="s">
        <v>106</v>
      </c>
      <c r="L1380" s="144" t="s">
        <v>106</v>
      </c>
    </row>
    <row r="1381" spans="1:12" x14ac:dyDescent="0.2">
      <c r="A1381" s="451" t="s">
        <v>1032</v>
      </c>
      <c r="B1381" s="451"/>
      <c r="C1381" s="141"/>
      <c r="D1381" s="142"/>
      <c r="E1381" s="143"/>
      <c r="F1381" s="144"/>
      <c r="G1381" s="145"/>
      <c r="H1381" s="144"/>
      <c r="I1381" s="7"/>
      <c r="J1381" s="30"/>
      <c r="K1381" s="143"/>
      <c r="L1381" s="144"/>
    </row>
    <row r="1382" spans="1:12" ht="15.75" x14ac:dyDescent="0.2">
      <c r="A1382" s="450" t="s">
        <v>1050</v>
      </c>
      <c r="B1382" s="450"/>
      <c r="C1382" s="450"/>
      <c r="D1382" s="450"/>
      <c r="E1382" s="450"/>
      <c r="F1382" s="450"/>
      <c r="G1382" s="450"/>
      <c r="H1382" s="450"/>
      <c r="I1382" s="450"/>
      <c r="J1382" s="450"/>
      <c r="K1382" s="450"/>
      <c r="L1382" s="450"/>
    </row>
    <row r="1383" spans="1:12" ht="15" x14ac:dyDescent="0.2">
      <c r="A1383" s="135"/>
      <c r="B1383" s="135"/>
      <c r="C1383" s="135"/>
      <c r="D1383" s="135"/>
      <c r="E1383" s="135"/>
      <c r="F1383" s="135"/>
      <c r="G1383" s="135"/>
      <c r="H1383" s="135"/>
      <c r="I1383" s="135"/>
      <c r="J1383" s="136"/>
      <c r="K1383" s="135"/>
      <c r="L1383" s="135"/>
    </row>
    <row r="1384" spans="1:12" x14ac:dyDescent="0.2">
      <c r="A1384" s="452" t="s">
        <v>134</v>
      </c>
      <c r="B1384" s="452"/>
      <c r="C1384" s="452"/>
      <c r="D1384" s="452"/>
      <c r="E1384" s="453" t="s">
        <v>11</v>
      </c>
      <c r="F1384" s="453"/>
      <c r="G1384" s="454" t="s">
        <v>187</v>
      </c>
      <c r="H1384" s="454"/>
      <c r="I1384" s="454"/>
      <c r="J1384" s="454"/>
      <c r="K1384" s="455" t="s">
        <v>133</v>
      </c>
      <c r="L1384" s="455"/>
    </row>
    <row r="1385" spans="1:12" ht="24" x14ac:dyDescent="0.2">
      <c r="A1385" s="304" t="s">
        <v>9</v>
      </c>
      <c r="B1385" s="119" t="s">
        <v>131</v>
      </c>
      <c r="C1385" s="119" t="s">
        <v>132</v>
      </c>
      <c r="D1385" s="120" t="s">
        <v>13</v>
      </c>
      <c r="E1385" s="305" t="s">
        <v>15</v>
      </c>
      <c r="F1385" s="305" t="s">
        <v>14</v>
      </c>
      <c r="G1385" s="122" t="s">
        <v>16</v>
      </c>
      <c r="H1385" s="123" t="s">
        <v>4</v>
      </c>
      <c r="I1385" s="124" t="s">
        <v>8</v>
      </c>
      <c r="J1385" s="125" t="s">
        <v>17</v>
      </c>
      <c r="K1385" s="306" t="s">
        <v>16</v>
      </c>
      <c r="L1385" s="304" t="s">
        <v>4</v>
      </c>
    </row>
    <row r="1386" spans="1:12" x14ac:dyDescent="0.2">
      <c r="A1386" s="189">
        <v>1</v>
      </c>
      <c r="B1386" s="190" t="s">
        <v>983</v>
      </c>
      <c r="C1386" s="190" t="s">
        <v>22</v>
      </c>
      <c r="D1386" s="191">
        <v>43664</v>
      </c>
      <c r="E1386" s="192">
        <v>3</v>
      </c>
      <c r="F1386" s="192">
        <v>18</v>
      </c>
      <c r="G1386" s="137">
        <v>681069.11999999697</v>
      </c>
      <c r="H1386" s="138">
        <v>123795</v>
      </c>
      <c r="I1386" s="139">
        <v>155</v>
      </c>
      <c r="J1386" s="140">
        <v>2053</v>
      </c>
      <c r="K1386" s="193">
        <v>4669369.9799999902</v>
      </c>
      <c r="L1386" s="194">
        <v>840863</v>
      </c>
    </row>
    <row r="1387" spans="1:12" x14ac:dyDescent="0.2">
      <c r="A1387" s="189">
        <v>2</v>
      </c>
      <c r="B1387" s="190" t="s">
        <v>1033</v>
      </c>
      <c r="C1387" s="190" t="s">
        <v>23</v>
      </c>
      <c r="D1387" s="191">
        <v>43678</v>
      </c>
      <c r="E1387" s="192">
        <v>1</v>
      </c>
      <c r="F1387" s="192">
        <v>5</v>
      </c>
      <c r="G1387" s="137">
        <v>353221.07</v>
      </c>
      <c r="H1387" s="138">
        <v>62483</v>
      </c>
      <c r="I1387" s="139">
        <v>99</v>
      </c>
      <c r="J1387" s="140">
        <v>1184</v>
      </c>
      <c r="K1387" s="193">
        <v>367228.91</v>
      </c>
      <c r="L1387" s="194">
        <v>64696</v>
      </c>
    </row>
    <row r="1388" spans="1:12" x14ac:dyDescent="0.2">
      <c r="A1388" s="189">
        <v>3</v>
      </c>
      <c r="B1388" s="190" t="s">
        <v>917</v>
      </c>
      <c r="C1388" s="190" t="s">
        <v>22</v>
      </c>
      <c r="D1388" s="191">
        <v>43643</v>
      </c>
      <c r="E1388" s="192">
        <v>6</v>
      </c>
      <c r="F1388" s="192">
        <v>39</v>
      </c>
      <c r="G1388" s="137">
        <v>73178.37</v>
      </c>
      <c r="H1388" s="138">
        <v>14149</v>
      </c>
      <c r="I1388" s="139">
        <v>68</v>
      </c>
      <c r="J1388" s="140">
        <v>675</v>
      </c>
      <c r="K1388" s="193">
        <v>1787278.04</v>
      </c>
      <c r="L1388" s="194">
        <v>344532</v>
      </c>
    </row>
    <row r="1389" spans="1:12" x14ac:dyDescent="0.2">
      <c r="A1389" s="189">
        <v>4</v>
      </c>
      <c r="B1389" s="190" t="s">
        <v>931</v>
      </c>
      <c r="C1389" s="190" t="s">
        <v>22</v>
      </c>
      <c r="D1389" s="191">
        <v>43650</v>
      </c>
      <c r="E1389" s="192">
        <v>5</v>
      </c>
      <c r="F1389" s="192">
        <v>32</v>
      </c>
      <c r="G1389" s="137">
        <v>69016.84</v>
      </c>
      <c r="H1389" s="138">
        <v>12630</v>
      </c>
      <c r="I1389" s="139">
        <v>58</v>
      </c>
      <c r="J1389" s="140">
        <v>678</v>
      </c>
      <c r="K1389" s="193">
        <v>1704708.3899999899</v>
      </c>
      <c r="L1389" s="194">
        <v>300181</v>
      </c>
    </row>
    <row r="1390" spans="1:12" x14ac:dyDescent="0.2">
      <c r="A1390" s="151">
        <v>5</v>
      </c>
      <c r="B1390" s="152" t="s">
        <v>1037</v>
      </c>
      <c r="C1390" s="152" t="s">
        <v>1038</v>
      </c>
      <c r="D1390" s="153">
        <v>43678</v>
      </c>
      <c r="E1390" s="154">
        <v>1</v>
      </c>
      <c r="F1390" s="154">
        <v>4</v>
      </c>
      <c r="G1390" s="137">
        <v>48106.42</v>
      </c>
      <c r="H1390" s="138">
        <v>9366</v>
      </c>
      <c r="I1390" s="139">
        <v>72</v>
      </c>
      <c r="J1390" s="140">
        <v>744</v>
      </c>
      <c r="K1390" s="155">
        <v>48106.42</v>
      </c>
      <c r="L1390" s="156">
        <v>9366</v>
      </c>
    </row>
    <row r="1391" spans="1:12" x14ac:dyDescent="0.2">
      <c r="A1391" s="189">
        <v>6</v>
      </c>
      <c r="B1391" s="190" t="s">
        <v>1014</v>
      </c>
      <c r="C1391" s="190" t="s">
        <v>25</v>
      </c>
      <c r="D1391" s="191">
        <v>43671</v>
      </c>
      <c r="E1391" s="192">
        <v>2</v>
      </c>
      <c r="F1391" s="192">
        <v>11</v>
      </c>
      <c r="G1391" s="137">
        <v>37261.29</v>
      </c>
      <c r="H1391" s="138">
        <v>6675</v>
      </c>
      <c r="I1391" s="139">
        <v>71</v>
      </c>
      <c r="J1391" s="140">
        <v>555</v>
      </c>
      <c r="K1391" s="193">
        <v>143879.48000000001</v>
      </c>
      <c r="L1391" s="194">
        <v>25720</v>
      </c>
    </row>
    <row r="1392" spans="1:12" x14ac:dyDescent="0.2">
      <c r="A1392" s="151">
        <v>7</v>
      </c>
      <c r="B1392" s="152" t="s">
        <v>1039</v>
      </c>
      <c r="C1392" s="152" t="s">
        <v>22</v>
      </c>
      <c r="D1392" s="153">
        <v>43678</v>
      </c>
      <c r="E1392" s="154">
        <v>1</v>
      </c>
      <c r="F1392" s="154">
        <v>4</v>
      </c>
      <c r="G1392" s="137">
        <v>35240.46</v>
      </c>
      <c r="H1392" s="138">
        <v>6415</v>
      </c>
      <c r="I1392" s="139">
        <v>23</v>
      </c>
      <c r="J1392" s="140">
        <v>377</v>
      </c>
      <c r="K1392" s="155">
        <v>35240.46</v>
      </c>
      <c r="L1392" s="156">
        <v>6415</v>
      </c>
    </row>
    <row r="1393" spans="1:12" x14ac:dyDescent="0.2">
      <c r="A1393" s="189">
        <v>8</v>
      </c>
      <c r="B1393" s="190" t="s">
        <v>987</v>
      </c>
      <c r="C1393" s="190" t="s">
        <v>989</v>
      </c>
      <c r="D1393" s="191">
        <v>43664</v>
      </c>
      <c r="E1393" s="192">
        <v>3</v>
      </c>
      <c r="F1393" s="192">
        <v>18</v>
      </c>
      <c r="G1393" s="137">
        <v>22998.36</v>
      </c>
      <c r="H1393" s="138">
        <v>4205</v>
      </c>
      <c r="I1393" s="139">
        <v>29</v>
      </c>
      <c r="J1393" s="140">
        <v>258</v>
      </c>
      <c r="K1393" s="193">
        <v>138332.45000000001</v>
      </c>
      <c r="L1393" s="194">
        <v>25364</v>
      </c>
    </row>
    <row r="1394" spans="1:12" x14ac:dyDescent="0.2">
      <c r="A1394" s="189">
        <v>9</v>
      </c>
      <c r="B1394" s="190" t="s">
        <v>919</v>
      </c>
      <c r="C1394" s="190" t="s">
        <v>22</v>
      </c>
      <c r="D1394" s="191">
        <v>43643</v>
      </c>
      <c r="E1394" s="192">
        <v>6</v>
      </c>
      <c r="F1394" s="192">
        <v>39</v>
      </c>
      <c r="G1394" s="137">
        <v>20955.060000000001</v>
      </c>
      <c r="H1394" s="138">
        <v>3750</v>
      </c>
      <c r="I1394" s="139">
        <v>22</v>
      </c>
      <c r="J1394" s="140">
        <v>209</v>
      </c>
      <c r="K1394" s="193">
        <v>875911.15999999596</v>
      </c>
      <c r="L1394" s="194">
        <v>157849</v>
      </c>
    </row>
    <row r="1395" spans="1:12" x14ac:dyDescent="0.2">
      <c r="A1395" s="189">
        <v>10</v>
      </c>
      <c r="B1395" s="190" t="s">
        <v>991</v>
      </c>
      <c r="C1395" s="190" t="s">
        <v>993</v>
      </c>
      <c r="D1395" s="191">
        <v>43664</v>
      </c>
      <c r="E1395" s="192">
        <v>3</v>
      </c>
      <c r="F1395" s="192">
        <v>18</v>
      </c>
      <c r="G1395" s="137">
        <v>12866.48</v>
      </c>
      <c r="H1395" s="138">
        <v>2320</v>
      </c>
      <c r="I1395" s="139">
        <v>24</v>
      </c>
      <c r="J1395" s="140">
        <v>150</v>
      </c>
      <c r="K1395" s="193">
        <v>100494.39</v>
      </c>
      <c r="L1395" s="194">
        <v>18489</v>
      </c>
    </row>
    <row r="1396" spans="1:12" x14ac:dyDescent="0.2">
      <c r="A1396" s="189">
        <v>11</v>
      </c>
      <c r="B1396" s="190" t="s">
        <v>921</v>
      </c>
      <c r="C1396" s="190" t="s">
        <v>331</v>
      </c>
      <c r="D1396" s="191">
        <v>43643</v>
      </c>
      <c r="E1396" s="192">
        <v>6</v>
      </c>
      <c r="F1396" s="192">
        <v>39</v>
      </c>
      <c r="G1396" s="137">
        <v>9769.4599999999991</v>
      </c>
      <c r="H1396" s="138">
        <v>1767</v>
      </c>
      <c r="I1396" s="139">
        <v>11</v>
      </c>
      <c r="J1396" s="140">
        <v>152</v>
      </c>
      <c r="K1396" s="193">
        <v>242950.22</v>
      </c>
      <c r="L1396" s="194">
        <v>44770</v>
      </c>
    </row>
    <row r="1397" spans="1:12" x14ac:dyDescent="0.2">
      <c r="A1397" s="189">
        <v>12</v>
      </c>
      <c r="B1397" s="190" t="s">
        <v>961</v>
      </c>
      <c r="C1397" s="190" t="s">
        <v>22</v>
      </c>
      <c r="D1397" s="191">
        <v>43657</v>
      </c>
      <c r="E1397" s="192">
        <v>4</v>
      </c>
      <c r="F1397" s="192">
        <v>25</v>
      </c>
      <c r="G1397" s="137">
        <v>9408.9899999999907</v>
      </c>
      <c r="H1397" s="138">
        <v>1758</v>
      </c>
      <c r="I1397" s="139">
        <v>10</v>
      </c>
      <c r="J1397" s="140">
        <v>105</v>
      </c>
      <c r="K1397" s="193">
        <v>161236.01999999999</v>
      </c>
      <c r="L1397" s="194">
        <v>30063</v>
      </c>
    </row>
    <row r="1398" spans="1:12" x14ac:dyDescent="0.2">
      <c r="A1398" s="189">
        <v>13</v>
      </c>
      <c r="B1398" s="190" t="s">
        <v>963</v>
      </c>
      <c r="C1398" s="190" t="s">
        <v>22</v>
      </c>
      <c r="D1398" s="191">
        <v>43657</v>
      </c>
      <c r="E1398" s="192">
        <v>4</v>
      </c>
      <c r="F1398" s="192">
        <v>25</v>
      </c>
      <c r="G1398" s="137">
        <v>9285.69</v>
      </c>
      <c r="H1398" s="138">
        <v>1725</v>
      </c>
      <c r="I1398" s="139">
        <v>9</v>
      </c>
      <c r="J1398" s="140">
        <v>89</v>
      </c>
      <c r="K1398" s="193">
        <v>110423.67999999999</v>
      </c>
      <c r="L1398" s="194">
        <v>20348</v>
      </c>
    </row>
    <row r="1399" spans="1:12" x14ac:dyDescent="0.2">
      <c r="A1399" s="189">
        <v>14</v>
      </c>
      <c r="B1399" s="190" t="s">
        <v>825</v>
      </c>
      <c r="C1399" s="190" t="s">
        <v>827</v>
      </c>
      <c r="D1399" s="191">
        <v>43622</v>
      </c>
      <c r="E1399" s="192">
        <v>9</v>
      </c>
      <c r="F1399" s="192">
        <v>60</v>
      </c>
      <c r="G1399" s="137">
        <v>8592.6</v>
      </c>
      <c r="H1399" s="138">
        <v>1682</v>
      </c>
      <c r="I1399" s="139">
        <v>23</v>
      </c>
      <c r="J1399" s="140">
        <v>102</v>
      </c>
      <c r="K1399" s="193">
        <v>1359995.82999997</v>
      </c>
      <c r="L1399" s="194">
        <v>267141</v>
      </c>
    </row>
    <row r="1400" spans="1:12" x14ac:dyDescent="0.2">
      <c r="A1400" s="189">
        <v>15</v>
      </c>
      <c r="B1400" s="190" t="s">
        <v>1015</v>
      </c>
      <c r="C1400" s="190" t="s">
        <v>1017</v>
      </c>
      <c r="D1400" s="191">
        <v>43671</v>
      </c>
      <c r="E1400" s="192">
        <v>2</v>
      </c>
      <c r="F1400" s="192">
        <v>11</v>
      </c>
      <c r="G1400" s="137">
        <v>5454.92</v>
      </c>
      <c r="H1400" s="138">
        <v>983</v>
      </c>
      <c r="I1400" s="139">
        <v>22</v>
      </c>
      <c r="J1400" s="140">
        <v>133</v>
      </c>
      <c r="K1400" s="193">
        <v>30868.800000000101</v>
      </c>
      <c r="L1400" s="194">
        <v>5628</v>
      </c>
    </row>
    <row r="1401" spans="1:12" x14ac:dyDescent="0.2">
      <c r="A1401" s="189">
        <v>16</v>
      </c>
      <c r="B1401" s="190" t="s">
        <v>898</v>
      </c>
      <c r="C1401" s="190" t="s">
        <v>22</v>
      </c>
      <c r="D1401" s="191">
        <v>43636</v>
      </c>
      <c r="E1401" s="192">
        <v>7</v>
      </c>
      <c r="F1401" s="192">
        <v>46</v>
      </c>
      <c r="G1401" s="137">
        <v>5045.0200000000004</v>
      </c>
      <c r="H1401" s="138">
        <v>949</v>
      </c>
      <c r="I1401" s="139">
        <v>7</v>
      </c>
      <c r="J1401" s="140">
        <v>63</v>
      </c>
      <c r="K1401" s="193">
        <v>602564.29</v>
      </c>
      <c r="L1401" s="194">
        <v>112602</v>
      </c>
    </row>
    <row r="1402" spans="1:12" x14ac:dyDescent="0.2">
      <c r="A1402" s="189">
        <v>17</v>
      </c>
      <c r="B1402" s="190" t="s">
        <v>900</v>
      </c>
      <c r="C1402" s="190" t="s">
        <v>454</v>
      </c>
      <c r="D1402" s="191">
        <v>43636</v>
      </c>
      <c r="E1402" s="192">
        <v>7</v>
      </c>
      <c r="F1402" s="192">
        <v>46</v>
      </c>
      <c r="G1402" s="137">
        <v>4364.72</v>
      </c>
      <c r="H1402" s="138">
        <v>763</v>
      </c>
      <c r="I1402" s="139">
        <v>4</v>
      </c>
      <c r="J1402" s="140">
        <v>40</v>
      </c>
      <c r="K1402" s="193">
        <v>119492.55</v>
      </c>
      <c r="L1402" s="194">
        <v>21248</v>
      </c>
    </row>
    <row r="1403" spans="1:12" x14ac:dyDescent="0.2">
      <c r="A1403" s="151">
        <v>18</v>
      </c>
      <c r="B1403" s="152" t="s">
        <v>1040</v>
      </c>
      <c r="C1403" s="152" t="s">
        <v>111</v>
      </c>
      <c r="D1403" s="153">
        <v>43678</v>
      </c>
      <c r="E1403" s="154">
        <v>1</v>
      </c>
      <c r="F1403" s="154">
        <v>4</v>
      </c>
      <c r="G1403" s="137">
        <v>3624.51</v>
      </c>
      <c r="H1403" s="138">
        <v>678</v>
      </c>
      <c r="I1403" s="139">
        <v>5</v>
      </c>
      <c r="J1403" s="140">
        <v>55</v>
      </c>
      <c r="K1403" s="155">
        <v>3624.51</v>
      </c>
      <c r="L1403" s="156">
        <v>678</v>
      </c>
    </row>
    <row r="1404" spans="1:12" x14ac:dyDescent="0.2">
      <c r="A1404" s="189">
        <v>19</v>
      </c>
      <c r="B1404" s="190" t="s">
        <v>800</v>
      </c>
      <c r="C1404" s="190" t="s">
        <v>22</v>
      </c>
      <c r="D1404" s="191">
        <v>43608</v>
      </c>
      <c r="E1404" s="192">
        <v>11</v>
      </c>
      <c r="F1404" s="192">
        <v>74</v>
      </c>
      <c r="G1404" s="137">
        <v>2592.89</v>
      </c>
      <c r="H1404" s="138">
        <v>500</v>
      </c>
      <c r="I1404" s="139">
        <v>6</v>
      </c>
      <c r="J1404" s="140">
        <v>42</v>
      </c>
      <c r="K1404" s="193">
        <v>1558818.0999999901</v>
      </c>
      <c r="L1404" s="194">
        <v>291727</v>
      </c>
    </row>
    <row r="1405" spans="1:12" x14ac:dyDescent="0.2">
      <c r="A1405" s="189">
        <v>20</v>
      </c>
      <c r="B1405" s="190" t="s">
        <v>995</v>
      </c>
      <c r="C1405" s="190" t="s">
        <v>111</v>
      </c>
      <c r="D1405" s="191">
        <v>43664</v>
      </c>
      <c r="E1405" s="192">
        <v>3</v>
      </c>
      <c r="F1405" s="192">
        <v>18</v>
      </c>
      <c r="G1405" s="137">
        <v>2259.88</v>
      </c>
      <c r="H1405" s="138">
        <v>405</v>
      </c>
      <c r="I1405" s="139">
        <v>6</v>
      </c>
      <c r="J1405" s="140">
        <v>46</v>
      </c>
      <c r="K1405" s="193">
        <v>28375.24</v>
      </c>
      <c r="L1405" s="194">
        <v>5254</v>
      </c>
    </row>
    <row r="1406" spans="1:12" x14ac:dyDescent="0.2">
      <c r="A1406" s="189">
        <v>21</v>
      </c>
      <c r="B1406" s="190" t="s">
        <v>823</v>
      </c>
      <c r="C1406" s="190" t="s">
        <v>23</v>
      </c>
      <c r="D1406" s="191">
        <v>43615</v>
      </c>
      <c r="E1406" s="192">
        <v>10</v>
      </c>
      <c r="F1406" s="192">
        <v>67</v>
      </c>
      <c r="G1406" s="137">
        <v>2088.56</v>
      </c>
      <c r="H1406" s="138">
        <v>419</v>
      </c>
      <c r="I1406" s="139">
        <v>2</v>
      </c>
      <c r="J1406" s="140">
        <v>16</v>
      </c>
      <c r="K1406" s="193">
        <v>377070.93999999901</v>
      </c>
      <c r="L1406" s="194">
        <v>69580</v>
      </c>
    </row>
    <row r="1407" spans="1:12" x14ac:dyDescent="0.2">
      <c r="A1407" s="189">
        <v>22</v>
      </c>
      <c r="B1407" s="190" t="s">
        <v>1022</v>
      </c>
      <c r="C1407" s="190" t="s">
        <v>854</v>
      </c>
      <c r="D1407" s="191">
        <v>43671</v>
      </c>
      <c r="E1407" s="192">
        <v>2</v>
      </c>
      <c r="F1407" s="192">
        <v>11</v>
      </c>
      <c r="G1407" s="137">
        <v>2051.42</v>
      </c>
      <c r="H1407" s="138">
        <v>402</v>
      </c>
      <c r="I1407" s="139">
        <v>18</v>
      </c>
      <c r="J1407" s="140">
        <v>76</v>
      </c>
      <c r="K1407" s="193">
        <v>10057.129999999999</v>
      </c>
      <c r="L1407" s="194">
        <v>2005</v>
      </c>
    </row>
    <row r="1408" spans="1:12" x14ac:dyDescent="0.2">
      <c r="A1408" s="189">
        <v>23</v>
      </c>
      <c r="B1408" s="190" t="s">
        <v>1024</v>
      </c>
      <c r="C1408" s="190" t="s">
        <v>1025</v>
      </c>
      <c r="D1408" s="191">
        <v>43671</v>
      </c>
      <c r="E1408" s="192">
        <v>2</v>
      </c>
      <c r="F1408" s="192">
        <v>11</v>
      </c>
      <c r="G1408" s="137">
        <v>2033.32</v>
      </c>
      <c r="H1408" s="138">
        <v>379</v>
      </c>
      <c r="I1408" s="139">
        <v>12</v>
      </c>
      <c r="J1408" s="140">
        <v>72</v>
      </c>
      <c r="K1408" s="193">
        <v>8356.06</v>
      </c>
      <c r="L1408" s="194">
        <v>1572</v>
      </c>
    </row>
    <row r="1409" spans="1:12" x14ac:dyDescent="0.2">
      <c r="A1409" s="189">
        <v>24</v>
      </c>
      <c r="B1409" s="190" t="s">
        <v>949</v>
      </c>
      <c r="C1409" s="190" t="s">
        <v>23</v>
      </c>
      <c r="D1409" s="191">
        <v>43636</v>
      </c>
      <c r="E1409" s="192">
        <v>7</v>
      </c>
      <c r="F1409" s="192">
        <v>46</v>
      </c>
      <c r="G1409" s="137">
        <v>1906.85</v>
      </c>
      <c r="H1409" s="138">
        <v>323</v>
      </c>
      <c r="I1409" s="139">
        <v>2</v>
      </c>
      <c r="J1409" s="140">
        <v>17</v>
      </c>
      <c r="K1409" s="193">
        <v>41664.199999999997</v>
      </c>
      <c r="L1409" s="194">
        <v>7454</v>
      </c>
    </row>
    <row r="1410" spans="1:12" x14ac:dyDescent="0.2">
      <c r="A1410" s="189">
        <v>25</v>
      </c>
      <c r="B1410" s="190" t="s">
        <v>997</v>
      </c>
      <c r="C1410" s="190" t="s">
        <v>22</v>
      </c>
      <c r="D1410" s="191">
        <v>43286</v>
      </c>
      <c r="E1410" s="192">
        <v>10</v>
      </c>
      <c r="F1410" s="192">
        <v>66</v>
      </c>
      <c r="G1410" s="137">
        <v>1848.4</v>
      </c>
      <c r="H1410" s="138">
        <v>339</v>
      </c>
      <c r="I1410" s="139">
        <v>3</v>
      </c>
      <c r="J1410" s="140">
        <v>27</v>
      </c>
      <c r="K1410" s="193">
        <v>230112.94</v>
      </c>
      <c r="L1410" s="194">
        <v>43267</v>
      </c>
    </row>
    <row r="1411" spans="1:12" x14ac:dyDescent="0.2">
      <c r="A1411" s="151">
        <v>26</v>
      </c>
      <c r="B1411" s="152" t="s">
        <v>1041</v>
      </c>
      <c r="C1411" s="152" t="s">
        <v>976</v>
      </c>
      <c r="D1411" s="153">
        <v>43679</v>
      </c>
      <c r="E1411" s="154">
        <v>1</v>
      </c>
      <c r="F1411" s="154">
        <v>4</v>
      </c>
      <c r="G1411" s="137">
        <v>1722.25</v>
      </c>
      <c r="H1411" s="138">
        <v>344</v>
      </c>
      <c r="I1411" s="139">
        <v>2</v>
      </c>
      <c r="J1411" s="140">
        <v>11</v>
      </c>
      <c r="K1411" s="155">
        <v>1722.25</v>
      </c>
      <c r="L1411" s="156">
        <v>406</v>
      </c>
    </row>
    <row r="1412" spans="1:12" x14ac:dyDescent="0.2">
      <c r="A1412" s="189">
        <v>27</v>
      </c>
      <c r="B1412" s="190" t="s">
        <v>999</v>
      </c>
      <c r="C1412" s="190" t="s">
        <v>1001</v>
      </c>
      <c r="D1412" s="191">
        <v>31735</v>
      </c>
      <c r="E1412" s="192">
        <v>3</v>
      </c>
      <c r="F1412" s="192">
        <v>18</v>
      </c>
      <c r="G1412" s="137">
        <v>1624.75</v>
      </c>
      <c r="H1412" s="138">
        <v>294</v>
      </c>
      <c r="I1412" s="139">
        <v>4</v>
      </c>
      <c r="J1412" s="140">
        <v>23</v>
      </c>
      <c r="K1412" s="193">
        <v>11626.24</v>
      </c>
      <c r="L1412" s="194">
        <v>2096</v>
      </c>
    </row>
    <row r="1413" spans="1:12" x14ac:dyDescent="0.2">
      <c r="A1413" s="189">
        <v>28</v>
      </c>
      <c r="B1413" s="190" t="s">
        <v>925</v>
      </c>
      <c r="C1413" s="190" t="s">
        <v>127</v>
      </c>
      <c r="D1413" s="191">
        <v>43650</v>
      </c>
      <c r="E1413" s="192">
        <v>5</v>
      </c>
      <c r="F1413" s="192">
        <v>32</v>
      </c>
      <c r="G1413" s="137">
        <v>1441.38</v>
      </c>
      <c r="H1413" s="138">
        <v>275</v>
      </c>
      <c r="I1413" s="139">
        <v>5</v>
      </c>
      <c r="J1413" s="140">
        <v>17</v>
      </c>
      <c r="K1413" s="193">
        <v>97987.220000000307</v>
      </c>
      <c r="L1413" s="194">
        <v>18369</v>
      </c>
    </row>
    <row r="1414" spans="1:12" x14ac:dyDescent="0.2">
      <c r="A1414" s="151">
        <v>29</v>
      </c>
      <c r="B1414" s="152" t="s">
        <v>1042</v>
      </c>
      <c r="C1414" s="152" t="s">
        <v>1043</v>
      </c>
      <c r="D1414" s="153">
        <v>43680</v>
      </c>
      <c r="E1414" s="154">
        <v>1</v>
      </c>
      <c r="F1414" s="154">
        <v>1</v>
      </c>
      <c r="G1414" s="137">
        <v>1366</v>
      </c>
      <c r="H1414" s="138">
        <v>251</v>
      </c>
      <c r="I1414" s="139">
        <v>1</v>
      </c>
      <c r="J1414" s="140">
        <v>1</v>
      </c>
      <c r="K1414" s="155">
        <v>1366</v>
      </c>
      <c r="L1414" s="156">
        <v>251</v>
      </c>
    </row>
    <row r="1415" spans="1:12" x14ac:dyDescent="0.2">
      <c r="A1415" s="151">
        <v>30</v>
      </c>
      <c r="B1415" s="152" t="s">
        <v>1044</v>
      </c>
      <c r="C1415" s="152" t="s">
        <v>1045</v>
      </c>
      <c r="D1415" s="153">
        <v>43678</v>
      </c>
      <c r="E1415" s="154">
        <v>1</v>
      </c>
      <c r="F1415" s="154">
        <v>4</v>
      </c>
      <c r="G1415" s="137">
        <v>1219</v>
      </c>
      <c r="H1415" s="138">
        <v>234</v>
      </c>
      <c r="I1415" s="139">
        <v>3</v>
      </c>
      <c r="J1415" s="140">
        <v>20</v>
      </c>
      <c r="K1415" s="155">
        <v>1219</v>
      </c>
      <c r="L1415" s="156">
        <v>234</v>
      </c>
    </row>
    <row r="1416" spans="1:12" x14ac:dyDescent="0.2">
      <c r="A1416" s="189">
        <v>31</v>
      </c>
      <c r="B1416" s="190" t="s">
        <v>766</v>
      </c>
      <c r="C1416" s="190" t="s">
        <v>22</v>
      </c>
      <c r="D1416" s="191">
        <v>43601</v>
      </c>
      <c r="E1416" s="192">
        <v>12</v>
      </c>
      <c r="F1416" s="192">
        <v>81</v>
      </c>
      <c r="G1416" s="137">
        <v>1063.75</v>
      </c>
      <c r="H1416" s="138">
        <v>189</v>
      </c>
      <c r="I1416" s="139">
        <v>1</v>
      </c>
      <c r="J1416" s="140">
        <v>17</v>
      </c>
      <c r="K1416" s="193">
        <v>851748.88</v>
      </c>
      <c r="L1416" s="194">
        <v>153312</v>
      </c>
    </row>
    <row r="1417" spans="1:12" x14ac:dyDescent="0.2">
      <c r="A1417" s="189">
        <v>32</v>
      </c>
      <c r="B1417" s="190" t="s">
        <v>1046</v>
      </c>
      <c r="C1417" s="190" t="s">
        <v>945</v>
      </c>
      <c r="D1417" s="191">
        <v>27774</v>
      </c>
      <c r="E1417" s="192">
        <v>1</v>
      </c>
      <c r="F1417" s="192">
        <v>4</v>
      </c>
      <c r="G1417" s="137">
        <v>1057.25</v>
      </c>
      <c r="H1417" s="138">
        <v>223</v>
      </c>
      <c r="I1417" s="139">
        <v>1</v>
      </c>
      <c r="J1417" s="140">
        <v>5</v>
      </c>
      <c r="K1417" s="193">
        <v>1162.25</v>
      </c>
      <c r="L1417" s="194">
        <v>353</v>
      </c>
    </row>
    <row r="1418" spans="1:12" x14ac:dyDescent="0.2">
      <c r="A1418" s="189">
        <v>33</v>
      </c>
      <c r="B1418" s="190" t="s">
        <v>686</v>
      </c>
      <c r="C1418" s="190" t="s">
        <v>22</v>
      </c>
      <c r="D1418" s="191">
        <v>43580</v>
      </c>
      <c r="E1418" s="192">
        <v>15</v>
      </c>
      <c r="F1418" s="192">
        <v>102</v>
      </c>
      <c r="G1418" s="137">
        <v>912.95</v>
      </c>
      <c r="H1418" s="138">
        <v>161</v>
      </c>
      <c r="I1418" s="139">
        <v>4</v>
      </c>
      <c r="J1418" s="140">
        <v>12</v>
      </c>
      <c r="K1418" s="193">
        <v>3868151.2700001001</v>
      </c>
      <c r="L1418" s="194">
        <v>666956</v>
      </c>
    </row>
    <row r="1419" spans="1:12" x14ac:dyDescent="0.2">
      <c r="A1419" s="189">
        <v>34</v>
      </c>
      <c r="B1419" s="190" t="s">
        <v>1019</v>
      </c>
      <c r="C1419" s="190" t="s">
        <v>337</v>
      </c>
      <c r="D1419" s="191">
        <v>43671</v>
      </c>
      <c r="E1419" s="192">
        <v>2</v>
      </c>
      <c r="F1419" s="192">
        <v>11</v>
      </c>
      <c r="G1419" s="137">
        <v>906.7</v>
      </c>
      <c r="H1419" s="138">
        <v>173</v>
      </c>
      <c r="I1419" s="139">
        <v>23</v>
      </c>
      <c r="J1419" s="140">
        <v>48</v>
      </c>
      <c r="K1419" s="193">
        <v>10433.19</v>
      </c>
      <c r="L1419" s="194">
        <v>2214</v>
      </c>
    </row>
    <row r="1420" spans="1:12" x14ac:dyDescent="0.2">
      <c r="A1420" s="189">
        <v>35</v>
      </c>
      <c r="B1420" s="190" t="s">
        <v>935</v>
      </c>
      <c r="C1420" s="190" t="s">
        <v>22</v>
      </c>
      <c r="D1420" s="191">
        <v>43650</v>
      </c>
      <c r="E1420" s="192">
        <v>5</v>
      </c>
      <c r="F1420" s="192">
        <v>32</v>
      </c>
      <c r="G1420" s="137">
        <v>680.6</v>
      </c>
      <c r="H1420" s="138">
        <v>131</v>
      </c>
      <c r="I1420" s="139">
        <v>1</v>
      </c>
      <c r="J1420" s="140">
        <v>8</v>
      </c>
      <c r="K1420" s="193">
        <v>77234.86</v>
      </c>
      <c r="L1420" s="194">
        <v>14322</v>
      </c>
    </row>
    <row r="1421" spans="1:12" x14ac:dyDescent="0.2">
      <c r="A1421" s="189">
        <v>36</v>
      </c>
      <c r="B1421" s="190" t="s">
        <v>1047</v>
      </c>
      <c r="C1421" s="190" t="s">
        <v>976</v>
      </c>
      <c r="D1421" s="191">
        <v>20172</v>
      </c>
      <c r="E1421" s="192">
        <v>1</v>
      </c>
      <c r="F1421" s="192">
        <v>2</v>
      </c>
      <c r="G1421" s="137">
        <v>663</v>
      </c>
      <c r="H1421" s="138">
        <v>132</v>
      </c>
      <c r="I1421" s="139">
        <v>1</v>
      </c>
      <c r="J1421" s="140">
        <v>5</v>
      </c>
      <c r="K1421" s="193">
        <v>708.5</v>
      </c>
      <c r="L1421" s="194">
        <v>154</v>
      </c>
    </row>
    <row r="1422" spans="1:12" x14ac:dyDescent="0.2">
      <c r="A1422" s="189">
        <v>37</v>
      </c>
      <c r="B1422" s="190" t="s">
        <v>886</v>
      </c>
      <c r="C1422" s="190" t="s">
        <v>888</v>
      </c>
      <c r="D1422" s="191">
        <v>43636</v>
      </c>
      <c r="E1422" s="192">
        <v>7</v>
      </c>
      <c r="F1422" s="192">
        <v>46</v>
      </c>
      <c r="G1422" s="137">
        <v>379.5</v>
      </c>
      <c r="H1422" s="138">
        <v>80</v>
      </c>
      <c r="I1422" s="139">
        <v>1</v>
      </c>
      <c r="J1422" s="140">
        <v>4</v>
      </c>
      <c r="K1422" s="193">
        <v>50680.250000000102</v>
      </c>
      <c r="L1422" s="194">
        <v>9494</v>
      </c>
    </row>
    <row r="1423" spans="1:12" ht="25.5" x14ac:dyDescent="0.2">
      <c r="A1423" s="189">
        <v>38</v>
      </c>
      <c r="B1423" s="190" t="s">
        <v>552</v>
      </c>
      <c r="C1423" s="190" t="s">
        <v>554</v>
      </c>
      <c r="D1423" s="191">
        <v>43531</v>
      </c>
      <c r="E1423" s="192">
        <v>8</v>
      </c>
      <c r="F1423" s="192">
        <v>50</v>
      </c>
      <c r="G1423" s="137">
        <v>222</v>
      </c>
      <c r="H1423" s="138">
        <v>87</v>
      </c>
      <c r="I1423" s="139">
        <v>1</v>
      </c>
      <c r="J1423" s="140">
        <v>4</v>
      </c>
      <c r="K1423" s="193">
        <v>5991.23</v>
      </c>
      <c r="L1423" s="194">
        <v>1587</v>
      </c>
    </row>
    <row r="1424" spans="1:12" x14ac:dyDescent="0.2">
      <c r="A1424" s="189">
        <v>39</v>
      </c>
      <c r="B1424" s="190" t="s">
        <v>1048</v>
      </c>
      <c r="C1424" s="190" t="s">
        <v>1049</v>
      </c>
      <c r="D1424" s="191">
        <v>32059</v>
      </c>
      <c r="E1424" s="192">
        <v>3</v>
      </c>
      <c r="F1424" s="192">
        <v>18</v>
      </c>
      <c r="G1424" s="137">
        <v>218.25</v>
      </c>
      <c r="H1424" s="138">
        <v>40</v>
      </c>
      <c r="I1424" s="139">
        <v>1</v>
      </c>
      <c r="J1424" s="140">
        <v>1</v>
      </c>
      <c r="K1424" s="193">
        <v>8821.75</v>
      </c>
      <c r="L1424" s="194">
        <v>1924</v>
      </c>
    </row>
    <row r="1425" spans="1:12" x14ac:dyDescent="0.2">
      <c r="A1425" s="189">
        <v>40</v>
      </c>
      <c r="B1425" s="190" t="s">
        <v>651</v>
      </c>
      <c r="C1425" s="190" t="s">
        <v>652</v>
      </c>
      <c r="D1425" s="191">
        <v>43559</v>
      </c>
      <c r="E1425" s="192">
        <v>3</v>
      </c>
      <c r="F1425" s="192">
        <v>20</v>
      </c>
      <c r="G1425" s="137">
        <v>198.5</v>
      </c>
      <c r="H1425" s="138">
        <v>41</v>
      </c>
      <c r="I1425" s="139">
        <v>1</v>
      </c>
      <c r="J1425" s="140">
        <v>1</v>
      </c>
      <c r="K1425" s="193">
        <v>4567.25</v>
      </c>
      <c r="L1425" s="194">
        <v>1158</v>
      </c>
    </row>
    <row r="1426" spans="1:12" x14ac:dyDescent="0.2">
      <c r="A1426" s="144"/>
      <c r="B1426" s="7"/>
      <c r="C1426" s="7" t="s">
        <v>106</v>
      </c>
      <c r="D1426" s="142" t="s">
        <v>106</v>
      </c>
      <c r="E1426" s="143" t="s">
        <v>106</v>
      </c>
      <c r="F1426" s="144" t="s">
        <v>106</v>
      </c>
      <c r="G1426" s="145" t="s">
        <v>106</v>
      </c>
      <c r="H1426" s="144" t="s">
        <v>106</v>
      </c>
      <c r="I1426" s="7" t="s">
        <v>106</v>
      </c>
      <c r="J1426" s="30" t="s">
        <v>106</v>
      </c>
      <c r="K1426" s="143" t="s">
        <v>106</v>
      </c>
      <c r="L1426" s="144" t="s">
        <v>106</v>
      </c>
    </row>
    <row r="1427" spans="1:12" ht="12.75" customHeight="1" x14ac:dyDescent="0.2">
      <c r="A1427" s="451" t="s">
        <v>1051</v>
      </c>
      <c r="B1427" s="451"/>
      <c r="C1427" s="141"/>
      <c r="D1427" s="142"/>
      <c r="E1427" s="143"/>
      <c r="F1427" s="144"/>
      <c r="G1427" s="145"/>
      <c r="H1427" s="144"/>
      <c r="I1427" s="7"/>
      <c r="J1427" s="30"/>
      <c r="K1427" s="143"/>
      <c r="L1427" s="144"/>
    </row>
    <row r="1428" spans="1:12" ht="15.75" x14ac:dyDescent="0.2">
      <c r="A1428" s="450" t="s">
        <v>1085</v>
      </c>
      <c r="B1428" s="450"/>
      <c r="C1428" s="450"/>
      <c r="D1428" s="450"/>
      <c r="E1428" s="450"/>
      <c r="F1428" s="450"/>
      <c r="G1428" s="450"/>
      <c r="H1428" s="450"/>
      <c r="I1428" s="450"/>
      <c r="J1428" s="450"/>
      <c r="K1428" s="450"/>
      <c r="L1428" s="450"/>
    </row>
    <row r="1429" spans="1:12" ht="15" x14ac:dyDescent="0.2">
      <c r="A1429" s="135"/>
      <c r="B1429" s="135"/>
      <c r="C1429" s="135"/>
      <c r="D1429" s="135"/>
      <c r="E1429" s="135"/>
      <c r="F1429" s="135"/>
      <c r="G1429" s="135"/>
      <c r="H1429" s="135"/>
      <c r="I1429" s="135"/>
      <c r="J1429" s="136"/>
      <c r="K1429" s="135"/>
      <c r="L1429" s="135"/>
    </row>
    <row r="1430" spans="1:12" x14ac:dyDescent="0.2">
      <c r="A1430" s="452" t="s">
        <v>134</v>
      </c>
      <c r="B1430" s="452"/>
      <c r="C1430" s="452"/>
      <c r="D1430" s="452"/>
      <c r="E1430" s="453" t="s">
        <v>11</v>
      </c>
      <c r="F1430" s="453"/>
      <c r="G1430" s="454" t="s">
        <v>187</v>
      </c>
      <c r="H1430" s="454"/>
      <c r="I1430" s="454"/>
      <c r="J1430" s="454"/>
      <c r="K1430" s="455" t="s">
        <v>133</v>
      </c>
      <c r="L1430" s="455"/>
    </row>
    <row r="1431" spans="1:12" ht="24" x14ac:dyDescent="0.2">
      <c r="A1431" s="309" t="s">
        <v>9</v>
      </c>
      <c r="B1431" s="119" t="s">
        <v>131</v>
      </c>
      <c r="C1431" s="119" t="s">
        <v>132</v>
      </c>
      <c r="D1431" s="120" t="s">
        <v>13</v>
      </c>
      <c r="E1431" s="310" t="s">
        <v>15</v>
      </c>
      <c r="F1431" s="310" t="s">
        <v>14</v>
      </c>
      <c r="G1431" s="122" t="s">
        <v>16</v>
      </c>
      <c r="H1431" s="123" t="s">
        <v>4</v>
      </c>
      <c r="I1431" s="124" t="s">
        <v>8</v>
      </c>
      <c r="J1431" s="125" t="s">
        <v>17</v>
      </c>
      <c r="K1431" s="311" t="s">
        <v>16</v>
      </c>
      <c r="L1431" s="309" t="s">
        <v>4</v>
      </c>
    </row>
    <row r="1432" spans="1:12" x14ac:dyDescent="0.2">
      <c r="A1432" s="189">
        <v>1</v>
      </c>
      <c r="B1432" s="190" t="s">
        <v>983</v>
      </c>
      <c r="C1432" s="190" t="s">
        <v>22</v>
      </c>
      <c r="D1432" s="191">
        <v>43664</v>
      </c>
      <c r="E1432" s="192">
        <v>4</v>
      </c>
      <c r="F1432" s="192">
        <v>25</v>
      </c>
      <c r="G1432" s="137">
        <v>516971.51999999903</v>
      </c>
      <c r="H1432" s="138">
        <v>95295</v>
      </c>
      <c r="I1432" s="139">
        <v>148</v>
      </c>
      <c r="J1432" s="140">
        <v>1859</v>
      </c>
      <c r="K1432" s="193">
        <v>5620506.12999993</v>
      </c>
      <c r="L1432" s="194">
        <v>1017116</v>
      </c>
    </row>
    <row r="1433" spans="1:12" x14ac:dyDescent="0.2">
      <c r="A1433" s="189">
        <v>2</v>
      </c>
      <c r="B1433" s="190" t="s">
        <v>1033</v>
      </c>
      <c r="C1433" s="190" t="s">
        <v>23</v>
      </c>
      <c r="D1433" s="191">
        <v>43678</v>
      </c>
      <c r="E1433" s="192">
        <v>2</v>
      </c>
      <c r="F1433" s="192">
        <v>11</v>
      </c>
      <c r="G1433" s="137">
        <v>240517.69</v>
      </c>
      <c r="H1433" s="138">
        <v>42456</v>
      </c>
      <c r="I1433" s="139">
        <v>90</v>
      </c>
      <c r="J1433" s="140">
        <v>1016</v>
      </c>
      <c r="K1433" s="193">
        <v>816230.06999999704</v>
      </c>
      <c r="L1433" s="194">
        <v>146488</v>
      </c>
    </row>
    <row r="1434" spans="1:12" x14ac:dyDescent="0.2">
      <c r="A1434" s="151">
        <v>3</v>
      </c>
      <c r="B1434" s="152" t="s">
        <v>1063</v>
      </c>
      <c r="C1434" s="152" t="s">
        <v>113</v>
      </c>
      <c r="D1434" s="153">
        <v>43685</v>
      </c>
      <c r="E1434" s="154">
        <v>1</v>
      </c>
      <c r="F1434" s="154">
        <v>4</v>
      </c>
      <c r="G1434" s="137">
        <v>164441.35999999999</v>
      </c>
      <c r="H1434" s="138">
        <v>30130</v>
      </c>
      <c r="I1434" s="139">
        <v>43</v>
      </c>
      <c r="J1434" s="140">
        <v>705</v>
      </c>
      <c r="K1434" s="155">
        <v>164441.35999999999</v>
      </c>
      <c r="L1434" s="156">
        <v>30130</v>
      </c>
    </row>
    <row r="1435" spans="1:12" x14ac:dyDescent="0.2">
      <c r="A1435" s="189">
        <v>4</v>
      </c>
      <c r="B1435" s="190" t="s">
        <v>917</v>
      </c>
      <c r="C1435" s="190" t="s">
        <v>22</v>
      </c>
      <c r="D1435" s="191">
        <v>43643</v>
      </c>
      <c r="E1435" s="192">
        <v>7</v>
      </c>
      <c r="F1435" s="192">
        <v>46</v>
      </c>
      <c r="G1435" s="137">
        <v>79531.710000000006</v>
      </c>
      <c r="H1435" s="138">
        <v>15465</v>
      </c>
      <c r="I1435" s="139">
        <v>64</v>
      </c>
      <c r="J1435" s="140">
        <v>555</v>
      </c>
      <c r="K1435" s="193">
        <v>1927427.71999999</v>
      </c>
      <c r="L1435" s="194">
        <v>371826</v>
      </c>
    </row>
    <row r="1436" spans="1:12" x14ac:dyDescent="0.2">
      <c r="A1436" s="151">
        <v>5</v>
      </c>
      <c r="B1436" s="152" t="s">
        <v>1065</v>
      </c>
      <c r="C1436" s="152" t="s">
        <v>491</v>
      </c>
      <c r="D1436" s="153">
        <v>43685</v>
      </c>
      <c r="E1436" s="154">
        <v>1</v>
      </c>
      <c r="F1436" s="154">
        <v>4</v>
      </c>
      <c r="G1436" s="137">
        <v>75420.05</v>
      </c>
      <c r="H1436" s="138">
        <v>13833</v>
      </c>
      <c r="I1436" s="139">
        <v>50</v>
      </c>
      <c r="J1436" s="140">
        <v>715</v>
      </c>
      <c r="K1436" s="155">
        <v>75420.05</v>
      </c>
      <c r="L1436" s="156">
        <v>13833</v>
      </c>
    </row>
    <row r="1437" spans="1:12" x14ac:dyDescent="0.2">
      <c r="A1437" s="189">
        <v>6</v>
      </c>
      <c r="B1437" s="190" t="s">
        <v>1037</v>
      </c>
      <c r="C1437" s="190" t="s">
        <v>1038</v>
      </c>
      <c r="D1437" s="191">
        <v>43678</v>
      </c>
      <c r="E1437" s="192">
        <v>2</v>
      </c>
      <c r="F1437" s="192">
        <v>11</v>
      </c>
      <c r="G1437" s="137">
        <v>53308.169999999896</v>
      </c>
      <c r="H1437" s="138">
        <v>10566</v>
      </c>
      <c r="I1437" s="139">
        <v>75</v>
      </c>
      <c r="J1437" s="140">
        <v>594</v>
      </c>
      <c r="K1437" s="193">
        <v>145982.34</v>
      </c>
      <c r="L1437" s="194">
        <v>28924</v>
      </c>
    </row>
    <row r="1438" spans="1:12" x14ac:dyDescent="0.2">
      <c r="A1438" s="189">
        <v>7</v>
      </c>
      <c r="B1438" s="190" t="s">
        <v>931</v>
      </c>
      <c r="C1438" s="190" t="s">
        <v>22</v>
      </c>
      <c r="D1438" s="191">
        <v>43650</v>
      </c>
      <c r="E1438" s="192">
        <v>6</v>
      </c>
      <c r="F1438" s="192">
        <v>39</v>
      </c>
      <c r="G1438" s="137">
        <v>50596.95</v>
      </c>
      <c r="H1438" s="138">
        <v>9281</v>
      </c>
      <c r="I1438" s="139">
        <v>41</v>
      </c>
      <c r="J1438" s="140">
        <v>460</v>
      </c>
      <c r="K1438" s="193">
        <v>1805555.9699999799</v>
      </c>
      <c r="L1438" s="194">
        <v>318821</v>
      </c>
    </row>
    <row r="1439" spans="1:12" x14ac:dyDescent="0.2">
      <c r="A1439" s="151">
        <v>8</v>
      </c>
      <c r="B1439" s="152" t="s">
        <v>1067</v>
      </c>
      <c r="C1439" s="152" t="s">
        <v>22</v>
      </c>
      <c r="D1439" s="153">
        <v>43685</v>
      </c>
      <c r="E1439" s="154">
        <v>1</v>
      </c>
      <c r="F1439" s="154">
        <v>4</v>
      </c>
      <c r="G1439" s="137">
        <v>26734.25</v>
      </c>
      <c r="H1439" s="138">
        <v>4887</v>
      </c>
      <c r="I1439" s="139">
        <v>40</v>
      </c>
      <c r="J1439" s="140">
        <v>456</v>
      </c>
      <c r="K1439" s="155">
        <v>26734.25</v>
      </c>
      <c r="L1439" s="156">
        <v>4887</v>
      </c>
    </row>
    <row r="1440" spans="1:12" x14ac:dyDescent="0.2">
      <c r="A1440" s="189">
        <v>9</v>
      </c>
      <c r="B1440" s="190" t="s">
        <v>1039</v>
      </c>
      <c r="C1440" s="190" t="s">
        <v>22</v>
      </c>
      <c r="D1440" s="191">
        <v>43678</v>
      </c>
      <c r="E1440" s="192">
        <v>2</v>
      </c>
      <c r="F1440" s="192">
        <v>11</v>
      </c>
      <c r="G1440" s="137">
        <v>22024.32</v>
      </c>
      <c r="H1440" s="138">
        <v>4038</v>
      </c>
      <c r="I1440" s="139">
        <v>24</v>
      </c>
      <c r="J1440" s="140">
        <v>259</v>
      </c>
      <c r="K1440" s="193">
        <v>81177.640000000101</v>
      </c>
      <c r="L1440" s="194">
        <v>14953</v>
      </c>
    </row>
    <row r="1441" spans="1:12" x14ac:dyDescent="0.2">
      <c r="A1441" s="189">
        <v>10</v>
      </c>
      <c r="B1441" s="190" t="s">
        <v>1056</v>
      </c>
      <c r="C1441" s="190" t="s">
        <v>433</v>
      </c>
      <c r="D1441" s="191">
        <v>43678</v>
      </c>
      <c r="E1441" s="192">
        <v>1</v>
      </c>
      <c r="F1441" s="192">
        <v>5</v>
      </c>
      <c r="G1441" s="137">
        <v>20000.400000000001</v>
      </c>
      <c r="H1441" s="138">
        <v>2134</v>
      </c>
      <c r="I1441" s="139">
        <v>8</v>
      </c>
      <c r="J1441" s="140">
        <v>42</v>
      </c>
      <c r="K1441" s="193">
        <v>33549.14</v>
      </c>
      <c r="L1441" s="194">
        <v>3585</v>
      </c>
    </row>
    <row r="1442" spans="1:12" x14ac:dyDescent="0.2">
      <c r="A1442" s="189">
        <v>11</v>
      </c>
      <c r="B1442" s="190" t="s">
        <v>1014</v>
      </c>
      <c r="C1442" s="190" t="s">
        <v>25</v>
      </c>
      <c r="D1442" s="191">
        <v>43671</v>
      </c>
      <c r="E1442" s="192">
        <v>3</v>
      </c>
      <c r="F1442" s="192">
        <v>18</v>
      </c>
      <c r="G1442" s="137">
        <v>17410.689999999999</v>
      </c>
      <c r="H1442" s="138">
        <v>3345</v>
      </c>
      <c r="I1442" s="139">
        <v>42</v>
      </c>
      <c r="J1442" s="140">
        <v>223</v>
      </c>
      <c r="K1442" s="193">
        <v>187599.13</v>
      </c>
      <c r="L1442" s="194">
        <v>33891</v>
      </c>
    </row>
    <row r="1443" spans="1:12" x14ac:dyDescent="0.2">
      <c r="A1443" s="151">
        <v>12</v>
      </c>
      <c r="B1443" s="152" t="s">
        <v>1069</v>
      </c>
      <c r="C1443" s="152" t="s">
        <v>491</v>
      </c>
      <c r="D1443" s="153">
        <v>43685</v>
      </c>
      <c r="E1443" s="154">
        <v>1</v>
      </c>
      <c r="F1443" s="154">
        <v>4</v>
      </c>
      <c r="G1443" s="137">
        <v>15648.68</v>
      </c>
      <c r="H1443" s="138">
        <v>2846</v>
      </c>
      <c r="I1443" s="139">
        <v>31</v>
      </c>
      <c r="J1443" s="140">
        <v>360</v>
      </c>
      <c r="K1443" s="155">
        <v>15648.68</v>
      </c>
      <c r="L1443" s="156">
        <v>2846</v>
      </c>
    </row>
    <row r="1444" spans="1:12" x14ac:dyDescent="0.2">
      <c r="A1444" s="151">
        <v>13</v>
      </c>
      <c r="B1444" s="152" t="s">
        <v>1071</v>
      </c>
      <c r="C1444" s="152" t="s">
        <v>491</v>
      </c>
      <c r="D1444" s="153">
        <v>43685</v>
      </c>
      <c r="E1444" s="154">
        <v>1</v>
      </c>
      <c r="F1444" s="154">
        <v>4</v>
      </c>
      <c r="G1444" s="137">
        <v>10180.64</v>
      </c>
      <c r="H1444" s="138">
        <v>1902</v>
      </c>
      <c r="I1444" s="139">
        <v>10</v>
      </c>
      <c r="J1444" s="140">
        <v>137</v>
      </c>
      <c r="K1444" s="155">
        <v>10180.64</v>
      </c>
      <c r="L1444" s="156">
        <v>1902</v>
      </c>
    </row>
    <row r="1445" spans="1:12" x14ac:dyDescent="0.2">
      <c r="A1445" s="189">
        <v>14</v>
      </c>
      <c r="B1445" s="190" t="s">
        <v>919</v>
      </c>
      <c r="C1445" s="190" t="s">
        <v>22</v>
      </c>
      <c r="D1445" s="191">
        <v>43643</v>
      </c>
      <c r="E1445" s="192">
        <v>7</v>
      </c>
      <c r="F1445" s="192">
        <v>46</v>
      </c>
      <c r="G1445" s="137">
        <v>8087.25</v>
      </c>
      <c r="H1445" s="138">
        <v>1449</v>
      </c>
      <c r="I1445" s="139">
        <v>12</v>
      </c>
      <c r="J1445" s="140">
        <v>69</v>
      </c>
      <c r="K1445" s="193">
        <v>899475.09999999497</v>
      </c>
      <c r="L1445" s="194">
        <v>162145</v>
      </c>
    </row>
    <row r="1446" spans="1:12" x14ac:dyDescent="0.2">
      <c r="A1446" s="189">
        <v>15</v>
      </c>
      <c r="B1446" s="190" t="s">
        <v>825</v>
      </c>
      <c r="C1446" s="190" t="s">
        <v>827</v>
      </c>
      <c r="D1446" s="191">
        <v>43622</v>
      </c>
      <c r="E1446" s="192">
        <v>10</v>
      </c>
      <c r="F1446" s="192">
        <v>67</v>
      </c>
      <c r="G1446" s="137">
        <v>7439.39</v>
      </c>
      <c r="H1446" s="138">
        <v>1477</v>
      </c>
      <c r="I1446" s="139">
        <v>16</v>
      </c>
      <c r="J1446" s="140">
        <v>58</v>
      </c>
      <c r="K1446" s="193">
        <v>1375252.6399999701</v>
      </c>
      <c r="L1446" s="194">
        <v>270197</v>
      </c>
    </row>
    <row r="1447" spans="1:12" x14ac:dyDescent="0.2">
      <c r="A1447" s="189">
        <v>16</v>
      </c>
      <c r="B1447" s="190" t="s">
        <v>963</v>
      </c>
      <c r="C1447" s="190" t="s">
        <v>22</v>
      </c>
      <c r="D1447" s="191">
        <v>43657</v>
      </c>
      <c r="E1447" s="192">
        <v>5</v>
      </c>
      <c r="F1447" s="192">
        <v>32</v>
      </c>
      <c r="G1447" s="137">
        <v>6368.59</v>
      </c>
      <c r="H1447" s="138">
        <v>1184</v>
      </c>
      <c r="I1447" s="139">
        <v>8</v>
      </c>
      <c r="J1447" s="140">
        <v>73</v>
      </c>
      <c r="K1447" s="193">
        <v>123068.01</v>
      </c>
      <c r="L1447" s="194">
        <v>22693</v>
      </c>
    </row>
    <row r="1448" spans="1:12" x14ac:dyDescent="0.2">
      <c r="A1448" s="151">
        <v>17</v>
      </c>
      <c r="B1448" s="152" t="s">
        <v>1073</v>
      </c>
      <c r="C1448" s="152" t="s">
        <v>1075</v>
      </c>
      <c r="D1448" s="153">
        <v>43685</v>
      </c>
      <c r="E1448" s="154">
        <v>1</v>
      </c>
      <c r="F1448" s="154">
        <v>4</v>
      </c>
      <c r="G1448" s="137">
        <v>6358.29</v>
      </c>
      <c r="H1448" s="138">
        <v>1175</v>
      </c>
      <c r="I1448" s="139">
        <v>7</v>
      </c>
      <c r="J1448" s="140">
        <v>106</v>
      </c>
      <c r="K1448" s="155">
        <v>6358.29</v>
      </c>
      <c r="L1448" s="156">
        <v>1175</v>
      </c>
    </row>
    <row r="1449" spans="1:12" x14ac:dyDescent="0.2">
      <c r="A1449" s="151">
        <v>18</v>
      </c>
      <c r="B1449" s="152" t="s">
        <v>1077</v>
      </c>
      <c r="C1449" s="152" t="s">
        <v>1078</v>
      </c>
      <c r="D1449" s="153">
        <v>43685</v>
      </c>
      <c r="E1449" s="154">
        <v>1</v>
      </c>
      <c r="F1449" s="154">
        <v>3</v>
      </c>
      <c r="G1449" s="137">
        <v>6198.36</v>
      </c>
      <c r="H1449" s="138">
        <v>711</v>
      </c>
      <c r="I1449" s="139">
        <v>3</v>
      </c>
      <c r="J1449" s="140">
        <v>9</v>
      </c>
      <c r="K1449" s="155">
        <v>6198.36</v>
      </c>
      <c r="L1449" s="156">
        <v>711</v>
      </c>
    </row>
    <row r="1450" spans="1:12" x14ac:dyDescent="0.2">
      <c r="A1450" s="189">
        <v>19</v>
      </c>
      <c r="B1450" s="190" t="s">
        <v>987</v>
      </c>
      <c r="C1450" s="190" t="s">
        <v>989</v>
      </c>
      <c r="D1450" s="191">
        <v>43664</v>
      </c>
      <c r="E1450" s="192">
        <v>4</v>
      </c>
      <c r="F1450" s="192">
        <v>25</v>
      </c>
      <c r="G1450" s="137">
        <v>5864.61</v>
      </c>
      <c r="H1450" s="138">
        <v>1095</v>
      </c>
      <c r="I1450" s="139">
        <v>11</v>
      </c>
      <c r="J1450" s="140">
        <v>81</v>
      </c>
      <c r="K1450" s="193">
        <v>157302.48000000001</v>
      </c>
      <c r="L1450" s="194">
        <v>28873</v>
      </c>
    </row>
    <row r="1451" spans="1:12" x14ac:dyDescent="0.2">
      <c r="A1451" s="189">
        <v>20</v>
      </c>
      <c r="B1451" s="190" t="s">
        <v>921</v>
      </c>
      <c r="C1451" s="190" t="s">
        <v>331</v>
      </c>
      <c r="D1451" s="191">
        <v>43643</v>
      </c>
      <c r="E1451" s="192">
        <v>7</v>
      </c>
      <c r="F1451" s="192">
        <v>46</v>
      </c>
      <c r="G1451" s="137">
        <v>4895.75</v>
      </c>
      <c r="H1451" s="138">
        <v>936</v>
      </c>
      <c r="I1451" s="139">
        <v>9</v>
      </c>
      <c r="J1451" s="140">
        <v>70</v>
      </c>
      <c r="K1451" s="193">
        <v>254843.75</v>
      </c>
      <c r="L1451" s="194">
        <v>46997</v>
      </c>
    </row>
    <row r="1452" spans="1:12" x14ac:dyDescent="0.2">
      <c r="A1452" s="189">
        <v>21</v>
      </c>
      <c r="B1452" s="190" t="s">
        <v>898</v>
      </c>
      <c r="C1452" s="190" t="s">
        <v>22</v>
      </c>
      <c r="D1452" s="191">
        <v>43636</v>
      </c>
      <c r="E1452" s="192">
        <v>8</v>
      </c>
      <c r="F1452" s="192">
        <v>53</v>
      </c>
      <c r="G1452" s="137">
        <v>4237.55</v>
      </c>
      <c r="H1452" s="138">
        <v>808</v>
      </c>
      <c r="I1452" s="139">
        <v>5</v>
      </c>
      <c r="J1452" s="140">
        <v>51</v>
      </c>
      <c r="K1452" s="193">
        <v>611043.75000000105</v>
      </c>
      <c r="L1452" s="194">
        <v>114239</v>
      </c>
    </row>
    <row r="1453" spans="1:12" x14ac:dyDescent="0.2">
      <c r="A1453" s="189">
        <v>22</v>
      </c>
      <c r="B1453" s="190" t="s">
        <v>961</v>
      </c>
      <c r="C1453" s="190" t="s">
        <v>22</v>
      </c>
      <c r="D1453" s="191">
        <v>43657</v>
      </c>
      <c r="E1453" s="192">
        <v>5</v>
      </c>
      <c r="F1453" s="192">
        <v>32</v>
      </c>
      <c r="G1453" s="137">
        <v>4016.64</v>
      </c>
      <c r="H1453" s="138">
        <v>731</v>
      </c>
      <c r="I1453" s="139">
        <v>4</v>
      </c>
      <c r="J1453" s="140">
        <v>48</v>
      </c>
      <c r="K1453" s="193">
        <v>171595.47</v>
      </c>
      <c r="L1453" s="194">
        <v>31983</v>
      </c>
    </row>
    <row r="1454" spans="1:12" x14ac:dyDescent="0.2">
      <c r="A1454" s="189">
        <v>23</v>
      </c>
      <c r="B1454" s="190" t="s">
        <v>991</v>
      </c>
      <c r="C1454" s="190" t="s">
        <v>993</v>
      </c>
      <c r="D1454" s="191">
        <v>43664</v>
      </c>
      <c r="E1454" s="192">
        <v>4</v>
      </c>
      <c r="F1454" s="192">
        <v>25</v>
      </c>
      <c r="G1454" s="137">
        <v>2236.73</v>
      </c>
      <c r="H1454" s="138">
        <v>400</v>
      </c>
      <c r="I1454" s="139">
        <v>6</v>
      </c>
      <c r="J1454" s="140">
        <v>29</v>
      </c>
      <c r="K1454" s="193">
        <v>111243.12</v>
      </c>
      <c r="L1454" s="194">
        <v>20453</v>
      </c>
    </row>
    <row r="1455" spans="1:12" x14ac:dyDescent="0.2">
      <c r="A1455" s="189">
        <v>24</v>
      </c>
      <c r="B1455" s="190" t="s">
        <v>900</v>
      </c>
      <c r="C1455" s="190" t="s">
        <v>454</v>
      </c>
      <c r="D1455" s="191">
        <v>43636</v>
      </c>
      <c r="E1455" s="192">
        <v>8</v>
      </c>
      <c r="F1455" s="192">
        <v>53</v>
      </c>
      <c r="G1455" s="137">
        <v>1783.41</v>
      </c>
      <c r="H1455" s="138">
        <v>315</v>
      </c>
      <c r="I1455" s="139">
        <v>3</v>
      </c>
      <c r="J1455" s="140">
        <v>18</v>
      </c>
      <c r="K1455" s="193">
        <v>123629.62</v>
      </c>
      <c r="L1455" s="194">
        <v>22002</v>
      </c>
    </row>
    <row r="1456" spans="1:12" x14ac:dyDescent="0.2">
      <c r="A1456" s="189">
        <v>25</v>
      </c>
      <c r="B1456" s="190" t="s">
        <v>1040</v>
      </c>
      <c r="C1456" s="190" t="s">
        <v>111</v>
      </c>
      <c r="D1456" s="191">
        <v>43678</v>
      </c>
      <c r="E1456" s="192">
        <v>2</v>
      </c>
      <c r="F1456" s="192">
        <v>11</v>
      </c>
      <c r="G1456" s="137">
        <v>1557.64</v>
      </c>
      <c r="H1456" s="138">
        <v>287</v>
      </c>
      <c r="I1456" s="139">
        <v>5</v>
      </c>
      <c r="J1456" s="140">
        <v>29</v>
      </c>
      <c r="K1456" s="193">
        <v>7881.3299999999899</v>
      </c>
      <c r="L1456" s="194">
        <v>1490</v>
      </c>
    </row>
    <row r="1457" spans="1:12" x14ac:dyDescent="0.2">
      <c r="A1457" s="189">
        <v>26</v>
      </c>
      <c r="B1457" s="190" t="s">
        <v>949</v>
      </c>
      <c r="C1457" s="190" t="s">
        <v>23</v>
      </c>
      <c r="D1457" s="191">
        <v>43636</v>
      </c>
      <c r="E1457" s="192">
        <v>8</v>
      </c>
      <c r="F1457" s="192">
        <v>53</v>
      </c>
      <c r="G1457" s="137">
        <v>1421.97</v>
      </c>
      <c r="H1457" s="138">
        <v>240</v>
      </c>
      <c r="I1457" s="139">
        <v>2</v>
      </c>
      <c r="J1457" s="140">
        <v>13</v>
      </c>
      <c r="K1457" s="193">
        <v>44324.09</v>
      </c>
      <c r="L1457" s="194">
        <v>7921</v>
      </c>
    </row>
    <row r="1458" spans="1:12" x14ac:dyDescent="0.2">
      <c r="A1458" s="189">
        <v>27</v>
      </c>
      <c r="B1458" s="190" t="s">
        <v>1042</v>
      </c>
      <c r="C1458" s="190" t="s">
        <v>1043</v>
      </c>
      <c r="D1458" s="191">
        <v>43680</v>
      </c>
      <c r="E1458" s="192">
        <v>1</v>
      </c>
      <c r="F1458" s="192">
        <v>2</v>
      </c>
      <c r="G1458" s="137">
        <v>1163.25</v>
      </c>
      <c r="H1458" s="138">
        <v>209</v>
      </c>
      <c r="I1458" s="139">
        <v>1</v>
      </c>
      <c r="J1458" s="140">
        <v>1</v>
      </c>
      <c r="K1458" s="193">
        <v>2529.25</v>
      </c>
      <c r="L1458" s="194">
        <v>460</v>
      </c>
    </row>
    <row r="1459" spans="1:12" x14ac:dyDescent="0.2">
      <c r="A1459" s="189">
        <v>28</v>
      </c>
      <c r="B1459" s="190" t="s">
        <v>1044</v>
      </c>
      <c r="C1459" s="190" t="s">
        <v>1045</v>
      </c>
      <c r="D1459" s="191">
        <v>43678</v>
      </c>
      <c r="E1459" s="192">
        <v>2</v>
      </c>
      <c r="F1459" s="192">
        <v>11</v>
      </c>
      <c r="G1459" s="137">
        <v>1042.5</v>
      </c>
      <c r="H1459" s="138">
        <v>190</v>
      </c>
      <c r="I1459" s="139">
        <v>3</v>
      </c>
      <c r="J1459" s="140">
        <v>16</v>
      </c>
      <c r="K1459" s="193">
        <v>3239</v>
      </c>
      <c r="L1459" s="194">
        <v>602</v>
      </c>
    </row>
    <row r="1460" spans="1:12" x14ac:dyDescent="0.2">
      <c r="A1460" s="189">
        <v>29</v>
      </c>
      <c r="B1460" s="190" t="s">
        <v>766</v>
      </c>
      <c r="C1460" s="190" t="s">
        <v>22</v>
      </c>
      <c r="D1460" s="191">
        <v>43601</v>
      </c>
      <c r="E1460" s="192">
        <v>13</v>
      </c>
      <c r="F1460" s="192">
        <v>88</v>
      </c>
      <c r="G1460" s="137">
        <v>916.47</v>
      </c>
      <c r="H1460" s="138">
        <v>167</v>
      </c>
      <c r="I1460" s="139">
        <v>1</v>
      </c>
      <c r="J1460" s="140">
        <v>20</v>
      </c>
      <c r="K1460" s="193">
        <v>853956.63999999897</v>
      </c>
      <c r="L1460" s="194">
        <v>153744</v>
      </c>
    </row>
    <row r="1461" spans="1:12" x14ac:dyDescent="0.2">
      <c r="A1461" s="189">
        <v>30</v>
      </c>
      <c r="B1461" s="190" t="s">
        <v>999</v>
      </c>
      <c r="C1461" s="190" t="s">
        <v>1001</v>
      </c>
      <c r="D1461" s="191">
        <v>31735</v>
      </c>
      <c r="E1461" s="192">
        <v>4</v>
      </c>
      <c r="F1461" s="192">
        <v>25</v>
      </c>
      <c r="G1461" s="137">
        <v>915</v>
      </c>
      <c r="H1461" s="138">
        <v>165</v>
      </c>
      <c r="I1461" s="139">
        <v>2</v>
      </c>
      <c r="J1461" s="140">
        <v>8</v>
      </c>
      <c r="K1461" s="193">
        <v>13663.49</v>
      </c>
      <c r="L1461" s="194">
        <v>2452</v>
      </c>
    </row>
    <row r="1462" spans="1:12" x14ac:dyDescent="0.2">
      <c r="A1462" s="189">
        <v>31</v>
      </c>
      <c r="B1462" s="190" t="s">
        <v>997</v>
      </c>
      <c r="C1462" s="190" t="s">
        <v>22</v>
      </c>
      <c r="D1462" s="191">
        <v>43286</v>
      </c>
      <c r="E1462" s="192">
        <v>11</v>
      </c>
      <c r="F1462" s="192">
        <v>72</v>
      </c>
      <c r="G1462" s="137">
        <v>755.9</v>
      </c>
      <c r="H1462" s="138">
        <v>148</v>
      </c>
      <c r="I1462" s="139">
        <v>1</v>
      </c>
      <c r="J1462" s="140">
        <v>10</v>
      </c>
      <c r="K1462" s="193">
        <v>232268.04</v>
      </c>
      <c r="L1462" s="194">
        <v>43699</v>
      </c>
    </row>
    <row r="1463" spans="1:12" x14ac:dyDescent="0.2">
      <c r="A1463" s="189">
        <v>32</v>
      </c>
      <c r="B1463" s="190" t="s">
        <v>823</v>
      </c>
      <c r="C1463" s="190" t="s">
        <v>23</v>
      </c>
      <c r="D1463" s="191">
        <v>43615</v>
      </c>
      <c r="E1463" s="192">
        <v>11</v>
      </c>
      <c r="F1463" s="192">
        <v>74</v>
      </c>
      <c r="G1463" s="137">
        <v>704.34</v>
      </c>
      <c r="H1463" s="138">
        <v>122</v>
      </c>
      <c r="I1463" s="139">
        <v>1</v>
      </c>
      <c r="J1463" s="140">
        <v>7</v>
      </c>
      <c r="K1463" s="193">
        <v>379753.739999999</v>
      </c>
      <c r="L1463" s="194">
        <v>70067</v>
      </c>
    </row>
    <row r="1464" spans="1:12" x14ac:dyDescent="0.2">
      <c r="A1464" s="189">
        <v>33</v>
      </c>
      <c r="B1464" s="190" t="s">
        <v>636</v>
      </c>
      <c r="C1464" s="190" t="s">
        <v>638</v>
      </c>
      <c r="D1464" s="191">
        <v>43566</v>
      </c>
      <c r="E1464" s="192">
        <v>15</v>
      </c>
      <c r="F1464" s="192">
        <v>101</v>
      </c>
      <c r="G1464" s="137">
        <v>680.8</v>
      </c>
      <c r="H1464" s="138">
        <v>173</v>
      </c>
      <c r="I1464" s="139">
        <v>2</v>
      </c>
      <c r="J1464" s="140">
        <v>3</v>
      </c>
      <c r="K1464" s="193">
        <v>551760.14</v>
      </c>
      <c r="L1464" s="194">
        <v>112726</v>
      </c>
    </row>
    <row r="1465" spans="1:12" x14ac:dyDescent="0.2">
      <c r="A1465" s="151">
        <v>34</v>
      </c>
      <c r="B1465" s="152" t="s">
        <v>1079</v>
      </c>
      <c r="C1465" s="152" t="s">
        <v>1080</v>
      </c>
      <c r="D1465" s="153">
        <v>43685</v>
      </c>
      <c r="E1465" s="154">
        <v>1</v>
      </c>
      <c r="F1465" s="154">
        <v>4</v>
      </c>
      <c r="G1465" s="137">
        <v>649.20000000000005</v>
      </c>
      <c r="H1465" s="138">
        <v>131</v>
      </c>
      <c r="I1465" s="139">
        <v>2</v>
      </c>
      <c r="J1465" s="140">
        <v>11</v>
      </c>
      <c r="K1465" s="155">
        <v>649.20000000000005</v>
      </c>
      <c r="L1465" s="156">
        <v>131</v>
      </c>
    </row>
    <row r="1466" spans="1:12" x14ac:dyDescent="0.2">
      <c r="A1466" s="151">
        <v>35</v>
      </c>
      <c r="B1466" s="152" t="s">
        <v>1081</v>
      </c>
      <c r="C1466" s="152" t="s">
        <v>25</v>
      </c>
      <c r="D1466" s="153">
        <v>43685</v>
      </c>
      <c r="E1466" s="154">
        <v>1</v>
      </c>
      <c r="F1466" s="154">
        <v>4</v>
      </c>
      <c r="G1466" s="137">
        <v>617.5</v>
      </c>
      <c r="H1466" s="138">
        <v>99</v>
      </c>
      <c r="I1466" s="139">
        <v>2</v>
      </c>
      <c r="J1466" s="140">
        <v>8</v>
      </c>
      <c r="K1466" s="155">
        <v>617.5</v>
      </c>
      <c r="L1466" s="156">
        <v>99</v>
      </c>
    </row>
    <row r="1467" spans="1:12" x14ac:dyDescent="0.2">
      <c r="A1467" s="189">
        <v>36</v>
      </c>
      <c r="B1467" s="190" t="s">
        <v>925</v>
      </c>
      <c r="C1467" s="190" t="s">
        <v>127</v>
      </c>
      <c r="D1467" s="191">
        <v>43650</v>
      </c>
      <c r="E1467" s="192">
        <v>6</v>
      </c>
      <c r="F1467" s="192">
        <v>39</v>
      </c>
      <c r="G1467" s="137">
        <v>476.8</v>
      </c>
      <c r="H1467" s="138">
        <v>79</v>
      </c>
      <c r="I1467" s="139">
        <v>1</v>
      </c>
      <c r="J1467" s="140">
        <v>4</v>
      </c>
      <c r="K1467" s="193">
        <v>99370.870000000403</v>
      </c>
      <c r="L1467" s="194">
        <v>18614</v>
      </c>
    </row>
    <row r="1468" spans="1:12" x14ac:dyDescent="0.2">
      <c r="A1468" s="189">
        <v>37</v>
      </c>
      <c r="B1468" s="190" t="s">
        <v>1083</v>
      </c>
      <c r="C1468" s="190" t="s">
        <v>127</v>
      </c>
      <c r="D1468" s="191">
        <v>43391</v>
      </c>
      <c r="E1468" s="192">
        <v>5</v>
      </c>
      <c r="F1468" s="192">
        <v>29</v>
      </c>
      <c r="G1468" s="137">
        <v>471</v>
      </c>
      <c r="H1468" s="138">
        <v>102</v>
      </c>
      <c r="I1468" s="139">
        <v>2</v>
      </c>
      <c r="J1468" s="140">
        <v>12</v>
      </c>
      <c r="K1468" s="193">
        <v>5285.52</v>
      </c>
      <c r="L1468" s="194">
        <v>1315</v>
      </c>
    </row>
    <row r="1469" spans="1:12" x14ac:dyDescent="0.2">
      <c r="A1469" s="189">
        <v>38</v>
      </c>
      <c r="B1469" s="190" t="s">
        <v>1015</v>
      </c>
      <c r="C1469" s="190" t="s">
        <v>1017</v>
      </c>
      <c r="D1469" s="191">
        <v>43671</v>
      </c>
      <c r="E1469" s="192">
        <v>3</v>
      </c>
      <c r="F1469" s="192">
        <v>18</v>
      </c>
      <c r="G1469" s="137">
        <v>427.15</v>
      </c>
      <c r="H1469" s="138">
        <v>79</v>
      </c>
      <c r="I1469" s="139">
        <v>3</v>
      </c>
      <c r="J1469" s="140">
        <v>12</v>
      </c>
      <c r="K1469" s="193">
        <v>34565.230000000098</v>
      </c>
      <c r="L1469" s="194">
        <v>6318</v>
      </c>
    </row>
    <row r="1470" spans="1:12" x14ac:dyDescent="0.2">
      <c r="A1470" s="189">
        <v>39</v>
      </c>
      <c r="B1470" s="190" t="s">
        <v>1047</v>
      </c>
      <c r="C1470" s="190" t="s">
        <v>976</v>
      </c>
      <c r="D1470" s="191">
        <v>20172</v>
      </c>
      <c r="E1470" s="192">
        <v>1</v>
      </c>
      <c r="F1470" s="192">
        <v>4</v>
      </c>
      <c r="G1470" s="137">
        <v>409.75</v>
      </c>
      <c r="H1470" s="138">
        <v>80</v>
      </c>
      <c r="I1470" s="139">
        <v>1</v>
      </c>
      <c r="J1470" s="140">
        <v>5</v>
      </c>
      <c r="K1470" s="193">
        <v>1776.25</v>
      </c>
      <c r="L1470" s="194">
        <v>381</v>
      </c>
    </row>
    <row r="1471" spans="1:12" x14ac:dyDescent="0.2">
      <c r="A1471" s="189">
        <v>40</v>
      </c>
      <c r="B1471" s="190" t="s">
        <v>971</v>
      </c>
      <c r="C1471" s="190" t="s">
        <v>111</v>
      </c>
      <c r="D1471" s="191"/>
      <c r="E1471" s="192">
        <v>1</v>
      </c>
      <c r="F1471" s="192">
        <v>4</v>
      </c>
      <c r="G1471" s="137">
        <v>404.75</v>
      </c>
      <c r="H1471" s="138">
        <v>85</v>
      </c>
      <c r="I1471" s="139">
        <v>1</v>
      </c>
      <c r="J1471" s="140">
        <v>4</v>
      </c>
      <c r="K1471" s="193">
        <v>1905.25</v>
      </c>
      <c r="L1471" s="194">
        <v>371</v>
      </c>
    </row>
    <row r="1472" spans="1:12" x14ac:dyDescent="0.2">
      <c r="A1472" s="144"/>
      <c r="B1472" s="7"/>
      <c r="C1472" s="7" t="s">
        <v>106</v>
      </c>
      <c r="D1472" s="142" t="s">
        <v>106</v>
      </c>
      <c r="E1472" s="143" t="s">
        <v>106</v>
      </c>
      <c r="F1472" s="144" t="s">
        <v>106</v>
      </c>
      <c r="G1472" s="145" t="s">
        <v>106</v>
      </c>
      <c r="H1472" s="144" t="s">
        <v>106</v>
      </c>
      <c r="I1472" s="7" t="s">
        <v>106</v>
      </c>
      <c r="J1472" s="30" t="s">
        <v>106</v>
      </c>
      <c r="K1472" s="143" t="s">
        <v>106</v>
      </c>
      <c r="L1472" s="144" t="s">
        <v>106</v>
      </c>
    </row>
    <row r="1473" spans="1:12" x14ac:dyDescent="0.2">
      <c r="A1473" s="451" t="s">
        <v>1084</v>
      </c>
      <c r="B1473" s="451"/>
      <c r="C1473" s="7"/>
      <c r="D1473" s="142"/>
      <c r="E1473" s="143"/>
      <c r="F1473" s="144"/>
      <c r="G1473" s="145"/>
      <c r="H1473" s="144"/>
      <c r="I1473" s="7"/>
      <c r="J1473" s="30"/>
      <c r="K1473" s="143"/>
      <c r="L1473" s="144"/>
    </row>
    <row r="1474" spans="1:12" ht="15.75" x14ac:dyDescent="0.2">
      <c r="A1474" s="450" t="s">
        <v>1104</v>
      </c>
      <c r="B1474" s="450"/>
      <c r="C1474" s="450"/>
      <c r="D1474" s="450"/>
      <c r="E1474" s="450"/>
      <c r="F1474" s="450"/>
      <c r="G1474" s="450"/>
      <c r="H1474" s="450"/>
      <c r="I1474" s="450"/>
      <c r="J1474" s="450"/>
      <c r="K1474" s="450"/>
      <c r="L1474" s="450"/>
    </row>
    <row r="1475" spans="1:12" ht="15" x14ac:dyDescent="0.2">
      <c r="A1475" s="135"/>
      <c r="B1475" s="135"/>
      <c r="C1475" s="135"/>
      <c r="D1475" s="135"/>
      <c r="E1475" s="135"/>
      <c r="F1475" s="135"/>
      <c r="G1475" s="135"/>
      <c r="H1475" s="135"/>
      <c r="I1475" s="135"/>
      <c r="J1475" s="136"/>
      <c r="K1475" s="135"/>
      <c r="L1475" s="135"/>
    </row>
    <row r="1476" spans="1:12" x14ac:dyDescent="0.2">
      <c r="A1476" s="452" t="s">
        <v>134</v>
      </c>
      <c r="B1476" s="452"/>
      <c r="C1476" s="452"/>
      <c r="D1476" s="452"/>
      <c r="E1476" s="453" t="s">
        <v>11</v>
      </c>
      <c r="F1476" s="453"/>
      <c r="G1476" s="454" t="s">
        <v>187</v>
      </c>
      <c r="H1476" s="454"/>
      <c r="I1476" s="454"/>
      <c r="J1476" s="454"/>
      <c r="K1476" s="455" t="s">
        <v>133</v>
      </c>
      <c r="L1476" s="455"/>
    </row>
    <row r="1477" spans="1:12" ht="24" x14ac:dyDescent="0.2">
      <c r="A1477" s="322" t="s">
        <v>9</v>
      </c>
      <c r="B1477" s="119" t="s">
        <v>131</v>
      </c>
      <c r="C1477" s="119" t="s">
        <v>132</v>
      </c>
      <c r="D1477" s="120" t="s">
        <v>13</v>
      </c>
      <c r="E1477" s="323" t="s">
        <v>15</v>
      </c>
      <c r="F1477" s="323" t="s">
        <v>14</v>
      </c>
      <c r="G1477" s="122" t="s">
        <v>16</v>
      </c>
      <c r="H1477" s="123" t="s">
        <v>4</v>
      </c>
      <c r="I1477" s="124" t="s">
        <v>8</v>
      </c>
      <c r="J1477" s="125" t="s">
        <v>17</v>
      </c>
      <c r="K1477" s="324" t="s">
        <v>16</v>
      </c>
      <c r="L1477" s="322" t="s">
        <v>4</v>
      </c>
    </row>
    <row r="1478" spans="1:12" x14ac:dyDescent="0.2">
      <c r="A1478" s="151">
        <v>1</v>
      </c>
      <c r="B1478" s="152" t="s">
        <v>1086</v>
      </c>
      <c r="C1478" s="152" t="s">
        <v>1088</v>
      </c>
      <c r="D1478" s="153">
        <v>43692</v>
      </c>
      <c r="E1478" s="154">
        <v>1</v>
      </c>
      <c r="F1478" s="154">
        <v>4</v>
      </c>
      <c r="G1478" s="137">
        <v>411591.109999999</v>
      </c>
      <c r="H1478" s="138">
        <v>71473</v>
      </c>
      <c r="I1478" s="139">
        <v>119</v>
      </c>
      <c r="J1478" s="140">
        <v>1088</v>
      </c>
      <c r="K1478" s="155">
        <v>459248.979999998</v>
      </c>
      <c r="L1478" s="156">
        <v>78138</v>
      </c>
    </row>
    <row r="1479" spans="1:12" x14ac:dyDescent="0.2">
      <c r="A1479" s="189">
        <v>2</v>
      </c>
      <c r="B1479" s="190" t="s">
        <v>983</v>
      </c>
      <c r="C1479" s="190" t="s">
        <v>22</v>
      </c>
      <c r="D1479" s="191">
        <v>43664</v>
      </c>
      <c r="E1479" s="192">
        <v>5</v>
      </c>
      <c r="F1479" s="192">
        <v>32</v>
      </c>
      <c r="G1479" s="137">
        <v>284583.62</v>
      </c>
      <c r="H1479" s="138">
        <v>52761</v>
      </c>
      <c r="I1479" s="139">
        <v>139</v>
      </c>
      <c r="J1479" s="140">
        <v>1537</v>
      </c>
      <c r="K1479" s="193">
        <v>6153180.3799999002</v>
      </c>
      <c r="L1479" s="194">
        <v>1116517</v>
      </c>
    </row>
    <row r="1480" spans="1:12" x14ac:dyDescent="0.2">
      <c r="A1480" s="151">
        <v>3</v>
      </c>
      <c r="B1480" s="152" t="s">
        <v>1090</v>
      </c>
      <c r="C1480" s="152" t="s">
        <v>556</v>
      </c>
      <c r="D1480" s="153">
        <v>43692</v>
      </c>
      <c r="E1480" s="154">
        <v>1</v>
      </c>
      <c r="F1480" s="154">
        <v>4</v>
      </c>
      <c r="G1480" s="137">
        <v>214128.86</v>
      </c>
      <c r="H1480" s="138">
        <v>48977</v>
      </c>
      <c r="I1480" s="139">
        <v>52</v>
      </c>
      <c r="J1480" s="140">
        <v>382</v>
      </c>
      <c r="K1480" s="155">
        <v>214128.86</v>
      </c>
      <c r="L1480" s="156">
        <v>48977</v>
      </c>
    </row>
    <row r="1481" spans="1:12" x14ac:dyDescent="0.2">
      <c r="A1481" s="151">
        <v>4</v>
      </c>
      <c r="B1481" s="152" t="s">
        <v>1092</v>
      </c>
      <c r="C1481" s="152" t="s">
        <v>1094</v>
      </c>
      <c r="D1481" s="153">
        <v>43692</v>
      </c>
      <c r="E1481" s="154">
        <v>1</v>
      </c>
      <c r="F1481" s="154">
        <v>4</v>
      </c>
      <c r="G1481" s="137">
        <v>172660.17</v>
      </c>
      <c r="H1481" s="138">
        <v>33753</v>
      </c>
      <c r="I1481" s="139">
        <v>91</v>
      </c>
      <c r="J1481" s="140">
        <v>1053</v>
      </c>
      <c r="K1481" s="155">
        <v>180292.9</v>
      </c>
      <c r="L1481" s="156">
        <v>34870</v>
      </c>
    </row>
    <row r="1482" spans="1:12" x14ac:dyDescent="0.2">
      <c r="A1482" s="189">
        <v>5</v>
      </c>
      <c r="B1482" s="190" t="s">
        <v>1033</v>
      </c>
      <c r="C1482" s="190" t="s">
        <v>23</v>
      </c>
      <c r="D1482" s="191">
        <v>43678</v>
      </c>
      <c r="E1482" s="192">
        <v>3</v>
      </c>
      <c r="F1482" s="192">
        <v>18</v>
      </c>
      <c r="G1482" s="137">
        <v>153126.54</v>
      </c>
      <c r="H1482" s="138">
        <v>27291</v>
      </c>
      <c r="I1482" s="139">
        <v>73</v>
      </c>
      <c r="J1482" s="140">
        <v>689</v>
      </c>
      <c r="K1482" s="193">
        <v>1102790.56</v>
      </c>
      <c r="L1482" s="194">
        <v>198875</v>
      </c>
    </row>
    <row r="1483" spans="1:12" x14ac:dyDescent="0.2">
      <c r="A1483" s="189">
        <v>6</v>
      </c>
      <c r="B1483" s="190" t="s">
        <v>1063</v>
      </c>
      <c r="C1483" s="190" t="s">
        <v>113</v>
      </c>
      <c r="D1483" s="191">
        <v>43685</v>
      </c>
      <c r="E1483" s="192">
        <v>2</v>
      </c>
      <c r="F1483" s="192">
        <v>11</v>
      </c>
      <c r="G1483" s="137">
        <v>128073.31</v>
      </c>
      <c r="H1483" s="138">
        <v>23515</v>
      </c>
      <c r="I1483" s="139">
        <v>57</v>
      </c>
      <c r="J1483" s="140">
        <v>713</v>
      </c>
      <c r="K1483" s="193">
        <v>381701.01999999903</v>
      </c>
      <c r="L1483" s="194">
        <v>70467</v>
      </c>
    </row>
    <row r="1484" spans="1:12" x14ac:dyDescent="0.2">
      <c r="A1484" s="189">
        <v>7</v>
      </c>
      <c r="B1484" s="190" t="s">
        <v>1065</v>
      </c>
      <c r="C1484" s="190" t="s">
        <v>491</v>
      </c>
      <c r="D1484" s="191">
        <v>43685</v>
      </c>
      <c r="E1484" s="192">
        <v>2</v>
      </c>
      <c r="F1484" s="192">
        <v>11</v>
      </c>
      <c r="G1484" s="137">
        <v>45785.02</v>
      </c>
      <c r="H1484" s="138">
        <v>8361</v>
      </c>
      <c r="I1484" s="139">
        <v>51</v>
      </c>
      <c r="J1484" s="140">
        <v>458</v>
      </c>
      <c r="K1484" s="193">
        <v>165296.9</v>
      </c>
      <c r="L1484" s="194">
        <v>30527</v>
      </c>
    </row>
    <row r="1485" spans="1:12" x14ac:dyDescent="0.2">
      <c r="A1485" s="189">
        <v>8</v>
      </c>
      <c r="B1485" s="190" t="s">
        <v>917</v>
      </c>
      <c r="C1485" s="190" t="s">
        <v>22</v>
      </c>
      <c r="D1485" s="191">
        <v>43643</v>
      </c>
      <c r="E1485" s="192">
        <v>8</v>
      </c>
      <c r="F1485" s="192">
        <v>53</v>
      </c>
      <c r="G1485" s="137">
        <v>43061.03</v>
      </c>
      <c r="H1485" s="138">
        <v>8278</v>
      </c>
      <c r="I1485" s="139">
        <v>52</v>
      </c>
      <c r="J1485" s="140">
        <v>482</v>
      </c>
      <c r="K1485" s="193">
        <v>2006458.8899999899</v>
      </c>
      <c r="L1485" s="194">
        <v>387108</v>
      </c>
    </row>
    <row r="1486" spans="1:12" x14ac:dyDescent="0.2">
      <c r="A1486" s="189">
        <v>9</v>
      </c>
      <c r="B1486" s="190" t="s">
        <v>931</v>
      </c>
      <c r="C1486" s="190" t="s">
        <v>22</v>
      </c>
      <c r="D1486" s="191">
        <v>43650</v>
      </c>
      <c r="E1486" s="192">
        <v>7</v>
      </c>
      <c r="F1486" s="192">
        <v>46</v>
      </c>
      <c r="G1486" s="137">
        <v>22034.25</v>
      </c>
      <c r="H1486" s="138">
        <v>4066</v>
      </c>
      <c r="I1486" s="139">
        <v>32</v>
      </c>
      <c r="J1486" s="140">
        <v>221</v>
      </c>
      <c r="K1486" s="193">
        <v>1855298.8299999801</v>
      </c>
      <c r="L1486" s="194">
        <v>328013</v>
      </c>
    </row>
    <row r="1487" spans="1:12" x14ac:dyDescent="0.2">
      <c r="A1487" s="151">
        <v>10</v>
      </c>
      <c r="B1487" s="152" t="s">
        <v>1096</v>
      </c>
      <c r="C1487" s="152" t="s">
        <v>22</v>
      </c>
      <c r="D1487" s="153">
        <v>43692</v>
      </c>
      <c r="E1487" s="154">
        <v>1</v>
      </c>
      <c r="F1487" s="154">
        <v>4</v>
      </c>
      <c r="G1487" s="137">
        <v>12703.05</v>
      </c>
      <c r="H1487" s="138">
        <v>2370</v>
      </c>
      <c r="I1487" s="139">
        <v>15</v>
      </c>
      <c r="J1487" s="140">
        <v>250</v>
      </c>
      <c r="K1487" s="155">
        <v>12703.05</v>
      </c>
      <c r="L1487" s="156">
        <v>2370</v>
      </c>
    </row>
    <row r="1488" spans="1:12" x14ac:dyDescent="0.2">
      <c r="A1488" s="151">
        <v>11</v>
      </c>
      <c r="B1488" s="152" t="s">
        <v>1098</v>
      </c>
      <c r="C1488" s="152" t="s">
        <v>491</v>
      </c>
      <c r="D1488" s="153">
        <v>43692</v>
      </c>
      <c r="E1488" s="154">
        <v>1</v>
      </c>
      <c r="F1488" s="154">
        <v>4</v>
      </c>
      <c r="G1488" s="137">
        <v>12541.69</v>
      </c>
      <c r="H1488" s="138">
        <v>2313</v>
      </c>
      <c r="I1488" s="139">
        <v>16</v>
      </c>
      <c r="J1488" s="140">
        <v>236</v>
      </c>
      <c r="K1488" s="155">
        <v>12541.69</v>
      </c>
      <c r="L1488" s="156">
        <v>2313</v>
      </c>
    </row>
    <row r="1489" spans="1:12" x14ac:dyDescent="0.2">
      <c r="A1489" s="189">
        <v>12</v>
      </c>
      <c r="B1489" s="190" t="s">
        <v>1037</v>
      </c>
      <c r="C1489" s="190" t="s">
        <v>1038</v>
      </c>
      <c r="D1489" s="191">
        <v>43678</v>
      </c>
      <c r="E1489" s="192">
        <v>3</v>
      </c>
      <c r="F1489" s="192">
        <v>18</v>
      </c>
      <c r="G1489" s="137">
        <v>12208.25</v>
      </c>
      <c r="H1489" s="138">
        <v>2449</v>
      </c>
      <c r="I1489" s="139">
        <v>50</v>
      </c>
      <c r="J1489" s="140">
        <v>252</v>
      </c>
      <c r="K1489" s="193">
        <v>184262.03</v>
      </c>
      <c r="L1489" s="194">
        <v>36606</v>
      </c>
    </row>
    <row r="1490" spans="1:12" x14ac:dyDescent="0.2">
      <c r="A1490" s="189">
        <v>13</v>
      </c>
      <c r="B1490" s="190" t="s">
        <v>1039</v>
      </c>
      <c r="C1490" s="190" t="s">
        <v>22</v>
      </c>
      <c r="D1490" s="191">
        <v>43678</v>
      </c>
      <c r="E1490" s="192">
        <v>3</v>
      </c>
      <c r="F1490" s="192">
        <v>18</v>
      </c>
      <c r="G1490" s="137">
        <v>11049.96</v>
      </c>
      <c r="H1490" s="138">
        <v>2013</v>
      </c>
      <c r="I1490" s="139">
        <v>15</v>
      </c>
      <c r="J1490" s="140">
        <v>156</v>
      </c>
      <c r="K1490" s="193">
        <v>102176.54</v>
      </c>
      <c r="L1490" s="194">
        <v>18873</v>
      </c>
    </row>
    <row r="1491" spans="1:12" x14ac:dyDescent="0.2">
      <c r="A1491" s="189">
        <v>14</v>
      </c>
      <c r="B1491" s="190" t="s">
        <v>1067</v>
      </c>
      <c r="C1491" s="190" t="s">
        <v>22</v>
      </c>
      <c r="D1491" s="191">
        <v>43685</v>
      </c>
      <c r="E1491" s="192">
        <v>2</v>
      </c>
      <c r="F1491" s="192">
        <v>11</v>
      </c>
      <c r="G1491" s="137">
        <v>9163.2900000000009</v>
      </c>
      <c r="H1491" s="138">
        <v>1649</v>
      </c>
      <c r="I1491" s="139">
        <v>32</v>
      </c>
      <c r="J1491" s="140">
        <v>193</v>
      </c>
      <c r="K1491" s="193">
        <v>48261.979999999901</v>
      </c>
      <c r="L1491" s="194">
        <v>8843</v>
      </c>
    </row>
    <row r="1492" spans="1:12" x14ac:dyDescent="0.2">
      <c r="A1492" s="189">
        <v>15</v>
      </c>
      <c r="B1492" s="190" t="s">
        <v>1014</v>
      </c>
      <c r="C1492" s="190" t="s">
        <v>25</v>
      </c>
      <c r="D1492" s="191">
        <v>43671</v>
      </c>
      <c r="E1492" s="192">
        <v>4</v>
      </c>
      <c r="F1492" s="192">
        <v>25</v>
      </c>
      <c r="G1492" s="137">
        <v>6777.32</v>
      </c>
      <c r="H1492" s="138">
        <v>1211</v>
      </c>
      <c r="I1492" s="139">
        <v>14</v>
      </c>
      <c r="J1492" s="140">
        <v>78</v>
      </c>
      <c r="K1492" s="193">
        <v>203811.82</v>
      </c>
      <c r="L1492" s="194">
        <v>36835</v>
      </c>
    </row>
    <row r="1493" spans="1:12" x14ac:dyDescent="0.2">
      <c r="A1493" s="189">
        <v>16</v>
      </c>
      <c r="B1493" s="190" t="s">
        <v>1071</v>
      </c>
      <c r="C1493" s="190" t="s">
        <v>491</v>
      </c>
      <c r="D1493" s="191">
        <v>43685</v>
      </c>
      <c r="E1493" s="192">
        <v>2</v>
      </c>
      <c r="F1493" s="192">
        <v>11</v>
      </c>
      <c r="G1493" s="137">
        <v>6625.91</v>
      </c>
      <c r="H1493" s="138">
        <v>1230</v>
      </c>
      <c r="I1493" s="139">
        <v>10</v>
      </c>
      <c r="J1493" s="140">
        <v>90</v>
      </c>
      <c r="K1493" s="193">
        <v>22501.55</v>
      </c>
      <c r="L1493" s="194">
        <v>4248</v>
      </c>
    </row>
    <row r="1494" spans="1:12" x14ac:dyDescent="0.2">
      <c r="A1494" s="189">
        <v>17</v>
      </c>
      <c r="B1494" s="190" t="s">
        <v>1069</v>
      </c>
      <c r="C1494" s="190" t="s">
        <v>491</v>
      </c>
      <c r="D1494" s="191">
        <v>43685</v>
      </c>
      <c r="E1494" s="192">
        <v>2</v>
      </c>
      <c r="F1494" s="192">
        <v>11</v>
      </c>
      <c r="G1494" s="137">
        <v>4933.09</v>
      </c>
      <c r="H1494" s="138">
        <v>882</v>
      </c>
      <c r="I1494" s="139">
        <v>28</v>
      </c>
      <c r="J1494" s="140">
        <v>113</v>
      </c>
      <c r="K1494" s="193">
        <v>28887.01</v>
      </c>
      <c r="L1494" s="194">
        <v>5285</v>
      </c>
    </row>
    <row r="1495" spans="1:12" x14ac:dyDescent="0.2">
      <c r="A1495" s="189">
        <v>18</v>
      </c>
      <c r="B1495" s="190" t="s">
        <v>1073</v>
      </c>
      <c r="C1495" s="190" t="s">
        <v>1075</v>
      </c>
      <c r="D1495" s="191">
        <v>43685</v>
      </c>
      <c r="E1495" s="192">
        <v>2</v>
      </c>
      <c r="F1495" s="192">
        <v>11</v>
      </c>
      <c r="G1495" s="137">
        <v>4474.91</v>
      </c>
      <c r="H1495" s="138">
        <v>793</v>
      </c>
      <c r="I1495" s="139">
        <v>8</v>
      </c>
      <c r="J1495" s="140">
        <v>63</v>
      </c>
      <c r="K1495" s="193">
        <v>14825.73</v>
      </c>
      <c r="L1495" s="194">
        <v>2733</v>
      </c>
    </row>
    <row r="1496" spans="1:12" x14ac:dyDescent="0.2">
      <c r="A1496" s="189">
        <v>19</v>
      </c>
      <c r="B1496" s="190" t="s">
        <v>825</v>
      </c>
      <c r="C1496" s="190" t="s">
        <v>827</v>
      </c>
      <c r="D1496" s="191">
        <v>43622</v>
      </c>
      <c r="E1496" s="192">
        <v>11</v>
      </c>
      <c r="F1496" s="192">
        <v>74</v>
      </c>
      <c r="G1496" s="137">
        <v>4162.1400000000003</v>
      </c>
      <c r="H1496" s="138">
        <v>841</v>
      </c>
      <c r="I1496" s="139">
        <v>13</v>
      </c>
      <c r="J1496" s="140">
        <v>55</v>
      </c>
      <c r="K1496" s="193">
        <v>1383526.9299999699</v>
      </c>
      <c r="L1496" s="194">
        <v>271861</v>
      </c>
    </row>
    <row r="1497" spans="1:12" x14ac:dyDescent="0.2">
      <c r="A1497" s="151">
        <v>20</v>
      </c>
      <c r="B1497" s="152" t="s">
        <v>1100</v>
      </c>
      <c r="C1497" s="152" t="s">
        <v>124</v>
      </c>
      <c r="D1497" s="153">
        <v>43692</v>
      </c>
      <c r="E1497" s="154">
        <v>1</v>
      </c>
      <c r="F1497" s="154">
        <v>4</v>
      </c>
      <c r="G1497" s="137">
        <v>2455.58</v>
      </c>
      <c r="H1497" s="138">
        <v>327</v>
      </c>
      <c r="I1497" s="139">
        <v>3</v>
      </c>
      <c r="J1497" s="140">
        <v>12</v>
      </c>
      <c r="K1497" s="155">
        <v>2455.58</v>
      </c>
      <c r="L1497" s="156">
        <v>327</v>
      </c>
    </row>
    <row r="1498" spans="1:12" x14ac:dyDescent="0.2">
      <c r="A1498" s="189">
        <v>21</v>
      </c>
      <c r="B1498" s="190" t="s">
        <v>919</v>
      </c>
      <c r="C1498" s="190" t="s">
        <v>22</v>
      </c>
      <c r="D1498" s="191">
        <v>43643</v>
      </c>
      <c r="E1498" s="192">
        <v>8</v>
      </c>
      <c r="F1498" s="192">
        <v>53</v>
      </c>
      <c r="G1498" s="137">
        <v>1994.3</v>
      </c>
      <c r="H1498" s="138">
        <v>362</v>
      </c>
      <c r="I1498" s="139">
        <v>4</v>
      </c>
      <c r="J1498" s="140">
        <v>18</v>
      </c>
      <c r="K1498" s="193">
        <v>905439.69999999495</v>
      </c>
      <c r="L1498" s="194">
        <v>163245</v>
      </c>
    </row>
    <row r="1499" spans="1:12" x14ac:dyDescent="0.2">
      <c r="A1499" s="189">
        <v>22</v>
      </c>
      <c r="B1499" s="190" t="s">
        <v>898</v>
      </c>
      <c r="C1499" s="190" t="s">
        <v>22</v>
      </c>
      <c r="D1499" s="191">
        <v>43636</v>
      </c>
      <c r="E1499" s="192">
        <v>9</v>
      </c>
      <c r="F1499" s="192">
        <v>60</v>
      </c>
      <c r="G1499" s="137">
        <v>1380.69</v>
      </c>
      <c r="H1499" s="138">
        <v>259</v>
      </c>
      <c r="I1499" s="139">
        <v>2</v>
      </c>
      <c r="J1499" s="140">
        <v>15</v>
      </c>
      <c r="K1499" s="193">
        <v>614220.71</v>
      </c>
      <c r="L1499" s="194">
        <v>114846</v>
      </c>
    </row>
    <row r="1500" spans="1:12" x14ac:dyDescent="0.2">
      <c r="A1500" s="189">
        <v>23</v>
      </c>
      <c r="B1500" s="190" t="s">
        <v>961</v>
      </c>
      <c r="C1500" s="190" t="s">
        <v>22</v>
      </c>
      <c r="D1500" s="191">
        <v>43657</v>
      </c>
      <c r="E1500" s="192">
        <v>6</v>
      </c>
      <c r="F1500" s="192">
        <v>39</v>
      </c>
      <c r="G1500" s="137">
        <v>1331.76</v>
      </c>
      <c r="H1500" s="138">
        <v>243</v>
      </c>
      <c r="I1500" s="139">
        <v>3</v>
      </c>
      <c r="J1500" s="140">
        <v>19</v>
      </c>
      <c r="K1500" s="193">
        <v>174539.84</v>
      </c>
      <c r="L1500" s="194">
        <v>32536</v>
      </c>
    </row>
    <row r="1501" spans="1:12" x14ac:dyDescent="0.2">
      <c r="A1501" s="189">
        <v>24</v>
      </c>
      <c r="B1501" s="190" t="s">
        <v>949</v>
      </c>
      <c r="C1501" s="190" t="s">
        <v>23</v>
      </c>
      <c r="D1501" s="191">
        <v>43636</v>
      </c>
      <c r="E1501" s="192">
        <v>9</v>
      </c>
      <c r="F1501" s="192">
        <v>60</v>
      </c>
      <c r="G1501" s="137">
        <v>1021.32</v>
      </c>
      <c r="H1501" s="138">
        <v>170</v>
      </c>
      <c r="I1501" s="139">
        <v>1</v>
      </c>
      <c r="J1501" s="140">
        <v>9</v>
      </c>
      <c r="K1501" s="193">
        <v>46188.74</v>
      </c>
      <c r="L1501" s="194">
        <v>8249</v>
      </c>
    </row>
    <row r="1502" spans="1:12" x14ac:dyDescent="0.2">
      <c r="A1502" s="189">
        <v>25</v>
      </c>
      <c r="B1502" s="190" t="s">
        <v>900</v>
      </c>
      <c r="C1502" s="190" t="s">
        <v>454</v>
      </c>
      <c r="D1502" s="191">
        <v>43636</v>
      </c>
      <c r="E1502" s="192">
        <v>9</v>
      </c>
      <c r="F1502" s="192">
        <v>60</v>
      </c>
      <c r="G1502" s="137">
        <v>875.58</v>
      </c>
      <c r="H1502" s="138">
        <v>145</v>
      </c>
      <c r="I1502" s="139">
        <v>1</v>
      </c>
      <c r="J1502" s="140">
        <v>9</v>
      </c>
      <c r="K1502" s="193">
        <v>125777</v>
      </c>
      <c r="L1502" s="194">
        <v>22386</v>
      </c>
    </row>
    <row r="1503" spans="1:12" x14ac:dyDescent="0.2">
      <c r="A1503" s="189">
        <v>26</v>
      </c>
      <c r="B1503" s="190" t="s">
        <v>997</v>
      </c>
      <c r="C1503" s="190" t="s">
        <v>22</v>
      </c>
      <c r="D1503" s="191">
        <v>43286</v>
      </c>
      <c r="E1503" s="192">
        <v>12</v>
      </c>
      <c r="F1503" s="192">
        <v>79</v>
      </c>
      <c r="G1503" s="137">
        <v>798.92</v>
      </c>
      <c r="H1503" s="138">
        <v>146</v>
      </c>
      <c r="I1503" s="139">
        <v>1</v>
      </c>
      <c r="J1503" s="140">
        <v>8</v>
      </c>
      <c r="K1503" s="193">
        <v>233884.86</v>
      </c>
      <c r="L1503" s="194">
        <v>44013</v>
      </c>
    </row>
    <row r="1504" spans="1:12" x14ac:dyDescent="0.2">
      <c r="A1504" s="189">
        <v>27</v>
      </c>
      <c r="B1504" s="190" t="s">
        <v>1042</v>
      </c>
      <c r="C1504" s="190" t="s">
        <v>1043</v>
      </c>
      <c r="D1504" s="191">
        <v>43680</v>
      </c>
      <c r="E1504" s="192">
        <v>1</v>
      </c>
      <c r="F1504" s="192">
        <v>6</v>
      </c>
      <c r="G1504" s="137">
        <v>796</v>
      </c>
      <c r="H1504" s="138">
        <v>141</v>
      </c>
      <c r="I1504" s="139">
        <v>1</v>
      </c>
      <c r="J1504" s="140">
        <v>1</v>
      </c>
      <c r="K1504" s="193">
        <v>3514.75</v>
      </c>
      <c r="L1504" s="194">
        <v>651</v>
      </c>
    </row>
    <row r="1505" spans="1:12" x14ac:dyDescent="0.2">
      <c r="A1505" s="189">
        <v>28</v>
      </c>
      <c r="B1505" s="190" t="s">
        <v>921</v>
      </c>
      <c r="C1505" s="190" t="s">
        <v>331</v>
      </c>
      <c r="D1505" s="191">
        <v>43643</v>
      </c>
      <c r="E1505" s="192">
        <v>8</v>
      </c>
      <c r="F1505" s="192">
        <v>53</v>
      </c>
      <c r="G1505" s="137">
        <v>768.42</v>
      </c>
      <c r="H1505" s="138">
        <v>146</v>
      </c>
      <c r="I1505" s="139">
        <v>3</v>
      </c>
      <c r="J1505" s="140">
        <v>14</v>
      </c>
      <c r="K1505" s="193">
        <v>257925.5</v>
      </c>
      <c r="L1505" s="194">
        <v>47579</v>
      </c>
    </row>
    <row r="1506" spans="1:12" x14ac:dyDescent="0.2">
      <c r="A1506" s="189">
        <v>29</v>
      </c>
      <c r="B1506" s="190" t="s">
        <v>987</v>
      </c>
      <c r="C1506" s="190" t="s">
        <v>989</v>
      </c>
      <c r="D1506" s="191">
        <v>43664</v>
      </c>
      <c r="E1506" s="192">
        <v>5</v>
      </c>
      <c r="F1506" s="192">
        <v>32</v>
      </c>
      <c r="G1506" s="137">
        <v>725.91</v>
      </c>
      <c r="H1506" s="138">
        <v>133</v>
      </c>
      <c r="I1506" s="139">
        <v>2</v>
      </c>
      <c r="J1506" s="140">
        <v>22</v>
      </c>
      <c r="K1506" s="193">
        <v>161569.5</v>
      </c>
      <c r="L1506" s="194">
        <v>29682</v>
      </c>
    </row>
    <row r="1507" spans="1:12" x14ac:dyDescent="0.2">
      <c r="A1507" s="189">
        <v>30</v>
      </c>
      <c r="B1507" s="190" t="s">
        <v>1003</v>
      </c>
      <c r="C1507" s="190" t="s">
        <v>976</v>
      </c>
      <c r="D1507" s="191">
        <v>20402</v>
      </c>
      <c r="E1507" s="192">
        <v>1</v>
      </c>
      <c r="F1507" s="192">
        <v>5</v>
      </c>
      <c r="G1507" s="137">
        <v>493.25</v>
      </c>
      <c r="H1507" s="138">
        <v>102</v>
      </c>
      <c r="I1507" s="139">
        <v>1</v>
      </c>
      <c r="J1507" s="140">
        <v>5</v>
      </c>
      <c r="K1507" s="193">
        <v>2196.25</v>
      </c>
      <c r="L1507" s="194">
        <v>437</v>
      </c>
    </row>
    <row r="1508" spans="1:12" x14ac:dyDescent="0.2">
      <c r="A1508" s="189">
        <v>31</v>
      </c>
      <c r="B1508" s="190" t="s">
        <v>1081</v>
      </c>
      <c r="C1508" s="190" t="s">
        <v>25</v>
      </c>
      <c r="D1508" s="191">
        <v>43685</v>
      </c>
      <c r="E1508" s="192">
        <v>2</v>
      </c>
      <c r="F1508" s="192">
        <v>11</v>
      </c>
      <c r="G1508" s="137">
        <v>452.9</v>
      </c>
      <c r="H1508" s="138">
        <v>71</v>
      </c>
      <c r="I1508" s="139">
        <v>1</v>
      </c>
      <c r="J1508" s="140">
        <v>4</v>
      </c>
      <c r="K1508" s="193">
        <v>1572.5</v>
      </c>
      <c r="L1508" s="194">
        <v>251</v>
      </c>
    </row>
    <row r="1509" spans="1:12" x14ac:dyDescent="0.2">
      <c r="A1509" s="189">
        <v>32</v>
      </c>
      <c r="B1509" s="190" t="s">
        <v>999</v>
      </c>
      <c r="C1509" s="190" t="s">
        <v>1001</v>
      </c>
      <c r="D1509" s="191">
        <v>31735</v>
      </c>
      <c r="E1509" s="192">
        <v>5</v>
      </c>
      <c r="F1509" s="192">
        <v>32</v>
      </c>
      <c r="G1509" s="137">
        <v>434</v>
      </c>
      <c r="H1509" s="138">
        <v>75</v>
      </c>
      <c r="I1509" s="139">
        <v>1</v>
      </c>
      <c r="J1509" s="140">
        <v>4</v>
      </c>
      <c r="K1509" s="193">
        <v>14619.49</v>
      </c>
      <c r="L1509" s="194">
        <v>2622</v>
      </c>
    </row>
    <row r="1510" spans="1:12" x14ac:dyDescent="0.2">
      <c r="A1510" s="189">
        <v>33</v>
      </c>
      <c r="B1510" s="190" t="s">
        <v>1102</v>
      </c>
      <c r="C1510" s="190" t="s">
        <v>679</v>
      </c>
      <c r="D1510" s="191">
        <v>38064</v>
      </c>
      <c r="E1510" s="192">
        <v>38</v>
      </c>
      <c r="F1510" s="192">
        <v>263</v>
      </c>
      <c r="G1510" s="137">
        <v>427</v>
      </c>
      <c r="H1510" s="138">
        <v>91</v>
      </c>
      <c r="I1510" s="139">
        <v>1</v>
      </c>
      <c r="J1510" s="140">
        <v>2</v>
      </c>
      <c r="K1510" s="193">
        <v>82496.700000000099</v>
      </c>
      <c r="L1510" s="194">
        <v>19750</v>
      </c>
    </row>
    <row r="1511" spans="1:12" x14ac:dyDescent="0.2">
      <c r="A1511" s="189">
        <v>34</v>
      </c>
      <c r="B1511" s="190" t="s">
        <v>975</v>
      </c>
      <c r="C1511" s="190" t="s">
        <v>976</v>
      </c>
      <c r="D1511" s="191"/>
      <c r="E1511" s="192">
        <v>1</v>
      </c>
      <c r="F1511" s="192">
        <v>5</v>
      </c>
      <c r="G1511" s="137">
        <v>416.5</v>
      </c>
      <c r="H1511" s="138">
        <v>86</v>
      </c>
      <c r="I1511" s="139">
        <v>1</v>
      </c>
      <c r="J1511" s="140">
        <v>5</v>
      </c>
      <c r="K1511" s="193">
        <v>2136.5</v>
      </c>
      <c r="L1511" s="194">
        <v>445</v>
      </c>
    </row>
    <row r="1512" spans="1:12" x14ac:dyDescent="0.2">
      <c r="A1512" s="189">
        <v>35</v>
      </c>
      <c r="B1512" s="190" t="s">
        <v>165</v>
      </c>
      <c r="C1512" s="190" t="s">
        <v>738</v>
      </c>
      <c r="D1512" s="191">
        <v>42096</v>
      </c>
      <c r="E1512" s="192">
        <v>14</v>
      </c>
      <c r="F1512" s="192">
        <v>93</v>
      </c>
      <c r="G1512" s="137">
        <v>399</v>
      </c>
      <c r="H1512" s="138">
        <v>136</v>
      </c>
      <c r="I1512" s="139">
        <v>1</v>
      </c>
      <c r="J1512" s="140">
        <v>2</v>
      </c>
      <c r="K1512" s="193">
        <v>4424287.4400000405</v>
      </c>
      <c r="L1512" s="194">
        <v>832936</v>
      </c>
    </row>
    <row r="1513" spans="1:12" x14ac:dyDescent="0.2">
      <c r="A1513" s="189">
        <v>36</v>
      </c>
      <c r="B1513" s="190" t="s">
        <v>420</v>
      </c>
      <c r="C1513" s="190" t="s">
        <v>22</v>
      </c>
      <c r="D1513" s="191">
        <v>43489</v>
      </c>
      <c r="E1513" s="192">
        <v>17</v>
      </c>
      <c r="F1513" s="192">
        <v>115</v>
      </c>
      <c r="G1513" s="137">
        <v>354.5</v>
      </c>
      <c r="H1513" s="138">
        <v>130</v>
      </c>
      <c r="I1513" s="139">
        <v>1</v>
      </c>
      <c r="J1513" s="140">
        <v>1</v>
      </c>
      <c r="K1513" s="193">
        <v>967412.96999997995</v>
      </c>
      <c r="L1513" s="194">
        <v>180422</v>
      </c>
    </row>
    <row r="1514" spans="1:12" x14ac:dyDescent="0.2">
      <c r="A1514" s="189">
        <v>37</v>
      </c>
      <c r="B1514" s="190" t="s">
        <v>1026</v>
      </c>
      <c r="C1514" s="190" t="s">
        <v>976</v>
      </c>
      <c r="D1514" s="191">
        <v>21705</v>
      </c>
      <c r="E1514" s="192">
        <v>1</v>
      </c>
      <c r="F1514" s="192">
        <v>3</v>
      </c>
      <c r="G1514" s="137">
        <v>332</v>
      </c>
      <c r="H1514" s="138">
        <v>65</v>
      </c>
      <c r="I1514" s="139">
        <v>1</v>
      </c>
      <c r="J1514" s="140">
        <v>5</v>
      </c>
      <c r="K1514" s="193">
        <v>990.25</v>
      </c>
      <c r="L1514" s="194">
        <v>201</v>
      </c>
    </row>
    <row r="1515" spans="1:12" x14ac:dyDescent="0.2">
      <c r="A1515" s="189">
        <v>38</v>
      </c>
      <c r="B1515" s="190" t="s">
        <v>766</v>
      </c>
      <c r="C1515" s="190" t="s">
        <v>22</v>
      </c>
      <c r="D1515" s="191">
        <v>43601</v>
      </c>
      <c r="E1515" s="192">
        <v>14</v>
      </c>
      <c r="F1515" s="192">
        <v>95</v>
      </c>
      <c r="G1515" s="137">
        <v>331.76</v>
      </c>
      <c r="H1515" s="138">
        <v>60</v>
      </c>
      <c r="I1515" s="139">
        <v>1</v>
      </c>
      <c r="J1515" s="140">
        <v>8</v>
      </c>
      <c r="K1515" s="193">
        <v>854709.84999999905</v>
      </c>
      <c r="L1515" s="194">
        <v>153879</v>
      </c>
    </row>
    <row r="1516" spans="1:12" x14ac:dyDescent="0.2">
      <c r="A1516" s="189">
        <v>39</v>
      </c>
      <c r="B1516" s="190" t="s">
        <v>963</v>
      </c>
      <c r="C1516" s="190" t="s">
        <v>22</v>
      </c>
      <c r="D1516" s="191">
        <v>43657</v>
      </c>
      <c r="E1516" s="192">
        <v>6</v>
      </c>
      <c r="F1516" s="192">
        <v>39</v>
      </c>
      <c r="G1516" s="137">
        <v>327</v>
      </c>
      <c r="H1516" s="138">
        <v>60</v>
      </c>
      <c r="I1516" s="139">
        <v>2</v>
      </c>
      <c r="J1516" s="140">
        <v>8</v>
      </c>
      <c r="K1516" s="193">
        <v>126579.45</v>
      </c>
      <c r="L1516" s="194">
        <v>23353</v>
      </c>
    </row>
    <row r="1517" spans="1:12" x14ac:dyDescent="0.2">
      <c r="A1517" s="189">
        <v>40</v>
      </c>
      <c r="B1517" s="190" t="s">
        <v>1041</v>
      </c>
      <c r="C1517" s="190" t="s">
        <v>976</v>
      </c>
      <c r="D1517" s="191">
        <v>43679</v>
      </c>
      <c r="E1517" s="192">
        <v>1</v>
      </c>
      <c r="F1517" s="192">
        <v>5</v>
      </c>
      <c r="G1517" s="137">
        <v>306</v>
      </c>
      <c r="H1517" s="138">
        <v>58</v>
      </c>
      <c r="I1517" s="139">
        <v>1</v>
      </c>
      <c r="J1517" s="140">
        <v>5</v>
      </c>
      <c r="K1517" s="193">
        <v>2572.5</v>
      </c>
      <c r="L1517" s="194">
        <v>598</v>
      </c>
    </row>
    <row r="1518" spans="1:12" x14ac:dyDescent="0.2">
      <c r="A1518" s="144"/>
      <c r="B1518" s="7"/>
      <c r="C1518" s="7" t="s">
        <v>106</v>
      </c>
      <c r="D1518" s="142" t="s">
        <v>106</v>
      </c>
      <c r="E1518" s="143" t="s">
        <v>106</v>
      </c>
      <c r="F1518" s="144" t="s">
        <v>106</v>
      </c>
      <c r="G1518" s="145" t="s">
        <v>106</v>
      </c>
      <c r="H1518" s="144" t="s">
        <v>106</v>
      </c>
      <c r="I1518" s="7" t="s">
        <v>106</v>
      </c>
      <c r="J1518" s="30" t="s">
        <v>106</v>
      </c>
      <c r="K1518" s="143" t="s">
        <v>106</v>
      </c>
      <c r="L1518" s="144" t="s">
        <v>106</v>
      </c>
    </row>
    <row r="1519" spans="1:12" x14ac:dyDescent="0.2">
      <c r="A1519" s="451" t="s">
        <v>1103</v>
      </c>
      <c r="B1519" s="451"/>
      <c r="C1519" s="7"/>
      <c r="D1519" s="142"/>
      <c r="E1519" s="143"/>
      <c r="F1519" s="144"/>
      <c r="G1519" s="145"/>
      <c r="H1519" s="144"/>
      <c r="I1519" s="7"/>
      <c r="J1519" s="30"/>
      <c r="K1519" s="143"/>
      <c r="L1519" s="144"/>
    </row>
    <row r="1520" spans="1:12" ht="15.75" x14ac:dyDescent="0.2">
      <c r="A1520" s="450" t="s">
        <v>1130</v>
      </c>
      <c r="B1520" s="450"/>
      <c r="C1520" s="450"/>
      <c r="D1520" s="450"/>
      <c r="E1520" s="450"/>
      <c r="F1520" s="450"/>
      <c r="G1520" s="450"/>
      <c r="H1520" s="450"/>
      <c r="I1520" s="450"/>
      <c r="J1520" s="450"/>
      <c r="K1520" s="450"/>
      <c r="L1520" s="450"/>
    </row>
    <row r="1521" spans="1:12" ht="15" x14ac:dyDescent="0.2">
      <c r="A1521" s="135"/>
      <c r="B1521" s="135"/>
      <c r="C1521" s="135"/>
      <c r="D1521" s="135"/>
      <c r="E1521" s="135"/>
      <c r="F1521" s="135"/>
      <c r="G1521" s="135"/>
      <c r="H1521" s="135"/>
      <c r="I1521" s="135"/>
      <c r="J1521" s="136"/>
      <c r="K1521" s="135"/>
      <c r="L1521" s="135"/>
    </row>
    <row r="1522" spans="1:12" x14ac:dyDescent="0.2">
      <c r="A1522" s="452" t="s">
        <v>134</v>
      </c>
      <c r="B1522" s="452"/>
      <c r="C1522" s="452"/>
      <c r="D1522" s="452"/>
      <c r="E1522" s="453" t="s">
        <v>11</v>
      </c>
      <c r="F1522" s="453"/>
      <c r="G1522" s="454" t="s">
        <v>187</v>
      </c>
      <c r="H1522" s="454"/>
      <c r="I1522" s="454"/>
      <c r="J1522" s="454"/>
      <c r="K1522" s="455" t="s">
        <v>133</v>
      </c>
      <c r="L1522" s="455"/>
    </row>
    <row r="1523" spans="1:12" ht="24" x14ac:dyDescent="0.2">
      <c r="A1523" s="330" t="s">
        <v>9</v>
      </c>
      <c r="B1523" s="119" t="s">
        <v>131</v>
      </c>
      <c r="C1523" s="119" t="s">
        <v>132</v>
      </c>
      <c r="D1523" s="120" t="s">
        <v>13</v>
      </c>
      <c r="E1523" s="331" t="s">
        <v>15</v>
      </c>
      <c r="F1523" s="331" t="s">
        <v>14</v>
      </c>
      <c r="G1523" s="122" t="s">
        <v>16</v>
      </c>
      <c r="H1523" s="123" t="s">
        <v>4</v>
      </c>
      <c r="I1523" s="124" t="s">
        <v>8</v>
      </c>
      <c r="J1523" s="125" t="s">
        <v>17</v>
      </c>
      <c r="K1523" s="332" t="s">
        <v>16</v>
      </c>
      <c r="L1523" s="330" t="s">
        <v>4</v>
      </c>
    </row>
    <row r="1524" spans="1:12" x14ac:dyDescent="0.2">
      <c r="A1524" s="151">
        <v>1</v>
      </c>
      <c r="B1524" s="152" t="s">
        <v>1115</v>
      </c>
      <c r="C1524" s="152" t="s">
        <v>25</v>
      </c>
      <c r="D1524" s="153">
        <v>43699</v>
      </c>
      <c r="E1524" s="154">
        <v>1</v>
      </c>
      <c r="F1524" s="154">
        <v>4</v>
      </c>
      <c r="G1524" s="137">
        <v>271894.46999999997</v>
      </c>
      <c r="H1524" s="138">
        <v>49005</v>
      </c>
      <c r="I1524" s="139">
        <v>94</v>
      </c>
      <c r="J1524" s="140">
        <v>824</v>
      </c>
      <c r="K1524" s="155">
        <v>271894.46999999997</v>
      </c>
      <c r="L1524" s="156">
        <v>49005</v>
      </c>
    </row>
    <row r="1525" spans="1:12" x14ac:dyDescent="0.2">
      <c r="A1525" s="151">
        <v>2</v>
      </c>
      <c r="B1525" s="152" t="s">
        <v>1117</v>
      </c>
      <c r="C1525" s="152" t="s">
        <v>22</v>
      </c>
      <c r="D1525" s="153">
        <v>43699</v>
      </c>
      <c r="E1525" s="154">
        <v>1</v>
      </c>
      <c r="F1525" s="154">
        <v>4</v>
      </c>
      <c r="G1525" s="137">
        <v>269353.40000000002</v>
      </c>
      <c r="H1525" s="138">
        <v>48530</v>
      </c>
      <c r="I1525" s="139">
        <v>93</v>
      </c>
      <c r="J1525" s="140">
        <v>1069</v>
      </c>
      <c r="K1525" s="155">
        <v>269353.40000000002</v>
      </c>
      <c r="L1525" s="156">
        <v>48530</v>
      </c>
    </row>
    <row r="1526" spans="1:12" x14ac:dyDescent="0.2">
      <c r="A1526" s="189">
        <v>3</v>
      </c>
      <c r="B1526" s="190" t="s">
        <v>1086</v>
      </c>
      <c r="C1526" s="190" t="s">
        <v>1088</v>
      </c>
      <c r="D1526" s="191">
        <v>43692</v>
      </c>
      <c r="E1526" s="192">
        <v>2</v>
      </c>
      <c r="F1526" s="192">
        <v>11</v>
      </c>
      <c r="G1526" s="137">
        <v>194666.28</v>
      </c>
      <c r="H1526" s="138">
        <v>34024</v>
      </c>
      <c r="I1526" s="139">
        <v>115</v>
      </c>
      <c r="J1526" s="140">
        <v>918</v>
      </c>
      <c r="K1526" s="193">
        <v>860417.60999999603</v>
      </c>
      <c r="L1526" s="194">
        <v>149762</v>
      </c>
    </row>
    <row r="1527" spans="1:12" x14ac:dyDescent="0.2">
      <c r="A1527" s="189">
        <v>4</v>
      </c>
      <c r="B1527" s="190" t="s">
        <v>983</v>
      </c>
      <c r="C1527" s="190" t="s">
        <v>22</v>
      </c>
      <c r="D1527" s="191">
        <v>43664</v>
      </c>
      <c r="E1527" s="192">
        <v>6</v>
      </c>
      <c r="F1527" s="192">
        <v>39</v>
      </c>
      <c r="G1527" s="137">
        <v>149897.15</v>
      </c>
      <c r="H1527" s="138">
        <v>28365</v>
      </c>
      <c r="I1527" s="139">
        <v>113</v>
      </c>
      <c r="J1527" s="140">
        <v>1079</v>
      </c>
      <c r="K1527" s="193">
        <v>6462672.4599999199</v>
      </c>
      <c r="L1527" s="194">
        <v>1175572</v>
      </c>
    </row>
    <row r="1528" spans="1:12" x14ac:dyDescent="0.2">
      <c r="A1528" s="189">
        <v>5</v>
      </c>
      <c r="B1528" s="190" t="s">
        <v>1090</v>
      </c>
      <c r="C1528" s="190" t="s">
        <v>556</v>
      </c>
      <c r="D1528" s="191">
        <v>43692</v>
      </c>
      <c r="E1528" s="192">
        <v>2</v>
      </c>
      <c r="F1528" s="192">
        <v>11</v>
      </c>
      <c r="G1528" s="137">
        <v>118894.99</v>
      </c>
      <c r="H1528" s="138">
        <v>28396</v>
      </c>
      <c r="I1528" s="139">
        <v>60</v>
      </c>
      <c r="J1528" s="140">
        <v>296</v>
      </c>
      <c r="K1528" s="193">
        <v>379111.78</v>
      </c>
      <c r="L1528" s="194">
        <v>87945</v>
      </c>
    </row>
    <row r="1529" spans="1:12" x14ac:dyDescent="0.2">
      <c r="A1529" s="189">
        <v>6</v>
      </c>
      <c r="B1529" s="190" t="s">
        <v>1092</v>
      </c>
      <c r="C1529" s="190" t="s">
        <v>1094</v>
      </c>
      <c r="D1529" s="191">
        <v>43692</v>
      </c>
      <c r="E1529" s="192">
        <v>2</v>
      </c>
      <c r="F1529" s="192">
        <v>11</v>
      </c>
      <c r="G1529" s="137">
        <v>108018.85</v>
      </c>
      <c r="H1529" s="138">
        <v>21243</v>
      </c>
      <c r="I1529" s="139">
        <v>75</v>
      </c>
      <c r="J1529" s="140">
        <v>791</v>
      </c>
      <c r="K1529" s="193">
        <v>382664.52999999898</v>
      </c>
      <c r="L1529" s="194">
        <v>75101</v>
      </c>
    </row>
    <row r="1530" spans="1:12" x14ac:dyDescent="0.2">
      <c r="A1530" s="189">
        <v>7</v>
      </c>
      <c r="B1530" s="190" t="s">
        <v>1033</v>
      </c>
      <c r="C1530" s="190" t="s">
        <v>23</v>
      </c>
      <c r="D1530" s="191">
        <v>43678</v>
      </c>
      <c r="E1530" s="192">
        <v>4</v>
      </c>
      <c r="F1530" s="192">
        <v>25</v>
      </c>
      <c r="G1530" s="137">
        <v>67598.600000000093</v>
      </c>
      <c r="H1530" s="138">
        <v>12017</v>
      </c>
      <c r="I1530" s="139">
        <v>46</v>
      </c>
      <c r="J1530" s="140">
        <v>458</v>
      </c>
      <c r="K1530" s="193">
        <v>1243248.8299999801</v>
      </c>
      <c r="L1530" s="194">
        <v>224721</v>
      </c>
    </row>
    <row r="1531" spans="1:12" x14ac:dyDescent="0.2">
      <c r="A1531" s="189">
        <v>8</v>
      </c>
      <c r="B1531" s="190" t="s">
        <v>1063</v>
      </c>
      <c r="C1531" s="190" t="s">
        <v>113</v>
      </c>
      <c r="D1531" s="191">
        <v>43685</v>
      </c>
      <c r="E1531" s="192">
        <v>3</v>
      </c>
      <c r="F1531" s="192">
        <v>18</v>
      </c>
      <c r="G1531" s="137">
        <v>59951.41</v>
      </c>
      <c r="H1531" s="138">
        <v>11055</v>
      </c>
      <c r="I1531" s="139">
        <v>50</v>
      </c>
      <c r="J1531" s="140">
        <v>489</v>
      </c>
      <c r="K1531" s="193">
        <v>513946.71999999898</v>
      </c>
      <c r="L1531" s="194">
        <v>95337</v>
      </c>
    </row>
    <row r="1532" spans="1:12" x14ac:dyDescent="0.2">
      <c r="A1532" s="151">
        <v>9</v>
      </c>
      <c r="B1532" s="152" t="s">
        <v>1119</v>
      </c>
      <c r="C1532" s="152" t="s">
        <v>22</v>
      </c>
      <c r="D1532" s="153">
        <v>43699</v>
      </c>
      <c r="E1532" s="154">
        <v>1</v>
      </c>
      <c r="F1532" s="154">
        <v>4</v>
      </c>
      <c r="G1532" s="137">
        <v>49232.23</v>
      </c>
      <c r="H1532" s="138">
        <v>9014</v>
      </c>
      <c r="I1532" s="139">
        <v>36</v>
      </c>
      <c r="J1532" s="140">
        <v>585</v>
      </c>
      <c r="K1532" s="155">
        <v>49232.229999999901</v>
      </c>
      <c r="L1532" s="156">
        <v>9014</v>
      </c>
    </row>
    <row r="1533" spans="1:12" x14ac:dyDescent="0.2">
      <c r="A1533" s="151">
        <v>10</v>
      </c>
      <c r="B1533" s="152" t="s">
        <v>1121</v>
      </c>
      <c r="C1533" s="152" t="s">
        <v>22</v>
      </c>
      <c r="D1533" s="153">
        <v>43699</v>
      </c>
      <c r="E1533" s="154">
        <v>1</v>
      </c>
      <c r="F1533" s="154">
        <v>4</v>
      </c>
      <c r="G1533" s="137">
        <v>16571.63</v>
      </c>
      <c r="H1533" s="138">
        <v>3036</v>
      </c>
      <c r="I1533" s="139">
        <v>41</v>
      </c>
      <c r="J1533" s="140">
        <v>347</v>
      </c>
      <c r="K1533" s="155">
        <v>16571.63</v>
      </c>
      <c r="L1533" s="156">
        <v>3036</v>
      </c>
    </row>
    <row r="1534" spans="1:12" x14ac:dyDescent="0.2">
      <c r="A1534" s="189">
        <v>11</v>
      </c>
      <c r="B1534" s="190" t="s">
        <v>1065</v>
      </c>
      <c r="C1534" s="190" t="s">
        <v>491</v>
      </c>
      <c r="D1534" s="191">
        <v>43685</v>
      </c>
      <c r="E1534" s="192">
        <v>3</v>
      </c>
      <c r="F1534" s="192">
        <v>18</v>
      </c>
      <c r="G1534" s="137">
        <v>15224.72</v>
      </c>
      <c r="H1534" s="138">
        <v>2779</v>
      </c>
      <c r="I1534" s="139">
        <v>26</v>
      </c>
      <c r="J1534" s="140">
        <v>203</v>
      </c>
      <c r="K1534" s="193">
        <v>207274.49</v>
      </c>
      <c r="L1534" s="194">
        <v>38328</v>
      </c>
    </row>
    <row r="1535" spans="1:12" x14ac:dyDescent="0.2">
      <c r="A1535" s="189">
        <v>12</v>
      </c>
      <c r="B1535" s="190" t="s">
        <v>931</v>
      </c>
      <c r="C1535" s="190" t="s">
        <v>22</v>
      </c>
      <c r="D1535" s="191">
        <v>43650</v>
      </c>
      <c r="E1535" s="192">
        <v>8</v>
      </c>
      <c r="F1535" s="192">
        <v>53</v>
      </c>
      <c r="G1535" s="137">
        <v>6970.65</v>
      </c>
      <c r="H1535" s="138">
        <v>1291</v>
      </c>
      <c r="I1535" s="139">
        <v>11</v>
      </c>
      <c r="J1535" s="140">
        <v>86</v>
      </c>
      <c r="K1535" s="193">
        <v>1875136.41</v>
      </c>
      <c r="L1535" s="194">
        <v>331701</v>
      </c>
    </row>
    <row r="1536" spans="1:12" x14ac:dyDescent="0.2">
      <c r="A1536" s="189">
        <v>13</v>
      </c>
      <c r="B1536" s="190" t="s">
        <v>917</v>
      </c>
      <c r="C1536" s="190" t="s">
        <v>22</v>
      </c>
      <c r="D1536" s="191">
        <v>43643</v>
      </c>
      <c r="E1536" s="192">
        <v>9</v>
      </c>
      <c r="F1536" s="192">
        <v>60</v>
      </c>
      <c r="G1536" s="137">
        <v>6015.67</v>
      </c>
      <c r="H1536" s="138">
        <v>1216</v>
      </c>
      <c r="I1536" s="139">
        <v>22</v>
      </c>
      <c r="J1536" s="140">
        <v>71</v>
      </c>
      <c r="K1536" s="193">
        <v>2037994.88</v>
      </c>
      <c r="L1536" s="194">
        <v>393275</v>
      </c>
    </row>
    <row r="1537" spans="1:12" x14ac:dyDescent="0.2">
      <c r="A1537" s="151">
        <v>14</v>
      </c>
      <c r="B1537" s="152" t="s">
        <v>1123</v>
      </c>
      <c r="C1537" s="152" t="s">
        <v>22</v>
      </c>
      <c r="D1537" s="153">
        <v>43699</v>
      </c>
      <c r="E1537" s="154">
        <v>1</v>
      </c>
      <c r="F1537" s="154">
        <v>4</v>
      </c>
      <c r="G1537" s="137">
        <v>5344.22</v>
      </c>
      <c r="H1537" s="138">
        <v>1004</v>
      </c>
      <c r="I1537" s="139">
        <v>7</v>
      </c>
      <c r="J1537" s="140">
        <v>89</v>
      </c>
      <c r="K1537" s="155">
        <v>5344.22</v>
      </c>
      <c r="L1537" s="156">
        <v>1004</v>
      </c>
    </row>
    <row r="1538" spans="1:12" x14ac:dyDescent="0.2">
      <c r="A1538" s="189">
        <v>15</v>
      </c>
      <c r="B1538" s="190" t="s">
        <v>1096</v>
      </c>
      <c r="C1538" s="190" t="s">
        <v>22</v>
      </c>
      <c r="D1538" s="191">
        <v>43692</v>
      </c>
      <c r="E1538" s="192">
        <v>2</v>
      </c>
      <c r="F1538" s="192">
        <v>11</v>
      </c>
      <c r="G1538" s="137">
        <v>4085.59</v>
      </c>
      <c r="H1538" s="138">
        <v>759</v>
      </c>
      <c r="I1538" s="139">
        <v>12</v>
      </c>
      <c r="J1538" s="140">
        <v>91</v>
      </c>
      <c r="K1538" s="193">
        <v>25255.06</v>
      </c>
      <c r="L1538" s="194">
        <v>4740</v>
      </c>
    </row>
    <row r="1539" spans="1:12" x14ac:dyDescent="0.2">
      <c r="A1539" s="189">
        <v>16</v>
      </c>
      <c r="B1539" s="190" t="s">
        <v>1098</v>
      </c>
      <c r="C1539" s="190" t="s">
        <v>491</v>
      </c>
      <c r="D1539" s="191">
        <v>43692</v>
      </c>
      <c r="E1539" s="192">
        <v>2</v>
      </c>
      <c r="F1539" s="192">
        <v>11</v>
      </c>
      <c r="G1539" s="137">
        <v>3109.09</v>
      </c>
      <c r="H1539" s="138">
        <v>589</v>
      </c>
      <c r="I1539" s="139">
        <v>16</v>
      </c>
      <c r="J1539" s="140">
        <v>95</v>
      </c>
      <c r="K1539" s="193">
        <v>20989.41</v>
      </c>
      <c r="L1539" s="194">
        <v>3895</v>
      </c>
    </row>
    <row r="1540" spans="1:12" x14ac:dyDescent="0.2">
      <c r="A1540" s="189">
        <v>17</v>
      </c>
      <c r="B1540" s="190" t="s">
        <v>1037</v>
      </c>
      <c r="C1540" s="190" t="s">
        <v>1038</v>
      </c>
      <c r="D1540" s="191">
        <v>43678</v>
      </c>
      <c r="E1540" s="192">
        <v>4</v>
      </c>
      <c r="F1540" s="192">
        <v>25</v>
      </c>
      <c r="G1540" s="137">
        <v>2991.69</v>
      </c>
      <c r="H1540" s="138">
        <v>668</v>
      </c>
      <c r="I1540" s="139">
        <v>24</v>
      </c>
      <c r="J1540" s="140">
        <v>62</v>
      </c>
      <c r="K1540" s="193">
        <v>194819.54</v>
      </c>
      <c r="L1540" s="194">
        <v>38830</v>
      </c>
    </row>
    <row r="1541" spans="1:12" x14ac:dyDescent="0.2">
      <c r="A1541" s="189">
        <v>18</v>
      </c>
      <c r="B1541" s="190" t="s">
        <v>1039</v>
      </c>
      <c r="C1541" s="190" t="s">
        <v>22</v>
      </c>
      <c r="D1541" s="191">
        <v>43678</v>
      </c>
      <c r="E1541" s="192">
        <v>4</v>
      </c>
      <c r="F1541" s="192">
        <v>25</v>
      </c>
      <c r="G1541" s="137">
        <v>2311.6</v>
      </c>
      <c r="H1541" s="138">
        <v>422</v>
      </c>
      <c r="I1541" s="139">
        <v>7</v>
      </c>
      <c r="J1541" s="140">
        <v>58</v>
      </c>
      <c r="K1541" s="193">
        <v>110594.24000000001</v>
      </c>
      <c r="L1541" s="194">
        <v>20468</v>
      </c>
    </row>
    <row r="1542" spans="1:12" x14ac:dyDescent="0.2">
      <c r="A1542" s="189">
        <v>19</v>
      </c>
      <c r="B1542" s="190" t="s">
        <v>1073</v>
      </c>
      <c r="C1542" s="190" t="s">
        <v>1075</v>
      </c>
      <c r="D1542" s="191">
        <v>43685</v>
      </c>
      <c r="E1542" s="192">
        <v>3</v>
      </c>
      <c r="F1542" s="192">
        <v>18</v>
      </c>
      <c r="G1542" s="137">
        <v>2197.15</v>
      </c>
      <c r="H1542" s="138">
        <v>380</v>
      </c>
      <c r="I1542" s="139">
        <v>3</v>
      </c>
      <c r="J1542" s="140">
        <v>32</v>
      </c>
      <c r="K1542" s="193">
        <v>19298.73</v>
      </c>
      <c r="L1542" s="194">
        <v>3543</v>
      </c>
    </row>
    <row r="1543" spans="1:12" x14ac:dyDescent="0.2">
      <c r="A1543" s="151">
        <v>20</v>
      </c>
      <c r="B1543" s="152" t="s">
        <v>1125</v>
      </c>
      <c r="C1543" s="152" t="s">
        <v>113</v>
      </c>
      <c r="D1543" s="153">
        <v>43699</v>
      </c>
      <c r="E1543" s="154">
        <v>1</v>
      </c>
      <c r="F1543" s="154">
        <v>4</v>
      </c>
      <c r="G1543" s="137">
        <v>2155.5</v>
      </c>
      <c r="H1543" s="138">
        <v>389</v>
      </c>
      <c r="I1543" s="139">
        <v>8</v>
      </c>
      <c r="J1543" s="140">
        <v>79</v>
      </c>
      <c r="K1543" s="155">
        <v>2155.5</v>
      </c>
      <c r="L1543" s="156">
        <v>389</v>
      </c>
    </row>
    <row r="1544" spans="1:12" x14ac:dyDescent="0.2">
      <c r="A1544" s="189">
        <v>21</v>
      </c>
      <c r="B1544" s="190" t="s">
        <v>825</v>
      </c>
      <c r="C1544" s="190" t="s">
        <v>827</v>
      </c>
      <c r="D1544" s="191">
        <v>43622</v>
      </c>
      <c r="E1544" s="192">
        <v>12</v>
      </c>
      <c r="F1544" s="192">
        <v>81</v>
      </c>
      <c r="G1544" s="137">
        <v>1645.8</v>
      </c>
      <c r="H1544" s="138">
        <v>336</v>
      </c>
      <c r="I1544" s="139">
        <v>8</v>
      </c>
      <c r="J1544" s="140">
        <v>23</v>
      </c>
      <c r="K1544" s="193">
        <v>1387544.95</v>
      </c>
      <c r="L1544" s="194">
        <v>272683</v>
      </c>
    </row>
    <row r="1545" spans="1:12" x14ac:dyDescent="0.2">
      <c r="A1545" s="189">
        <v>22</v>
      </c>
      <c r="B1545" s="190" t="s">
        <v>1014</v>
      </c>
      <c r="C1545" s="190" t="s">
        <v>25</v>
      </c>
      <c r="D1545" s="191">
        <v>43671</v>
      </c>
      <c r="E1545" s="192">
        <v>5</v>
      </c>
      <c r="F1545" s="192">
        <v>32</v>
      </c>
      <c r="G1545" s="137">
        <v>1538.2</v>
      </c>
      <c r="H1545" s="138">
        <v>305</v>
      </c>
      <c r="I1545" s="139">
        <v>6</v>
      </c>
      <c r="J1545" s="140">
        <v>21</v>
      </c>
      <c r="K1545" s="193">
        <v>209837.86</v>
      </c>
      <c r="L1545" s="194">
        <v>37993</v>
      </c>
    </row>
    <row r="1546" spans="1:12" x14ac:dyDescent="0.2">
      <c r="A1546" s="151">
        <v>23</v>
      </c>
      <c r="B1546" s="152" t="s">
        <v>1126</v>
      </c>
      <c r="C1546" s="152" t="s">
        <v>111</v>
      </c>
      <c r="D1546" s="153">
        <v>43699</v>
      </c>
      <c r="E1546" s="154">
        <v>1</v>
      </c>
      <c r="F1546" s="154">
        <v>4</v>
      </c>
      <c r="G1546" s="137">
        <v>1322.02</v>
      </c>
      <c r="H1546" s="138">
        <v>236</v>
      </c>
      <c r="I1546" s="139">
        <v>5</v>
      </c>
      <c r="J1546" s="140">
        <v>49</v>
      </c>
      <c r="K1546" s="155">
        <v>1322.02</v>
      </c>
      <c r="L1546" s="156">
        <v>236</v>
      </c>
    </row>
    <row r="1547" spans="1:12" x14ac:dyDescent="0.2">
      <c r="A1547" s="189">
        <v>24</v>
      </c>
      <c r="B1547" s="190" t="s">
        <v>1069</v>
      </c>
      <c r="C1547" s="190" t="s">
        <v>491</v>
      </c>
      <c r="D1547" s="191">
        <v>43685</v>
      </c>
      <c r="E1547" s="192">
        <v>3</v>
      </c>
      <c r="F1547" s="192">
        <v>18</v>
      </c>
      <c r="G1547" s="137">
        <v>911.91</v>
      </c>
      <c r="H1547" s="138">
        <v>159</v>
      </c>
      <c r="I1547" s="139">
        <v>5</v>
      </c>
      <c r="J1547" s="140">
        <v>21</v>
      </c>
      <c r="K1547" s="193">
        <v>33045.01</v>
      </c>
      <c r="L1547" s="194">
        <v>6052</v>
      </c>
    </row>
    <row r="1548" spans="1:12" x14ac:dyDescent="0.2">
      <c r="A1548" s="189">
        <v>25</v>
      </c>
      <c r="B1548" s="190" t="s">
        <v>1071</v>
      </c>
      <c r="C1548" s="190" t="s">
        <v>491</v>
      </c>
      <c r="D1548" s="191">
        <v>43685</v>
      </c>
      <c r="E1548" s="192">
        <v>3</v>
      </c>
      <c r="F1548" s="192">
        <v>18</v>
      </c>
      <c r="G1548" s="137">
        <v>864.55</v>
      </c>
      <c r="H1548" s="138">
        <v>166</v>
      </c>
      <c r="I1548" s="139">
        <v>4</v>
      </c>
      <c r="J1548" s="140">
        <v>22</v>
      </c>
      <c r="K1548" s="193">
        <v>26951.06</v>
      </c>
      <c r="L1548" s="194">
        <v>5131</v>
      </c>
    </row>
    <row r="1549" spans="1:12" x14ac:dyDescent="0.2">
      <c r="A1549" s="189">
        <v>26</v>
      </c>
      <c r="B1549" s="190" t="s">
        <v>1127</v>
      </c>
      <c r="C1549" s="190" t="s">
        <v>22</v>
      </c>
      <c r="D1549" s="191">
        <v>42992</v>
      </c>
      <c r="E1549" s="192">
        <v>10</v>
      </c>
      <c r="F1549" s="192">
        <v>70</v>
      </c>
      <c r="G1549" s="137">
        <v>833.25</v>
      </c>
      <c r="H1549" s="138">
        <v>150</v>
      </c>
      <c r="I1549" s="139">
        <v>21</v>
      </c>
      <c r="J1549" s="140">
        <v>37</v>
      </c>
      <c r="K1549" s="193">
        <v>1167492.8</v>
      </c>
      <c r="L1549" s="194">
        <v>213545</v>
      </c>
    </row>
    <row r="1550" spans="1:12" x14ac:dyDescent="0.2">
      <c r="A1550" s="189">
        <v>27</v>
      </c>
      <c r="B1550" s="190" t="s">
        <v>1067</v>
      </c>
      <c r="C1550" s="190" t="s">
        <v>22</v>
      </c>
      <c r="D1550" s="191">
        <v>43685</v>
      </c>
      <c r="E1550" s="192">
        <v>3</v>
      </c>
      <c r="F1550" s="192">
        <v>18</v>
      </c>
      <c r="G1550" s="137">
        <v>807.17</v>
      </c>
      <c r="H1550" s="138">
        <v>170</v>
      </c>
      <c r="I1550" s="139">
        <v>11</v>
      </c>
      <c r="J1550" s="140">
        <v>23</v>
      </c>
      <c r="K1550" s="193">
        <v>53944.78</v>
      </c>
      <c r="L1550" s="194">
        <v>9950</v>
      </c>
    </row>
    <row r="1551" spans="1:12" x14ac:dyDescent="0.2">
      <c r="A1551" s="189">
        <v>28</v>
      </c>
      <c r="B1551" s="190" t="s">
        <v>900</v>
      </c>
      <c r="C1551" s="190" t="s">
        <v>454</v>
      </c>
      <c r="D1551" s="191">
        <v>43636</v>
      </c>
      <c r="E1551" s="192">
        <v>10</v>
      </c>
      <c r="F1551" s="192">
        <v>67</v>
      </c>
      <c r="G1551" s="137">
        <v>724.18</v>
      </c>
      <c r="H1551" s="138">
        <v>120</v>
      </c>
      <c r="I1551" s="139">
        <v>1</v>
      </c>
      <c r="J1551" s="140">
        <v>8</v>
      </c>
      <c r="K1551" s="193">
        <v>127124.58</v>
      </c>
      <c r="L1551" s="194">
        <v>22617</v>
      </c>
    </row>
    <row r="1552" spans="1:12" x14ac:dyDescent="0.2">
      <c r="A1552" s="189">
        <v>29</v>
      </c>
      <c r="B1552" s="190" t="s">
        <v>582</v>
      </c>
      <c r="C1552" s="190" t="s">
        <v>22</v>
      </c>
      <c r="D1552" s="191">
        <v>43552</v>
      </c>
      <c r="E1552" s="192">
        <v>11</v>
      </c>
      <c r="F1552" s="192">
        <v>73</v>
      </c>
      <c r="G1552" s="137">
        <v>444.60000000000099</v>
      </c>
      <c r="H1552" s="138">
        <v>117</v>
      </c>
      <c r="I1552" s="139">
        <v>1</v>
      </c>
      <c r="J1552" s="140">
        <v>1</v>
      </c>
      <c r="K1552" s="193">
        <v>1505852.9099999799</v>
      </c>
      <c r="L1552" s="194">
        <v>294047</v>
      </c>
    </row>
    <row r="1553" spans="1:12" x14ac:dyDescent="0.2">
      <c r="A1553" s="189">
        <v>30</v>
      </c>
      <c r="B1553" s="190" t="s">
        <v>949</v>
      </c>
      <c r="C1553" s="190" t="s">
        <v>23</v>
      </c>
      <c r="D1553" s="191">
        <v>43636</v>
      </c>
      <c r="E1553" s="192">
        <v>10</v>
      </c>
      <c r="F1553" s="192">
        <v>67</v>
      </c>
      <c r="G1553" s="137">
        <v>437.06</v>
      </c>
      <c r="H1553" s="138">
        <v>74</v>
      </c>
      <c r="I1553" s="139">
        <v>1</v>
      </c>
      <c r="J1553" s="140">
        <v>8</v>
      </c>
      <c r="K1553" s="193">
        <v>46939.5</v>
      </c>
      <c r="L1553" s="194">
        <v>8381</v>
      </c>
    </row>
    <row r="1554" spans="1:12" x14ac:dyDescent="0.2">
      <c r="A1554" s="189">
        <v>31</v>
      </c>
      <c r="B1554" s="190" t="s">
        <v>961</v>
      </c>
      <c r="C1554" s="190" t="s">
        <v>22</v>
      </c>
      <c r="D1554" s="191">
        <v>43657</v>
      </c>
      <c r="E1554" s="192">
        <v>7</v>
      </c>
      <c r="F1554" s="192">
        <v>46</v>
      </c>
      <c r="G1554" s="137">
        <v>411.2</v>
      </c>
      <c r="H1554" s="138">
        <v>75</v>
      </c>
      <c r="I1554" s="139">
        <v>1</v>
      </c>
      <c r="J1554" s="140">
        <v>10</v>
      </c>
      <c r="K1554" s="193">
        <v>175834.62</v>
      </c>
      <c r="L1554" s="194">
        <v>32775</v>
      </c>
    </row>
    <row r="1555" spans="1:12" x14ac:dyDescent="0.2">
      <c r="A1555" s="189">
        <v>32</v>
      </c>
      <c r="B1555" s="190" t="s">
        <v>1028</v>
      </c>
      <c r="C1555" s="190" t="s">
        <v>976</v>
      </c>
      <c r="D1555" s="191">
        <v>43671</v>
      </c>
      <c r="E1555" s="192">
        <v>1</v>
      </c>
      <c r="F1555" s="192">
        <v>5</v>
      </c>
      <c r="G1555" s="137">
        <v>315.5</v>
      </c>
      <c r="H1555" s="138">
        <v>60</v>
      </c>
      <c r="I1555" s="139">
        <v>1</v>
      </c>
      <c r="J1555" s="140">
        <v>5</v>
      </c>
      <c r="K1555" s="193">
        <v>1788</v>
      </c>
      <c r="L1555" s="194">
        <v>410</v>
      </c>
    </row>
    <row r="1556" spans="1:12" x14ac:dyDescent="0.2">
      <c r="A1556" s="189">
        <v>33</v>
      </c>
      <c r="B1556" s="190" t="s">
        <v>1041</v>
      </c>
      <c r="C1556" s="190" t="s">
        <v>976</v>
      </c>
      <c r="D1556" s="191">
        <v>43679</v>
      </c>
      <c r="E1556" s="192">
        <v>1</v>
      </c>
      <c r="F1556" s="192">
        <v>6</v>
      </c>
      <c r="G1556" s="137">
        <v>294</v>
      </c>
      <c r="H1556" s="138">
        <v>56</v>
      </c>
      <c r="I1556" s="139">
        <v>1</v>
      </c>
      <c r="J1556" s="140">
        <v>5</v>
      </c>
      <c r="K1556" s="193">
        <v>2866.5</v>
      </c>
      <c r="L1556" s="194">
        <v>592</v>
      </c>
    </row>
    <row r="1557" spans="1:12" x14ac:dyDescent="0.2">
      <c r="A1557" s="189">
        <v>34</v>
      </c>
      <c r="B1557" s="190" t="s">
        <v>1047</v>
      </c>
      <c r="C1557" s="190" t="s">
        <v>976</v>
      </c>
      <c r="D1557" s="191">
        <v>20172</v>
      </c>
      <c r="E1557" s="192">
        <v>1</v>
      </c>
      <c r="F1557" s="192">
        <v>6</v>
      </c>
      <c r="G1557" s="137">
        <v>268.75</v>
      </c>
      <c r="H1557" s="138">
        <v>54</v>
      </c>
      <c r="I1557" s="139">
        <v>1</v>
      </c>
      <c r="J1557" s="140">
        <v>5</v>
      </c>
      <c r="K1557" s="193">
        <v>2105.5</v>
      </c>
      <c r="L1557" s="194">
        <v>459</v>
      </c>
    </row>
    <row r="1558" spans="1:12" x14ac:dyDescent="0.2">
      <c r="A1558" s="189">
        <v>35</v>
      </c>
      <c r="B1558" s="190" t="s">
        <v>919</v>
      </c>
      <c r="C1558" s="190" t="s">
        <v>22</v>
      </c>
      <c r="D1558" s="191">
        <v>43643</v>
      </c>
      <c r="E1558" s="192">
        <v>9</v>
      </c>
      <c r="F1558" s="192">
        <v>60</v>
      </c>
      <c r="G1558" s="137">
        <v>258.35000000000002</v>
      </c>
      <c r="H1558" s="138">
        <v>45</v>
      </c>
      <c r="I1558" s="139">
        <v>2</v>
      </c>
      <c r="J1558" s="140">
        <v>5</v>
      </c>
      <c r="K1558" s="193">
        <v>906576.38000000396</v>
      </c>
      <c r="L1558" s="194">
        <v>163459</v>
      </c>
    </row>
    <row r="1559" spans="1:12" x14ac:dyDescent="0.2">
      <c r="A1559" s="189">
        <v>36</v>
      </c>
      <c r="B1559" s="190" t="s">
        <v>921</v>
      </c>
      <c r="C1559" s="190" t="s">
        <v>331</v>
      </c>
      <c r="D1559" s="191">
        <v>43643</v>
      </c>
      <c r="E1559" s="192">
        <v>9</v>
      </c>
      <c r="F1559" s="192">
        <v>60</v>
      </c>
      <c r="G1559" s="137">
        <v>205.7</v>
      </c>
      <c r="H1559" s="138">
        <v>37</v>
      </c>
      <c r="I1559" s="139">
        <v>1</v>
      </c>
      <c r="J1559" s="140">
        <v>4</v>
      </c>
      <c r="K1559" s="193">
        <v>259104.44</v>
      </c>
      <c r="L1559" s="194">
        <v>47816</v>
      </c>
    </row>
    <row r="1560" spans="1:12" x14ac:dyDescent="0.2">
      <c r="A1560" s="189">
        <v>37</v>
      </c>
      <c r="B1560" s="190" t="s">
        <v>1081</v>
      </c>
      <c r="C1560" s="190" t="s">
        <v>25</v>
      </c>
      <c r="D1560" s="191">
        <v>43685</v>
      </c>
      <c r="E1560" s="192">
        <v>3</v>
      </c>
      <c r="F1560" s="192">
        <v>18</v>
      </c>
      <c r="G1560" s="137">
        <v>173.8</v>
      </c>
      <c r="H1560" s="138">
        <v>27</v>
      </c>
      <c r="I1560" s="139">
        <v>1</v>
      </c>
      <c r="J1560" s="140">
        <v>4</v>
      </c>
      <c r="K1560" s="193">
        <v>2018.35</v>
      </c>
      <c r="L1560" s="194">
        <v>322</v>
      </c>
    </row>
    <row r="1561" spans="1:12" x14ac:dyDescent="0.2">
      <c r="A1561" s="189">
        <v>38</v>
      </c>
      <c r="B1561" s="190" t="s">
        <v>709</v>
      </c>
      <c r="C1561" s="190" t="s">
        <v>25</v>
      </c>
      <c r="D1561" s="191">
        <v>43586</v>
      </c>
      <c r="E1561" s="192">
        <v>5</v>
      </c>
      <c r="F1561" s="192">
        <v>35</v>
      </c>
      <c r="G1561" s="137">
        <v>169.6</v>
      </c>
      <c r="H1561" s="138">
        <v>32</v>
      </c>
      <c r="I1561" s="139">
        <v>1</v>
      </c>
      <c r="J1561" s="140">
        <v>1</v>
      </c>
      <c r="K1561" s="193">
        <v>78458.94</v>
      </c>
      <c r="L1561" s="194">
        <v>19660</v>
      </c>
    </row>
    <row r="1562" spans="1:12" x14ac:dyDescent="0.2">
      <c r="A1562" s="189">
        <v>39</v>
      </c>
      <c r="B1562" s="190" t="s">
        <v>1027</v>
      </c>
      <c r="C1562" s="190" t="s">
        <v>976</v>
      </c>
      <c r="D1562" s="191">
        <v>27229</v>
      </c>
      <c r="E1562" s="192">
        <v>1</v>
      </c>
      <c r="F1562" s="192">
        <v>4</v>
      </c>
      <c r="G1562" s="137">
        <v>151</v>
      </c>
      <c r="H1562" s="138">
        <v>43</v>
      </c>
      <c r="I1562" s="139">
        <v>1</v>
      </c>
      <c r="J1562" s="140">
        <v>5</v>
      </c>
      <c r="K1562" s="193">
        <v>1563</v>
      </c>
      <c r="L1562" s="194">
        <v>348</v>
      </c>
    </row>
    <row r="1563" spans="1:12" x14ac:dyDescent="0.2">
      <c r="A1563" s="189">
        <v>40</v>
      </c>
      <c r="B1563" s="190" t="s">
        <v>987</v>
      </c>
      <c r="C1563" s="190" t="s">
        <v>989</v>
      </c>
      <c r="D1563" s="191">
        <v>43664</v>
      </c>
      <c r="E1563" s="192">
        <v>6</v>
      </c>
      <c r="F1563" s="192">
        <v>39</v>
      </c>
      <c r="G1563" s="137">
        <v>86.16</v>
      </c>
      <c r="H1563" s="138">
        <v>16</v>
      </c>
      <c r="I1563" s="139">
        <v>1</v>
      </c>
      <c r="J1563" s="140">
        <v>4</v>
      </c>
      <c r="K1563" s="193">
        <v>162210.37</v>
      </c>
      <c r="L1563" s="194">
        <v>29803</v>
      </c>
    </row>
    <row r="1564" spans="1:12" x14ac:dyDescent="0.2">
      <c r="A1564" s="144"/>
      <c r="B1564" s="7"/>
      <c r="C1564" s="7" t="s">
        <v>106</v>
      </c>
      <c r="D1564" s="142" t="s">
        <v>106</v>
      </c>
      <c r="E1564" s="143" t="s">
        <v>106</v>
      </c>
      <c r="F1564" s="144" t="s">
        <v>106</v>
      </c>
      <c r="G1564" s="145" t="s">
        <v>106</v>
      </c>
      <c r="H1564" s="144" t="s">
        <v>106</v>
      </c>
      <c r="I1564" s="7" t="s">
        <v>106</v>
      </c>
      <c r="J1564" s="30" t="s">
        <v>106</v>
      </c>
      <c r="K1564" s="143" t="s">
        <v>106</v>
      </c>
      <c r="L1564" s="144" t="s">
        <v>106</v>
      </c>
    </row>
    <row r="1565" spans="1:12" x14ac:dyDescent="0.2">
      <c r="A1565" s="451" t="s">
        <v>1129</v>
      </c>
      <c r="B1565" s="451"/>
      <c r="C1565" s="7"/>
      <c r="D1565" s="142"/>
      <c r="E1565" s="143"/>
      <c r="F1565" s="144"/>
      <c r="G1565" s="145"/>
      <c r="H1565" s="144"/>
      <c r="I1565" s="7"/>
      <c r="J1565" s="30"/>
      <c r="K1565" s="143"/>
      <c r="L1565" s="144"/>
    </row>
    <row r="1566" spans="1:12" ht="15.75" x14ac:dyDescent="0.2">
      <c r="A1566" s="450" t="s">
        <v>1146</v>
      </c>
      <c r="B1566" s="450"/>
      <c r="C1566" s="450"/>
      <c r="D1566" s="450"/>
      <c r="E1566" s="450"/>
      <c r="F1566" s="450"/>
      <c r="G1566" s="450"/>
      <c r="H1566" s="450"/>
      <c r="I1566" s="450"/>
      <c r="J1566" s="450"/>
      <c r="K1566" s="450"/>
      <c r="L1566" s="450"/>
    </row>
    <row r="1567" spans="1:12" ht="15" x14ac:dyDescent="0.2">
      <c r="A1567" s="135"/>
      <c r="B1567" s="135"/>
      <c r="C1567" s="135"/>
      <c r="D1567" s="135"/>
      <c r="E1567" s="135"/>
      <c r="F1567" s="135"/>
      <c r="G1567" s="135"/>
      <c r="H1567" s="135"/>
      <c r="I1567" s="135"/>
      <c r="J1567" s="136"/>
      <c r="K1567" s="135"/>
      <c r="L1567" s="135"/>
    </row>
    <row r="1568" spans="1:12" x14ac:dyDescent="0.2">
      <c r="A1568" s="452" t="s">
        <v>134</v>
      </c>
      <c r="B1568" s="452"/>
      <c r="C1568" s="452"/>
      <c r="D1568" s="452"/>
      <c r="E1568" s="453" t="s">
        <v>11</v>
      </c>
      <c r="F1568" s="453"/>
      <c r="G1568" s="454" t="s">
        <v>187</v>
      </c>
      <c r="H1568" s="454"/>
      <c r="I1568" s="454"/>
      <c r="J1568" s="454"/>
      <c r="K1568" s="455" t="s">
        <v>133</v>
      </c>
      <c r="L1568" s="455"/>
    </row>
    <row r="1569" spans="1:12" ht="24" x14ac:dyDescent="0.2">
      <c r="A1569" s="335" t="s">
        <v>9</v>
      </c>
      <c r="B1569" s="119" t="s">
        <v>131</v>
      </c>
      <c r="C1569" s="119" t="s">
        <v>132</v>
      </c>
      <c r="D1569" s="120" t="s">
        <v>13</v>
      </c>
      <c r="E1569" s="336" t="s">
        <v>15</v>
      </c>
      <c r="F1569" s="336" t="s">
        <v>14</v>
      </c>
      <c r="G1569" s="122" t="s">
        <v>16</v>
      </c>
      <c r="H1569" s="123" t="s">
        <v>4</v>
      </c>
      <c r="I1569" s="124" t="s">
        <v>8</v>
      </c>
      <c r="J1569" s="125" t="s">
        <v>17</v>
      </c>
      <c r="K1569" s="337" t="s">
        <v>16</v>
      </c>
      <c r="L1569" s="335" t="s">
        <v>4</v>
      </c>
    </row>
    <row r="1570" spans="1:12" x14ac:dyDescent="0.2">
      <c r="A1570" s="189">
        <v>1</v>
      </c>
      <c r="B1570" s="190" t="s">
        <v>1115</v>
      </c>
      <c r="C1570" s="190" t="s">
        <v>25</v>
      </c>
      <c r="D1570" s="191">
        <v>43699</v>
      </c>
      <c r="E1570" s="192">
        <v>2</v>
      </c>
      <c r="F1570" s="192">
        <v>11</v>
      </c>
      <c r="G1570" s="137">
        <v>250571.82</v>
      </c>
      <c r="H1570" s="138">
        <v>47151</v>
      </c>
      <c r="I1570" s="139">
        <v>80</v>
      </c>
      <c r="J1570" s="140">
        <v>835</v>
      </c>
      <c r="K1570" s="193">
        <v>705020.11000000197</v>
      </c>
      <c r="L1570" s="194">
        <v>131375</v>
      </c>
    </row>
    <row r="1571" spans="1:12" x14ac:dyDescent="0.2">
      <c r="A1571" s="189">
        <v>2</v>
      </c>
      <c r="B1571" s="190" t="s">
        <v>1117</v>
      </c>
      <c r="C1571" s="190" t="s">
        <v>22</v>
      </c>
      <c r="D1571" s="191">
        <v>43699</v>
      </c>
      <c r="E1571" s="192">
        <v>2</v>
      </c>
      <c r="F1571" s="192">
        <v>11</v>
      </c>
      <c r="G1571" s="137">
        <v>164282.85</v>
      </c>
      <c r="H1571" s="138">
        <v>29565</v>
      </c>
      <c r="I1571" s="139">
        <v>68</v>
      </c>
      <c r="J1571" s="140">
        <v>1074</v>
      </c>
      <c r="K1571" s="193">
        <v>567643.320000001</v>
      </c>
      <c r="L1571" s="194">
        <v>103088</v>
      </c>
    </row>
    <row r="1572" spans="1:12" x14ac:dyDescent="0.2">
      <c r="A1572" s="189">
        <v>3</v>
      </c>
      <c r="B1572" s="190" t="s">
        <v>1086</v>
      </c>
      <c r="C1572" s="190" t="s">
        <v>1088</v>
      </c>
      <c r="D1572" s="191">
        <v>43692</v>
      </c>
      <c r="E1572" s="192">
        <v>3</v>
      </c>
      <c r="F1572" s="192">
        <v>18</v>
      </c>
      <c r="G1572" s="137">
        <v>134547.04</v>
      </c>
      <c r="H1572" s="138">
        <v>23630</v>
      </c>
      <c r="I1572" s="139">
        <v>89</v>
      </c>
      <c r="J1572" s="140">
        <v>947</v>
      </c>
      <c r="K1572" s="193">
        <v>1119888.8299999901</v>
      </c>
      <c r="L1572" s="194">
        <v>196234</v>
      </c>
    </row>
    <row r="1573" spans="1:12" x14ac:dyDescent="0.2">
      <c r="A1573" s="189">
        <v>4</v>
      </c>
      <c r="B1573" s="190" t="s">
        <v>983</v>
      </c>
      <c r="C1573" s="190" t="s">
        <v>22</v>
      </c>
      <c r="D1573" s="191">
        <v>43664</v>
      </c>
      <c r="E1573" s="192">
        <v>7</v>
      </c>
      <c r="F1573" s="192">
        <v>46</v>
      </c>
      <c r="G1573" s="137">
        <v>101328.82</v>
      </c>
      <c r="H1573" s="138">
        <v>19322</v>
      </c>
      <c r="I1573" s="139">
        <v>79</v>
      </c>
      <c r="J1573" s="140">
        <v>1092</v>
      </c>
      <c r="K1573" s="193">
        <v>6694506.0299999602</v>
      </c>
      <c r="L1573" s="194">
        <v>1221148</v>
      </c>
    </row>
    <row r="1574" spans="1:12" x14ac:dyDescent="0.2">
      <c r="A1574" s="189">
        <v>5</v>
      </c>
      <c r="B1574" s="190" t="s">
        <v>1092</v>
      </c>
      <c r="C1574" s="190" t="s">
        <v>1094</v>
      </c>
      <c r="D1574" s="191">
        <v>43692</v>
      </c>
      <c r="E1574" s="192">
        <v>3</v>
      </c>
      <c r="F1574" s="192">
        <v>18</v>
      </c>
      <c r="G1574" s="137">
        <v>73884.34</v>
      </c>
      <c r="H1574" s="138">
        <v>14571</v>
      </c>
      <c r="I1574" s="139">
        <v>72</v>
      </c>
      <c r="J1574" s="140">
        <v>808</v>
      </c>
      <c r="K1574" s="193">
        <v>544211</v>
      </c>
      <c r="L1574" s="194">
        <v>107132</v>
      </c>
    </row>
    <row r="1575" spans="1:12" x14ac:dyDescent="0.2">
      <c r="A1575" s="189">
        <v>6</v>
      </c>
      <c r="B1575" s="190" t="s">
        <v>1033</v>
      </c>
      <c r="C1575" s="190" t="s">
        <v>23</v>
      </c>
      <c r="D1575" s="191">
        <v>43678</v>
      </c>
      <c r="E1575" s="192">
        <v>5</v>
      </c>
      <c r="F1575" s="192">
        <v>32</v>
      </c>
      <c r="G1575" s="137">
        <v>45828.21</v>
      </c>
      <c r="H1575" s="138">
        <v>8202</v>
      </c>
      <c r="I1575" s="139">
        <v>35</v>
      </c>
      <c r="J1575" s="140">
        <v>461</v>
      </c>
      <c r="K1575" s="193">
        <v>1352028.3999999801</v>
      </c>
      <c r="L1575" s="194">
        <v>244681</v>
      </c>
    </row>
    <row r="1576" spans="1:12" x14ac:dyDescent="0.2">
      <c r="A1576" s="151">
        <v>7</v>
      </c>
      <c r="B1576" s="152" t="s">
        <v>1134</v>
      </c>
      <c r="C1576" s="152" t="s">
        <v>23</v>
      </c>
      <c r="D1576" s="153">
        <v>43706</v>
      </c>
      <c r="E1576" s="154">
        <v>1</v>
      </c>
      <c r="F1576" s="154">
        <v>4</v>
      </c>
      <c r="G1576" s="137">
        <v>44040.52</v>
      </c>
      <c r="H1576" s="138">
        <v>8088</v>
      </c>
      <c r="I1576" s="139">
        <v>42</v>
      </c>
      <c r="J1576" s="140">
        <v>0</v>
      </c>
      <c r="K1576" s="155">
        <v>44040.52</v>
      </c>
      <c r="L1576" s="156">
        <v>8088</v>
      </c>
    </row>
    <row r="1577" spans="1:12" x14ac:dyDescent="0.2">
      <c r="A1577" s="151">
        <v>8</v>
      </c>
      <c r="B1577" s="152" t="s">
        <v>1135</v>
      </c>
      <c r="C1577" s="152" t="s">
        <v>111</v>
      </c>
      <c r="D1577" s="153">
        <v>43706</v>
      </c>
      <c r="E1577" s="154">
        <v>1</v>
      </c>
      <c r="F1577" s="154">
        <v>4</v>
      </c>
      <c r="G1577" s="137">
        <v>41351.250000000196</v>
      </c>
      <c r="H1577" s="138">
        <v>8202</v>
      </c>
      <c r="I1577" s="139">
        <v>67</v>
      </c>
      <c r="J1577" s="140">
        <v>0</v>
      </c>
      <c r="K1577" s="155">
        <v>41351.250000000102</v>
      </c>
      <c r="L1577" s="156">
        <v>8202</v>
      </c>
    </row>
    <row r="1578" spans="1:12" x14ac:dyDescent="0.2">
      <c r="A1578" s="151">
        <v>9</v>
      </c>
      <c r="B1578" s="152" t="s">
        <v>1136</v>
      </c>
      <c r="C1578" s="152" t="s">
        <v>22</v>
      </c>
      <c r="D1578" s="153">
        <v>43706</v>
      </c>
      <c r="E1578" s="154">
        <v>1</v>
      </c>
      <c r="F1578" s="154">
        <v>4</v>
      </c>
      <c r="G1578" s="137">
        <v>40166.54</v>
      </c>
      <c r="H1578" s="138">
        <v>7506</v>
      </c>
      <c r="I1578" s="139">
        <v>33</v>
      </c>
      <c r="J1578" s="140">
        <v>0</v>
      </c>
      <c r="K1578" s="155">
        <v>40166.54</v>
      </c>
      <c r="L1578" s="156">
        <v>7506</v>
      </c>
    </row>
    <row r="1579" spans="1:12" x14ac:dyDescent="0.2">
      <c r="A1579" s="189">
        <v>10</v>
      </c>
      <c r="B1579" s="190" t="s">
        <v>1119</v>
      </c>
      <c r="C1579" s="190" t="s">
        <v>22</v>
      </c>
      <c r="D1579" s="191">
        <v>43699</v>
      </c>
      <c r="E1579" s="192">
        <v>2</v>
      </c>
      <c r="F1579" s="192">
        <v>11</v>
      </c>
      <c r="G1579" s="137">
        <v>35944.800000000003</v>
      </c>
      <c r="H1579" s="138">
        <v>6659</v>
      </c>
      <c r="I1579" s="139">
        <v>36</v>
      </c>
      <c r="J1579" s="140">
        <v>585</v>
      </c>
      <c r="K1579" s="193">
        <v>117537</v>
      </c>
      <c r="L1579" s="194">
        <v>21809</v>
      </c>
    </row>
    <row r="1580" spans="1:12" x14ac:dyDescent="0.2">
      <c r="A1580" s="189">
        <v>11</v>
      </c>
      <c r="B1580" s="190" t="s">
        <v>1063</v>
      </c>
      <c r="C1580" s="190" t="s">
        <v>113</v>
      </c>
      <c r="D1580" s="191">
        <v>43685</v>
      </c>
      <c r="E1580" s="192">
        <v>4</v>
      </c>
      <c r="F1580" s="192">
        <v>25</v>
      </c>
      <c r="G1580" s="137">
        <v>28743.88</v>
      </c>
      <c r="H1580" s="138">
        <v>5282</v>
      </c>
      <c r="I1580" s="139">
        <v>28</v>
      </c>
      <c r="J1580" s="140">
        <v>495</v>
      </c>
      <c r="K1580" s="193">
        <v>590737.22</v>
      </c>
      <c r="L1580" s="194">
        <v>109669</v>
      </c>
    </row>
    <row r="1581" spans="1:12" x14ac:dyDescent="0.2">
      <c r="A1581" s="151">
        <v>12</v>
      </c>
      <c r="B1581" s="152" t="s">
        <v>1137</v>
      </c>
      <c r="C1581" s="152" t="s">
        <v>22</v>
      </c>
      <c r="D1581" s="153">
        <v>43706</v>
      </c>
      <c r="E1581" s="154">
        <v>1</v>
      </c>
      <c r="F1581" s="154">
        <v>4</v>
      </c>
      <c r="G1581" s="137">
        <v>15098.25</v>
      </c>
      <c r="H1581" s="138">
        <v>2769</v>
      </c>
      <c r="I1581" s="139">
        <v>32</v>
      </c>
      <c r="J1581" s="140">
        <v>0</v>
      </c>
      <c r="K1581" s="155">
        <v>15098.25</v>
      </c>
      <c r="L1581" s="156">
        <v>2769</v>
      </c>
    </row>
    <row r="1582" spans="1:12" x14ac:dyDescent="0.2">
      <c r="A1582" s="151">
        <v>13</v>
      </c>
      <c r="B1582" s="152" t="s">
        <v>1138</v>
      </c>
      <c r="C1582" s="152" t="s">
        <v>23</v>
      </c>
      <c r="D1582" s="153">
        <v>43706</v>
      </c>
      <c r="E1582" s="154">
        <v>1</v>
      </c>
      <c r="F1582" s="154">
        <v>4</v>
      </c>
      <c r="G1582" s="137">
        <v>14344.8</v>
      </c>
      <c r="H1582" s="138">
        <v>2653</v>
      </c>
      <c r="I1582" s="139">
        <v>21</v>
      </c>
      <c r="J1582" s="140">
        <v>0</v>
      </c>
      <c r="K1582" s="155">
        <v>14344.8</v>
      </c>
      <c r="L1582" s="156">
        <v>2653</v>
      </c>
    </row>
    <row r="1583" spans="1:12" x14ac:dyDescent="0.2">
      <c r="A1583" s="189">
        <v>14</v>
      </c>
      <c r="B1583" s="190" t="s">
        <v>1121</v>
      </c>
      <c r="C1583" s="190" t="s">
        <v>22</v>
      </c>
      <c r="D1583" s="191">
        <v>43699</v>
      </c>
      <c r="E1583" s="192">
        <v>2</v>
      </c>
      <c r="F1583" s="192">
        <v>11</v>
      </c>
      <c r="G1583" s="137">
        <v>7905.83</v>
      </c>
      <c r="H1583" s="138">
        <v>1472</v>
      </c>
      <c r="I1583" s="139">
        <v>27</v>
      </c>
      <c r="J1583" s="140">
        <v>347</v>
      </c>
      <c r="K1583" s="193">
        <v>35127</v>
      </c>
      <c r="L1583" s="194">
        <v>6608</v>
      </c>
    </row>
    <row r="1584" spans="1:12" x14ac:dyDescent="0.2">
      <c r="A1584" s="189">
        <v>15</v>
      </c>
      <c r="B1584" s="190" t="s">
        <v>1090</v>
      </c>
      <c r="C1584" s="190" t="s">
        <v>556</v>
      </c>
      <c r="D1584" s="191">
        <v>43692</v>
      </c>
      <c r="E1584" s="192">
        <v>3</v>
      </c>
      <c r="F1584" s="192">
        <v>16</v>
      </c>
      <c r="G1584" s="137">
        <v>7655.5</v>
      </c>
      <c r="H1584" s="138">
        <v>1669</v>
      </c>
      <c r="I1584" s="139">
        <v>9</v>
      </c>
      <c r="J1584" s="140">
        <v>300</v>
      </c>
      <c r="K1584" s="193">
        <v>432257.75</v>
      </c>
      <c r="L1584" s="194">
        <v>99962</v>
      </c>
    </row>
    <row r="1585" spans="1:12" x14ac:dyDescent="0.2">
      <c r="A1585" s="189">
        <v>16</v>
      </c>
      <c r="B1585" s="190" t="s">
        <v>1065</v>
      </c>
      <c r="C1585" s="190" t="s">
        <v>491</v>
      </c>
      <c r="D1585" s="191">
        <v>43685</v>
      </c>
      <c r="E1585" s="192">
        <v>4</v>
      </c>
      <c r="F1585" s="192">
        <v>25</v>
      </c>
      <c r="G1585" s="137">
        <v>5393.77</v>
      </c>
      <c r="H1585" s="138">
        <v>987</v>
      </c>
      <c r="I1585" s="139">
        <v>8</v>
      </c>
      <c r="J1585" s="140">
        <v>203</v>
      </c>
      <c r="K1585" s="193">
        <v>224222.86</v>
      </c>
      <c r="L1585" s="194">
        <v>41469</v>
      </c>
    </row>
    <row r="1586" spans="1:12" x14ac:dyDescent="0.2">
      <c r="A1586" s="151">
        <v>17</v>
      </c>
      <c r="B1586" s="152" t="s">
        <v>1139</v>
      </c>
      <c r="C1586" s="152" t="s">
        <v>124</v>
      </c>
      <c r="D1586" s="153">
        <v>43707</v>
      </c>
      <c r="E1586" s="154">
        <v>1</v>
      </c>
      <c r="F1586" s="154">
        <v>3</v>
      </c>
      <c r="G1586" s="137">
        <v>4474</v>
      </c>
      <c r="H1586" s="138">
        <v>606</v>
      </c>
      <c r="I1586" s="139">
        <v>3</v>
      </c>
      <c r="J1586" s="140">
        <v>0</v>
      </c>
      <c r="K1586" s="155">
        <v>4474</v>
      </c>
      <c r="L1586" s="156">
        <v>606</v>
      </c>
    </row>
    <row r="1587" spans="1:12" x14ac:dyDescent="0.2">
      <c r="A1587" s="189">
        <v>18</v>
      </c>
      <c r="B1587" s="190" t="s">
        <v>931</v>
      </c>
      <c r="C1587" s="190" t="s">
        <v>22</v>
      </c>
      <c r="D1587" s="191">
        <v>43650</v>
      </c>
      <c r="E1587" s="192">
        <v>9</v>
      </c>
      <c r="F1587" s="192">
        <v>60</v>
      </c>
      <c r="G1587" s="137">
        <v>3749.73</v>
      </c>
      <c r="H1587" s="138">
        <v>685</v>
      </c>
      <c r="I1587" s="139">
        <v>6</v>
      </c>
      <c r="J1587" s="140">
        <v>86</v>
      </c>
      <c r="K1587" s="193">
        <v>1885283.04999998</v>
      </c>
      <c r="L1587" s="194">
        <v>333629</v>
      </c>
    </row>
    <row r="1588" spans="1:12" x14ac:dyDescent="0.2">
      <c r="A1588" s="189">
        <v>19</v>
      </c>
      <c r="B1588" s="190" t="s">
        <v>917</v>
      </c>
      <c r="C1588" s="190" t="s">
        <v>22</v>
      </c>
      <c r="D1588" s="191">
        <v>43643</v>
      </c>
      <c r="E1588" s="192">
        <v>10</v>
      </c>
      <c r="F1588" s="192">
        <v>67</v>
      </c>
      <c r="G1588" s="137">
        <v>3711.04</v>
      </c>
      <c r="H1588" s="138">
        <v>756</v>
      </c>
      <c r="I1588" s="139">
        <v>15</v>
      </c>
      <c r="J1588" s="140">
        <v>71</v>
      </c>
      <c r="K1588" s="193">
        <v>2047731.1699999799</v>
      </c>
      <c r="L1588" s="194">
        <v>395293</v>
      </c>
    </row>
    <row r="1589" spans="1:12" x14ac:dyDescent="0.2">
      <c r="A1589" s="189">
        <v>20</v>
      </c>
      <c r="B1589" s="190" t="s">
        <v>1123</v>
      </c>
      <c r="C1589" s="190" t="s">
        <v>22</v>
      </c>
      <c r="D1589" s="191">
        <v>43699</v>
      </c>
      <c r="E1589" s="192">
        <v>2</v>
      </c>
      <c r="F1589" s="192">
        <v>11</v>
      </c>
      <c r="G1589" s="137">
        <v>3058.52</v>
      </c>
      <c r="H1589" s="138">
        <v>582</v>
      </c>
      <c r="I1589" s="139">
        <v>7</v>
      </c>
      <c r="J1589" s="140">
        <v>89</v>
      </c>
      <c r="K1589" s="193">
        <v>11605.38</v>
      </c>
      <c r="L1589" s="194">
        <v>2200</v>
      </c>
    </row>
    <row r="1590" spans="1:12" x14ac:dyDescent="0.2">
      <c r="A1590" s="189">
        <v>21</v>
      </c>
      <c r="B1590" s="190" t="s">
        <v>1140</v>
      </c>
      <c r="C1590" s="190" t="s">
        <v>127</v>
      </c>
      <c r="D1590" s="191">
        <v>43713</v>
      </c>
      <c r="E1590" s="192">
        <v>0</v>
      </c>
      <c r="F1590" s="192">
        <v>0</v>
      </c>
      <c r="G1590" s="137">
        <v>2899</v>
      </c>
      <c r="H1590" s="138">
        <v>540</v>
      </c>
      <c r="I1590" s="139">
        <v>2</v>
      </c>
      <c r="J1590" s="140">
        <v>0</v>
      </c>
      <c r="K1590" s="193">
        <v>2899</v>
      </c>
      <c r="L1590" s="194">
        <v>540</v>
      </c>
    </row>
    <row r="1591" spans="1:12" x14ac:dyDescent="0.2">
      <c r="A1591" s="151">
        <v>22</v>
      </c>
      <c r="B1591" s="152" t="s">
        <v>1141</v>
      </c>
      <c r="C1591" s="152" t="s">
        <v>368</v>
      </c>
      <c r="D1591" s="153">
        <v>43706</v>
      </c>
      <c r="E1591" s="154">
        <v>1</v>
      </c>
      <c r="F1591" s="154">
        <v>4</v>
      </c>
      <c r="G1591" s="137">
        <v>2792.5</v>
      </c>
      <c r="H1591" s="138">
        <v>519</v>
      </c>
      <c r="I1591" s="139">
        <v>2</v>
      </c>
      <c r="J1591" s="140">
        <v>0</v>
      </c>
      <c r="K1591" s="155">
        <v>2792.5</v>
      </c>
      <c r="L1591" s="156">
        <v>894</v>
      </c>
    </row>
    <row r="1592" spans="1:12" x14ac:dyDescent="0.2">
      <c r="A1592" s="189">
        <v>23</v>
      </c>
      <c r="B1592" s="190" t="s">
        <v>1039</v>
      </c>
      <c r="C1592" s="190" t="s">
        <v>22</v>
      </c>
      <c r="D1592" s="191">
        <v>43678</v>
      </c>
      <c r="E1592" s="192">
        <v>5</v>
      </c>
      <c r="F1592" s="192">
        <v>32</v>
      </c>
      <c r="G1592" s="137">
        <v>1961.58</v>
      </c>
      <c r="H1592" s="138">
        <v>369</v>
      </c>
      <c r="I1592" s="139">
        <v>3</v>
      </c>
      <c r="J1592" s="140">
        <v>58</v>
      </c>
      <c r="K1592" s="193">
        <v>116610.91</v>
      </c>
      <c r="L1592" s="194">
        <v>21586</v>
      </c>
    </row>
    <row r="1593" spans="1:12" x14ac:dyDescent="0.2">
      <c r="A1593" s="189">
        <v>24</v>
      </c>
      <c r="B1593" s="190" t="s">
        <v>1073</v>
      </c>
      <c r="C1593" s="190" t="s">
        <v>1075</v>
      </c>
      <c r="D1593" s="191">
        <v>43685</v>
      </c>
      <c r="E1593" s="192">
        <v>4</v>
      </c>
      <c r="F1593" s="192">
        <v>25</v>
      </c>
      <c r="G1593" s="137">
        <v>1141</v>
      </c>
      <c r="H1593" s="138">
        <v>191</v>
      </c>
      <c r="I1593" s="139">
        <v>1</v>
      </c>
      <c r="J1593" s="140">
        <v>32</v>
      </c>
      <c r="K1593" s="193">
        <v>23047.49</v>
      </c>
      <c r="L1593" s="194">
        <v>4194</v>
      </c>
    </row>
    <row r="1594" spans="1:12" x14ac:dyDescent="0.2">
      <c r="A1594" s="189">
        <v>25</v>
      </c>
      <c r="B1594" s="190" t="s">
        <v>825</v>
      </c>
      <c r="C1594" s="190" t="s">
        <v>827</v>
      </c>
      <c r="D1594" s="191">
        <v>43622</v>
      </c>
      <c r="E1594" s="192">
        <v>13</v>
      </c>
      <c r="F1594" s="192">
        <v>88</v>
      </c>
      <c r="G1594" s="137">
        <v>1129.5999999999999</v>
      </c>
      <c r="H1594" s="138">
        <v>246</v>
      </c>
      <c r="I1594" s="139">
        <v>3</v>
      </c>
      <c r="J1594" s="140">
        <v>24</v>
      </c>
      <c r="K1594" s="193">
        <v>1391246.3899999801</v>
      </c>
      <c r="L1594" s="194">
        <v>273488</v>
      </c>
    </row>
    <row r="1595" spans="1:12" x14ac:dyDescent="0.2">
      <c r="A1595" s="189">
        <v>26</v>
      </c>
      <c r="B1595" s="190" t="s">
        <v>1125</v>
      </c>
      <c r="C1595" s="190" t="s">
        <v>113</v>
      </c>
      <c r="D1595" s="191">
        <v>43699</v>
      </c>
      <c r="E1595" s="192">
        <v>2</v>
      </c>
      <c r="F1595" s="192">
        <v>11</v>
      </c>
      <c r="G1595" s="137">
        <v>935.5</v>
      </c>
      <c r="H1595" s="138">
        <v>167</v>
      </c>
      <c r="I1595" s="139">
        <v>8</v>
      </c>
      <c r="J1595" s="140">
        <v>79</v>
      </c>
      <c r="K1595" s="193">
        <v>4379.8999999999996</v>
      </c>
      <c r="L1595" s="194">
        <v>804</v>
      </c>
    </row>
    <row r="1596" spans="1:12" x14ac:dyDescent="0.2">
      <c r="A1596" s="189">
        <v>27</v>
      </c>
      <c r="B1596" s="190" t="s">
        <v>1037</v>
      </c>
      <c r="C1596" s="190" t="s">
        <v>1038</v>
      </c>
      <c r="D1596" s="191">
        <v>43678</v>
      </c>
      <c r="E1596" s="192">
        <v>5</v>
      </c>
      <c r="F1596" s="192">
        <v>32</v>
      </c>
      <c r="G1596" s="137">
        <v>890.37</v>
      </c>
      <c r="H1596" s="138">
        <v>187</v>
      </c>
      <c r="I1596" s="139">
        <v>8</v>
      </c>
      <c r="J1596" s="140">
        <v>65</v>
      </c>
      <c r="K1596" s="193">
        <v>199325.02</v>
      </c>
      <c r="L1596" s="194">
        <v>39872</v>
      </c>
    </row>
    <row r="1597" spans="1:12" x14ac:dyDescent="0.2">
      <c r="A1597" s="189">
        <v>28</v>
      </c>
      <c r="B1597" s="190" t="s">
        <v>1042</v>
      </c>
      <c r="C1597" s="190" t="s">
        <v>1043</v>
      </c>
      <c r="D1597" s="191">
        <v>43680</v>
      </c>
      <c r="E1597" s="192">
        <v>2</v>
      </c>
      <c r="F1597" s="192">
        <v>9</v>
      </c>
      <c r="G1597" s="137">
        <v>765.75</v>
      </c>
      <c r="H1597" s="138">
        <v>154</v>
      </c>
      <c r="I1597" s="139">
        <v>2</v>
      </c>
      <c r="J1597" s="140">
        <v>1</v>
      </c>
      <c r="K1597" s="193">
        <v>5067.75</v>
      </c>
      <c r="L1597" s="194">
        <v>953</v>
      </c>
    </row>
    <row r="1598" spans="1:12" x14ac:dyDescent="0.2">
      <c r="A1598" s="189">
        <v>29</v>
      </c>
      <c r="B1598" s="190" t="s">
        <v>900</v>
      </c>
      <c r="C1598" s="190" t="s">
        <v>454</v>
      </c>
      <c r="D1598" s="191">
        <v>43636</v>
      </c>
      <c r="E1598" s="192">
        <v>11</v>
      </c>
      <c r="F1598" s="192">
        <v>74</v>
      </c>
      <c r="G1598" s="137">
        <v>669.74</v>
      </c>
      <c r="H1598" s="138">
        <v>126</v>
      </c>
      <c r="I1598" s="139">
        <v>2</v>
      </c>
      <c r="J1598" s="140">
        <v>8</v>
      </c>
      <c r="K1598" s="193">
        <v>129269.12</v>
      </c>
      <c r="L1598" s="194">
        <v>22998</v>
      </c>
    </row>
    <row r="1599" spans="1:12" x14ac:dyDescent="0.2">
      <c r="A1599" s="189">
        <v>30</v>
      </c>
      <c r="B1599" s="190" t="s">
        <v>1046</v>
      </c>
      <c r="C1599" s="190" t="s">
        <v>945</v>
      </c>
      <c r="D1599" s="191">
        <v>27774</v>
      </c>
      <c r="E1599" s="192">
        <v>2</v>
      </c>
      <c r="F1599" s="192">
        <v>8</v>
      </c>
      <c r="G1599" s="137">
        <v>489</v>
      </c>
      <c r="H1599" s="138">
        <v>93</v>
      </c>
      <c r="I1599" s="139">
        <v>1</v>
      </c>
      <c r="J1599" s="140">
        <v>0</v>
      </c>
      <c r="K1599" s="193">
        <v>3707</v>
      </c>
      <c r="L1599" s="194">
        <v>886</v>
      </c>
    </row>
    <row r="1600" spans="1:12" x14ac:dyDescent="0.2">
      <c r="A1600" s="189">
        <v>31</v>
      </c>
      <c r="B1600" s="190" t="s">
        <v>1098</v>
      </c>
      <c r="C1600" s="190" t="s">
        <v>491</v>
      </c>
      <c r="D1600" s="191">
        <v>43692</v>
      </c>
      <c r="E1600" s="192">
        <v>3</v>
      </c>
      <c r="F1600" s="192">
        <v>18</v>
      </c>
      <c r="G1600" s="137">
        <v>487.48</v>
      </c>
      <c r="H1600" s="138">
        <v>90</v>
      </c>
      <c r="I1600" s="139">
        <v>3</v>
      </c>
      <c r="J1600" s="140">
        <v>95</v>
      </c>
      <c r="K1600" s="193">
        <v>23205.85</v>
      </c>
      <c r="L1600" s="194">
        <v>4314</v>
      </c>
    </row>
    <row r="1601" spans="1:12" x14ac:dyDescent="0.2">
      <c r="A1601" s="189">
        <v>32</v>
      </c>
      <c r="B1601" s="190" t="s">
        <v>1126</v>
      </c>
      <c r="C1601" s="190" t="s">
        <v>111</v>
      </c>
      <c r="D1601" s="191">
        <v>43699</v>
      </c>
      <c r="E1601" s="192">
        <v>2</v>
      </c>
      <c r="F1601" s="192">
        <v>11</v>
      </c>
      <c r="G1601" s="137">
        <v>417.13</v>
      </c>
      <c r="H1601" s="138">
        <v>74</v>
      </c>
      <c r="I1601" s="139">
        <v>3</v>
      </c>
      <c r="J1601" s="140">
        <v>49</v>
      </c>
      <c r="K1601" s="193">
        <v>2516.12</v>
      </c>
      <c r="L1601" s="194">
        <v>448</v>
      </c>
    </row>
    <row r="1602" spans="1:12" x14ac:dyDescent="0.2">
      <c r="A1602" s="189">
        <v>33</v>
      </c>
      <c r="B1602" s="190" t="s">
        <v>971</v>
      </c>
      <c r="C1602" s="190" t="s">
        <v>111</v>
      </c>
      <c r="D1602" s="191"/>
      <c r="E1602" s="192">
        <v>1</v>
      </c>
      <c r="F1602" s="192">
        <v>6</v>
      </c>
      <c r="G1602" s="137">
        <v>394</v>
      </c>
      <c r="H1602" s="138">
        <v>73</v>
      </c>
      <c r="I1602" s="139">
        <v>1</v>
      </c>
      <c r="J1602" s="140">
        <v>0</v>
      </c>
      <c r="K1602" s="193">
        <v>2784.25</v>
      </c>
      <c r="L1602" s="194">
        <v>545</v>
      </c>
    </row>
    <row r="1603" spans="1:12" x14ac:dyDescent="0.2">
      <c r="A1603" s="189">
        <v>34</v>
      </c>
      <c r="B1603" s="190" t="s">
        <v>1127</v>
      </c>
      <c r="C1603" s="190" t="s">
        <v>22</v>
      </c>
      <c r="D1603" s="191">
        <v>42992</v>
      </c>
      <c r="E1603" s="192">
        <v>11</v>
      </c>
      <c r="F1603" s="192">
        <v>77</v>
      </c>
      <c r="G1603" s="137">
        <v>339.3</v>
      </c>
      <c r="H1603" s="138">
        <v>63</v>
      </c>
      <c r="I1603" s="139">
        <v>12</v>
      </c>
      <c r="J1603" s="140">
        <v>37</v>
      </c>
      <c r="K1603" s="193">
        <v>1168079.8999999899</v>
      </c>
      <c r="L1603" s="194">
        <v>213656</v>
      </c>
    </row>
    <row r="1604" spans="1:12" x14ac:dyDescent="0.2">
      <c r="A1604" s="189">
        <v>35</v>
      </c>
      <c r="B1604" s="190" t="s">
        <v>636</v>
      </c>
      <c r="C1604" s="190" t="s">
        <v>638</v>
      </c>
      <c r="D1604" s="191">
        <v>43566</v>
      </c>
      <c r="E1604" s="192">
        <v>15</v>
      </c>
      <c r="F1604" s="192">
        <v>105</v>
      </c>
      <c r="G1604" s="137">
        <v>277.5</v>
      </c>
      <c r="H1604" s="138">
        <v>67</v>
      </c>
      <c r="I1604" s="139">
        <v>1</v>
      </c>
      <c r="J1604" s="140">
        <v>0</v>
      </c>
      <c r="K1604" s="193">
        <v>552096.14</v>
      </c>
      <c r="L1604" s="194">
        <v>112806</v>
      </c>
    </row>
    <row r="1605" spans="1:12" x14ac:dyDescent="0.2">
      <c r="A1605" s="189">
        <v>36</v>
      </c>
      <c r="B1605" s="190" t="s">
        <v>1026</v>
      </c>
      <c r="C1605" s="190" t="s">
        <v>976</v>
      </c>
      <c r="D1605" s="191">
        <v>21705</v>
      </c>
      <c r="E1605" s="192">
        <v>1</v>
      </c>
      <c r="F1605" s="192">
        <v>4</v>
      </c>
      <c r="G1605" s="137">
        <v>245</v>
      </c>
      <c r="H1605" s="138">
        <v>55</v>
      </c>
      <c r="I1605" s="139">
        <v>1</v>
      </c>
      <c r="J1605" s="140">
        <v>0</v>
      </c>
      <c r="K1605" s="193">
        <v>1235.25</v>
      </c>
      <c r="L1605" s="194">
        <v>256</v>
      </c>
    </row>
    <row r="1606" spans="1:12" x14ac:dyDescent="0.2">
      <c r="A1606" s="189">
        <v>37</v>
      </c>
      <c r="B1606" s="190" t="s">
        <v>1004</v>
      </c>
      <c r="C1606" s="190" t="s">
        <v>1005</v>
      </c>
      <c r="D1606" s="191">
        <v>20614</v>
      </c>
      <c r="E1606" s="192">
        <v>1</v>
      </c>
      <c r="F1606" s="192">
        <v>5</v>
      </c>
      <c r="G1606" s="137">
        <v>244.5</v>
      </c>
      <c r="H1606" s="138">
        <v>54</v>
      </c>
      <c r="I1606" s="139">
        <v>1</v>
      </c>
      <c r="J1606" s="140">
        <v>0</v>
      </c>
      <c r="K1606" s="193">
        <v>1549.25</v>
      </c>
      <c r="L1606" s="194">
        <v>352</v>
      </c>
    </row>
    <row r="1607" spans="1:12" x14ac:dyDescent="0.2">
      <c r="A1607" s="189">
        <v>38</v>
      </c>
      <c r="B1607" s="190" t="s">
        <v>1096</v>
      </c>
      <c r="C1607" s="190" t="s">
        <v>22</v>
      </c>
      <c r="D1607" s="191">
        <v>43692</v>
      </c>
      <c r="E1607" s="192">
        <v>3</v>
      </c>
      <c r="F1607" s="192">
        <v>18</v>
      </c>
      <c r="G1607" s="137">
        <v>210.3</v>
      </c>
      <c r="H1607" s="138">
        <v>51</v>
      </c>
      <c r="I1607" s="139">
        <v>2</v>
      </c>
      <c r="J1607" s="140">
        <v>91</v>
      </c>
      <c r="K1607" s="193">
        <v>28783.66</v>
      </c>
      <c r="L1607" s="194">
        <v>5423</v>
      </c>
    </row>
    <row r="1608" spans="1:12" x14ac:dyDescent="0.2">
      <c r="A1608" s="189">
        <v>39</v>
      </c>
      <c r="B1608" s="190" t="s">
        <v>1142</v>
      </c>
      <c r="C1608" s="190" t="s">
        <v>22</v>
      </c>
      <c r="D1608" s="191">
        <v>23764</v>
      </c>
      <c r="E1608" s="192">
        <v>1</v>
      </c>
      <c r="F1608" s="192">
        <v>1</v>
      </c>
      <c r="G1608" s="137">
        <v>187.25</v>
      </c>
      <c r="H1608" s="138">
        <v>43</v>
      </c>
      <c r="I1608" s="139">
        <v>1</v>
      </c>
      <c r="J1608" s="140">
        <v>0</v>
      </c>
      <c r="K1608" s="193">
        <v>187.25</v>
      </c>
      <c r="L1608" s="194">
        <v>43</v>
      </c>
    </row>
    <row r="1609" spans="1:12" x14ac:dyDescent="0.2">
      <c r="A1609" s="189">
        <v>40</v>
      </c>
      <c r="B1609" s="190" t="s">
        <v>1143</v>
      </c>
      <c r="C1609" s="190" t="s">
        <v>1144</v>
      </c>
      <c r="D1609" s="191">
        <v>21186</v>
      </c>
      <c r="E1609" s="192">
        <v>2</v>
      </c>
      <c r="F1609" s="192">
        <v>14</v>
      </c>
      <c r="G1609" s="137">
        <v>162.5</v>
      </c>
      <c r="H1609" s="138">
        <v>31</v>
      </c>
      <c r="I1609" s="139">
        <v>1</v>
      </c>
      <c r="J1609" s="140">
        <v>0</v>
      </c>
      <c r="K1609" s="193">
        <v>6551.5</v>
      </c>
      <c r="L1609" s="194">
        <v>1454</v>
      </c>
    </row>
    <row r="1610" spans="1:12" x14ac:dyDescent="0.2">
      <c r="A1610" s="144"/>
      <c r="B1610" s="7"/>
      <c r="C1610" s="7" t="s">
        <v>106</v>
      </c>
      <c r="D1610" s="142" t="s">
        <v>106</v>
      </c>
      <c r="E1610" s="143" t="s">
        <v>106</v>
      </c>
      <c r="F1610" s="144" t="s">
        <v>106</v>
      </c>
      <c r="G1610" s="145" t="s">
        <v>106</v>
      </c>
      <c r="H1610" s="144" t="s">
        <v>106</v>
      </c>
      <c r="I1610" s="7" t="s">
        <v>106</v>
      </c>
      <c r="J1610" s="30" t="s">
        <v>106</v>
      </c>
      <c r="K1610" s="143" t="s">
        <v>106</v>
      </c>
      <c r="L1610" s="144" t="s">
        <v>106</v>
      </c>
    </row>
    <row r="1611" spans="1:12" x14ac:dyDescent="0.2">
      <c r="A1611" s="451" t="s">
        <v>1145</v>
      </c>
      <c r="B1611" s="451"/>
      <c r="C1611" s="7"/>
      <c r="D1611" s="142"/>
      <c r="E1611" s="143"/>
      <c r="F1611" s="144"/>
      <c r="G1611" s="145"/>
      <c r="H1611" s="144"/>
      <c r="I1611" s="7"/>
      <c r="J1611" s="30"/>
      <c r="K1611" s="143"/>
      <c r="L1611" s="144"/>
    </row>
    <row r="1612" spans="1:12" ht="15.75" x14ac:dyDescent="0.2">
      <c r="A1612" s="450" t="s">
        <v>1167</v>
      </c>
      <c r="B1612" s="450"/>
      <c r="C1612" s="450"/>
      <c r="D1612" s="450"/>
      <c r="E1612" s="450"/>
      <c r="F1612" s="450"/>
      <c r="G1612" s="450"/>
      <c r="H1612" s="450"/>
      <c r="I1612" s="450"/>
      <c r="J1612" s="450"/>
      <c r="K1612" s="450"/>
      <c r="L1612" s="450"/>
    </row>
    <row r="1613" spans="1:12" ht="15" x14ac:dyDescent="0.2">
      <c r="A1613" s="135"/>
      <c r="B1613" s="135"/>
      <c r="C1613" s="135"/>
      <c r="D1613" s="135"/>
      <c r="E1613" s="135"/>
      <c r="F1613" s="135"/>
      <c r="G1613" s="135"/>
      <c r="H1613" s="135"/>
      <c r="I1613" s="135"/>
      <c r="J1613" s="136"/>
      <c r="K1613" s="135"/>
      <c r="L1613" s="135"/>
    </row>
    <row r="1614" spans="1:12" x14ac:dyDescent="0.2">
      <c r="A1614" s="452" t="s">
        <v>134</v>
      </c>
      <c r="B1614" s="452"/>
      <c r="C1614" s="452"/>
      <c r="D1614" s="452"/>
      <c r="E1614" s="453" t="s">
        <v>11</v>
      </c>
      <c r="F1614" s="453"/>
      <c r="G1614" s="454" t="s">
        <v>187</v>
      </c>
      <c r="H1614" s="454"/>
      <c r="I1614" s="454"/>
      <c r="J1614" s="454"/>
      <c r="K1614" s="455" t="s">
        <v>133</v>
      </c>
      <c r="L1614" s="455"/>
    </row>
    <row r="1615" spans="1:12" ht="24" x14ac:dyDescent="0.2">
      <c r="A1615" s="340" t="s">
        <v>9</v>
      </c>
      <c r="B1615" s="119" t="s">
        <v>131</v>
      </c>
      <c r="C1615" s="119" t="s">
        <v>132</v>
      </c>
      <c r="D1615" s="120" t="s">
        <v>13</v>
      </c>
      <c r="E1615" s="341" t="s">
        <v>15</v>
      </c>
      <c r="F1615" s="341" t="s">
        <v>14</v>
      </c>
      <c r="G1615" s="122" t="s">
        <v>16</v>
      </c>
      <c r="H1615" s="123" t="s">
        <v>4</v>
      </c>
      <c r="I1615" s="124" t="s">
        <v>8</v>
      </c>
      <c r="J1615" s="125" t="s">
        <v>17</v>
      </c>
      <c r="K1615" s="342" t="s">
        <v>16</v>
      </c>
      <c r="L1615" s="340" t="s">
        <v>4</v>
      </c>
    </row>
    <row r="1616" spans="1:12" x14ac:dyDescent="0.2">
      <c r="A1616" s="151">
        <v>1</v>
      </c>
      <c r="B1616" s="152" t="s">
        <v>1154</v>
      </c>
      <c r="C1616" s="152" t="s">
        <v>491</v>
      </c>
      <c r="D1616" s="153">
        <v>43713</v>
      </c>
      <c r="E1616" s="154">
        <v>1</v>
      </c>
      <c r="F1616" s="154">
        <v>4</v>
      </c>
      <c r="G1616" s="137">
        <v>364650.42</v>
      </c>
      <c r="H1616" s="138">
        <v>63492</v>
      </c>
      <c r="I1616" s="139">
        <v>135</v>
      </c>
      <c r="J1616" s="140">
        <v>1047</v>
      </c>
      <c r="K1616" s="155">
        <v>402076.35000000102</v>
      </c>
      <c r="L1616" s="156">
        <v>68900</v>
      </c>
    </row>
    <row r="1617" spans="1:12" x14ac:dyDescent="0.2">
      <c r="A1617" s="189">
        <v>2</v>
      </c>
      <c r="B1617" s="190" t="s">
        <v>1115</v>
      </c>
      <c r="C1617" s="190" t="s">
        <v>25</v>
      </c>
      <c r="D1617" s="191">
        <v>43699</v>
      </c>
      <c r="E1617" s="192">
        <v>3</v>
      </c>
      <c r="F1617" s="192">
        <v>18</v>
      </c>
      <c r="G1617" s="137">
        <v>130058.6</v>
      </c>
      <c r="H1617" s="138">
        <v>23610</v>
      </c>
      <c r="I1617" s="139">
        <v>76</v>
      </c>
      <c r="J1617" s="140">
        <v>884</v>
      </c>
      <c r="K1617" s="193">
        <v>958106.91000000294</v>
      </c>
      <c r="L1617" s="194">
        <v>178413</v>
      </c>
    </row>
    <row r="1618" spans="1:12" x14ac:dyDescent="0.2">
      <c r="A1618" s="189">
        <v>3</v>
      </c>
      <c r="B1618" s="190" t="s">
        <v>1117</v>
      </c>
      <c r="C1618" s="190" t="s">
        <v>22</v>
      </c>
      <c r="D1618" s="191">
        <v>43699</v>
      </c>
      <c r="E1618" s="192">
        <v>3</v>
      </c>
      <c r="F1618" s="192">
        <v>18</v>
      </c>
      <c r="G1618" s="137">
        <v>93208.4399999999</v>
      </c>
      <c r="H1618" s="138">
        <v>17079</v>
      </c>
      <c r="I1618" s="139">
        <v>63</v>
      </c>
      <c r="J1618" s="140">
        <v>692</v>
      </c>
      <c r="K1618" s="193">
        <v>728515.47000000195</v>
      </c>
      <c r="L1618" s="194">
        <v>132738</v>
      </c>
    </row>
    <row r="1619" spans="1:12" x14ac:dyDescent="0.2">
      <c r="A1619" s="189">
        <v>4</v>
      </c>
      <c r="B1619" s="190" t="s">
        <v>1086</v>
      </c>
      <c r="C1619" s="190" t="s">
        <v>1088</v>
      </c>
      <c r="D1619" s="191">
        <v>43692</v>
      </c>
      <c r="E1619" s="192">
        <v>4</v>
      </c>
      <c r="F1619" s="192">
        <v>25</v>
      </c>
      <c r="G1619" s="137">
        <v>75469.27</v>
      </c>
      <c r="H1619" s="138">
        <v>13589</v>
      </c>
      <c r="I1619" s="139">
        <v>71</v>
      </c>
      <c r="J1619" s="140">
        <v>496</v>
      </c>
      <c r="K1619" s="193">
        <v>1261486.20999999</v>
      </c>
      <c r="L1619" s="194">
        <v>221993</v>
      </c>
    </row>
    <row r="1620" spans="1:12" x14ac:dyDescent="0.2">
      <c r="A1620" s="189">
        <v>5</v>
      </c>
      <c r="B1620" s="190" t="s">
        <v>983</v>
      </c>
      <c r="C1620" s="190" t="s">
        <v>22</v>
      </c>
      <c r="D1620" s="191">
        <v>43664</v>
      </c>
      <c r="E1620" s="192">
        <v>8</v>
      </c>
      <c r="F1620" s="192">
        <v>53</v>
      </c>
      <c r="G1620" s="137">
        <v>56985.3500000001</v>
      </c>
      <c r="H1620" s="138">
        <v>10986</v>
      </c>
      <c r="I1620" s="139">
        <v>72</v>
      </c>
      <c r="J1620" s="140">
        <v>606</v>
      </c>
      <c r="K1620" s="193">
        <v>6801252.4099999797</v>
      </c>
      <c r="L1620" s="194">
        <v>1241975</v>
      </c>
    </row>
    <row r="1621" spans="1:12" x14ac:dyDescent="0.2">
      <c r="A1621" s="151">
        <v>6</v>
      </c>
      <c r="B1621" s="152" t="s">
        <v>1140</v>
      </c>
      <c r="C1621" s="152" t="s">
        <v>127</v>
      </c>
      <c r="D1621" s="153">
        <v>43713</v>
      </c>
      <c r="E1621" s="154">
        <v>1</v>
      </c>
      <c r="F1621" s="154">
        <v>4</v>
      </c>
      <c r="G1621" s="137">
        <v>50949.14</v>
      </c>
      <c r="H1621" s="138">
        <v>9186</v>
      </c>
      <c r="I1621" s="139">
        <v>45</v>
      </c>
      <c r="J1621" s="140">
        <v>530</v>
      </c>
      <c r="K1621" s="155">
        <v>53848.14</v>
      </c>
      <c r="L1621" s="156">
        <v>9726</v>
      </c>
    </row>
    <row r="1622" spans="1:12" x14ac:dyDescent="0.2">
      <c r="A1622" s="189">
        <v>7</v>
      </c>
      <c r="B1622" s="190" t="s">
        <v>1092</v>
      </c>
      <c r="C1622" s="190" t="s">
        <v>1094</v>
      </c>
      <c r="D1622" s="191">
        <v>43692</v>
      </c>
      <c r="E1622" s="192">
        <v>4</v>
      </c>
      <c r="F1622" s="192">
        <v>25</v>
      </c>
      <c r="G1622" s="137">
        <v>43300.66</v>
      </c>
      <c r="H1622" s="138">
        <v>8587</v>
      </c>
      <c r="I1622" s="139">
        <v>60</v>
      </c>
      <c r="J1622" s="140">
        <v>482</v>
      </c>
      <c r="K1622" s="193">
        <v>625818.50999999698</v>
      </c>
      <c r="L1622" s="194">
        <v>123535</v>
      </c>
    </row>
    <row r="1623" spans="1:12" x14ac:dyDescent="0.2">
      <c r="A1623" s="189">
        <v>8</v>
      </c>
      <c r="B1623" s="190" t="s">
        <v>1090</v>
      </c>
      <c r="C1623" s="190" t="s">
        <v>556</v>
      </c>
      <c r="D1623" s="191">
        <v>43692</v>
      </c>
      <c r="E1623" s="192">
        <v>3</v>
      </c>
      <c r="F1623" s="192">
        <v>19</v>
      </c>
      <c r="G1623" s="137">
        <v>30654.799999999999</v>
      </c>
      <c r="H1623" s="138">
        <v>8509</v>
      </c>
      <c r="I1623" s="139">
        <v>19</v>
      </c>
      <c r="J1623" s="140">
        <v>47</v>
      </c>
      <c r="K1623" s="193">
        <v>465004.05</v>
      </c>
      <c r="L1623" s="194">
        <v>108916</v>
      </c>
    </row>
    <row r="1624" spans="1:12" x14ac:dyDescent="0.2">
      <c r="A1624" s="189">
        <v>9</v>
      </c>
      <c r="B1624" s="190" t="s">
        <v>1033</v>
      </c>
      <c r="C1624" s="190" t="s">
        <v>23</v>
      </c>
      <c r="D1624" s="191">
        <v>43678</v>
      </c>
      <c r="E1624" s="192">
        <v>6</v>
      </c>
      <c r="F1624" s="192">
        <v>39</v>
      </c>
      <c r="G1624" s="137">
        <v>27134.48</v>
      </c>
      <c r="H1624" s="138">
        <v>4923</v>
      </c>
      <c r="I1624" s="139">
        <v>36</v>
      </c>
      <c r="J1624" s="140">
        <v>266</v>
      </c>
      <c r="K1624" s="193">
        <v>1403027.25999997</v>
      </c>
      <c r="L1624" s="194">
        <v>254269</v>
      </c>
    </row>
    <row r="1625" spans="1:12" x14ac:dyDescent="0.2">
      <c r="A1625" s="189">
        <v>10</v>
      </c>
      <c r="B1625" s="190" t="s">
        <v>1136</v>
      </c>
      <c r="C1625" s="190" t="s">
        <v>22</v>
      </c>
      <c r="D1625" s="191">
        <v>43706</v>
      </c>
      <c r="E1625" s="192">
        <v>2</v>
      </c>
      <c r="F1625" s="192">
        <v>11</v>
      </c>
      <c r="G1625" s="137">
        <v>23651.200000000001</v>
      </c>
      <c r="H1625" s="138">
        <v>4427</v>
      </c>
      <c r="I1625" s="139">
        <v>34</v>
      </c>
      <c r="J1625" s="140">
        <v>223</v>
      </c>
      <c r="K1625" s="193">
        <v>83918.66</v>
      </c>
      <c r="L1625" s="194">
        <v>15785</v>
      </c>
    </row>
    <row r="1626" spans="1:12" x14ac:dyDescent="0.2">
      <c r="A1626" s="189">
        <v>11</v>
      </c>
      <c r="B1626" s="190" t="s">
        <v>1134</v>
      </c>
      <c r="C1626" s="190" t="s">
        <v>23</v>
      </c>
      <c r="D1626" s="191">
        <v>43706</v>
      </c>
      <c r="E1626" s="192">
        <v>2</v>
      </c>
      <c r="F1626" s="192">
        <v>11</v>
      </c>
      <c r="G1626" s="137">
        <v>21230.59</v>
      </c>
      <c r="H1626" s="138">
        <v>3882</v>
      </c>
      <c r="I1626" s="139">
        <v>44</v>
      </c>
      <c r="J1626" s="140">
        <v>254</v>
      </c>
      <c r="K1626" s="193">
        <v>87835.85</v>
      </c>
      <c r="L1626" s="194">
        <v>16239</v>
      </c>
    </row>
    <row r="1627" spans="1:12" x14ac:dyDescent="0.2">
      <c r="A1627" s="189">
        <v>12</v>
      </c>
      <c r="B1627" s="190" t="s">
        <v>1135</v>
      </c>
      <c r="C1627" s="190" t="s">
        <v>111</v>
      </c>
      <c r="D1627" s="191">
        <v>43706</v>
      </c>
      <c r="E1627" s="192">
        <v>2</v>
      </c>
      <c r="F1627" s="192">
        <v>11</v>
      </c>
      <c r="G1627" s="137">
        <v>18731.560000000001</v>
      </c>
      <c r="H1627" s="138">
        <v>3710</v>
      </c>
      <c r="I1627" s="139">
        <v>65</v>
      </c>
      <c r="J1627" s="140">
        <v>343</v>
      </c>
      <c r="K1627" s="193">
        <v>80040.740000000005</v>
      </c>
      <c r="L1627" s="194">
        <v>15944</v>
      </c>
    </row>
    <row r="1628" spans="1:12" x14ac:dyDescent="0.2">
      <c r="A1628" s="151">
        <v>13</v>
      </c>
      <c r="B1628" s="152" t="s">
        <v>1157</v>
      </c>
      <c r="C1628" s="152" t="s">
        <v>23</v>
      </c>
      <c r="D1628" s="153">
        <v>43713</v>
      </c>
      <c r="E1628" s="154">
        <v>1</v>
      </c>
      <c r="F1628" s="154">
        <v>4</v>
      </c>
      <c r="G1628" s="137">
        <v>12987.05</v>
      </c>
      <c r="H1628" s="138">
        <v>2365</v>
      </c>
      <c r="I1628" s="139">
        <v>18</v>
      </c>
      <c r="J1628" s="140">
        <v>228</v>
      </c>
      <c r="K1628" s="155">
        <v>12987.05</v>
      </c>
      <c r="L1628" s="156">
        <v>2365</v>
      </c>
    </row>
    <row r="1629" spans="1:12" x14ac:dyDescent="0.2">
      <c r="A1629" s="189">
        <v>14</v>
      </c>
      <c r="B1629" s="190" t="s">
        <v>1063</v>
      </c>
      <c r="C1629" s="190" t="s">
        <v>113</v>
      </c>
      <c r="D1629" s="191">
        <v>43685</v>
      </c>
      <c r="E1629" s="192">
        <v>5</v>
      </c>
      <c r="F1629" s="192">
        <v>32</v>
      </c>
      <c r="G1629" s="137">
        <v>12515.38</v>
      </c>
      <c r="H1629" s="138">
        <v>2313</v>
      </c>
      <c r="I1629" s="139">
        <v>16</v>
      </c>
      <c r="J1629" s="140">
        <v>142</v>
      </c>
      <c r="K1629" s="193">
        <v>616593.41</v>
      </c>
      <c r="L1629" s="194">
        <v>114669</v>
      </c>
    </row>
    <row r="1630" spans="1:12" x14ac:dyDescent="0.2">
      <c r="A1630" s="151">
        <v>15</v>
      </c>
      <c r="B1630" s="152" t="s">
        <v>1159</v>
      </c>
      <c r="C1630" s="152" t="s">
        <v>113</v>
      </c>
      <c r="D1630" s="153">
        <v>43713</v>
      </c>
      <c r="E1630" s="154">
        <v>1</v>
      </c>
      <c r="F1630" s="154">
        <v>4</v>
      </c>
      <c r="G1630" s="137">
        <v>10668.49</v>
      </c>
      <c r="H1630" s="138">
        <v>1986</v>
      </c>
      <c r="I1630" s="139">
        <v>13</v>
      </c>
      <c r="J1630" s="140">
        <v>156</v>
      </c>
      <c r="K1630" s="155">
        <v>10668.49</v>
      </c>
      <c r="L1630" s="156">
        <v>1986</v>
      </c>
    </row>
    <row r="1631" spans="1:12" x14ac:dyDescent="0.2">
      <c r="A1631" s="189">
        <v>16</v>
      </c>
      <c r="B1631" s="190" t="s">
        <v>1137</v>
      </c>
      <c r="C1631" s="190" t="s">
        <v>22</v>
      </c>
      <c r="D1631" s="191">
        <v>43706</v>
      </c>
      <c r="E1631" s="192">
        <v>2</v>
      </c>
      <c r="F1631" s="192">
        <v>11</v>
      </c>
      <c r="G1631" s="137">
        <v>5556.72</v>
      </c>
      <c r="H1631" s="138">
        <v>1008</v>
      </c>
      <c r="I1631" s="139">
        <v>28</v>
      </c>
      <c r="J1631" s="140">
        <v>121</v>
      </c>
      <c r="K1631" s="193">
        <v>28134.94</v>
      </c>
      <c r="L1631" s="194">
        <v>5219</v>
      </c>
    </row>
    <row r="1632" spans="1:12" x14ac:dyDescent="0.2">
      <c r="A1632" s="189">
        <v>17</v>
      </c>
      <c r="B1632" s="190" t="s">
        <v>1119</v>
      </c>
      <c r="C1632" s="190" t="s">
        <v>22</v>
      </c>
      <c r="D1632" s="191">
        <v>43699</v>
      </c>
      <c r="E1632" s="192">
        <v>3</v>
      </c>
      <c r="F1632" s="192">
        <v>18</v>
      </c>
      <c r="G1632" s="137">
        <v>4899.32</v>
      </c>
      <c r="H1632" s="138">
        <v>930</v>
      </c>
      <c r="I1632" s="139">
        <v>11</v>
      </c>
      <c r="J1632" s="140">
        <v>72</v>
      </c>
      <c r="K1632" s="193">
        <v>138352.29999999999</v>
      </c>
      <c r="L1632" s="194">
        <v>25751</v>
      </c>
    </row>
    <row r="1633" spans="1:12" x14ac:dyDescent="0.2">
      <c r="A1633" s="189">
        <v>18</v>
      </c>
      <c r="B1633" s="190" t="s">
        <v>1121</v>
      </c>
      <c r="C1633" s="190" t="s">
        <v>22</v>
      </c>
      <c r="D1633" s="191">
        <v>43699</v>
      </c>
      <c r="E1633" s="192">
        <v>3</v>
      </c>
      <c r="F1633" s="192">
        <v>18</v>
      </c>
      <c r="G1633" s="137">
        <v>4034.75</v>
      </c>
      <c r="H1633" s="138">
        <v>749</v>
      </c>
      <c r="I1633" s="139">
        <v>24</v>
      </c>
      <c r="J1633" s="140">
        <v>82</v>
      </c>
      <c r="K1633" s="193">
        <v>43073.99</v>
      </c>
      <c r="L1633" s="194">
        <v>8141</v>
      </c>
    </row>
    <row r="1634" spans="1:12" x14ac:dyDescent="0.2">
      <c r="A1634" s="189">
        <v>19</v>
      </c>
      <c r="B1634" s="190" t="s">
        <v>1138</v>
      </c>
      <c r="C1634" s="190" t="s">
        <v>23</v>
      </c>
      <c r="D1634" s="191">
        <v>43706</v>
      </c>
      <c r="E1634" s="192">
        <v>2</v>
      </c>
      <c r="F1634" s="192">
        <v>11</v>
      </c>
      <c r="G1634" s="137">
        <v>4021.51</v>
      </c>
      <c r="H1634" s="138">
        <v>731</v>
      </c>
      <c r="I1634" s="139">
        <v>19</v>
      </c>
      <c r="J1634" s="140">
        <v>79</v>
      </c>
      <c r="K1634" s="193">
        <v>24996.25</v>
      </c>
      <c r="L1634" s="194">
        <v>4627</v>
      </c>
    </row>
    <row r="1635" spans="1:12" x14ac:dyDescent="0.2">
      <c r="A1635" s="151">
        <v>20</v>
      </c>
      <c r="B1635" s="152" t="s">
        <v>1161</v>
      </c>
      <c r="C1635" s="152" t="s">
        <v>111</v>
      </c>
      <c r="D1635" s="153">
        <v>43713</v>
      </c>
      <c r="E1635" s="154">
        <v>1</v>
      </c>
      <c r="F1635" s="154">
        <v>4</v>
      </c>
      <c r="G1635" s="137">
        <v>2496.23</v>
      </c>
      <c r="H1635" s="138">
        <v>444</v>
      </c>
      <c r="I1635" s="139">
        <v>9</v>
      </c>
      <c r="J1635" s="140">
        <v>81</v>
      </c>
      <c r="K1635" s="155">
        <v>2496.23</v>
      </c>
      <c r="L1635" s="156">
        <v>444</v>
      </c>
    </row>
    <row r="1636" spans="1:12" x14ac:dyDescent="0.2">
      <c r="A1636" s="189">
        <v>21</v>
      </c>
      <c r="B1636" s="190" t="s">
        <v>917</v>
      </c>
      <c r="C1636" s="190" t="s">
        <v>22</v>
      </c>
      <c r="D1636" s="191">
        <v>43643</v>
      </c>
      <c r="E1636" s="192">
        <v>11</v>
      </c>
      <c r="F1636" s="192">
        <v>74</v>
      </c>
      <c r="G1636" s="137">
        <v>2467.15</v>
      </c>
      <c r="H1636" s="138">
        <v>485</v>
      </c>
      <c r="I1636" s="139">
        <v>14</v>
      </c>
      <c r="J1636" s="140">
        <v>47</v>
      </c>
      <c r="K1636" s="193">
        <v>2052782.23999998</v>
      </c>
      <c r="L1636" s="194">
        <v>396324</v>
      </c>
    </row>
    <row r="1637" spans="1:12" x14ac:dyDescent="0.2">
      <c r="A1637" s="151">
        <v>22</v>
      </c>
      <c r="B1637" s="152" t="s">
        <v>1162</v>
      </c>
      <c r="C1637" s="152" t="s">
        <v>22</v>
      </c>
      <c r="D1637" s="153">
        <v>43713</v>
      </c>
      <c r="E1637" s="154">
        <v>1</v>
      </c>
      <c r="F1637" s="154">
        <v>4</v>
      </c>
      <c r="G1637" s="137">
        <v>2038.95</v>
      </c>
      <c r="H1637" s="138">
        <v>391</v>
      </c>
      <c r="I1637" s="139">
        <v>5</v>
      </c>
      <c r="J1637" s="140">
        <v>60</v>
      </c>
      <c r="K1637" s="155">
        <v>2038.95</v>
      </c>
      <c r="L1637" s="156">
        <v>391</v>
      </c>
    </row>
    <row r="1638" spans="1:12" x14ac:dyDescent="0.2">
      <c r="A1638" s="189">
        <v>23</v>
      </c>
      <c r="B1638" s="190" t="s">
        <v>1141</v>
      </c>
      <c r="C1638" s="190" t="s">
        <v>368</v>
      </c>
      <c r="D1638" s="191">
        <v>43706</v>
      </c>
      <c r="E1638" s="192">
        <v>2</v>
      </c>
      <c r="F1638" s="192">
        <v>11</v>
      </c>
      <c r="G1638" s="137">
        <v>1321.5</v>
      </c>
      <c r="H1638" s="138">
        <v>234</v>
      </c>
      <c r="I1638" s="139">
        <v>2</v>
      </c>
      <c r="J1638" s="140">
        <v>12</v>
      </c>
      <c r="K1638" s="193">
        <v>6541.5</v>
      </c>
      <c r="L1638" s="194">
        <v>1550</v>
      </c>
    </row>
    <row r="1639" spans="1:12" x14ac:dyDescent="0.2">
      <c r="A1639" s="151">
        <v>24</v>
      </c>
      <c r="B1639" s="152" t="s">
        <v>1163</v>
      </c>
      <c r="C1639" s="152" t="s">
        <v>1164</v>
      </c>
      <c r="D1639" s="153">
        <v>43713</v>
      </c>
      <c r="E1639" s="154">
        <v>1</v>
      </c>
      <c r="F1639" s="154">
        <v>4</v>
      </c>
      <c r="G1639" s="137">
        <v>1234.23</v>
      </c>
      <c r="H1639" s="138">
        <v>231</v>
      </c>
      <c r="I1639" s="139">
        <v>8</v>
      </c>
      <c r="J1639" s="140">
        <v>55</v>
      </c>
      <c r="K1639" s="155">
        <v>1234.23</v>
      </c>
      <c r="L1639" s="156">
        <v>231</v>
      </c>
    </row>
    <row r="1640" spans="1:12" x14ac:dyDescent="0.2">
      <c r="A1640" s="189">
        <v>25</v>
      </c>
      <c r="B1640" s="190" t="s">
        <v>1139</v>
      </c>
      <c r="C1640" s="190" t="s">
        <v>124</v>
      </c>
      <c r="D1640" s="191">
        <v>43707</v>
      </c>
      <c r="E1640" s="192">
        <v>2</v>
      </c>
      <c r="F1640" s="192">
        <v>10</v>
      </c>
      <c r="G1640" s="137">
        <v>1053.18</v>
      </c>
      <c r="H1640" s="138">
        <v>142</v>
      </c>
      <c r="I1640" s="139">
        <v>2</v>
      </c>
      <c r="J1640" s="140">
        <v>8</v>
      </c>
      <c r="K1640" s="193">
        <v>9067.68</v>
      </c>
      <c r="L1640" s="194">
        <v>1205</v>
      </c>
    </row>
    <row r="1641" spans="1:12" x14ac:dyDescent="0.2">
      <c r="A1641" s="189">
        <v>26</v>
      </c>
      <c r="B1641" s="190" t="s">
        <v>825</v>
      </c>
      <c r="C1641" s="190" t="s">
        <v>827</v>
      </c>
      <c r="D1641" s="191">
        <v>43622</v>
      </c>
      <c r="E1641" s="192">
        <v>14</v>
      </c>
      <c r="F1641" s="192">
        <v>95</v>
      </c>
      <c r="G1641" s="137">
        <v>639</v>
      </c>
      <c r="H1641" s="138">
        <v>133</v>
      </c>
      <c r="I1641" s="139">
        <v>3</v>
      </c>
      <c r="J1641" s="140">
        <v>12</v>
      </c>
      <c r="K1641" s="193">
        <v>1392285.98999997</v>
      </c>
      <c r="L1641" s="194">
        <v>273708</v>
      </c>
    </row>
    <row r="1642" spans="1:12" x14ac:dyDescent="0.2">
      <c r="A1642" s="189">
        <v>27</v>
      </c>
      <c r="B1642" s="190" t="s">
        <v>931</v>
      </c>
      <c r="C1642" s="190" t="s">
        <v>22</v>
      </c>
      <c r="D1642" s="191">
        <v>43650</v>
      </c>
      <c r="E1642" s="192">
        <v>10</v>
      </c>
      <c r="F1642" s="192">
        <v>67</v>
      </c>
      <c r="G1642" s="137">
        <v>544.67999999999995</v>
      </c>
      <c r="H1642" s="138">
        <v>105</v>
      </c>
      <c r="I1642" s="139">
        <v>1</v>
      </c>
      <c r="J1642" s="140">
        <v>11</v>
      </c>
      <c r="K1642" s="193">
        <v>1888126.23999998</v>
      </c>
      <c r="L1642" s="194">
        <v>334183</v>
      </c>
    </row>
    <row r="1643" spans="1:12" x14ac:dyDescent="0.2">
      <c r="A1643" s="189">
        <v>28</v>
      </c>
      <c r="B1643" s="190" t="s">
        <v>1037</v>
      </c>
      <c r="C1643" s="190" t="s">
        <v>1038</v>
      </c>
      <c r="D1643" s="191">
        <v>43678</v>
      </c>
      <c r="E1643" s="192">
        <v>6</v>
      </c>
      <c r="F1643" s="192">
        <v>39</v>
      </c>
      <c r="G1643" s="137">
        <v>413.3</v>
      </c>
      <c r="H1643" s="138">
        <v>86</v>
      </c>
      <c r="I1643" s="139">
        <v>6</v>
      </c>
      <c r="J1643" s="140">
        <v>10</v>
      </c>
      <c r="K1643" s="193">
        <v>200193.92000000001</v>
      </c>
      <c r="L1643" s="194">
        <v>40057</v>
      </c>
    </row>
    <row r="1644" spans="1:12" x14ac:dyDescent="0.2">
      <c r="A1644" s="189">
        <v>29</v>
      </c>
      <c r="B1644" s="190" t="s">
        <v>1046</v>
      </c>
      <c r="C1644" s="190" t="s">
        <v>945</v>
      </c>
      <c r="D1644" s="191">
        <v>27774</v>
      </c>
      <c r="E1644" s="192">
        <v>2</v>
      </c>
      <c r="F1644" s="192">
        <v>9</v>
      </c>
      <c r="G1644" s="137">
        <v>326</v>
      </c>
      <c r="H1644" s="138">
        <v>63</v>
      </c>
      <c r="I1644" s="139">
        <v>1</v>
      </c>
      <c r="J1644" s="140">
        <v>5</v>
      </c>
      <c r="K1644" s="193">
        <v>4033</v>
      </c>
      <c r="L1644" s="194">
        <v>949</v>
      </c>
    </row>
    <row r="1645" spans="1:12" x14ac:dyDescent="0.2">
      <c r="A1645" s="189">
        <v>30</v>
      </c>
      <c r="B1645" s="190" t="s">
        <v>978</v>
      </c>
      <c r="C1645" s="190" t="s">
        <v>976</v>
      </c>
      <c r="D1645" s="191">
        <v>43657</v>
      </c>
      <c r="E1645" s="192">
        <v>1</v>
      </c>
      <c r="F1645" s="192">
        <v>7</v>
      </c>
      <c r="G1645" s="137">
        <v>308.5</v>
      </c>
      <c r="H1645" s="138">
        <v>62</v>
      </c>
      <c r="I1645" s="139">
        <v>1</v>
      </c>
      <c r="J1645" s="140">
        <v>5</v>
      </c>
      <c r="K1645" s="193">
        <v>2258.75</v>
      </c>
      <c r="L1645" s="194">
        <v>485</v>
      </c>
    </row>
    <row r="1646" spans="1:12" x14ac:dyDescent="0.2">
      <c r="A1646" s="189">
        <v>31</v>
      </c>
      <c r="B1646" s="190" t="s">
        <v>1003</v>
      </c>
      <c r="C1646" s="190" t="s">
        <v>976</v>
      </c>
      <c r="D1646" s="191">
        <v>20402</v>
      </c>
      <c r="E1646" s="192">
        <v>1</v>
      </c>
      <c r="F1646" s="192">
        <v>7</v>
      </c>
      <c r="G1646" s="137">
        <v>221</v>
      </c>
      <c r="H1646" s="138">
        <v>42</v>
      </c>
      <c r="I1646" s="139">
        <v>1</v>
      </c>
      <c r="J1646" s="140">
        <v>5</v>
      </c>
      <c r="K1646" s="193">
        <v>2782.75</v>
      </c>
      <c r="L1646" s="194">
        <v>557</v>
      </c>
    </row>
    <row r="1647" spans="1:12" x14ac:dyDescent="0.2">
      <c r="A1647" s="189">
        <v>32</v>
      </c>
      <c r="B1647" s="190" t="s">
        <v>1028</v>
      </c>
      <c r="C1647" s="190" t="s">
        <v>976</v>
      </c>
      <c r="D1647" s="191">
        <v>43671</v>
      </c>
      <c r="E1647" s="192">
        <v>1</v>
      </c>
      <c r="F1647" s="192">
        <v>6</v>
      </c>
      <c r="G1647" s="137">
        <v>173.5</v>
      </c>
      <c r="H1647" s="138">
        <v>42</v>
      </c>
      <c r="I1647" s="139">
        <v>1</v>
      </c>
      <c r="J1647" s="140">
        <v>5</v>
      </c>
      <c r="K1647" s="193">
        <v>1961.5</v>
      </c>
      <c r="L1647" s="194">
        <v>452</v>
      </c>
    </row>
    <row r="1648" spans="1:12" x14ac:dyDescent="0.2">
      <c r="A1648" s="189">
        <v>33</v>
      </c>
      <c r="B1648" s="190" t="s">
        <v>1039</v>
      </c>
      <c r="C1648" s="190" t="s">
        <v>22</v>
      </c>
      <c r="D1648" s="191">
        <v>43678</v>
      </c>
      <c r="E1648" s="192">
        <v>6</v>
      </c>
      <c r="F1648" s="192">
        <v>39</v>
      </c>
      <c r="G1648" s="137">
        <v>156.44999999999999</v>
      </c>
      <c r="H1648" s="138">
        <v>28</v>
      </c>
      <c r="I1648" s="139">
        <v>1</v>
      </c>
      <c r="J1648" s="140">
        <v>4</v>
      </c>
      <c r="K1648" s="193">
        <v>117636.49</v>
      </c>
      <c r="L1648" s="194">
        <v>21788</v>
      </c>
    </row>
    <row r="1649" spans="1:12" x14ac:dyDescent="0.2">
      <c r="A1649" s="189">
        <v>34</v>
      </c>
      <c r="B1649" s="190" t="s">
        <v>1065</v>
      </c>
      <c r="C1649" s="190" t="s">
        <v>491</v>
      </c>
      <c r="D1649" s="191">
        <v>43685</v>
      </c>
      <c r="E1649" s="192">
        <v>5</v>
      </c>
      <c r="F1649" s="192">
        <v>31</v>
      </c>
      <c r="G1649" s="137">
        <v>60</v>
      </c>
      <c r="H1649" s="138">
        <v>21</v>
      </c>
      <c r="I1649" s="139">
        <v>1</v>
      </c>
      <c r="J1649" s="140">
        <v>2</v>
      </c>
      <c r="K1649" s="193">
        <v>226354.74</v>
      </c>
      <c r="L1649" s="194">
        <v>41891</v>
      </c>
    </row>
    <row r="1650" spans="1:12" x14ac:dyDescent="0.2">
      <c r="A1650" s="189">
        <v>35</v>
      </c>
      <c r="B1650" s="190" t="s">
        <v>1165</v>
      </c>
      <c r="C1650" s="190" t="s">
        <v>111</v>
      </c>
      <c r="D1650" s="191">
        <v>43391</v>
      </c>
      <c r="E1650" s="192">
        <v>4</v>
      </c>
      <c r="F1650" s="192">
        <v>24</v>
      </c>
      <c r="G1650" s="137">
        <v>24</v>
      </c>
      <c r="H1650" s="138">
        <v>8</v>
      </c>
      <c r="I1650" s="139">
        <v>1</v>
      </c>
      <c r="J1650" s="140">
        <v>1</v>
      </c>
      <c r="K1650" s="193">
        <v>6343.55</v>
      </c>
      <c r="L1650" s="194">
        <v>1787</v>
      </c>
    </row>
    <row r="1651" spans="1:12" x14ac:dyDescent="0.2">
      <c r="A1651" s="189">
        <v>36</v>
      </c>
      <c r="B1651" s="190" t="s">
        <v>1073</v>
      </c>
      <c r="C1651" s="190" t="s">
        <v>1075</v>
      </c>
      <c r="D1651" s="191">
        <v>43685</v>
      </c>
      <c r="E1651" s="192">
        <v>5</v>
      </c>
      <c r="F1651" s="192">
        <v>30</v>
      </c>
      <c r="G1651" s="137">
        <v>19</v>
      </c>
      <c r="H1651" s="138">
        <v>5</v>
      </c>
      <c r="I1651" s="139">
        <v>1</v>
      </c>
      <c r="J1651" s="140">
        <v>1</v>
      </c>
      <c r="K1651" s="193">
        <v>23734.55</v>
      </c>
      <c r="L1651" s="194">
        <v>4325</v>
      </c>
    </row>
    <row r="1652" spans="1:12" x14ac:dyDescent="0.2">
      <c r="A1652" s="144"/>
      <c r="B1652" s="7"/>
      <c r="C1652" s="7" t="s">
        <v>106</v>
      </c>
      <c r="D1652" s="142" t="s">
        <v>106</v>
      </c>
      <c r="E1652" s="143" t="s">
        <v>106</v>
      </c>
      <c r="F1652" s="144" t="s">
        <v>106</v>
      </c>
      <c r="G1652" s="145" t="s">
        <v>106</v>
      </c>
      <c r="H1652" s="144" t="s">
        <v>106</v>
      </c>
      <c r="I1652" s="7" t="s">
        <v>106</v>
      </c>
      <c r="J1652" s="30" t="s">
        <v>106</v>
      </c>
      <c r="K1652" s="143" t="s">
        <v>106</v>
      </c>
      <c r="L1652" s="144" t="s">
        <v>106</v>
      </c>
    </row>
    <row r="1653" spans="1:12" x14ac:dyDescent="0.2">
      <c r="A1653" s="451" t="s">
        <v>1166</v>
      </c>
      <c r="B1653" s="451"/>
      <c r="C1653" s="7"/>
      <c r="D1653" s="142"/>
      <c r="E1653" s="143"/>
      <c r="F1653" s="144"/>
      <c r="G1653" s="145"/>
      <c r="H1653" s="144"/>
      <c r="I1653" s="7"/>
      <c r="J1653" s="30"/>
      <c r="K1653" s="143"/>
      <c r="L1653" s="144"/>
    </row>
    <row r="1654" spans="1:12" ht="15.75" x14ac:dyDescent="0.2">
      <c r="A1654" s="450" t="s">
        <v>1197</v>
      </c>
      <c r="B1654" s="450"/>
      <c r="C1654" s="450"/>
      <c r="D1654" s="450"/>
      <c r="E1654" s="450"/>
      <c r="F1654" s="450"/>
      <c r="G1654" s="450"/>
      <c r="H1654" s="450"/>
      <c r="I1654" s="450"/>
      <c r="J1654" s="450"/>
      <c r="K1654" s="450"/>
      <c r="L1654" s="450"/>
    </row>
    <row r="1655" spans="1:12" ht="15" x14ac:dyDescent="0.2">
      <c r="A1655" s="135"/>
      <c r="B1655" s="135"/>
      <c r="C1655" s="135"/>
      <c r="D1655" s="135"/>
      <c r="E1655" s="135"/>
      <c r="F1655" s="135"/>
      <c r="G1655" s="135"/>
      <c r="H1655" s="135"/>
      <c r="I1655" s="135"/>
      <c r="J1655" s="136"/>
      <c r="K1655" s="135"/>
      <c r="L1655" s="135"/>
    </row>
    <row r="1656" spans="1:12" x14ac:dyDescent="0.2">
      <c r="A1656" s="452" t="s">
        <v>134</v>
      </c>
      <c r="B1656" s="452"/>
      <c r="C1656" s="452"/>
      <c r="D1656" s="452"/>
      <c r="E1656" s="453" t="s">
        <v>11</v>
      </c>
      <c r="F1656" s="453"/>
      <c r="G1656" s="454" t="s">
        <v>187</v>
      </c>
      <c r="H1656" s="454"/>
      <c r="I1656" s="454"/>
      <c r="J1656" s="454"/>
      <c r="K1656" s="455" t="s">
        <v>133</v>
      </c>
      <c r="L1656" s="455"/>
    </row>
    <row r="1657" spans="1:12" ht="24" x14ac:dyDescent="0.2">
      <c r="A1657" s="351" t="s">
        <v>9</v>
      </c>
      <c r="B1657" s="119" t="s">
        <v>131</v>
      </c>
      <c r="C1657" s="119" t="s">
        <v>132</v>
      </c>
      <c r="D1657" s="120" t="s">
        <v>13</v>
      </c>
      <c r="E1657" s="352" t="s">
        <v>15</v>
      </c>
      <c r="F1657" s="352" t="s">
        <v>14</v>
      </c>
      <c r="G1657" s="122" t="s">
        <v>16</v>
      </c>
      <c r="H1657" s="123" t="s">
        <v>4</v>
      </c>
      <c r="I1657" s="124" t="s">
        <v>8</v>
      </c>
      <c r="J1657" s="125" t="s">
        <v>17</v>
      </c>
      <c r="K1657" s="353" t="s">
        <v>16</v>
      </c>
      <c r="L1657" s="351" t="s">
        <v>4</v>
      </c>
    </row>
    <row r="1658" spans="1:12" x14ac:dyDescent="0.2">
      <c r="A1658" s="189">
        <v>1</v>
      </c>
      <c r="B1658" s="190" t="s">
        <v>1154</v>
      </c>
      <c r="C1658" s="190" t="s">
        <v>491</v>
      </c>
      <c r="D1658" s="191">
        <v>43713</v>
      </c>
      <c r="E1658" s="192">
        <v>2</v>
      </c>
      <c r="F1658" s="192">
        <v>11</v>
      </c>
      <c r="G1658" s="137">
        <v>213179.66</v>
      </c>
      <c r="H1658" s="138">
        <v>37571</v>
      </c>
      <c r="I1658" s="139">
        <v>130</v>
      </c>
      <c r="J1658" s="140">
        <v>1034</v>
      </c>
      <c r="K1658" s="193">
        <v>810371.76999999897</v>
      </c>
      <c r="L1658" s="194">
        <v>141820</v>
      </c>
    </row>
    <row r="1659" spans="1:12" x14ac:dyDescent="0.2">
      <c r="A1659" s="189">
        <v>2</v>
      </c>
      <c r="B1659" s="190" t="s">
        <v>1115</v>
      </c>
      <c r="C1659" s="190" t="s">
        <v>25</v>
      </c>
      <c r="D1659" s="191">
        <v>43699</v>
      </c>
      <c r="E1659" s="192">
        <v>4</v>
      </c>
      <c r="F1659" s="192">
        <v>25</v>
      </c>
      <c r="G1659" s="137">
        <v>103063.87</v>
      </c>
      <c r="H1659" s="138">
        <v>18837</v>
      </c>
      <c r="I1659" s="139">
        <v>86</v>
      </c>
      <c r="J1659" s="140">
        <v>905</v>
      </c>
      <c r="K1659" s="193">
        <v>1169591.1999999899</v>
      </c>
      <c r="L1659" s="194">
        <v>216885</v>
      </c>
    </row>
    <row r="1660" spans="1:12" x14ac:dyDescent="0.2">
      <c r="A1660" s="189">
        <v>3</v>
      </c>
      <c r="B1660" s="190" t="s">
        <v>1117</v>
      </c>
      <c r="C1660" s="190" t="s">
        <v>22</v>
      </c>
      <c r="D1660" s="191">
        <v>43699</v>
      </c>
      <c r="E1660" s="192">
        <v>4</v>
      </c>
      <c r="F1660" s="192">
        <v>25</v>
      </c>
      <c r="G1660" s="137">
        <v>83817.23</v>
      </c>
      <c r="H1660" s="138">
        <v>15292</v>
      </c>
      <c r="I1660" s="139">
        <v>64</v>
      </c>
      <c r="J1660" s="140">
        <v>642</v>
      </c>
      <c r="K1660" s="193">
        <v>881400.82000000402</v>
      </c>
      <c r="L1660" s="194">
        <v>160688</v>
      </c>
    </row>
    <row r="1661" spans="1:12" x14ac:dyDescent="0.2">
      <c r="A1661" s="189">
        <v>4</v>
      </c>
      <c r="B1661" s="190" t="s">
        <v>1086</v>
      </c>
      <c r="C1661" s="190" t="s">
        <v>1088</v>
      </c>
      <c r="D1661" s="191">
        <v>43692</v>
      </c>
      <c r="E1661" s="192">
        <v>5</v>
      </c>
      <c r="F1661" s="192">
        <v>32</v>
      </c>
      <c r="G1661" s="137">
        <v>63898.25</v>
      </c>
      <c r="H1661" s="138">
        <v>11486</v>
      </c>
      <c r="I1661" s="139">
        <v>65</v>
      </c>
      <c r="J1661" s="140">
        <v>478</v>
      </c>
      <c r="K1661" s="193">
        <v>1398628.97</v>
      </c>
      <c r="L1661" s="194">
        <v>246571</v>
      </c>
    </row>
    <row r="1662" spans="1:12" x14ac:dyDescent="0.2">
      <c r="A1662" s="151">
        <v>5</v>
      </c>
      <c r="B1662" s="152" t="s">
        <v>1169</v>
      </c>
      <c r="C1662" s="152" t="s">
        <v>433</v>
      </c>
      <c r="D1662" s="153">
        <v>43720</v>
      </c>
      <c r="E1662" s="154">
        <v>1</v>
      </c>
      <c r="F1662" s="154">
        <v>4</v>
      </c>
      <c r="G1662" s="137">
        <v>57725.87</v>
      </c>
      <c r="H1662" s="138">
        <v>11404</v>
      </c>
      <c r="I1662" s="139">
        <v>73</v>
      </c>
      <c r="J1662" s="140">
        <v>715</v>
      </c>
      <c r="K1662" s="155">
        <v>57725.87</v>
      </c>
      <c r="L1662" s="156">
        <v>11404</v>
      </c>
    </row>
    <row r="1663" spans="1:12" x14ac:dyDescent="0.2">
      <c r="A1663" s="189">
        <v>6</v>
      </c>
      <c r="B1663" s="190" t="s">
        <v>983</v>
      </c>
      <c r="C1663" s="190" t="s">
        <v>22</v>
      </c>
      <c r="D1663" s="191">
        <v>43664</v>
      </c>
      <c r="E1663" s="192">
        <v>9</v>
      </c>
      <c r="F1663" s="192">
        <v>60</v>
      </c>
      <c r="G1663" s="137">
        <v>41823.980000000003</v>
      </c>
      <c r="H1663" s="138">
        <v>7959</v>
      </c>
      <c r="I1663" s="139">
        <v>65</v>
      </c>
      <c r="J1663" s="140">
        <v>526</v>
      </c>
      <c r="K1663" s="193">
        <v>6893966.7599999905</v>
      </c>
      <c r="L1663" s="194">
        <v>1260062</v>
      </c>
    </row>
    <row r="1664" spans="1:12" x14ac:dyDescent="0.2">
      <c r="A1664" s="189">
        <v>7</v>
      </c>
      <c r="B1664" s="190" t="s">
        <v>1140</v>
      </c>
      <c r="C1664" s="190" t="s">
        <v>127</v>
      </c>
      <c r="D1664" s="191">
        <v>43713</v>
      </c>
      <c r="E1664" s="192">
        <v>2</v>
      </c>
      <c r="F1664" s="192">
        <v>11</v>
      </c>
      <c r="G1664" s="137">
        <v>38291.800000000003</v>
      </c>
      <c r="H1664" s="138">
        <v>6810</v>
      </c>
      <c r="I1664" s="139">
        <v>44</v>
      </c>
      <c r="J1664" s="140">
        <v>338</v>
      </c>
      <c r="K1664" s="193">
        <v>124927.75</v>
      </c>
      <c r="L1664" s="194">
        <v>22686</v>
      </c>
    </row>
    <row r="1665" spans="1:12" x14ac:dyDescent="0.2">
      <c r="A1665" s="189">
        <v>8</v>
      </c>
      <c r="B1665" s="190" t="s">
        <v>1092</v>
      </c>
      <c r="C1665" s="190" t="s">
        <v>1094</v>
      </c>
      <c r="D1665" s="191">
        <v>43692</v>
      </c>
      <c r="E1665" s="192">
        <v>5</v>
      </c>
      <c r="F1665" s="192">
        <v>32</v>
      </c>
      <c r="G1665" s="137">
        <v>29518.400000000001</v>
      </c>
      <c r="H1665" s="138">
        <v>5851</v>
      </c>
      <c r="I1665" s="139">
        <v>56</v>
      </c>
      <c r="J1665" s="140">
        <v>403</v>
      </c>
      <c r="K1665" s="193">
        <v>696254.92999999796</v>
      </c>
      <c r="L1665" s="194">
        <v>137436</v>
      </c>
    </row>
    <row r="1666" spans="1:12" x14ac:dyDescent="0.2">
      <c r="A1666" s="189">
        <v>9</v>
      </c>
      <c r="B1666" s="190" t="s">
        <v>1033</v>
      </c>
      <c r="C1666" s="190" t="s">
        <v>23</v>
      </c>
      <c r="D1666" s="191">
        <v>43678</v>
      </c>
      <c r="E1666" s="192">
        <v>7</v>
      </c>
      <c r="F1666" s="192">
        <v>46</v>
      </c>
      <c r="G1666" s="137">
        <v>21281.93</v>
      </c>
      <c r="H1666" s="138">
        <v>3895</v>
      </c>
      <c r="I1666" s="139">
        <v>34</v>
      </c>
      <c r="J1666" s="140">
        <v>241</v>
      </c>
      <c r="K1666" s="193">
        <v>1456523.53999998</v>
      </c>
      <c r="L1666" s="194">
        <v>264220</v>
      </c>
    </row>
    <row r="1667" spans="1:12" x14ac:dyDescent="0.2">
      <c r="A1667" s="151">
        <v>10</v>
      </c>
      <c r="B1667" s="152" t="s">
        <v>1171</v>
      </c>
      <c r="C1667" s="152" t="s">
        <v>22</v>
      </c>
      <c r="D1667" s="153">
        <v>43720</v>
      </c>
      <c r="E1667" s="154">
        <v>1</v>
      </c>
      <c r="F1667" s="154">
        <v>4</v>
      </c>
      <c r="G1667" s="137">
        <v>17974.73</v>
      </c>
      <c r="H1667" s="138">
        <v>3272</v>
      </c>
      <c r="I1667" s="139">
        <v>36</v>
      </c>
      <c r="J1667" s="140">
        <v>332</v>
      </c>
      <c r="K1667" s="155">
        <v>17974.73</v>
      </c>
      <c r="L1667" s="156">
        <v>3272</v>
      </c>
    </row>
    <row r="1668" spans="1:12" x14ac:dyDescent="0.2">
      <c r="A1668" s="189">
        <v>11</v>
      </c>
      <c r="B1668" s="190" t="s">
        <v>1136</v>
      </c>
      <c r="C1668" s="190" t="s">
        <v>22</v>
      </c>
      <c r="D1668" s="191">
        <v>43706</v>
      </c>
      <c r="E1668" s="192">
        <v>3</v>
      </c>
      <c r="F1668" s="192">
        <v>18</v>
      </c>
      <c r="G1668" s="137">
        <v>16374.06</v>
      </c>
      <c r="H1668" s="138">
        <v>3060</v>
      </c>
      <c r="I1668" s="139">
        <v>22</v>
      </c>
      <c r="J1668" s="140">
        <v>166</v>
      </c>
      <c r="K1668" s="193">
        <v>116858.48</v>
      </c>
      <c r="L1668" s="194">
        <v>22011</v>
      </c>
    </row>
    <row r="1669" spans="1:12" x14ac:dyDescent="0.2">
      <c r="A1669" s="189">
        <v>12</v>
      </c>
      <c r="B1669" s="190" t="s">
        <v>1134</v>
      </c>
      <c r="C1669" s="190" t="s">
        <v>23</v>
      </c>
      <c r="D1669" s="191">
        <v>43706</v>
      </c>
      <c r="E1669" s="192">
        <v>3</v>
      </c>
      <c r="F1669" s="192">
        <v>18</v>
      </c>
      <c r="G1669" s="137">
        <v>14975.38</v>
      </c>
      <c r="H1669" s="138">
        <v>2765</v>
      </c>
      <c r="I1669" s="139">
        <v>40</v>
      </c>
      <c r="J1669" s="140">
        <v>192</v>
      </c>
      <c r="K1669" s="193">
        <v>119931.16</v>
      </c>
      <c r="L1669" s="194">
        <v>22131</v>
      </c>
    </row>
    <row r="1670" spans="1:12" x14ac:dyDescent="0.2">
      <c r="A1670" s="151">
        <v>13</v>
      </c>
      <c r="B1670" s="152" t="s">
        <v>1173</v>
      </c>
      <c r="C1670" s="152" t="s">
        <v>1175</v>
      </c>
      <c r="D1670" s="153">
        <v>43720</v>
      </c>
      <c r="E1670" s="154">
        <v>1</v>
      </c>
      <c r="F1670" s="154">
        <v>4</v>
      </c>
      <c r="G1670" s="137">
        <v>11044.02</v>
      </c>
      <c r="H1670" s="138">
        <v>2096</v>
      </c>
      <c r="I1670" s="139">
        <v>32</v>
      </c>
      <c r="J1670" s="140">
        <v>259</v>
      </c>
      <c r="K1670" s="155">
        <v>11044.02</v>
      </c>
      <c r="L1670" s="156">
        <v>2096</v>
      </c>
    </row>
    <row r="1671" spans="1:12" x14ac:dyDescent="0.2">
      <c r="A1671" s="189">
        <v>14</v>
      </c>
      <c r="B1671" s="190" t="s">
        <v>1157</v>
      </c>
      <c r="C1671" s="190" t="s">
        <v>23</v>
      </c>
      <c r="D1671" s="191">
        <v>43713</v>
      </c>
      <c r="E1671" s="192">
        <v>2</v>
      </c>
      <c r="F1671" s="192">
        <v>11</v>
      </c>
      <c r="G1671" s="137">
        <v>10855.78</v>
      </c>
      <c r="H1671" s="138">
        <v>1960</v>
      </c>
      <c r="I1671" s="139">
        <v>18</v>
      </c>
      <c r="J1671" s="140">
        <v>114</v>
      </c>
      <c r="K1671" s="193">
        <v>30581.35</v>
      </c>
      <c r="L1671" s="194">
        <v>5593</v>
      </c>
    </row>
    <row r="1672" spans="1:12" x14ac:dyDescent="0.2">
      <c r="A1672" s="189">
        <v>15</v>
      </c>
      <c r="B1672" s="190" t="s">
        <v>1159</v>
      </c>
      <c r="C1672" s="190" t="s">
        <v>113</v>
      </c>
      <c r="D1672" s="191">
        <v>43713</v>
      </c>
      <c r="E1672" s="192">
        <v>2</v>
      </c>
      <c r="F1672" s="192">
        <v>11</v>
      </c>
      <c r="G1672" s="137">
        <v>9106.5300000000007</v>
      </c>
      <c r="H1672" s="138">
        <v>1713</v>
      </c>
      <c r="I1672" s="139">
        <v>21</v>
      </c>
      <c r="J1672" s="140">
        <v>136</v>
      </c>
      <c r="K1672" s="193">
        <v>27012.99</v>
      </c>
      <c r="L1672" s="194">
        <v>5069</v>
      </c>
    </row>
    <row r="1673" spans="1:12" x14ac:dyDescent="0.2">
      <c r="A1673" s="189">
        <v>16</v>
      </c>
      <c r="B1673" s="190" t="s">
        <v>1063</v>
      </c>
      <c r="C1673" s="190" t="s">
        <v>113</v>
      </c>
      <c r="D1673" s="191">
        <v>43685</v>
      </c>
      <c r="E1673" s="192">
        <v>6</v>
      </c>
      <c r="F1673" s="192">
        <v>39</v>
      </c>
      <c r="G1673" s="137">
        <v>8784.81</v>
      </c>
      <c r="H1673" s="138">
        <v>1601</v>
      </c>
      <c r="I1673" s="139">
        <v>11</v>
      </c>
      <c r="J1673" s="140">
        <v>96</v>
      </c>
      <c r="K1673" s="193">
        <v>635278.73999999894</v>
      </c>
      <c r="L1673" s="194">
        <v>118101</v>
      </c>
    </row>
    <row r="1674" spans="1:12" x14ac:dyDescent="0.2">
      <c r="A1674" s="151">
        <v>17</v>
      </c>
      <c r="B1674" s="152" t="s">
        <v>1177</v>
      </c>
      <c r="C1674" s="152" t="s">
        <v>1179</v>
      </c>
      <c r="D1674" s="153">
        <v>43720</v>
      </c>
      <c r="E1674" s="154">
        <v>1</v>
      </c>
      <c r="F1674" s="154">
        <v>4</v>
      </c>
      <c r="G1674" s="137">
        <v>8774.06</v>
      </c>
      <c r="H1674" s="138">
        <v>1613</v>
      </c>
      <c r="I1674" s="139">
        <v>13</v>
      </c>
      <c r="J1674" s="140">
        <v>167</v>
      </c>
      <c r="K1674" s="155">
        <v>8774.06</v>
      </c>
      <c r="L1674" s="156">
        <v>1613</v>
      </c>
    </row>
    <row r="1675" spans="1:12" x14ac:dyDescent="0.2">
      <c r="A1675" s="189">
        <v>18</v>
      </c>
      <c r="B1675" s="190" t="s">
        <v>1135</v>
      </c>
      <c r="C1675" s="190" t="s">
        <v>111</v>
      </c>
      <c r="D1675" s="191">
        <v>43706</v>
      </c>
      <c r="E1675" s="192">
        <v>3</v>
      </c>
      <c r="F1675" s="192">
        <v>18</v>
      </c>
      <c r="G1675" s="137">
        <v>5401.56</v>
      </c>
      <c r="H1675" s="138">
        <v>1109</v>
      </c>
      <c r="I1675" s="139">
        <v>36</v>
      </c>
      <c r="J1675" s="140">
        <v>133</v>
      </c>
      <c r="K1675" s="193">
        <v>106138.91</v>
      </c>
      <c r="L1675" s="194">
        <v>21077</v>
      </c>
    </row>
    <row r="1676" spans="1:12" x14ac:dyDescent="0.2">
      <c r="A1676" s="151">
        <v>19</v>
      </c>
      <c r="B1676" s="152" t="s">
        <v>1181</v>
      </c>
      <c r="C1676" s="152" t="s">
        <v>22</v>
      </c>
      <c r="D1676" s="153">
        <v>43720</v>
      </c>
      <c r="E1676" s="154">
        <v>1</v>
      </c>
      <c r="F1676" s="154">
        <v>4</v>
      </c>
      <c r="G1676" s="137">
        <v>5037.58</v>
      </c>
      <c r="H1676" s="138">
        <v>904</v>
      </c>
      <c r="I1676" s="139">
        <v>10</v>
      </c>
      <c r="J1676" s="140">
        <v>86</v>
      </c>
      <c r="K1676" s="155">
        <v>5037.58</v>
      </c>
      <c r="L1676" s="156">
        <v>904</v>
      </c>
    </row>
    <row r="1677" spans="1:12" x14ac:dyDescent="0.2">
      <c r="A1677" s="151">
        <v>20</v>
      </c>
      <c r="B1677" s="152" t="s">
        <v>1183</v>
      </c>
      <c r="C1677" s="152" t="s">
        <v>1185</v>
      </c>
      <c r="D1677" s="153">
        <v>43720</v>
      </c>
      <c r="E1677" s="154">
        <v>1</v>
      </c>
      <c r="F1677" s="154">
        <v>4</v>
      </c>
      <c r="G1677" s="137">
        <v>4499.3100000000004</v>
      </c>
      <c r="H1677" s="138">
        <v>820</v>
      </c>
      <c r="I1677" s="139">
        <v>5</v>
      </c>
      <c r="J1677" s="140">
        <v>39</v>
      </c>
      <c r="K1677" s="155">
        <v>5485.31</v>
      </c>
      <c r="L1677" s="156">
        <v>1079</v>
      </c>
    </row>
    <row r="1678" spans="1:12" x14ac:dyDescent="0.2">
      <c r="A1678" s="189">
        <v>21</v>
      </c>
      <c r="B1678" s="190" t="s">
        <v>1119</v>
      </c>
      <c r="C1678" s="190" t="s">
        <v>22</v>
      </c>
      <c r="D1678" s="191">
        <v>43699</v>
      </c>
      <c r="E1678" s="192">
        <v>4</v>
      </c>
      <c r="F1678" s="192">
        <v>25</v>
      </c>
      <c r="G1678" s="137">
        <v>3624.14</v>
      </c>
      <c r="H1678" s="138">
        <v>684</v>
      </c>
      <c r="I1678" s="139">
        <v>8</v>
      </c>
      <c r="J1678" s="140">
        <v>47</v>
      </c>
      <c r="K1678" s="193">
        <v>145777.78</v>
      </c>
      <c r="L1678" s="194">
        <v>27161</v>
      </c>
    </row>
    <row r="1679" spans="1:12" x14ac:dyDescent="0.2">
      <c r="A1679" s="189">
        <v>22</v>
      </c>
      <c r="B1679" s="190" t="s">
        <v>1121</v>
      </c>
      <c r="C1679" s="190" t="s">
        <v>22</v>
      </c>
      <c r="D1679" s="191">
        <v>43699</v>
      </c>
      <c r="E1679" s="192">
        <v>4</v>
      </c>
      <c r="F1679" s="192">
        <v>25</v>
      </c>
      <c r="G1679" s="137">
        <v>2625.17</v>
      </c>
      <c r="H1679" s="138">
        <v>484</v>
      </c>
      <c r="I1679" s="139">
        <v>9</v>
      </c>
      <c r="J1679" s="140">
        <v>46</v>
      </c>
      <c r="K1679" s="193">
        <v>53840.26</v>
      </c>
      <c r="L1679" s="194">
        <v>10116</v>
      </c>
    </row>
    <row r="1680" spans="1:12" x14ac:dyDescent="0.2">
      <c r="A1680" s="189">
        <v>23</v>
      </c>
      <c r="B1680" s="190" t="s">
        <v>917</v>
      </c>
      <c r="C1680" s="190" t="s">
        <v>22</v>
      </c>
      <c r="D1680" s="191">
        <v>43643</v>
      </c>
      <c r="E1680" s="192">
        <v>12</v>
      </c>
      <c r="F1680" s="192">
        <v>81</v>
      </c>
      <c r="G1680" s="137">
        <v>1942.06</v>
      </c>
      <c r="H1680" s="138">
        <v>504</v>
      </c>
      <c r="I1680" s="139">
        <v>15</v>
      </c>
      <c r="J1680" s="140">
        <v>42</v>
      </c>
      <c r="K1680" s="193">
        <v>2061248.8</v>
      </c>
      <c r="L1680" s="194">
        <v>398020</v>
      </c>
    </row>
    <row r="1681" spans="1:12" x14ac:dyDescent="0.2">
      <c r="A1681" s="189">
        <v>24</v>
      </c>
      <c r="B1681" s="190" t="s">
        <v>1137</v>
      </c>
      <c r="C1681" s="190" t="s">
        <v>22</v>
      </c>
      <c r="D1681" s="191">
        <v>43706</v>
      </c>
      <c r="E1681" s="192">
        <v>3</v>
      </c>
      <c r="F1681" s="192">
        <v>18</v>
      </c>
      <c r="G1681" s="137">
        <v>1709.27</v>
      </c>
      <c r="H1681" s="138">
        <v>315</v>
      </c>
      <c r="I1681" s="139">
        <v>7</v>
      </c>
      <c r="J1681" s="140">
        <v>28</v>
      </c>
      <c r="K1681" s="193">
        <v>33281.51</v>
      </c>
      <c r="L1681" s="194">
        <v>6201</v>
      </c>
    </row>
    <row r="1682" spans="1:12" x14ac:dyDescent="0.2">
      <c r="A1682" s="189">
        <v>25</v>
      </c>
      <c r="B1682" s="190" t="s">
        <v>1161</v>
      </c>
      <c r="C1682" s="190" t="s">
        <v>111</v>
      </c>
      <c r="D1682" s="191">
        <v>43713</v>
      </c>
      <c r="E1682" s="192">
        <v>2</v>
      </c>
      <c r="F1682" s="192">
        <v>11</v>
      </c>
      <c r="G1682" s="137">
        <v>1419.77</v>
      </c>
      <c r="H1682" s="138">
        <v>254</v>
      </c>
      <c r="I1682" s="139">
        <v>8</v>
      </c>
      <c r="J1682" s="140">
        <v>45</v>
      </c>
      <c r="K1682" s="193">
        <v>5498.66</v>
      </c>
      <c r="L1682" s="194">
        <v>1001</v>
      </c>
    </row>
    <row r="1683" spans="1:12" x14ac:dyDescent="0.2">
      <c r="A1683" s="189">
        <v>26</v>
      </c>
      <c r="B1683" s="190" t="s">
        <v>1138</v>
      </c>
      <c r="C1683" s="190" t="s">
        <v>23</v>
      </c>
      <c r="D1683" s="191">
        <v>43706</v>
      </c>
      <c r="E1683" s="192">
        <v>3</v>
      </c>
      <c r="F1683" s="192">
        <v>18</v>
      </c>
      <c r="G1683" s="137">
        <v>1274.8399999999999</v>
      </c>
      <c r="H1683" s="138">
        <v>230</v>
      </c>
      <c r="I1683" s="139">
        <v>10</v>
      </c>
      <c r="J1683" s="140">
        <v>30</v>
      </c>
      <c r="K1683" s="193">
        <v>30344.7</v>
      </c>
      <c r="L1683" s="194">
        <v>5585</v>
      </c>
    </row>
    <row r="1684" spans="1:12" x14ac:dyDescent="0.2">
      <c r="A1684" s="151">
        <v>27</v>
      </c>
      <c r="B1684" s="152" t="s">
        <v>1187</v>
      </c>
      <c r="C1684" s="152" t="s">
        <v>124</v>
      </c>
      <c r="D1684" s="153">
        <v>43720</v>
      </c>
      <c r="E1684" s="154">
        <v>1</v>
      </c>
      <c r="F1684" s="154">
        <v>4</v>
      </c>
      <c r="G1684" s="137">
        <v>1234.68</v>
      </c>
      <c r="H1684" s="138">
        <v>178</v>
      </c>
      <c r="I1684" s="139">
        <v>3</v>
      </c>
      <c r="J1684" s="140">
        <v>10</v>
      </c>
      <c r="K1684" s="155">
        <v>1234.68</v>
      </c>
      <c r="L1684" s="156">
        <v>178</v>
      </c>
    </row>
    <row r="1685" spans="1:12" x14ac:dyDescent="0.2">
      <c r="A1685" s="189">
        <v>28</v>
      </c>
      <c r="B1685" s="190" t="s">
        <v>1162</v>
      </c>
      <c r="C1685" s="190" t="s">
        <v>22</v>
      </c>
      <c r="D1685" s="191">
        <v>43713</v>
      </c>
      <c r="E1685" s="192">
        <v>2</v>
      </c>
      <c r="F1685" s="192">
        <v>11</v>
      </c>
      <c r="G1685" s="137">
        <v>1096.6500000000001</v>
      </c>
      <c r="H1685" s="138">
        <v>209</v>
      </c>
      <c r="I1685" s="139">
        <v>4</v>
      </c>
      <c r="J1685" s="140">
        <v>27</v>
      </c>
      <c r="K1685" s="193">
        <v>4467.4799999999996</v>
      </c>
      <c r="L1685" s="194">
        <v>856</v>
      </c>
    </row>
    <row r="1686" spans="1:12" x14ac:dyDescent="0.2">
      <c r="A1686" s="189">
        <v>29</v>
      </c>
      <c r="B1686" s="190" t="s">
        <v>1188</v>
      </c>
      <c r="C1686" s="190" t="s">
        <v>25</v>
      </c>
      <c r="D1686" s="191">
        <v>43727</v>
      </c>
      <c r="E1686" s="192">
        <v>0</v>
      </c>
      <c r="F1686" s="192">
        <v>0</v>
      </c>
      <c r="G1686" s="137">
        <v>1055.75</v>
      </c>
      <c r="H1686" s="138">
        <v>509</v>
      </c>
      <c r="I1686" s="139">
        <v>2</v>
      </c>
      <c r="J1686" s="140">
        <v>2</v>
      </c>
      <c r="K1686" s="193">
        <v>1055.75</v>
      </c>
      <c r="L1686" s="194">
        <v>509</v>
      </c>
    </row>
    <row r="1687" spans="1:12" x14ac:dyDescent="0.2">
      <c r="A1687" s="189">
        <v>30</v>
      </c>
      <c r="B1687" s="190" t="s">
        <v>1141</v>
      </c>
      <c r="C1687" s="190" t="s">
        <v>368</v>
      </c>
      <c r="D1687" s="191">
        <v>43706</v>
      </c>
      <c r="E1687" s="192">
        <v>3</v>
      </c>
      <c r="F1687" s="192">
        <v>18</v>
      </c>
      <c r="G1687" s="137">
        <v>465</v>
      </c>
      <c r="H1687" s="138">
        <v>78</v>
      </c>
      <c r="I1687" s="139">
        <v>1</v>
      </c>
      <c r="J1687" s="140">
        <v>4</v>
      </c>
      <c r="K1687" s="193">
        <v>8135</v>
      </c>
      <c r="L1687" s="194">
        <v>1525</v>
      </c>
    </row>
    <row r="1688" spans="1:12" x14ac:dyDescent="0.2">
      <c r="A1688" s="189">
        <v>31</v>
      </c>
      <c r="B1688" s="190" t="s">
        <v>1163</v>
      </c>
      <c r="C1688" s="190" t="s">
        <v>1164</v>
      </c>
      <c r="D1688" s="191">
        <v>43713</v>
      </c>
      <c r="E1688" s="192">
        <v>2</v>
      </c>
      <c r="F1688" s="192">
        <v>11</v>
      </c>
      <c r="G1688" s="137">
        <v>415.55</v>
      </c>
      <c r="H1688" s="138">
        <v>80</v>
      </c>
      <c r="I1688" s="139">
        <v>6</v>
      </c>
      <c r="J1688" s="140">
        <v>21</v>
      </c>
      <c r="K1688" s="193">
        <v>2567.36</v>
      </c>
      <c r="L1688" s="194">
        <v>487</v>
      </c>
    </row>
    <row r="1689" spans="1:12" x14ac:dyDescent="0.2">
      <c r="A1689" s="189">
        <v>32</v>
      </c>
      <c r="B1689" s="190" t="s">
        <v>825</v>
      </c>
      <c r="C1689" s="190" t="s">
        <v>827</v>
      </c>
      <c r="D1689" s="191">
        <v>43622</v>
      </c>
      <c r="E1689" s="192">
        <v>15</v>
      </c>
      <c r="F1689" s="192">
        <v>102</v>
      </c>
      <c r="G1689" s="137">
        <v>365.7</v>
      </c>
      <c r="H1689" s="138">
        <v>73</v>
      </c>
      <c r="I1689" s="139">
        <v>3</v>
      </c>
      <c r="J1689" s="140">
        <v>11</v>
      </c>
      <c r="K1689" s="193">
        <v>1393899.19</v>
      </c>
      <c r="L1689" s="194">
        <v>274056</v>
      </c>
    </row>
    <row r="1690" spans="1:12" x14ac:dyDescent="0.2">
      <c r="A1690" s="189">
        <v>33</v>
      </c>
      <c r="B1690" s="190" t="s">
        <v>1190</v>
      </c>
      <c r="C1690" s="190" t="s">
        <v>556</v>
      </c>
      <c r="D1690" s="191"/>
      <c r="E1690" s="192">
        <v>1</v>
      </c>
      <c r="F1690" s="192">
        <v>1</v>
      </c>
      <c r="G1690" s="137">
        <v>358.5</v>
      </c>
      <c r="H1690" s="138">
        <v>81</v>
      </c>
      <c r="I1690" s="139">
        <v>1</v>
      </c>
      <c r="J1690" s="140">
        <v>1</v>
      </c>
      <c r="K1690" s="193">
        <v>358.5</v>
      </c>
      <c r="L1690" s="194">
        <v>81</v>
      </c>
    </row>
    <row r="1691" spans="1:12" x14ac:dyDescent="0.2">
      <c r="A1691" s="189">
        <v>34</v>
      </c>
      <c r="B1691" s="190" t="s">
        <v>829</v>
      </c>
      <c r="C1691" s="190" t="s">
        <v>831</v>
      </c>
      <c r="D1691" s="191">
        <v>43615</v>
      </c>
      <c r="E1691" s="192">
        <v>9</v>
      </c>
      <c r="F1691" s="192">
        <v>63</v>
      </c>
      <c r="G1691" s="137">
        <v>246.2</v>
      </c>
      <c r="H1691" s="138">
        <v>96</v>
      </c>
      <c r="I1691" s="139">
        <v>2</v>
      </c>
      <c r="J1691" s="140">
        <v>4</v>
      </c>
      <c r="K1691" s="193">
        <v>50487.370000000097</v>
      </c>
      <c r="L1691" s="194">
        <v>10570</v>
      </c>
    </row>
    <row r="1692" spans="1:12" x14ac:dyDescent="0.2">
      <c r="A1692" s="189">
        <v>35</v>
      </c>
      <c r="B1692" s="190" t="s">
        <v>1014</v>
      </c>
      <c r="C1692" s="190" t="s">
        <v>25</v>
      </c>
      <c r="D1692" s="191">
        <v>43671</v>
      </c>
      <c r="E1692" s="192">
        <v>7</v>
      </c>
      <c r="F1692" s="192">
        <v>43</v>
      </c>
      <c r="G1692" s="137">
        <v>245.25</v>
      </c>
      <c r="H1692" s="138">
        <v>78</v>
      </c>
      <c r="I1692" s="139">
        <v>1</v>
      </c>
      <c r="J1692" s="140">
        <v>1</v>
      </c>
      <c r="K1692" s="193">
        <v>213508.3</v>
      </c>
      <c r="L1692" s="194">
        <v>38840</v>
      </c>
    </row>
    <row r="1693" spans="1:12" x14ac:dyDescent="0.2">
      <c r="A1693" s="189">
        <v>36</v>
      </c>
      <c r="B1693" s="190" t="s">
        <v>1041</v>
      </c>
      <c r="C1693" s="190" t="s">
        <v>976</v>
      </c>
      <c r="D1693" s="191">
        <v>43679</v>
      </c>
      <c r="E1693" s="192">
        <v>1</v>
      </c>
      <c r="F1693" s="192">
        <v>7</v>
      </c>
      <c r="G1693" s="137">
        <v>234.5</v>
      </c>
      <c r="H1693" s="138">
        <v>50</v>
      </c>
      <c r="I1693" s="139">
        <v>1</v>
      </c>
      <c r="J1693" s="140">
        <v>5</v>
      </c>
      <c r="K1693" s="193">
        <v>3101</v>
      </c>
      <c r="L1693" s="194">
        <v>642</v>
      </c>
    </row>
    <row r="1694" spans="1:12" x14ac:dyDescent="0.2">
      <c r="A1694" s="189">
        <v>37</v>
      </c>
      <c r="B1694" s="190" t="s">
        <v>1191</v>
      </c>
      <c r="C1694" s="190" t="s">
        <v>22</v>
      </c>
      <c r="D1694" s="191">
        <v>21039</v>
      </c>
      <c r="E1694" s="192">
        <v>1</v>
      </c>
      <c r="F1694" s="192">
        <v>3</v>
      </c>
      <c r="G1694" s="137">
        <v>175.5</v>
      </c>
      <c r="H1694" s="138">
        <v>85</v>
      </c>
      <c r="I1694" s="139">
        <v>1</v>
      </c>
      <c r="J1694" s="140">
        <v>1</v>
      </c>
      <c r="K1694" s="193">
        <v>175.5</v>
      </c>
      <c r="L1694" s="194">
        <v>216</v>
      </c>
    </row>
    <row r="1695" spans="1:12" x14ac:dyDescent="0.2">
      <c r="A1695" s="189">
        <v>38</v>
      </c>
      <c r="B1695" s="190" t="s">
        <v>1003</v>
      </c>
      <c r="C1695" s="190" t="s">
        <v>976</v>
      </c>
      <c r="D1695" s="191">
        <v>20402</v>
      </c>
      <c r="E1695" s="192">
        <v>2</v>
      </c>
      <c r="F1695" s="192">
        <v>8</v>
      </c>
      <c r="G1695" s="137">
        <v>156</v>
      </c>
      <c r="H1695" s="138">
        <v>29</v>
      </c>
      <c r="I1695" s="139">
        <v>1</v>
      </c>
      <c r="J1695" s="140">
        <v>5</v>
      </c>
      <c r="K1695" s="193">
        <v>2938.75</v>
      </c>
      <c r="L1695" s="194">
        <v>586</v>
      </c>
    </row>
    <row r="1696" spans="1:12" x14ac:dyDescent="0.2">
      <c r="A1696" s="189">
        <v>39</v>
      </c>
      <c r="B1696" s="190" t="s">
        <v>1027</v>
      </c>
      <c r="C1696" s="190" t="s">
        <v>976</v>
      </c>
      <c r="D1696" s="191">
        <v>27229</v>
      </c>
      <c r="E1696" s="192">
        <v>1</v>
      </c>
      <c r="F1696" s="192">
        <v>6</v>
      </c>
      <c r="G1696" s="137">
        <v>149</v>
      </c>
      <c r="H1696" s="138">
        <v>31</v>
      </c>
      <c r="I1696" s="139">
        <v>1</v>
      </c>
      <c r="J1696" s="140">
        <v>5</v>
      </c>
      <c r="K1696" s="193">
        <v>1853</v>
      </c>
      <c r="L1696" s="194">
        <v>411</v>
      </c>
    </row>
    <row r="1697" spans="1:12" x14ac:dyDescent="0.2">
      <c r="A1697" s="189">
        <v>40</v>
      </c>
      <c r="B1697" s="190" t="s">
        <v>1037</v>
      </c>
      <c r="C1697" s="190" t="s">
        <v>1038</v>
      </c>
      <c r="D1697" s="191">
        <v>43678</v>
      </c>
      <c r="E1697" s="192">
        <v>7</v>
      </c>
      <c r="F1697" s="192">
        <v>44</v>
      </c>
      <c r="G1697" s="137">
        <v>137.69999999999999</v>
      </c>
      <c r="H1697" s="138">
        <v>24</v>
      </c>
      <c r="I1697" s="139">
        <v>6</v>
      </c>
      <c r="J1697" s="140">
        <v>8</v>
      </c>
      <c r="K1697" s="193">
        <v>200629.62</v>
      </c>
      <c r="L1697" s="194">
        <v>40134</v>
      </c>
    </row>
    <row r="1698" spans="1:12" x14ac:dyDescent="0.2">
      <c r="A1698" s="144"/>
      <c r="B1698" s="7"/>
      <c r="C1698" s="7" t="s">
        <v>106</v>
      </c>
      <c r="D1698" s="142" t="s">
        <v>106</v>
      </c>
      <c r="E1698" s="143" t="s">
        <v>106</v>
      </c>
      <c r="F1698" s="144" t="s">
        <v>106</v>
      </c>
      <c r="G1698" s="145" t="s">
        <v>106</v>
      </c>
      <c r="H1698" s="144" t="s">
        <v>106</v>
      </c>
      <c r="I1698" s="7" t="s">
        <v>106</v>
      </c>
      <c r="J1698" s="30" t="s">
        <v>106</v>
      </c>
      <c r="K1698" s="143" t="s">
        <v>106</v>
      </c>
      <c r="L1698" s="144" t="s">
        <v>106</v>
      </c>
    </row>
    <row r="1699" spans="1:12" x14ac:dyDescent="0.2">
      <c r="A1699" s="451" t="s">
        <v>1196</v>
      </c>
      <c r="B1699" s="451"/>
      <c r="C1699" s="7"/>
      <c r="D1699" s="142"/>
      <c r="E1699" s="143"/>
      <c r="F1699" s="144"/>
      <c r="G1699" s="145"/>
      <c r="H1699" s="144"/>
      <c r="I1699" s="7"/>
      <c r="J1699" s="30"/>
      <c r="K1699" s="143"/>
      <c r="L1699" s="144"/>
    </row>
    <row r="1700" spans="1:12" ht="15.75" x14ac:dyDescent="0.2">
      <c r="A1700" s="450" t="s">
        <v>1219</v>
      </c>
      <c r="B1700" s="450"/>
      <c r="C1700" s="450"/>
      <c r="D1700" s="450"/>
      <c r="E1700" s="450"/>
      <c r="F1700" s="450"/>
      <c r="G1700" s="450"/>
      <c r="H1700" s="450"/>
      <c r="I1700" s="450"/>
      <c r="J1700" s="450"/>
      <c r="K1700" s="450"/>
      <c r="L1700" s="450"/>
    </row>
    <row r="1701" spans="1:12" ht="15" x14ac:dyDescent="0.2">
      <c r="A1701" s="135"/>
      <c r="B1701" s="135"/>
      <c r="C1701" s="135"/>
      <c r="D1701" s="135"/>
      <c r="E1701" s="135"/>
      <c r="F1701" s="135"/>
      <c r="G1701" s="135"/>
      <c r="H1701" s="135"/>
      <c r="I1701" s="135"/>
      <c r="J1701" s="136"/>
      <c r="K1701" s="135"/>
      <c r="L1701" s="135"/>
    </row>
    <row r="1702" spans="1:12" x14ac:dyDescent="0.2">
      <c r="A1702" s="452" t="s">
        <v>134</v>
      </c>
      <c r="B1702" s="452"/>
      <c r="C1702" s="452"/>
      <c r="D1702" s="452"/>
      <c r="E1702" s="453" t="s">
        <v>11</v>
      </c>
      <c r="F1702" s="453"/>
      <c r="G1702" s="454" t="s">
        <v>187</v>
      </c>
      <c r="H1702" s="454"/>
      <c r="I1702" s="454"/>
      <c r="J1702" s="454"/>
      <c r="K1702" s="455" t="s">
        <v>133</v>
      </c>
      <c r="L1702" s="455"/>
    </row>
    <row r="1703" spans="1:12" ht="24" x14ac:dyDescent="0.2">
      <c r="A1703" s="358" t="s">
        <v>9</v>
      </c>
      <c r="B1703" s="119" t="s">
        <v>131</v>
      </c>
      <c r="C1703" s="119" t="s">
        <v>132</v>
      </c>
      <c r="D1703" s="120" t="s">
        <v>13</v>
      </c>
      <c r="E1703" s="359" t="s">
        <v>15</v>
      </c>
      <c r="F1703" s="359" t="s">
        <v>14</v>
      </c>
      <c r="G1703" s="122" t="s">
        <v>16</v>
      </c>
      <c r="H1703" s="123" t="s">
        <v>4</v>
      </c>
      <c r="I1703" s="124" t="s">
        <v>8</v>
      </c>
      <c r="J1703" s="125" t="s">
        <v>17</v>
      </c>
      <c r="K1703" s="360" t="s">
        <v>16</v>
      </c>
      <c r="L1703" s="358" t="s">
        <v>4</v>
      </c>
    </row>
    <row r="1704" spans="1:12" x14ac:dyDescent="0.2">
      <c r="A1704" s="151">
        <v>1</v>
      </c>
      <c r="B1704" s="152" t="s">
        <v>1202</v>
      </c>
      <c r="C1704" s="152" t="s">
        <v>1204</v>
      </c>
      <c r="D1704" s="153">
        <v>43727</v>
      </c>
      <c r="E1704" s="154">
        <v>1</v>
      </c>
      <c r="F1704" s="154">
        <v>4</v>
      </c>
      <c r="G1704" s="137">
        <v>214299.43</v>
      </c>
      <c r="H1704" s="138">
        <v>36483</v>
      </c>
      <c r="I1704" s="139">
        <v>80</v>
      </c>
      <c r="J1704" s="140">
        <v>1124</v>
      </c>
      <c r="K1704" s="155">
        <v>214299.43</v>
      </c>
      <c r="L1704" s="156">
        <v>36483</v>
      </c>
    </row>
    <row r="1705" spans="1:12" x14ac:dyDescent="0.2">
      <c r="A1705" s="189">
        <v>2</v>
      </c>
      <c r="B1705" s="190" t="s">
        <v>1154</v>
      </c>
      <c r="C1705" s="190" t="s">
        <v>491</v>
      </c>
      <c r="D1705" s="191">
        <v>43713</v>
      </c>
      <c r="E1705" s="192">
        <v>3</v>
      </c>
      <c r="F1705" s="192">
        <v>18</v>
      </c>
      <c r="G1705" s="137">
        <v>124930.17</v>
      </c>
      <c r="H1705" s="138">
        <v>22904</v>
      </c>
      <c r="I1705" s="139">
        <v>117</v>
      </c>
      <c r="J1705" s="140">
        <v>788</v>
      </c>
      <c r="K1705" s="193">
        <v>992322.099999998</v>
      </c>
      <c r="L1705" s="194">
        <v>174990</v>
      </c>
    </row>
    <row r="1706" spans="1:12" x14ac:dyDescent="0.2">
      <c r="A1706" s="151">
        <v>3</v>
      </c>
      <c r="B1706" s="152" t="s">
        <v>1188</v>
      </c>
      <c r="C1706" s="152" t="s">
        <v>25</v>
      </c>
      <c r="D1706" s="153">
        <v>43727</v>
      </c>
      <c r="E1706" s="154">
        <v>1</v>
      </c>
      <c r="F1706" s="154">
        <v>4</v>
      </c>
      <c r="G1706" s="137">
        <v>104316.36</v>
      </c>
      <c r="H1706" s="138">
        <v>19424</v>
      </c>
      <c r="I1706" s="139">
        <v>62</v>
      </c>
      <c r="J1706" s="140">
        <v>551</v>
      </c>
      <c r="K1706" s="155">
        <v>105372.11</v>
      </c>
      <c r="L1706" s="156">
        <v>19933</v>
      </c>
    </row>
    <row r="1707" spans="1:12" x14ac:dyDescent="0.2">
      <c r="A1707" s="189">
        <v>4</v>
      </c>
      <c r="B1707" s="190" t="s">
        <v>1115</v>
      </c>
      <c r="C1707" s="190" t="s">
        <v>25</v>
      </c>
      <c r="D1707" s="191">
        <v>43699</v>
      </c>
      <c r="E1707" s="192">
        <v>5</v>
      </c>
      <c r="F1707" s="192">
        <v>32</v>
      </c>
      <c r="G1707" s="137">
        <v>95589.040000000197</v>
      </c>
      <c r="H1707" s="138">
        <v>17621</v>
      </c>
      <c r="I1707" s="139">
        <v>75</v>
      </c>
      <c r="J1707" s="140">
        <v>667</v>
      </c>
      <c r="K1707" s="193">
        <v>1323482.4099999899</v>
      </c>
      <c r="L1707" s="194">
        <v>245705</v>
      </c>
    </row>
    <row r="1708" spans="1:12" x14ac:dyDescent="0.2">
      <c r="A1708" s="151">
        <v>5</v>
      </c>
      <c r="B1708" s="152" t="s">
        <v>1206</v>
      </c>
      <c r="C1708" s="152" t="s">
        <v>331</v>
      </c>
      <c r="D1708" s="153">
        <v>43727</v>
      </c>
      <c r="E1708" s="154">
        <v>1</v>
      </c>
      <c r="F1708" s="154">
        <v>4</v>
      </c>
      <c r="G1708" s="137">
        <v>78998.490000000107</v>
      </c>
      <c r="H1708" s="138">
        <v>13573</v>
      </c>
      <c r="I1708" s="139">
        <v>38</v>
      </c>
      <c r="J1708" s="140">
        <v>357</v>
      </c>
      <c r="K1708" s="155">
        <v>78998.490000000005</v>
      </c>
      <c r="L1708" s="156">
        <v>13573</v>
      </c>
    </row>
    <row r="1709" spans="1:12" x14ac:dyDescent="0.2">
      <c r="A1709" s="189">
        <v>6</v>
      </c>
      <c r="B1709" s="190" t="s">
        <v>1117</v>
      </c>
      <c r="C1709" s="190" t="s">
        <v>22</v>
      </c>
      <c r="D1709" s="191">
        <v>43699</v>
      </c>
      <c r="E1709" s="192">
        <v>5</v>
      </c>
      <c r="F1709" s="192">
        <v>32</v>
      </c>
      <c r="G1709" s="137">
        <v>75990.720000000001</v>
      </c>
      <c r="H1709" s="138">
        <v>13983</v>
      </c>
      <c r="I1709" s="139">
        <v>48</v>
      </c>
      <c r="J1709" s="140">
        <v>428</v>
      </c>
      <c r="K1709" s="193">
        <v>990565.73000000196</v>
      </c>
      <c r="L1709" s="194">
        <v>180825</v>
      </c>
    </row>
    <row r="1710" spans="1:12" x14ac:dyDescent="0.2">
      <c r="A1710" s="189">
        <v>7</v>
      </c>
      <c r="B1710" s="190" t="s">
        <v>1086</v>
      </c>
      <c r="C1710" s="190" t="s">
        <v>1088</v>
      </c>
      <c r="D1710" s="191">
        <v>43692</v>
      </c>
      <c r="E1710" s="192">
        <v>6</v>
      </c>
      <c r="F1710" s="192">
        <v>39</v>
      </c>
      <c r="G1710" s="137">
        <v>56186.7599999999</v>
      </c>
      <c r="H1710" s="138">
        <v>10071</v>
      </c>
      <c r="I1710" s="139">
        <v>47</v>
      </c>
      <c r="J1710" s="140">
        <v>280</v>
      </c>
      <c r="K1710" s="193">
        <v>1493646.52000001</v>
      </c>
      <c r="L1710" s="194">
        <v>264050</v>
      </c>
    </row>
    <row r="1711" spans="1:12" x14ac:dyDescent="0.2">
      <c r="A1711" s="151">
        <v>8</v>
      </c>
      <c r="B1711" s="152" t="s">
        <v>1208</v>
      </c>
      <c r="C1711" s="152" t="s">
        <v>488</v>
      </c>
      <c r="D1711" s="153">
        <v>43727</v>
      </c>
      <c r="E1711" s="154">
        <v>1</v>
      </c>
      <c r="F1711" s="154">
        <v>4</v>
      </c>
      <c r="G1711" s="137">
        <v>51708.18</v>
      </c>
      <c r="H1711" s="138">
        <v>10216</v>
      </c>
      <c r="I1711" s="139">
        <v>50</v>
      </c>
      <c r="J1711" s="140">
        <v>487</v>
      </c>
      <c r="K1711" s="155">
        <v>51708.179999999898</v>
      </c>
      <c r="L1711" s="156">
        <v>10216</v>
      </c>
    </row>
    <row r="1712" spans="1:12" x14ac:dyDescent="0.2">
      <c r="A1712" s="189">
        <v>9</v>
      </c>
      <c r="B1712" s="190" t="s">
        <v>1169</v>
      </c>
      <c r="C1712" s="190" t="s">
        <v>433</v>
      </c>
      <c r="D1712" s="191">
        <v>43720</v>
      </c>
      <c r="E1712" s="192">
        <v>2</v>
      </c>
      <c r="F1712" s="192">
        <v>11</v>
      </c>
      <c r="G1712" s="137">
        <v>50189.32</v>
      </c>
      <c r="H1712" s="138">
        <v>9992</v>
      </c>
      <c r="I1712" s="139">
        <v>69</v>
      </c>
      <c r="J1712" s="140">
        <v>440</v>
      </c>
      <c r="K1712" s="193">
        <v>114799.51</v>
      </c>
      <c r="L1712" s="194">
        <v>22733</v>
      </c>
    </row>
    <row r="1713" spans="1:12" x14ac:dyDescent="0.2">
      <c r="A1713" s="189">
        <v>10</v>
      </c>
      <c r="B1713" s="190" t="s">
        <v>1140</v>
      </c>
      <c r="C1713" s="190" t="s">
        <v>127</v>
      </c>
      <c r="D1713" s="191">
        <v>43713</v>
      </c>
      <c r="E1713" s="192">
        <v>3</v>
      </c>
      <c r="F1713" s="192">
        <v>18</v>
      </c>
      <c r="G1713" s="137">
        <v>28699.55</v>
      </c>
      <c r="H1713" s="138">
        <v>5042</v>
      </c>
      <c r="I1713" s="139">
        <v>26</v>
      </c>
      <c r="J1713" s="140">
        <v>175</v>
      </c>
      <c r="K1713" s="193">
        <v>173240.17</v>
      </c>
      <c r="L1713" s="194">
        <v>31428</v>
      </c>
    </row>
    <row r="1714" spans="1:12" x14ac:dyDescent="0.2">
      <c r="A1714" s="189">
        <v>11</v>
      </c>
      <c r="B1714" s="190" t="s">
        <v>983</v>
      </c>
      <c r="C1714" s="190" t="s">
        <v>22</v>
      </c>
      <c r="D1714" s="191">
        <v>43664</v>
      </c>
      <c r="E1714" s="192">
        <v>10</v>
      </c>
      <c r="F1714" s="192">
        <v>67</v>
      </c>
      <c r="G1714" s="137">
        <v>21559.66</v>
      </c>
      <c r="H1714" s="138">
        <v>4128</v>
      </c>
      <c r="I1714" s="139">
        <v>44</v>
      </c>
      <c r="J1714" s="140">
        <v>183</v>
      </c>
      <c r="K1714" s="193">
        <v>6939731.2599999905</v>
      </c>
      <c r="L1714" s="194">
        <v>1269101</v>
      </c>
    </row>
    <row r="1715" spans="1:12" ht="25.5" x14ac:dyDescent="0.2">
      <c r="A1715" s="151">
        <v>12</v>
      </c>
      <c r="B1715" s="152" t="s">
        <v>1210</v>
      </c>
      <c r="C1715" s="152" t="s">
        <v>127</v>
      </c>
      <c r="D1715" s="153">
        <v>43727</v>
      </c>
      <c r="E1715" s="154">
        <v>1</v>
      </c>
      <c r="F1715" s="154">
        <v>4</v>
      </c>
      <c r="G1715" s="137">
        <v>19751.240000000002</v>
      </c>
      <c r="H1715" s="138">
        <v>3946</v>
      </c>
      <c r="I1715" s="139">
        <v>52</v>
      </c>
      <c r="J1715" s="140">
        <v>314</v>
      </c>
      <c r="K1715" s="155">
        <v>19751.240000000002</v>
      </c>
      <c r="L1715" s="156">
        <v>3946</v>
      </c>
    </row>
    <row r="1716" spans="1:12" x14ac:dyDescent="0.2">
      <c r="A1716" s="189">
        <v>13</v>
      </c>
      <c r="B1716" s="190" t="s">
        <v>1033</v>
      </c>
      <c r="C1716" s="190" t="s">
        <v>23</v>
      </c>
      <c r="D1716" s="191">
        <v>43678</v>
      </c>
      <c r="E1716" s="192">
        <v>8</v>
      </c>
      <c r="F1716" s="192">
        <v>53</v>
      </c>
      <c r="G1716" s="137">
        <v>19159.93</v>
      </c>
      <c r="H1716" s="138">
        <v>3375</v>
      </c>
      <c r="I1716" s="139">
        <v>28</v>
      </c>
      <c r="J1716" s="140">
        <v>179</v>
      </c>
      <c r="K1716" s="193">
        <v>1493103.9199999799</v>
      </c>
      <c r="L1716" s="194">
        <v>270807</v>
      </c>
    </row>
    <row r="1717" spans="1:12" x14ac:dyDescent="0.2">
      <c r="A1717" s="189">
        <v>14</v>
      </c>
      <c r="B1717" s="190" t="s">
        <v>1092</v>
      </c>
      <c r="C1717" s="190" t="s">
        <v>1094</v>
      </c>
      <c r="D1717" s="191">
        <v>43692</v>
      </c>
      <c r="E1717" s="192">
        <v>6</v>
      </c>
      <c r="F1717" s="192">
        <v>39</v>
      </c>
      <c r="G1717" s="137">
        <v>16262.32</v>
      </c>
      <c r="H1717" s="138">
        <v>3199</v>
      </c>
      <c r="I1717" s="139">
        <v>32</v>
      </c>
      <c r="J1717" s="140">
        <v>137</v>
      </c>
      <c r="K1717" s="193">
        <v>723141.80999999796</v>
      </c>
      <c r="L1717" s="194">
        <v>142767</v>
      </c>
    </row>
    <row r="1718" spans="1:12" x14ac:dyDescent="0.2">
      <c r="A1718" s="189">
        <v>15</v>
      </c>
      <c r="B1718" s="190" t="s">
        <v>1136</v>
      </c>
      <c r="C1718" s="190" t="s">
        <v>22</v>
      </c>
      <c r="D1718" s="191">
        <v>43706</v>
      </c>
      <c r="E1718" s="192">
        <v>4</v>
      </c>
      <c r="F1718" s="192">
        <v>25</v>
      </c>
      <c r="G1718" s="137">
        <v>12973.88</v>
      </c>
      <c r="H1718" s="138">
        <v>2428</v>
      </c>
      <c r="I1718" s="139">
        <v>17</v>
      </c>
      <c r="J1718" s="140">
        <v>114</v>
      </c>
      <c r="K1718" s="193">
        <v>136322.21</v>
      </c>
      <c r="L1718" s="194">
        <v>25657</v>
      </c>
    </row>
    <row r="1719" spans="1:12" x14ac:dyDescent="0.2">
      <c r="A1719" s="189">
        <v>16</v>
      </c>
      <c r="B1719" s="190" t="s">
        <v>1171</v>
      </c>
      <c r="C1719" s="190" t="s">
        <v>22</v>
      </c>
      <c r="D1719" s="191">
        <v>43720</v>
      </c>
      <c r="E1719" s="192">
        <v>2</v>
      </c>
      <c r="F1719" s="192">
        <v>11</v>
      </c>
      <c r="G1719" s="137">
        <v>10765.39</v>
      </c>
      <c r="H1719" s="138">
        <v>1939</v>
      </c>
      <c r="I1719" s="139">
        <v>30</v>
      </c>
      <c r="J1719" s="140">
        <v>155</v>
      </c>
      <c r="K1719" s="193">
        <v>36154.79</v>
      </c>
      <c r="L1719" s="194">
        <v>6591</v>
      </c>
    </row>
    <row r="1720" spans="1:12" x14ac:dyDescent="0.2">
      <c r="A1720" s="189">
        <v>17</v>
      </c>
      <c r="B1720" s="190" t="s">
        <v>1134</v>
      </c>
      <c r="C1720" s="190" t="s">
        <v>23</v>
      </c>
      <c r="D1720" s="191">
        <v>43706</v>
      </c>
      <c r="E1720" s="192">
        <v>4</v>
      </c>
      <c r="F1720" s="192">
        <v>25</v>
      </c>
      <c r="G1720" s="137">
        <v>8041.12</v>
      </c>
      <c r="H1720" s="138">
        <v>1489</v>
      </c>
      <c r="I1720" s="139">
        <v>15</v>
      </c>
      <c r="J1720" s="140">
        <v>68</v>
      </c>
      <c r="K1720" s="193">
        <v>134982.18</v>
      </c>
      <c r="L1720" s="194">
        <v>24888</v>
      </c>
    </row>
    <row r="1721" spans="1:12" x14ac:dyDescent="0.2">
      <c r="A1721" s="189">
        <v>18</v>
      </c>
      <c r="B1721" s="190" t="s">
        <v>1173</v>
      </c>
      <c r="C1721" s="190" t="s">
        <v>1175</v>
      </c>
      <c r="D1721" s="191">
        <v>43720</v>
      </c>
      <c r="E1721" s="192">
        <v>2</v>
      </c>
      <c r="F1721" s="192">
        <v>11</v>
      </c>
      <c r="G1721" s="137">
        <v>6075.3</v>
      </c>
      <c r="H1721" s="138">
        <v>1145</v>
      </c>
      <c r="I1721" s="139">
        <v>25</v>
      </c>
      <c r="J1721" s="140">
        <v>115</v>
      </c>
      <c r="K1721" s="193">
        <v>20808.310000000001</v>
      </c>
      <c r="L1721" s="194">
        <v>3947</v>
      </c>
    </row>
    <row r="1722" spans="1:12" x14ac:dyDescent="0.2">
      <c r="A1722" s="151">
        <v>19</v>
      </c>
      <c r="B1722" s="152" t="s">
        <v>1212</v>
      </c>
      <c r="C1722" s="152" t="s">
        <v>22</v>
      </c>
      <c r="D1722" s="153">
        <v>43727</v>
      </c>
      <c r="E1722" s="154">
        <v>1</v>
      </c>
      <c r="F1722" s="154">
        <v>4</v>
      </c>
      <c r="G1722" s="137">
        <v>5836.05</v>
      </c>
      <c r="H1722" s="138">
        <v>1085</v>
      </c>
      <c r="I1722" s="139">
        <v>9</v>
      </c>
      <c r="J1722" s="140">
        <v>125</v>
      </c>
      <c r="K1722" s="155">
        <v>5836.05</v>
      </c>
      <c r="L1722" s="156">
        <v>1085</v>
      </c>
    </row>
    <row r="1723" spans="1:12" x14ac:dyDescent="0.2">
      <c r="A1723" s="151">
        <v>20</v>
      </c>
      <c r="B1723" s="152" t="s">
        <v>1214</v>
      </c>
      <c r="C1723" s="152" t="s">
        <v>113</v>
      </c>
      <c r="D1723" s="153">
        <v>43727</v>
      </c>
      <c r="E1723" s="154">
        <v>1</v>
      </c>
      <c r="F1723" s="154">
        <v>4</v>
      </c>
      <c r="G1723" s="137">
        <v>5793.33</v>
      </c>
      <c r="H1723" s="138">
        <v>1049</v>
      </c>
      <c r="I1723" s="139">
        <v>7</v>
      </c>
      <c r="J1723" s="140">
        <v>87</v>
      </c>
      <c r="K1723" s="155">
        <v>5793.33</v>
      </c>
      <c r="L1723" s="156">
        <v>1049</v>
      </c>
    </row>
    <row r="1724" spans="1:12" x14ac:dyDescent="0.2">
      <c r="A1724" s="189">
        <v>21</v>
      </c>
      <c r="B1724" s="190" t="s">
        <v>1177</v>
      </c>
      <c r="C1724" s="190" t="s">
        <v>1179</v>
      </c>
      <c r="D1724" s="191">
        <v>43720</v>
      </c>
      <c r="E1724" s="192">
        <v>2</v>
      </c>
      <c r="F1724" s="192">
        <v>11</v>
      </c>
      <c r="G1724" s="137">
        <v>5635.51</v>
      </c>
      <c r="H1724" s="138">
        <v>1048</v>
      </c>
      <c r="I1724" s="139">
        <v>12</v>
      </c>
      <c r="J1724" s="140">
        <v>82</v>
      </c>
      <c r="K1724" s="193">
        <v>18013.8</v>
      </c>
      <c r="L1724" s="194">
        <v>3348</v>
      </c>
    </row>
    <row r="1725" spans="1:12" x14ac:dyDescent="0.2">
      <c r="A1725" s="189">
        <v>22</v>
      </c>
      <c r="B1725" s="190" t="s">
        <v>1063</v>
      </c>
      <c r="C1725" s="190" t="s">
        <v>113</v>
      </c>
      <c r="D1725" s="191">
        <v>43685</v>
      </c>
      <c r="E1725" s="192">
        <v>7</v>
      </c>
      <c r="F1725" s="192">
        <v>46</v>
      </c>
      <c r="G1725" s="137">
        <v>5564.71</v>
      </c>
      <c r="H1725" s="138">
        <v>1003</v>
      </c>
      <c r="I1725" s="139">
        <v>6</v>
      </c>
      <c r="J1725" s="140">
        <v>42</v>
      </c>
      <c r="K1725" s="193">
        <v>644279.75</v>
      </c>
      <c r="L1725" s="194">
        <v>119740</v>
      </c>
    </row>
    <row r="1726" spans="1:12" x14ac:dyDescent="0.2">
      <c r="A1726" s="189">
        <v>23</v>
      </c>
      <c r="B1726" s="190" t="s">
        <v>1159</v>
      </c>
      <c r="C1726" s="190" t="s">
        <v>113</v>
      </c>
      <c r="D1726" s="191">
        <v>43713</v>
      </c>
      <c r="E1726" s="192">
        <v>3</v>
      </c>
      <c r="F1726" s="192">
        <v>18</v>
      </c>
      <c r="G1726" s="137">
        <v>4355.07</v>
      </c>
      <c r="H1726" s="138">
        <v>808</v>
      </c>
      <c r="I1726" s="139">
        <v>9</v>
      </c>
      <c r="J1726" s="140">
        <v>47</v>
      </c>
      <c r="K1726" s="193">
        <v>33919.26</v>
      </c>
      <c r="L1726" s="194">
        <v>6388</v>
      </c>
    </row>
    <row r="1727" spans="1:12" x14ac:dyDescent="0.2">
      <c r="A1727" s="189">
        <v>24</v>
      </c>
      <c r="B1727" s="190" t="s">
        <v>1157</v>
      </c>
      <c r="C1727" s="190" t="s">
        <v>23</v>
      </c>
      <c r="D1727" s="191">
        <v>43713</v>
      </c>
      <c r="E1727" s="192">
        <v>3</v>
      </c>
      <c r="F1727" s="192">
        <v>18</v>
      </c>
      <c r="G1727" s="137">
        <v>4137.4799999999996</v>
      </c>
      <c r="H1727" s="138">
        <v>721</v>
      </c>
      <c r="I1727" s="139">
        <v>4</v>
      </c>
      <c r="J1727" s="140">
        <v>26</v>
      </c>
      <c r="K1727" s="193">
        <v>38270.97</v>
      </c>
      <c r="L1727" s="194">
        <v>6996</v>
      </c>
    </row>
    <row r="1728" spans="1:12" x14ac:dyDescent="0.2">
      <c r="A1728" s="189">
        <v>25</v>
      </c>
      <c r="B1728" s="190" t="s">
        <v>1181</v>
      </c>
      <c r="C1728" s="190" t="s">
        <v>22</v>
      </c>
      <c r="D1728" s="191">
        <v>43720</v>
      </c>
      <c r="E1728" s="192">
        <v>2</v>
      </c>
      <c r="F1728" s="192">
        <v>11</v>
      </c>
      <c r="G1728" s="137">
        <v>4107.7</v>
      </c>
      <c r="H1728" s="138">
        <v>738</v>
      </c>
      <c r="I1728" s="139">
        <v>8</v>
      </c>
      <c r="J1728" s="140">
        <v>43</v>
      </c>
      <c r="K1728" s="193">
        <v>12157.02</v>
      </c>
      <c r="L1728" s="194">
        <v>2210</v>
      </c>
    </row>
    <row r="1729" spans="1:12" x14ac:dyDescent="0.2">
      <c r="A1729" s="189">
        <v>26</v>
      </c>
      <c r="B1729" s="190" t="s">
        <v>1183</v>
      </c>
      <c r="C1729" s="190" t="s">
        <v>1185</v>
      </c>
      <c r="D1729" s="191">
        <v>43720</v>
      </c>
      <c r="E1729" s="192">
        <v>2</v>
      </c>
      <c r="F1729" s="192">
        <v>11</v>
      </c>
      <c r="G1729" s="137">
        <v>3557</v>
      </c>
      <c r="H1729" s="138">
        <v>618</v>
      </c>
      <c r="I1729" s="139">
        <v>5</v>
      </c>
      <c r="J1729" s="140">
        <v>30</v>
      </c>
      <c r="K1729" s="193">
        <v>12035.01</v>
      </c>
      <c r="L1729" s="194">
        <v>2266</v>
      </c>
    </row>
    <row r="1730" spans="1:12" x14ac:dyDescent="0.2">
      <c r="A1730" s="189">
        <v>27</v>
      </c>
      <c r="B1730" s="190" t="s">
        <v>1215</v>
      </c>
      <c r="C1730" s="190" t="s">
        <v>1216</v>
      </c>
      <c r="D1730" s="191"/>
      <c r="E1730" s="192">
        <v>1</v>
      </c>
      <c r="F1730" s="192">
        <v>4</v>
      </c>
      <c r="G1730" s="137">
        <v>2641.5</v>
      </c>
      <c r="H1730" s="138">
        <v>587</v>
      </c>
      <c r="I1730" s="139">
        <v>6</v>
      </c>
      <c r="J1730" s="140">
        <v>18</v>
      </c>
      <c r="K1730" s="193">
        <v>2641.5</v>
      </c>
      <c r="L1730" s="194">
        <v>587</v>
      </c>
    </row>
    <row r="1731" spans="1:12" x14ac:dyDescent="0.2">
      <c r="A1731" s="189">
        <v>28</v>
      </c>
      <c r="B1731" s="190" t="s">
        <v>1121</v>
      </c>
      <c r="C1731" s="190" t="s">
        <v>22</v>
      </c>
      <c r="D1731" s="191">
        <v>43699</v>
      </c>
      <c r="E1731" s="192">
        <v>5</v>
      </c>
      <c r="F1731" s="192">
        <v>32</v>
      </c>
      <c r="G1731" s="137">
        <v>2421.09</v>
      </c>
      <c r="H1731" s="138">
        <v>448</v>
      </c>
      <c r="I1731" s="139">
        <v>7</v>
      </c>
      <c r="J1731" s="140">
        <v>35</v>
      </c>
      <c r="K1731" s="193">
        <v>58990.1</v>
      </c>
      <c r="L1731" s="194">
        <v>11053</v>
      </c>
    </row>
    <row r="1732" spans="1:12" x14ac:dyDescent="0.2">
      <c r="A1732" s="189">
        <v>29</v>
      </c>
      <c r="B1732" s="190" t="s">
        <v>1119</v>
      </c>
      <c r="C1732" s="190" t="s">
        <v>22</v>
      </c>
      <c r="D1732" s="191">
        <v>43699</v>
      </c>
      <c r="E1732" s="192">
        <v>5</v>
      </c>
      <c r="F1732" s="192">
        <v>32</v>
      </c>
      <c r="G1732" s="137">
        <v>2362.4299999999998</v>
      </c>
      <c r="H1732" s="138">
        <v>461</v>
      </c>
      <c r="I1732" s="139">
        <v>5</v>
      </c>
      <c r="J1732" s="140">
        <v>24</v>
      </c>
      <c r="K1732" s="193">
        <v>150958.60999999999</v>
      </c>
      <c r="L1732" s="194">
        <v>28147</v>
      </c>
    </row>
    <row r="1733" spans="1:12" x14ac:dyDescent="0.2">
      <c r="A1733" s="189">
        <v>30</v>
      </c>
      <c r="B1733" s="190" t="s">
        <v>1135</v>
      </c>
      <c r="C1733" s="190" t="s">
        <v>111</v>
      </c>
      <c r="D1733" s="191">
        <v>43706</v>
      </c>
      <c r="E1733" s="192">
        <v>4</v>
      </c>
      <c r="F1733" s="192">
        <v>25</v>
      </c>
      <c r="G1733" s="137">
        <v>1311.55</v>
      </c>
      <c r="H1733" s="138">
        <v>247</v>
      </c>
      <c r="I1733" s="139">
        <v>15</v>
      </c>
      <c r="J1733" s="140">
        <v>32</v>
      </c>
      <c r="K1733" s="193">
        <v>109746.71</v>
      </c>
      <c r="L1733" s="194">
        <v>21754</v>
      </c>
    </row>
    <row r="1734" spans="1:12" x14ac:dyDescent="0.2">
      <c r="A1734" s="189">
        <v>31</v>
      </c>
      <c r="B1734" s="190" t="s">
        <v>1141</v>
      </c>
      <c r="C1734" s="190" t="s">
        <v>368</v>
      </c>
      <c r="D1734" s="191">
        <v>43706</v>
      </c>
      <c r="E1734" s="192">
        <v>4</v>
      </c>
      <c r="F1734" s="192">
        <v>25</v>
      </c>
      <c r="G1734" s="137">
        <v>846</v>
      </c>
      <c r="H1734" s="138">
        <v>144</v>
      </c>
      <c r="I1734" s="139">
        <v>1</v>
      </c>
      <c r="J1734" s="140">
        <v>4</v>
      </c>
      <c r="K1734" s="193">
        <v>9364</v>
      </c>
      <c r="L1734" s="194">
        <v>1733</v>
      </c>
    </row>
    <row r="1735" spans="1:12" x14ac:dyDescent="0.2">
      <c r="A1735" s="189">
        <v>32</v>
      </c>
      <c r="B1735" s="190" t="s">
        <v>917</v>
      </c>
      <c r="C1735" s="190" t="s">
        <v>22</v>
      </c>
      <c r="D1735" s="191">
        <v>43643</v>
      </c>
      <c r="E1735" s="192">
        <v>13</v>
      </c>
      <c r="F1735" s="192">
        <v>86</v>
      </c>
      <c r="G1735" s="137">
        <v>795.59</v>
      </c>
      <c r="H1735" s="138">
        <v>143</v>
      </c>
      <c r="I1735" s="139">
        <v>8</v>
      </c>
      <c r="J1735" s="140">
        <v>15</v>
      </c>
      <c r="K1735" s="193">
        <v>2062741.09</v>
      </c>
      <c r="L1735" s="194">
        <v>398365</v>
      </c>
    </row>
    <row r="1736" spans="1:12" x14ac:dyDescent="0.2">
      <c r="A1736" s="189">
        <v>33</v>
      </c>
      <c r="B1736" s="190" t="s">
        <v>1162</v>
      </c>
      <c r="C1736" s="190" t="s">
        <v>22</v>
      </c>
      <c r="D1736" s="191">
        <v>43713</v>
      </c>
      <c r="E1736" s="192">
        <v>3</v>
      </c>
      <c r="F1736" s="192">
        <v>18</v>
      </c>
      <c r="G1736" s="137">
        <v>505.32</v>
      </c>
      <c r="H1736" s="138">
        <v>100</v>
      </c>
      <c r="I1736" s="139">
        <v>1</v>
      </c>
      <c r="J1736" s="140">
        <v>8</v>
      </c>
      <c r="K1736" s="193">
        <v>5376.26</v>
      </c>
      <c r="L1736" s="194">
        <v>1037</v>
      </c>
    </row>
    <row r="1737" spans="1:12" x14ac:dyDescent="0.2">
      <c r="A1737" s="189">
        <v>34</v>
      </c>
      <c r="B1737" s="190" t="s">
        <v>1014</v>
      </c>
      <c r="C1737" s="190" t="s">
        <v>25</v>
      </c>
      <c r="D1737" s="191">
        <v>43671</v>
      </c>
      <c r="E1737" s="192">
        <v>7</v>
      </c>
      <c r="F1737" s="192">
        <v>46</v>
      </c>
      <c r="G1737" s="137">
        <v>423</v>
      </c>
      <c r="H1737" s="138">
        <v>94</v>
      </c>
      <c r="I1737" s="139">
        <v>1</v>
      </c>
      <c r="J1737" s="140">
        <v>1</v>
      </c>
      <c r="K1737" s="193">
        <v>214542.7</v>
      </c>
      <c r="L1737" s="194">
        <v>39310</v>
      </c>
    </row>
    <row r="1738" spans="1:12" x14ac:dyDescent="0.2">
      <c r="A1738" s="189">
        <v>35</v>
      </c>
      <c r="B1738" s="190" t="s">
        <v>1217</v>
      </c>
      <c r="C1738" s="190" t="s">
        <v>556</v>
      </c>
      <c r="D1738" s="191"/>
      <c r="E1738" s="192">
        <v>1</v>
      </c>
      <c r="F1738" s="192">
        <v>1</v>
      </c>
      <c r="G1738" s="137">
        <v>387</v>
      </c>
      <c r="H1738" s="138">
        <v>80</v>
      </c>
      <c r="I1738" s="139">
        <v>1</v>
      </c>
      <c r="J1738" s="140">
        <v>1</v>
      </c>
      <c r="K1738" s="193">
        <v>387</v>
      </c>
      <c r="L1738" s="194">
        <v>80</v>
      </c>
    </row>
    <row r="1739" spans="1:12" x14ac:dyDescent="0.2">
      <c r="A1739" s="189">
        <v>36</v>
      </c>
      <c r="B1739" s="190" t="s">
        <v>825</v>
      </c>
      <c r="C1739" s="190" t="s">
        <v>827</v>
      </c>
      <c r="D1739" s="191">
        <v>43622</v>
      </c>
      <c r="E1739" s="192">
        <v>16</v>
      </c>
      <c r="F1739" s="192">
        <v>107</v>
      </c>
      <c r="G1739" s="137">
        <v>228.2</v>
      </c>
      <c r="H1739" s="138">
        <v>42</v>
      </c>
      <c r="I1739" s="139">
        <v>2</v>
      </c>
      <c r="J1739" s="140">
        <v>4</v>
      </c>
      <c r="K1739" s="193">
        <v>1396375.39</v>
      </c>
      <c r="L1739" s="194">
        <v>274588</v>
      </c>
    </row>
    <row r="1740" spans="1:12" x14ac:dyDescent="0.2">
      <c r="A1740" s="189">
        <v>37</v>
      </c>
      <c r="B1740" s="190" t="s">
        <v>1039</v>
      </c>
      <c r="C1740" s="190" t="s">
        <v>22</v>
      </c>
      <c r="D1740" s="191">
        <v>43678</v>
      </c>
      <c r="E1740" s="192">
        <v>7</v>
      </c>
      <c r="F1740" s="192">
        <v>44</v>
      </c>
      <c r="G1740" s="137">
        <v>216</v>
      </c>
      <c r="H1740" s="138">
        <v>80</v>
      </c>
      <c r="I1740" s="139">
        <v>1</v>
      </c>
      <c r="J1740" s="140">
        <v>2</v>
      </c>
      <c r="K1740" s="193">
        <v>118018.99</v>
      </c>
      <c r="L1740" s="194">
        <v>21899</v>
      </c>
    </row>
    <row r="1741" spans="1:12" x14ac:dyDescent="0.2">
      <c r="A1741" s="189">
        <v>38</v>
      </c>
      <c r="B1741" s="190" t="s">
        <v>1037</v>
      </c>
      <c r="C1741" s="190" t="s">
        <v>1038</v>
      </c>
      <c r="D1741" s="191">
        <v>43678</v>
      </c>
      <c r="E1741" s="192">
        <v>7</v>
      </c>
      <c r="F1741" s="192">
        <v>46</v>
      </c>
      <c r="G1741" s="137">
        <v>69.900000000000006</v>
      </c>
      <c r="H1741" s="138">
        <v>14</v>
      </c>
      <c r="I1741" s="139">
        <v>2</v>
      </c>
      <c r="J1741" s="140">
        <v>3</v>
      </c>
      <c r="K1741" s="193">
        <v>201006.37</v>
      </c>
      <c r="L1741" s="194">
        <v>40207</v>
      </c>
    </row>
    <row r="1742" spans="1:12" x14ac:dyDescent="0.2">
      <c r="A1742" s="189">
        <v>39</v>
      </c>
      <c r="B1742" s="190" t="s">
        <v>284</v>
      </c>
      <c r="C1742" s="190" t="s">
        <v>285</v>
      </c>
      <c r="D1742" s="191">
        <v>43468</v>
      </c>
      <c r="E1742" s="192">
        <v>4</v>
      </c>
      <c r="F1742" s="192">
        <v>23</v>
      </c>
      <c r="G1742" s="137">
        <v>21</v>
      </c>
      <c r="H1742" s="138">
        <v>9</v>
      </c>
      <c r="I1742" s="139">
        <v>1</v>
      </c>
      <c r="J1742" s="140">
        <v>1</v>
      </c>
      <c r="K1742" s="193">
        <v>4169.87</v>
      </c>
      <c r="L1742" s="194">
        <v>749</v>
      </c>
    </row>
    <row r="1743" spans="1:12" x14ac:dyDescent="0.2">
      <c r="A1743" s="189">
        <v>40</v>
      </c>
      <c r="B1743" s="190" t="s">
        <v>973</v>
      </c>
      <c r="C1743" s="190" t="s">
        <v>974</v>
      </c>
      <c r="D1743" s="191">
        <v>43657</v>
      </c>
      <c r="E1743" s="192">
        <v>3</v>
      </c>
      <c r="F1743" s="192">
        <v>17</v>
      </c>
      <c r="G1743" s="137">
        <v>11.4</v>
      </c>
      <c r="H1743" s="138">
        <v>3</v>
      </c>
      <c r="I1743" s="139">
        <v>1</v>
      </c>
      <c r="J1743" s="140">
        <v>3</v>
      </c>
      <c r="K1743" s="193">
        <v>3002.56</v>
      </c>
      <c r="L1743" s="194">
        <v>693</v>
      </c>
    </row>
    <row r="1744" spans="1:12" x14ac:dyDescent="0.2">
      <c r="A1744" s="144"/>
      <c r="B1744" s="7"/>
      <c r="C1744" s="7" t="s">
        <v>106</v>
      </c>
      <c r="D1744" s="142" t="s">
        <v>106</v>
      </c>
      <c r="E1744" s="143" t="s">
        <v>106</v>
      </c>
      <c r="F1744" s="144" t="s">
        <v>106</v>
      </c>
      <c r="G1744" s="145" t="s">
        <v>106</v>
      </c>
      <c r="H1744" s="144" t="s">
        <v>106</v>
      </c>
      <c r="I1744" s="7" t="s">
        <v>106</v>
      </c>
      <c r="J1744" s="30" t="s">
        <v>106</v>
      </c>
      <c r="K1744" s="143" t="s">
        <v>106</v>
      </c>
      <c r="L1744" s="144" t="s">
        <v>106</v>
      </c>
    </row>
    <row r="1745" spans="1:12" x14ac:dyDescent="0.2">
      <c r="A1745" s="451" t="s">
        <v>1218</v>
      </c>
      <c r="B1745" s="451"/>
      <c r="C1745" s="7"/>
      <c r="D1745" s="142"/>
      <c r="E1745" s="143"/>
      <c r="F1745" s="144"/>
      <c r="G1745" s="145"/>
      <c r="H1745" s="144"/>
      <c r="I1745" s="7"/>
      <c r="J1745" s="30"/>
      <c r="K1745" s="143"/>
      <c r="L1745" s="144"/>
    </row>
    <row r="1746" spans="1:12" ht="15.75" x14ac:dyDescent="0.2">
      <c r="A1746" s="450" t="s">
        <v>1246</v>
      </c>
      <c r="B1746" s="450"/>
      <c r="C1746" s="450"/>
      <c r="D1746" s="450"/>
      <c r="E1746" s="450"/>
      <c r="F1746" s="450"/>
      <c r="G1746" s="450"/>
      <c r="H1746" s="450"/>
      <c r="I1746" s="450"/>
      <c r="J1746" s="450"/>
      <c r="K1746" s="450"/>
      <c r="L1746" s="450"/>
    </row>
    <row r="1747" spans="1:12" ht="15" x14ac:dyDescent="0.2">
      <c r="A1747" s="135"/>
      <c r="B1747" s="135"/>
      <c r="C1747" s="135"/>
      <c r="D1747" s="135"/>
      <c r="E1747" s="135"/>
      <c r="F1747" s="135"/>
      <c r="G1747" s="135"/>
      <c r="H1747" s="135"/>
      <c r="I1747" s="135"/>
      <c r="J1747" s="136"/>
      <c r="K1747" s="135"/>
      <c r="L1747" s="135"/>
    </row>
    <row r="1748" spans="1:12" x14ac:dyDescent="0.2">
      <c r="A1748" s="452" t="s">
        <v>134</v>
      </c>
      <c r="B1748" s="452"/>
      <c r="C1748" s="452"/>
      <c r="D1748" s="452"/>
      <c r="E1748" s="453" t="s">
        <v>11</v>
      </c>
      <c r="F1748" s="453"/>
      <c r="G1748" s="454" t="s">
        <v>187</v>
      </c>
      <c r="H1748" s="454"/>
      <c r="I1748" s="454"/>
      <c r="J1748" s="454"/>
      <c r="K1748" s="455" t="s">
        <v>133</v>
      </c>
      <c r="L1748" s="455"/>
    </row>
    <row r="1749" spans="1:12" ht="24" x14ac:dyDescent="0.2">
      <c r="A1749" s="363" t="s">
        <v>9</v>
      </c>
      <c r="B1749" s="119" t="s">
        <v>131</v>
      </c>
      <c r="C1749" s="119" t="s">
        <v>132</v>
      </c>
      <c r="D1749" s="120" t="s">
        <v>13</v>
      </c>
      <c r="E1749" s="364" t="s">
        <v>15</v>
      </c>
      <c r="F1749" s="364" t="s">
        <v>14</v>
      </c>
      <c r="G1749" s="122" t="s">
        <v>16</v>
      </c>
      <c r="H1749" s="123" t="s">
        <v>4</v>
      </c>
      <c r="I1749" s="124" t="s">
        <v>8</v>
      </c>
      <c r="J1749" s="125" t="s">
        <v>17</v>
      </c>
      <c r="K1749" s="365" t="s">
        <v>16</v>
      </c>
      <c r="L1749" s="363" t="s">
        <v>4</v>
      </c>
    </row>
    <row r="1750" spans="1:12" x14ac:dyDescent="0.2">
      <c r="A1750" s="151">
        <v>1</v>
      </c>
      <c r="B1750" s="152" t="s">
        <v>1222</v>
      </c>
      <c r="C1750" s="152" t="s">
        <v>1224</v>
      </c>
      <c r="D1750" s="153">
        <v>43734</v>
      </c>
      <c r="E1750" s="154">
        <v>1</v>
      </c>
      <c r="F1750" s="154">
        <v>4</v>
      </c>
      <c r="G1750" s="137">
        <v>182282.11</v>
      </c>
      <c r="H1750" s="138">
        <v>32571</v>
      </c>
      <c r="I1750" s="139">
        <v>76</v>
      </c>
      <c r="J1750" s="140">
        <v>1117</v>
      </c>
      <c r="K1750" s="155">
        <v>182282.11</v>
      </c>
      <c r="L1750" s="156">
        <v>32571</v>
      </c>
    </row>
    <row r="1751" spans="1:12" x14ac:dyDescent="0.2">
      <c r="A1751" s="189">
        <v>2</v>
      </c>
      <c r="B1751" s="190" t="s">
        <v>1202</v>
      </c>
      <c r="C1751" s="190" t="s">
        <v>1204</v>
      </c>
      <c r="D1751" s="191">
        <v>43727</v>
      </c>
      <c r="E1751" s="192">
        <v>2</v>
      </c>
      <c r="F1751" s="192">
        <v>11</v>
      </c>
      <c r="G1751" s="137">
        <v>108330.17</v>
      </c>
      <c r="H1751" s="138">
        <v>18593</v>
      </c>
      <c r="I1751" s="139">
        <v>77</v>
      </c>
      <c r="J1751" s="140">
        <v>953</v>
      </c>
      <c r="K1751" s="193">
        <v>372581.92999999801</v>
      </c>
      <c r="L1751" s="194">
        <v>63823</v>
      </c>
    </row>
    <row r="1752" spans="1:12" x14ac:dyDescent="0.2">
      <c r="A1752" s="151">
        <v>3</v>
      </c>
      <c r="B1752" s="152" t="s">
        <v>1226</v>
      </c>
      <c r="C1752" s="152" t="s">
        <v>22</v>
      </c>
      <c r="D1752" s="153">
        <v>43734</v>
      </c>
      <c r="E1752" s="154">
        <v>1</v>
      </c>
      <c r="F1752" s="154">
        <v>4</v>
      </c>
      <c r="G1752" s="137">
        <v>107325.07</v>
      </c>
      <c r="H1752" s="138">
        <v>19773</v>
      </c>
      <c r="I1752" s="139">
        <v>59</v>
      </c>
      <c r="J1752" s="140">
        <v>860</v>
      </c>
      <c r="K1752" s="155">
        <v>107325.07</v>
      </c>
      <c r="L1752" s="156">
        <v>19773</v>
      </c>
    </row>
    <row r="1753" spans="1:12" x14ac:dyDescent="0.2">
      <c r="A1753" s="189">
        <v>4</v>
      </c>
      <c r="B1753" s="190" t="s">
        <v>1154</v>
      </c>
      <c r="C1753" s="190" t="s">
        <v>491</v>
      </c>
      <c r="D1753" s="191">
        <v>43713</v>
      </c>
      <c r="E1753" s="192">
        <v>4</v>
      </c>
      <c r="F1753" s="192">
        <v>25</v>
      </c>
      <c r="G1753" s="137">
        <v>63758.36</v>
      </c>
      <c r="H1753" s="138">
        <v>11789</v>
      </c>
      <c r="I1753" s="139">
        <v>79</v>
      </c>
      <c r="J1753" s="140">
        <v>481</v>
      </c>
      <c r="K1753" s="193">
        <v>1083854.8699999901</v>
      </c>
      <c r="L1753" s="194">
        <v>191966</v>
      </c>
    </row>
    <row r="1754" spans="1:12" x14ac:dyDescent="0.2">
      <c r="A1754" s="189">
        <v>5</v>
      </c>
      <c r="B1754" s="190" t="s">
        <v>1188</v>
      </c>
      <c r="C1754" s="190" t="s">
        <v>25</v>
      </c>
      <c r="D1754" s="191">
        <v>43727</v>
      </c>
      <c r="E1754" s="192">
        <v>2</v>
      </c>
      <c r="F1754" s="192">
        <v>11</v>
      </c>
      <c r="G1754" s="137">
        <v>53868.46</v>
      </c>
      <c r="H1754" s="138">
        <v>9800</v>
      </c>
      <c r="I1754" s="139">
        <v>57</v>
      </c>
      <c r="J1754" s="140">
        <v>457</v>
      </c>
      <c r="K1754" s="193">
        <v>198583.27</v>
      </c>
      <c r="L1754" s="194">
        <v>37398</v>
      </c>
    </row>
    <row r="1755" spans="1:12" x14ac:dyDescent="0.2">
      <c r="A1755" s="189">
        <v>6</v>
      </c>
      <c r="B1755" s="190" t="s">
        <v>1206</v>
      </c>
      <c r="C1755" s="190" t="s">
        <v>331</v>
      </c>
      <c r="D1755" s="191">
        <v>43727</v>
      </c>
      <c r="E1755" s="192">
        <v>2</v>
      </c>
      <c r="F1755" s="192">
        <v>11</v>
      </c>
      <c r="G1755" s="137">
        <v>43434.049999999901</v>
      </c>
      <c r="H1755" s="138">
        <v>7423</v>
      </c>
      <c r="I1755" s="139">
        <v>31</v>
      </c>
      <c r="J1755" s="140">
        <v>268</v>
      </c>
      <c r="K1755" s="193">
        <v>151893.50000000099</v>
      </c>
      <c r="L1755" s="194">
        <v>26443</v>
      </c>
    </row>
    <row r="1756" spans="1:12" x14ac:dyDescent="0.2">
      <c r="A1756" s="189">
        <v>7</v>
      </c>
      <c r="B1756" s="190" t="s">
        <v>1208</v>
      </c>
      <c r="C1756" s="190" t="s">
        <v>488</v>
      </c>
      <c r="D1756" s="191">
        <v>43727</v>
      </c>
      <c r="E1756" s="192">
        <v>2</v>
      </c>
      <c r="F1756" s="192">
        <v>11</v>
      </c>
      <c r="G1756" s="137">
        <v>38760.9</v>
      </c>
      <c r="H1756" s="138">
        <v>7592</v>
      </c>
      <c r="I1756" s="139">
        <v>53</v>
      </c>
      <c r="J1756" s="140">
        <v>365</v>
      </c>
      <c r="K1756" s="193">
        <v>94968.369999999806</v>
      </c>
      <c r="L1756" s="194">
        <v>18684</v>
      </c>
    </row>
    <row r="1757" spans="1:12" x14ac:dyDescent="0.2">
      <c r="A1757" s="189">
        <v>8</v>
      </c>
      <c r="B1757" s="190" t="s">
        <v>1115</v>
      </c>
      <c r="C1757" s="190" t="s">
        <v>25</v>
      </c>
      <c r="D1757" s="191">
        <v>43699</v>
      </c>
      <c r="E1757" s="192">
        <v>6</v>
      </c>
      <c r="F1757" s="192">
        <v>39</v>
      </c>
      <c r="G1757" s="137">
        <v>37868.199999999997</v>
      </c>
      <c r="H1757" s="138">
        <v>6935</v>
      </c>
      <c r="I1757" s="139">
        <v>53</v>
      </c>
      <c r="J1757" s="140">
        <v>440</v>
      </c>
      <c r="K1757" s="193">
        <v>1388111.50999999</v>
      </c>
      <c r="L1757" s="194">
        <v>257739</v>
      </c>
    </row>
    <row r="1758" spans="1:12" x14ac:dyDescent="0.2">
      <c r="A1758" s="189">
        <v>9</v>
      </c>
      <c r="B1758" s="190" t="s">
        <v>1117</v>
      </c>
      <c r="C1758" s="190" t="s">
        <v>22</v>
      </c>
      <c r="D1758" s="191">
        <v>43699</v>
      </c>
      <c r="E1758" s="192">
        <v>6</v>
      </c>
      <c r="F1758" s="192">
        <v>39</v>
      </c>
      <c r="G1758" s="137">
        <v>32189</v>
      </c>
      <c r="H1758" s="138">
        <v>5936</v>
      </c>
      <c r="I1758" s="139">
        <v>27</v>
      </c>
      <c r="J1758" s="140">
        <v>263</v>
      </c>
      <c r="K1758" s="193">
        <v>1041684.53</v>
      </c>
      <c r="L1758" s="194">
        <v>190594</v>
      </c>
    </row>
    <row r="1759" spans="1:12" x14ac:dyDescent="0.2">
      <c r="A1759" s="189">
        <v>10</v>
      </c>
      <c r="B1759" s="190" t="s">
        <v>1086</v>
      </c>
      <c r="C1759" s="190" t="s">
        <v>1088</v>
      </c>
      <c r="D1759" s="191">
        <v>43692</v>
      </c>
      <c r="E1759" s="192">
        <v>7</v>
      </c>
      <c r="F1759" s="192">
        <v>46</v>
      </c>
      <c r="G1759" s="137">
        <v>25854.31</v>
      </c>
      <c r="H1759" s="138">
        <v>4681</v>
      </c>
      <c r="I1759" s="139">
        <v>31</v>
      </c>
      <c r="J1759" s="140">
        <v>193</v>
      </c>
      <c r="K1759" s="193">
        <v>1535221.45000002</v>
      </c>
      <c r="L1759" s="194">
        <v>271651</v>
      </c>
    </row>
    <row r="1760" spans="1:12" x14ac:dyDescent="0.2">
      <c r="A1760" s="189">
        <v>11</v>
      </c>
      <c r="B1760" s="190" t="s">
        <v>1169</v>
      </c>
      <c r="C1760" s="190" t="s">
        <v>433</v>
      </c>
      <c r="D1760" s="191">
        <v>43720</v>
      </c>
      <c r="E1760" s="192">
        <v>3</v>
      </c>
      <c r="F1760" s="192">
        <v>18</v>
      </c>
      <c r="G1760" s="137">
        <v>23038.82</v>
      </c>
      <c r="H1760" s="138">
        <v>4716</v>
      </c>
      <c r="I1760" s="139">
        <v>50</v>
      </c>
      <c r="J1760" s="140">
        <v>244</v>
      </c>
      <c r="K1760" s="193">
        <v>142087.89000000001</v>
      </c>
      <c r="L1760" s="194">
        <v>28294</v>
      </c>
    </row>
    <row r="1761" spans="1:12" x14ac:dyDescent="0.2">
      <c r="A1761" s="151">
        <v>12</v>
      </c>
      <c r="B1761" s="152" t="s">
        <v>1228</v>
      </c>
      <c r="C1761" s="152" t="s">
        <v>433</v>
      </c>
      <c r="D1761" s="153">
        <v>43734</v>
      </c>
      <c r="E1761" s="154">
        <v>1</v>
      </c>
      <c r="F1761" s="154">
        <v>4</v>
      </c>
      <c r="G1761" s="137">
        <v>18176.18</v>
      </c>
      <c r="H1761" s="138">
        <v>3373</v>
      </c>
      <c r="I1761" s="139">
        <v>18</v>
      </c>
      <c r="J1761" s="140">
        <v>167</v>
      </c>
      <c r="K1761" s="155">
        <v>19813.18</v>
      </c>
      <c r="L1761" s="156">
        <v>3774</v>
      </c>
    </row>
    <row r="1762" spans="1:12" x14ac:dyDescent="0.2">
      <c r="A1762" s="189">
        <v>13</v>
      </c>
      <c r="B1762" s="190" t="s">
        <v>1140</v>
      </c>
      <c r="C1762" s="190" t="s">
        <v>127</v>
      </c>
      <c r="D1762" s="191">
        <v>43713</v>
      </c>
      <c r="E1762" s="192">
        <v>4</v>
      </c>
      <c r="F1762" s="192">
        <v>25</v>
      </c>
      <c r="G1762" s="137">
        <v>17409.14</v>
      </c>
      <c r="H1762" s="138">
        <v>3025</v>
      </c>
      <c r="I1762" s="139">
        <v>18</v>
      </c>
      <c r="J1762" s="140">
        <v>135</v>
      </c>
      <c r="K1762" s="193">
        <v>202195.91</v>
      </c>
      <c r="L1762" s="194">
        <v>36709</v>
      </c>
    </row>
    <row r="1763" spans="1:12" x14ac:dyDescent="0.2">
      <c r="A1763" s="151">
        <v>14</v>
      </c>
      <c r="B1763" s="152" t="s">
        <v>1231</v>
      </c>
      <c r="C1763" s="152" t="s">
        <v>1233</v>
      </c>
      <c r="D1763" s="153">
        <v>43734</v>
      </c>
      <c r="E1763" s="154">
        <v>1</v>
      </c>
      <c r="F1763" s="154">
        <v>4</v>
      </c>
      <c r="G1763" s="137">
        <v>14628.24</v>
      </c>
      <c r="H1763" s="138">
        <v>2708</v>
      </c>
      <c r="I1763" s="139">
        <v>26</v>
      </c>
      <c r="J1763" s="140">
        <v>271</v>
      </c>
      <c r="K1763" s="155">
        <v>14628.24</v>
      </c>
      <c r="L1763" s="156">
        <v>2708</v>
      </c>
    </row>
    <row r="1764" spans="1:12" ht="25.5" x14ac:dyDescent="0.2">
      <c r="A1764" s="189">
        <v>15</v>
      </c>
      <c r="B1764" s="190" t="s">
        <v>1210</v>
      </c>
      <c r="C1764" s="190" t="s">
        <v>127</v>
      </c>
      <c r="D1764" s="191">
        <v>43727</v>
      </c>
      <c r="E1764" s="192">
        <v>2</v>
      </c>
      <c r="F1764" s="192">
        <v>11</v>
      </c>
      <c r="G1764" s="137">
        <v>11055.96</v>
      </c>
      <c r="H1764" s="138">
        <v>2255</v>
      </c>
      <c r="I1764" s="139">
        <v>52</v>
      </c>
      <c r="J1764" s="140">
        <v>191</v>
      </c>
      <c r="K1764" s="193">
        <v>32798.82</v>
      </c>
      <c r="L1764" s="194">
        <v>6598</v>
      </c>
    </row>
    <row r="1765" spans="1:12" x14ac:dyDescent="0.2">
      <c r="A1765" s="189">
        <v>16</v>
      </c>
      <c r="B1765" s="190" t="s">
        <v>983</v>
      </c>
      <c r="C1765" s="190" t="s">
        <v>22</v>
      </c>
      <c r="D1765" s="191">
        <v>43664</v>
      </c>
      <c r="E1765" s="192">
        <v>11</v>
      </c>
      <c r="F1765" s="192">
        <v>74</v>
      </c>
      <c r="G1765" s="137">
        <v>8189.1500000000096</v>
      </c>
      <c r="H1765" s="138">
        <v>1558</v>
      </c>
      <c r="I1765" s="139">
        <v>25</v>
      </c>
      <c r="J1765" s="140">
        <v>108</v>
      </c>
      <c r="K1765" s="193">
        <v>6951175.9599999897</v>
      </c>
      <c r="L1765" s="194">
        <v>1271518</v>
      </c>
    </row>
    <row r="1766" spans="1:12" x14ac:dyDescent="0.2">
      <c r="A1766" s="189">
        <v>17</v>
      </c>
      <c r="B1766" s="190" t="s">
        <v>1033</v>
      </c>
      <c r="C1766" s="190" t="s">
        <v>23</v>
      </c>
      <c r="D1766" s="191">
        <v>43678</v>
      </c>
      <c r="E1766" s="192">
        <v>9</v>
      </c>
      <c r="F1766" s="192">
        <v>60</v>
      </c>
      <c r="G1766" s="137">
        <v>6879.36</v>
      </c>
      <c r="H1766" s="138">
        <v>1222</v>
      </c>
      <c r="I1766" s="139">
        <v>18</v>
      </c>
      <c r="J1766" s="140">
        <v>94</v>
      </c>
      <c r="K1766" s="193">
        <v>1503871.1299999801</v>
      </c>
      <c r="L1766" s="194">
        <v>272825</v>
      </c>
    </row>
    <row r="1767" spans="1:12" x14ac:dyDescent="0.2">
      <c r="A1767" s="189">
        <v>18</v>
      </c>
      <c r="B1767" s="190" t="s">
        <v>1092</v>
      </c>
      <c r="C1767" s="190" t="s">
        <v>1094</v>
      </c>
      <c r="D1767" s="191">
        <v>43692</v>
      </c>
      <c r="E1767" s="192">
        <v>7</v>
      </c>
      <c r="F1767" s="192">
        <v>46</v>
      </c>
      <c r="G1767" s="137">
        <v>6666.06</v>
      </c>
      <c r="H1767" s="138">
        <v>1337</v>
      </c>
      <c r="I1767" s="139">
        <v>21</v>
      </c>
      <c r="J1767" s="140">
        <v>78</v>
      </c>
      <c r="K1767" s="193">
        <v>732613.96999999904</v>
      </c>
      <c r="L1767" s="194">
        <v>144930</v>
      </c>
    </row>
    <row r="1768" spans="1:12" x14ac:dyDescent="0.2">
      <c r="A1768" s="189">
        <v>19</v>
      </c>
      <c r="B1768" s="190" t="s">
        <v>1136</v>
      </c>
      <c r="C1768" s="190" t="s">
        <v>22</v>
      </c>
      <c r="D1768" s="191">
        <v>43706</v>
      </c>
      <c r="E1768" s="192">
        <v>5</v>
      </c>
      <c r="F1768" s="192">
        <v>32</v>
      </c>
      <c r="G1768" s="137">
        <v>3678.57</v>
      </c>
      <c r="H1768" s="138">
        <v>671</v>
      </c>
      <c r="I1768" s="139">
        <v>8</v>
      </c>
      <c r="J1768" s="140">
        <v>39</v>
      </c>
      <c r="K1768" s="193">
        <v>142795.75</v>
      </c>
      <c r="L1768" s="194">
        <v>26883</v>
      </c>
    </row>
    <row r="1769" spans="1:12" x14ac:dyDescent="0.2">
      <c r="A1769" s="151">
        <v>20</v>
      </c>
      <c r="B1769" s="152" t="s">
        <v>1235</v>
      </c>
      <c r="C1769" s="152" t="s">
        <v>1237</v>
      </c>
      <c r="D1769" s="153">
        <v>43734</v>
      </c>
      <c r="E1769" s="154">
        <v>1</v>
      </c>
      <c r="F1769" s="154">
        <v>4</v>
      </c>
      <c r="G1769" s="137">
        <v>3186.22</v>
      </c>
      <c r="H1769" s="138">
        <v>583</v>
      </c>
      <c r="I1769" s="139">
        <v>11</v>
      </c>
      <c r="J1769" s="140">
        <v>93</v>
      </c>
      <c r="K1769" s="155">
        <v>3186.22</v>
      </c>
      <c r="L1769" s="156">
        <v>583</v>
      </c>
    </row>
    <row r="1770" spans="1:12" x14ac:dyDescent="0.2">
      <c r="A1770" s="189">
        <v>21</v>
      </c>
      <c r="B1770" s="190" t="s">
        <v>1063</v>
      </c>
      <c r="C1770" s="190" t="s">
        <v>113</v>
      </c>
      <c r="D1770" s="191">
        <v>43685</v>
      </c>
      <c r="E1770" s="192">
        <v>8</v>
      </c>
      <c r="F1770" s="192">
        <v>53</v>
      </c>
      <c r="G1770" s="137">
        <v>2132.9299999999998</v>
      </c>
      <c r="H1770" s="138">
        <v>398</v>
      </c>
      <c r="I1770" s="139">
        <v>4</v>
      </c>
      <c r="J1770" s="140">
        <v>31</v>
      </c>
      <c r="K1770" s="193">
        <v>647703.18000000005</v>
      </c>
      <c r="L1770" s="194">
        <v>120397</v>
      </c>
    </row>
    <row r="1771" spans="1:12" x14ac:dyDescent="0.2">
      <c r="A1771" s="189">
        <v>22</v>
      </c>
      <c r="B1771" s="190" t="s">
        <v>1214</v>
      </c>
      <c r="C1771" s="190" t="s">
        <v>113</v>
      </c>
      <c r="D1771" s="191">
        <v>43727</v>
      </c>
      <c r="E1771" s="192">
        <v>2</v>
      </c>
      <c r="F1771" s="192">
        <v>11</v>
      </c>
      <c r="G1771" s="137">
        <v>2107.79</v>
      </c>
      <c r="H1771" s="138">
        <v>390</v>
      </c>
      <c r="I1771" s="139">
        <v>6</v>
      </c>
      <c r="J1771" s="140">
        <v>43</v>
      </c>
      <c r="K1771" s="193">
        <v>9052.98</v>
      </c>
      <c r="L1771" s="194">
        <v>1671</v>
      </c>
    </row>
    <row r="1772" spans="1:12" x14ac:dyDescent="0.2">
      <c r="A1772" s="189">
        <v>23</v>
      </c>
      <c r="B1772" s="190" t="s">
        <v>1171</v>
      </c>
      <c r="C1772" s="190" t="s">
        <v>22</v>
      </c>
      <c r="D1772" s="191">
        <v>43720</v>
      </c>
      <c r="E1772" s="192">
        <v>3</v>
      </c>
      <c r="F1772" s="192">
        <v>18</v>
      </c>
      <c r="G1772" s="137">
        <v>1944.19</v>
      </c>
      <c r="H1772" s="138">
        <v>363</v>
      </c>
      <c r="I1772" s="139">
        <v>13</v>
      </c>
      <c r="J1772" s="140">
        <v>34</v>
      </c>
      <c r="K1772" s="193">
        <v>41310.370000000003</v>
      </c>
      <c r="L1772" s="194">
        <v>7572</v>
      </c>
    </row>
    <row r="1773" spans="1:12" x14ac:dyDescent="0.2">
      <c r="A1773" s="189">
        <v>24</v>
      </c>
      <c r="B1773" s="190" t="s">
        <v>1212</v>
      </c>
      <c r="C1773" s="190" t="s">
        <v>22</v>
      </c>
      <c r="D1773" s="191">
        <v>43727</v>
      </c>
      <c r="E1773" s="192">
        <v>2</v>
      </c>
      <c r="F1773" s="192">
        <v>11</v>
      </c>
      <c r="G1773" s="137">
        <v>1889.72</v>
      </c>
      <c r="H1773" s="138">
        <v>349</v>
      </c>
      <c r="I1773" s="139">
        <v>11</v>
      </c>
      <c r="J1773" s="140">
        <v>47</v>
      </c>
      <c r="K1773" s="193">
        <v>9211.35</v>
      </c>
      <c r="L1773" s="194">
        <v>1710</v>
      </c>
    </row>
    <row r="1774" spans="1:12" x14ac:dyDescent="0.2">
      <c r="A1774" s="189">
        <v>25</v>
      </c>
      <c r="B1774" s="190" t="s">
        <v>1181</v>
      </c>
      <c r="C1774" s="190" t="s">
        <v>22</v>
      </c>
      <c r="D1774" s="191">
        <v>43720</v>
      </c>
      <c r="E1774" s="192">
        <v>3</v>
      </c>
      <c r="F1774" s="192">
        <v>18</v>
      </c>
      <c r="G1774" s="137">
        <v>1540.81</v>
      </c>
      <c r="H1774" s="138">
        <v>270</v>
      </c>
      <c r="I1774" s="139">
        <v>3</v>
      </c>
      <c r="J1774" s="140">
        <v>20</v>
      </c>
      <c r="K1774" s="193">
        <v>15994.08</v>
      </c>
      <c r="L1774" s="194">
        <v>2933</v>
      </c>
    </row>
    <row r="1775" spans="1:12" x14ac:dyDescent="0.2">
      <c r="A1775" s="189">
        <v>26</v>
      </c>
      <c r="B1775" s="190" t="s">
        <v>1134</v>
      </c>
      <c r="C1775" s="190" t="s">
        <v>23</v>
      </c>
      <c r="D1775" s="191">
        <v>43706</v>
      </c>
      <c r="E1775" s="192">
        <v>5</v>
      </c>
      <c r="F1775" s="192">
        <v>32</v>
      </c>
      <c r="G1775" s="137">
        <v>1379.21</v>
      </c>
      <c r="H1775" s="138">
        <v>262</v>
      </c>
      <c r="I1775" s="139">
        <v>5</v>
      </c>
      <c r="J1775" s="140">
        <v>25</v>
      </c>
      <c r="K1775" s="193">
        <v>137655.5</v>
      </c>
      <c r="L1775" s="194">
        <v>25393</v>
      </c>
    </row>
    <row r="1776" spans="1:12" x14ac:dyDescent="0.2">
      <c r="A1776" s="189">
        <v>27</v>
      </c>
      <c r="B1776" s="190" t="s">
        <v>1183</v>
      </c>
      <c r="C1776" s="190" t="s">
        <v>1185</v>
      </c>
      <c r="D1776" s="191">
        <v>43720</v>
      </c>
      <c r="E1776" s="192">
        <v>3</v>
      </c>
      <c r="F1776" s="192">
        <v>18</v>
      </c>
      <c r="G1776" s="137">
        <v>1329.5</v>
      </c>
      <c r="H1776" s="138">
        <v>241</v>
      </c>
      <c r="I1776" s="139">
        <v>2</v>
      </c>
      <c r="J1776" s="140">
        <v>11</v>
      </c>
      <c r="K1776" s="193">
        <v>15469.66</v>
      </c>
      <c r="L1776" s="194">
        <v>2891</v>
      </c>
    </row>
    <row r="1777" spans="1:12" x14ac:dyDescent="0.2">
      <c r="A1777" s="189">
        <v>28</v>
      </c>
      <c r="B1777" s="190" t="s">
        <v>1121</v>
      </c>
      <c r="C1777" s="190" t="s">
        <v>22</v>
      </c>
      <c r="D1777" s="191">
        <v>43699</v>
      </c>
      <c r="E1777" s="192">
        <v>6</v>
      </c>
      <c r="F1777" s="192">
        <v>39</v>
      </c>
      <c r="G1777" s="137">
        <v>997.06</v>
      </c>
      <c r="H1777" s="138">
        <v>206</v>
      </c>
      <c r="I1777" s="139">
        <v>5</v>
      </c>
      <c r="J1777" s="140">
        <v>18</v>
      </c>
      <c r="K1777" s="193">
        <v>60535.26</v>
      </c>
      <c r="L1777" s="194">
        <v>11377</v>
      </c>
    </row>
    <row r="1778" spans="1:12" x14ac:dyDescent="0.2">
      <c r="A1778" s="189">
        <v>29</v>
      </c>
      <c r="B1778" s="190" t="s">
        <v>1177</v>
      </c>
      <c r="C1778" s="190" t="s">
        <v>1179</v>
      </c>
      <c r="D1778" s="191">
        <v>43720</v>
      </c>
      <c r="E1778" s="192">
        <v>3</v>
      </c>
      <c r="F1778" s="192">
        <v>18</v>
      </c>
      <c r="G1778" s="137">
        <v>993.61</v>
      </c>
      <c r="H1778" s="138">
        <v>187</v>
      </c>
      <c r="I1778" s="139">
        <v>6</v>
      </c>
      <c r="J1778" s="140">
        <v>23</v>
      </c>
      <c r="K1778" s="193">
        <v>20636.79</v>
      </c>
      <c r="L1778" s="194">
        <v>3849</v>
      </c>
    </row>
    <row r="1779" spans="1:12" x14ac:dyDescent="0.2">
      <c r="A1779" s="151">
        <v>30</v>
      </c>
      <c r="B1779" s="152" t="s">
        <v>1239</v>
      </c>
      <c r="C1779" s="152" t="s">
        <v>25</v>
      </c>
      <c r="D1779" s="153">
        <v>43734</v>
      </c>
      <c r="E1779" s="154">
        <v>1</v>
      </c>
      <c r="F1779" s="154">
        <v>4</v>
      </c>
      <c r="G1779" s="137">
        <v>851.1</v>
      </c>
      <c r="H1779" s="138">
        <v>179</v>
      </c>
      <c r="I1779" s="139">
        <v>6</v>
      </c>
      <c r="J1779" s="140">
        <v>16</v>
      </c>
      <c r="K1779" s="155">
        <v>851.1</v>
      </c>
      <c r="L1779" s="156">
        <v>179</v>
      </c>
    </row>
    <row r="1780" spans="1:12" x14ac:dyDescent="0.2">
      <c r="A1780" s="189">
        <v>31</v>
      </c>
      <c r="B1780" s="190" t="s">
        <v>1173</v>
      </c>
      <c r="C1780" s="190" t="s">
        <v>1175</v>
      </c>
      <c r="D1780" s="191">
        <v>43720</v>
      </c>
      <c r="E1780" s="192">
        <v>3</v>
      </c>
      <c r="F1780" s="192">
        <v>18</v>
      </c>
      <c r="G1780" s="137">
        <v>827.42</v>
      </c>
      <c r="H1780" s="138">
        <v>156</v>
      </c>
      <c r="I1780" s="139">
        <v>4</v>
      </c>
      <c r="J1780" s="140">
        <v>20</v>
      </c>
      <c r="K1780" s="193">
        <v>23032.14</v>
      </c>
      <c r="L1780" s="194">
        <v>4370</v>
      </c>
    </row>
    <row r="1781" spans="1:12" x14ac:dyDescent="0.2">
      <c r="A1781" s="189">
        <v>32</v>
      </c>
      <c r="B1781" s="190" t="s">
        <v>917</v>
      </c>
      <c r="C1781" s="190" t="s">
        <v>22</v>
      </c>
      <c r="D1781" s="191">
        <v>43643</v>
      </c>
      <c r="E1781" s="192">
        <v>13</v>
      </c>
      <c r="F1781" s="192">
        <v>88</v>
      </c>
      <c r="G1781" s="137">
        <v>817.6</v>
      </c>
      <c r="H1781" s="138">
        <v>142</v>
      </c>
      <c r="I1781" s="139">
        <v>8</v>
      </c>
      <c r="J1781" s="140">
        <v>15</v>
      </c>
      <c r="K1781" s="193">
        <v>2063558.69</v>
      </c>
      <c r="L1781" s="194">
        <v>398507</v>
      </c>
    </row>
    <row r="1782" spans="1:12" x14ac:dyDescent="0.2">
      <c r="A1782" s="189">
        <v>33</v>
      </c>
      <c r="B1782" s="190" t="s">
        <v>1119</v>
      </c>
      <c r="C1782" s="190" t="s">
        <v>22</v>
      </c>
      <c r="D1782" s="191">
        <v>43699</v>
      </c>
      <c r="E1782" s="192">
        <v>6</v>
      </c>
      <c r="F1782" s="192">
        <v>39</v>
      </c>
      <c r="G1782" s="137">
        <v>570.5</v>
      </c>
      <c r="H1782" s="138">
        <v>112</v>
      </c>
      <c r="I1782" s="139">
        <v>1</v>
      </c>
      <c r="J1782" s="140">
        <v>8</v>
      </c>
      <c r="K1782" s="193">
        <v>151969.26</v>
      </c>
      <c r="L1782" s="194">
        <v>28344</v>
      </c>
    </row>
    <row r="1783" spans="1:12" x14ac:dyDescent="0.2">
      <c r="A1783" s="189">
        <v>34</v>
      </c>
      <c r="B1783" s="190" t="s">
        <v>1135</v>
      </c>
      <c r="C1783" s="190" t="s">
        <v>111</v>
      </c>
      <c r="D1783" s="191">
        <v>43706</v>
      </c>
      <c r="E1783" s="192">
        <v>5</v>
      </c>
      <c r="F1783" s="192">
        <v>30</v>
      </c>
      <c r="G1783" s="137">
        <v>515.04999999999995</v>
      </c>
      <c r="H1783" s="138">
        <v>98</v>
      </c>
      <c r="I1783" s="139">
        <v>11</v>
      </c>
      <c r="J1783" s="140">
        <v>14</v>
      </c>
      <c r="K1783" s="193">
        <v>110274.36</v>
      </c>
      <c r="L1783" s="194">
        <v>21856</v>
      </c>
    </row>
    <row r="1784" spans="1:12" x14ac:dyDescent="0.2">
      <c r="A1784" s="189">
        <v>35</v>
      </c>
      <c r="B1784" s="190" t="s">
        <v>825</v>
      </c>
      <c r="C1784" s="190" t="s">
        <v>827</v>
      </c>
      <c r="D1784" s="191">
        <v>43622</v>
      </c>
      <c r="E1784" s="192">
        <v>16</v>
      </c>
      <c r="F1784" s="192">
        <v>109</v>
      </c>
      <c r="G1784" s="137">
        <v>248.7</v>
      </c>
      <c r="H1784" s="138">
        <v>43</v>
      </c>
      <c r="I1784" s="139">
        <v>2</v>
      </c>
      <c r="J1784" s="140">
        <v>3</v>
      </c>
      <c r="K1784" s="193">
        <v>1396624.09</v>
      </c>
      <c r="L1784" s="194">
        <v>274631</v>
      </c>
    </row>
    <row r="1785" spans="1:12" x14ac:dyDescent="0.2">
      <c r="A1785" s="151">
        <v>36</v>
      </c>
      <c r="B1785" s="152" t="s">
        <v>1242</v>
      </c>
      <c r="C1785" s="152" t="s">
        <v>111</v>
      </c>
      <c r="D1785" s="153">
        <v>43734</v>
      </c>
      <c r="E1785" s="154">
        <v>1</v>
      </c>
      <c r="F1785" s="154">
        <v>4</v>
      </c>
      <c r="G1785" s="137">
        <v>215.26</v>
      </c>
      <c r="H1785" s="138">
        <v>140</v>
      </c>
      <c r="I1785" s="139">
        <v>3</v>
      </c>
      <c r="J1785" s="140">
        <v>10</v>
      </c>
      <c r="K1785" s="155">
        <v>215.26</v>
      </c>
      <c r="L1785" s="156">
        <v>187</v>
      </c>
    </row>
    <row r="1786" spans="1:12" x14ac:dyDescent="0.2">
      <c r="A1786" s="189">
        <v>37</v>
      </c>
      <c r="B1786" s="190" t="s">
        <v>1157</v>
      </c>
      <c r="C1786" s="190" t="s">
        <v>23</v>
      </c>
      <c r="D1786" s="191">
        <v>43713</v>
      </c>
      <c r="E1786" s="192">
        <v>4</v>
      </c>
      <c r="F1786" s="192">
        <v>25</v>
      </c>
      <c r="G1786" s="137">
        <v>208.3</v>
      </c>
      <c r="H1786" s="138">
        <v>31</v>
      </c>
      <c r="I1786" s="139">
        <v>2</v>
      </c>
      <c r="J1786" s="140">
        <v>5</v>
      </c>
      <c r="K1786" s="193">
        <v>39584.81</v>
      </c>
      <c r="L1786" s="194">
        <v>7246</v>
      </c>
    </row>
    <row r="1787" spans="1:12" x14ac:dyDescent="0.2">
      <c r="A1787" s="189">
        <v>38</v>
      </c>
      <c r="B1787" s="190" t="s">
        <v>1159</v>
      </c>
      <c r="C1787" s="190" t="s">
        <v>113</v>
      </c>
      <c r="D1787" s="191">
        <v>43713</v>
      </c>
      <c r="E1787" s="192">
        <v>4</v>
      </c>
      <c r="F1787" s="192">
        <v>25</v>
      </c>
      <c r="G1787" s="137">
        <v>178.9</v>
      </c>
      <c r="H1787" s="138">
        <v>33</v>
      </c>
      <c r="I1787" s="139">
        <v>2</v>
      </c>
      <c r="J1787" s="140">
        <v>5</v>
      </c>
      <c r="K1787" s="193">
        <v>34873.370000000003</v>
      </c>
      <c r="L1787" s="194">
        <v>6571</v>
      </c>
    </row>
    <row r="1788" spans="1:12" x14ac:dyDescent="0.2">
      <c r="A1788" s="151">
        <v>39</v>
      </c>
      <c r="B1788" s="152" t="s">
        <v>1243</v>
      </c>
      <c r="C1788" s="152" t="s">
        <v>25</v>
      </c>
      <c r="D1788" s="153">
        <v>43734</v>
      </c>
      <c r="E1788" s="154">
        <v>1</v>
      </c>
      <c r="F1788" s="154">
        <v>4</v>
      </c>
      <c r="G1788" s="137">
        <v>154.69999999999999</v>
      </c>
      <c r="H1788" s="138">
        <v>24</v>
      </c>
      <c r="I1788" s="139">
        <v>1</v>
      </c>
      <c r="J1788" s="140">
        <v>4</v>
      </c>
      <c r="K1788" s="155">
        <v>616.70000000000005</v>
      </c>
      <c r="L1788" s="156">
        <v>308</v>
      </c>
    </row>
    <row r="1789" spans="1:12" x14ac:dyDescent="0.2">
      <c r="A1789" s="189">
        <v>40</v>
      </c>
      <c r="B1789" s="190" t="s">
        <v>1037</v>
      </c>
      <c r="C1789" s="190" t="s">
        <v>1038</v>
      </c>
      <c r="D1789" s="191">
        <v>43678</v>
      </c>
      <c r="E1789" s="192">
        <v>7</v>
      </c>
      <c r="F1789" s="192">
        <v>48</v>
      </c>
      <c r="G1789" s="137">
        <v>104.4</v>
      </c>
      <c r="H1789" s="138">
        <v>18</v>
      </c>
      <c r="I1789" s="139">
        <v>3</v>
      </c>
      <c r="J1789" s="140">
        <v>5</v>
      </c>
      <c r="K1789" s="193">
        <v>201110.77</v>
      </c>
      <c r="L1789" s="194">
        <v>40225</v>
      </c>
    </row>
    <row r="1790" spans="1:12" x14ac:dyDescent="0.2">
      <c r="A1790" s="144"/>
      <c r="B1790" s="7"/>
      <c r="C1790" s="7" t="s">
        <v>106</v>
      </c>
      <c r="D1790" s="142" t="s">
        <v>106</v>
      </c>
      <c r="E1790" s="143" t="s">
        <v>106</v>
      </c>
      <c r="F1790" s="144" t="s">
        <v>106</v>
      </c>
      <c r="G1790" s="145" t="s">
        <v>106</v>
      </c>
      <c r="H1790" s="144" t="s">
        <v>106</v>
      </c>
      <c r="I1790" s="7" t="s">
        <v>106</v>
      </c>
      <c r="J1790" s="30" t="s">
        <v>106</v>
      </c>
      <c r="K1790" s="143" t="s">
        <v>106</v>
      </c>
      <c r="L1790" s="144" t="s">
        <v>106</v>
      </c>
    </row>
    <row r="1791" spans="1:12" x14ac:dyDescent="0.2">
      <c r="A1791" s="451" t="s">
        <v>1245</v>
      </c>
      <c r="B1791" s="451"/>
      <c r="C1791" s="7"/>
      <c r="D1791" s="142"/>
      <c r="E1791" s="143"/>
      <c r="F1791" s="144"/>
      <c r="G1791" s="145"/>
      <c r="H1791" s="144"/>
      <c r="I1791" s="7"/>
      <c r="J1791" s="30"/>
      <c r="K1791" s="143"/>
      <c r="L1791" s="144"/>
    </row>
    <row r="1792" spans="1:12" ht="15.75" x14ac:dyDescent="0.2">
      <c r="A1792" s="450" t="s">
        <v>1271</v>
      </c>
      <c r="B1792" s="450"/>
      <c r="C1792" s="450"/>
      <c r="D1792" s="450"/>
      <c r="E1792" s="450"/>
      <c r="F1792" s="450"/>
      <c r="G1792" s="450"/>
      <c r="H1792" s="450"/>
      <c r="I1792" s="450"/>
      <c r="J1792" s="450"/>
      <c r="K1792" s="450"/>
      <c r="L1792" s="450"/>
    </row>
    <row r="1793" spans="1:12" ht="15" x14ac:dyDescent="0.2">
      <c r="A1793" s="135"/>
      <c r="B1793" s="135"/>
      <c r="C1793" s="135"/>
      <c r="D1793" s="135"/>
      <c r="E1793" s="135"/>
      <c r="F1793" s="135"/>
      <c r="G1793" s="135"/>
      <c r="H1793" s="135"/>
      <c r="I1793" s="135"/>
      <c r="J1793" s="136"/>
      <c r="K1793" s="135"/>
      <c r="L1793" s="135"/>
    </row>
    <row r="1794" spans="1:12" x14ac:dyDescent="0.2">
      <c r="A1794" s="452" t="s">
        <v>134</v>
      </c>
      <c r="B1794" s="452"/>
      <c r="C1794" s="452"/>
      <c r="D1794" s="452"/>
      <c r="E1794" s="453" t="s">
        <v>11</v>
      </c>
      <c r="F1794" s="453"/>
      <c r="G1794" s="454" t="s">
        <v>187</v>
      </c>
      <c r="H1794" s="454"/>
      <c r="I1794" s="454"/>
      <c r="J1794" s="454"/>
      <c r="K1794" s="455" t="s">
        <v>133</v>
      </c>
      <c r="L1794" s="455"/>
    </row>
    <row r="1795" spans="1:12" ht="24" x14ac:dyDescent="0.2">
      <c r="A1795" s="382" t="s">
        <v>9</v>
      </c>
      <c r="B1795" s="119" t="s">
        <v>131</v>
      </c>
      <c r="C1795" s="119" t="s">
        <v>132</v>
      </c>
      <c r="D1795" s="120" t="s">
        <v>13</v>
      </c>
      <c r="E1795" s="383" t="s">
        <v>15</v>
      </c>
      <c r="F1795" s="383" t="s">
        <v>14</v>
      </c>
      <c r="G1795" s="122" t="s">
        <v>16</v>
      </c>
      <c r="H1795" s="123" t="s">
        <v>4</v>
      </c>
      <c r="I1795" s="124" t="s">
        <v>8</v>
      </c>
      <c r="J1795" s="125" t="s">
        <v>17</v>
      </c>
      <c r="K1795" s="384" t="s">
        <v>16</v>
      </c>
      <c r="L1795" s="382" t="s">
        <v>4</v>
      </c>
    </row>
    <row r="1796" spans="1:12" x14ac:dyDescent="0.2">
      <c r="A1796" s="151">
        <v>1</v>
      </c>
      <c r="B1796" s="152" t="s">
        <v>1249</v>
      </c>
      <c r="C1796" s="152" t="s">
        <v>491</v>
      </c>
      <c r="D1796" s="153">
        <v>43741</v>
      </c>
      <c r="E1796" s="154">
        <v>1</v>
      </c>
      <c r="F1796" s="154">
        <v>4</v>
      </c>
      <c r="G1796" s="137">
        <v>863794.43</v>
      </c>
      <c r="H1796" s="138">
        <v>149394</v>
      </c>
      <c r="I1796" s="139">
        <v>105</v>
      </c>
      <c r="J1796" s="140">
        <v>1348</v>
      </c>
      <c r="K1796" s="155">
        <v>863794.42999999796</v>
      </c>
      <c r="L1796" s="156">
        <v>149394</v>
      </c>
    </row>
    <row r="1797" spans="1:12" x14ac:dyDescent="0.2">
      <c r="A1797" s="189">
        <v>2</v>
      </c>
      <c r="B1797" s="190" t="s">
        <v>1222</v>
      </c>
      <c r="C1797" s="190" t="s">
        <v>1224</v>
      </c>
      <c r="D1797" s="191">
        <v>43734</v>
      </c>
      <c r="E1797" s="192">
        <v>2</v>
      </c>
      <c r="F1797" s="192">
        <v>11</v>
      </c>
      <c r="G1797" s="137">
        <v>119381.27</v>
      </c>
      <c r="H1797" s="138">
        <v>21079</v>
      </c>
      <c r="I1797" s="139">
        <v>76</v>
      </c>
      <c r="J1797" s="140">
        <v>956</v>
      </c>
      <c r="K1797" s="193">
        <v>349363.489999999</v>
      </c>
      <c r="L1797" s="194">
        <v>62404</v>
      </c>
    </row>
    <row r="1798" spans="1:12" x14ac:dyDescent="0.2">
      <c r="A1798" s="189">
        <v>3</v>
      </c>
      <c r="B1798" s="190" t="s">
        <v>1226</v>
      </c>
      <c r="C1798" s="190" t="s">
        <v>22</v>
      </c>
      <c r="D1798" s="191">
        <v>43734</v>
      </c>
      <c r="E1798" s="192">
        <v>2</v>
      </c>
      <c r="F1798" s="192">
        <v>11</v>
      </c>
      <c r="G1798" s="137">
        <v>89737.08</v>
      </c>
      <c r="H1798" s="138">
        <v>16444</v>
      </c>
      <c r="I1798" s="139">
        <v>59</v>
      </c>
      <c r="J1798" s="140">
        <v>731</v>
      </c>
      <c r="K1798" s="193">
        <v>232331.86</v>
      </c>
      <c r="L1798" s="194">
        <v>42939</v>
      </c>
    </row>
    <row r="1799" spans="1:12" x14ac:dyDescent="0.2">
      <c r="A1799" s="189">
        <v>4</v>
      </c>
      <c r="B1799" s="190" t="s">
        <v>1202</v>
      </c>
      <c r="C1799" s="190" t="s">
        <v>1204</v>
      </c>
      <c r="D1799" s="191">
        <v>43727</v>
      </c>
      <c r="E1799" s="192">
        <v>3</v>
      </c>
      <c r="F1799" s="192">
        <v>18</v>
      </c>
      <c r="G1799" s="137">
        <v>61556.86</v>
      </c>
      <c r="H1799" s="138">
        <v>11100</v>
      </c>
      <c r="I1799" s="139">
        <v>64</v>
      </c>
      <c r="J1799" s="140">
        <v>655</v>
      </c>
      <c r="K1799" s="193">
        <v>462119.56999999803</v>
      </c>
      <c r="L1799" s="194">
        <v>79878</v>
      </c>
    </row>
    <row r="1800" spans="1:12" x14ac:dyDescent="0.2">
      <c r="A1800" s="151">
        <v>5</v>
      </c>
      <c r="B1800" s="152" t="s">
        <v>1251</v>
      </c>
      <c r="C1800" s="152" t="s">
        <v>989</v>
      </c>
      <c r="D1800" s="153">
        <v>43741</v>
      </c>
      <c r="E1800" s="154">
        <v>1</v>
      </c>
      <c r="F1800" s="154">
        <v>4</v>
      </c>
      <c r="G1800" s="137">
        <v>55325.77</v>
      </c>
      <c r="H1800" s="138">
        <v>10914</v>
      </c>
      <c r="I1800" s="139">
        <v>74</v>
      </c>
      <c r="J1800" s="140">
        <v>633</v>
      </c>
      <c r="K1800" s="155">
        <v>55325.77</v>
      </c>
      <c r="L1800" s="156">
        <v>10914</v>
      </c>
    </row>
    <row r="1801" spans="1:12" x14ac:dyDescent="0.2">
      <c r="A1801" s="189">
        <v>6</v>
      </c>
      <c r="B1801" s="190" t="s">
        <v>1206</v>
      </c>
      <c r="C1801" s="190" t="s">
        <v>331</v>
      </c>
      <c r="D1801" s="191">
        <v>43727</v>
      </c>
      <c r="E1801" s="192">
        <v>3</v>
      </c>
      <c r="F1801" s="192">
        <v>18</v>
      </c>
      <c r="G1801" s="137">
        <v>36959.459999999897</v>
      </c>
      <c r="H1801" s="138">
        <v>6346</v>
      </c>
      <c r="I1801" s="139">
        <v>30</v>
      </c>
      <c r="J1801" s="140">
        <v>260</v>
      </c>
      <c r="K1801" s="193">
        <v>207079.62000000101</v>
      </c>
      <c r="L1801" s="194">
        <v>36161</v>
      </c>
    </row>
    <row r="1802" spans="1:12" x14ac:dyDescent="0.2">
      <c r="A1802" s="189">
        <v>7</v>
      </c>
      <c r="B1802" s="190" t="s">
        <v>1188</v>
      </c>
      <c r="C1802" s="190" t="s">
        <v>25</v>
      </c>
      <c r="D1802" s="191">
        <v>43727</v>
      </c>
      <c r="E1802" s="192">
        <v>3</v>
      </c>
      <c r="F1802" s="192">
        <v>18</v>
      </c>
      <c r="G1802" s="137">
        <v>35193.360000000001</v>
      </c>
      <c r="H1802" s="138">
        <v>6402</v>
      </c>
      <c r="I1802" s="139">
        <v>48</v>
      </c>
      <c r="J1802" s="140">
        <v>354</v>
      </c>
      <c r="K1802" s="193">
        <v>254739.67</v>
      </c>
      <c r="L1802" s="194">
        <v>48080</v>
      </c>
    </row>
    <row r="1803" spans="1:12" x14ac:dyDescent="0.2">
      <c r="A1803" s="189">
        <v>8</v>
      </c>
      <c r="B1803" s="190" t="s">
        <v>1154</v>
      </c>
      <c r="C1803" s="190" t="s">
        <v>491</v>
      </c>
      <c r="D1803" s="191">
        <v>43713</v>
      </c>
      <c r="E1803" s="192">
        <v>5</v>
      </c>
      <c r="F1803" s="192">
        <v>32</v>
      </c>
      <c r="G1803" s="137">
        <v>32381.19</v>
      </c>
      <c r="H1803" s="138">
        <v>5861</v>
      </c>
      <c r="I1803" s="139">
        <v>57</v>
      </c>
      <c r="J1803" s="140">
        <v>264</v>
      </c>
      <c r="K1803" s="193">
        <v>1140301.6799999899</v>
      </c>
      <c r="L1803" s="194">
        <v>202381</v>
      </c>
    </row>
    <row r="1804" spans="1:12" x14ac:dyDescent="0.2">
      <c r="A1804" s="189">
        <v>9</v>
      </c>
      <c r="B1804" s="190" t="s">
        <v>1115</v>
      </c>
      <c r="C1804" s="190" t="s">
        <v>25</v>
      </c>
      <c r="D1804" s="191">
        <v>43699</v>
      </c>
      <c r="E1804" s="192">
        <v>7</v>
      </c>
      <c r="F1804" s="192">
        <v>46</v>
      </c>
      <c r="G1804" s="137">
        <v>26456.21</v>
      </c>
      <c r="H1804" s="138">
        <v>4993</v>
      </c>
      <c r="I1804" s="139">
        <v>37</v>
      </c>
      <c r="J1804" s="140">
        <v>260</v>
      </c>
      <c r="K1804" s="193">
        <v>1434765.9299999899</v>
      </c>
      <c r="L1804" s="194">
        <v>266901</v>
      </c>
    </row>
    <row r="1805" spans="1:12" x14ac:dyDescent="0.2">
      <c r="A1805" s="189">
        <v>10</v>
      </c>
      <c r="B1805" s="190" t="s">
        <v>1208</v>
      </c>
      <c r="C1805" s="190" t="s">
        <v>488</v>
      </c>
      <c r="D1805" s="191">
        <v>43727</v>
      </c>
      <c r="E1805" s="192">
        <v>3</v>
      </c>
      <c r="F1805" s="192">
        <v>18</v>
      </c>
      <c r="G1805" s="137">
        <v>23561.94</v>
      </c>
      <c r="H1805" s="138">
        <v>4743</v>
      </c>
      <c r="I1805" s="139">
        <v>46</v>
      </c>
      <c r="J1805" s="140">
        <v>235</v>
      </c>
      <c r="K1805" s="193">
        <v>123223.12</v>
      </c>
      <c r="L1805" s="194">
        <v>24347</v>
      </c>
    </row>
    <row r="1806" spans="1:12" x14ac:dyDescent="0.2">
      <c r="A1806" s="189">
        <v>11</v>
      </c>
      <c r="B1806" s="190" t="s">
        <v>1117</v>
      </c>
      <c r="C1806" s="190" t="s">
        <v>22</v>
      </c>
      <c r="D1806" s="191">
        <v>43699</v>
      </c>
      <c r="E1806" s="192">
        <v>7</v>
      </c>
      <c r="F1806" s="192">
        <v>46</v>
      </c>
      <c r="G1806" s="137">
        <v>23113.69</v>
      </c>
      <c r="H1806" s="138">
        <v>4266</v>
      </c>
      <c r="I1806" s="139">
        <v>18</v>
      </c>
      <c r="J1806" s="140">
        <v>156</v>
      </c>
      <c r="K1806" s="193">
        <v>1074754.1000000001</v>
      </c>
      <c r="L1806" s="194">
        <v>196839</v>
      </c>
    </row>
    <row r="1807" spans="1:12" x14ac:dyDescent="0.2">
      <c r="A1807" s="189">
        <v>12</v>
      </c>
      <c r="B1807" s="190" t="s">
        <v>1228</v>
      </c>
      <c r="C1807" s="190" t="s">
        <v>433</v>
      </c>
      <c r="D1807" s="191">
        <v>43734</v>
      </c>
      <c r="E1807" s="192">
        <v>2</v>
      </c>
      <c r="F1807" s="192">
        <v>11</v>
      </c>
      <c r="G1807" s="137">
        <v>15010.64</v>
      </c>
      <c r="H1807" s="138">
        <v>2706</v>
      </c>
      <c r="I1807" s="139">
        <v>17</v>
      </c>
      <c r="J1807" s="140">
        <v>123</v>
      </c>
      <c r="K1807" s="193">
        <v>43297.04</v>
      </c>
      <c r="L1807" s="194">
        <v>8093</v>
      </c>
    </row>
    <row r="1808" spans="1:12" x14ac:dyDescent="0.2">
      <c r="A1808" s="189">
        <v>13</v>
      </c>
      <c r="B1808" s="190" t="s">
        <v>1086</v>
      </c>
      <c r="C1808" s="190" t="s">
        <v>1088</v>
      </c>
      <c r="D1808" s="191">
        <v>43692</v>
      </c>
      <c r="E1808" s="192">
        <v>8</v>
      </c>
      <c r="F1808" s="192">
        <v>53</v>
      </c>
      <c r="G1808" s="137">
        <v>13532.92</v>
      </c>
      <c r="H1808" s="138">
        <v>2440</v>
      </c>
      <c r="I1808" s="139">
        <v>16</v>
      </c>
      <c r="J1808" s="140">
        <v>105</v>
      </c>
      <c r="K1808" s="193">
        <v>1558372.69000002</v>
      </c>
      <c r="L1808" s="194">
        <v>275958</v>
      </c>
    </row>
    <row r="1809" spans="1:12" x14ac:dyDescent="0.2">
      <c r="A1809" s="189">
        <v>14</v>
      </c>
      <c r="B1809" s="190" t="s">
        <v>1140</v>
      </c>
      <c r="C1809" s="190" t="s">
        <v>127</v>
      </c>
      <c r="D1809" s="191">
        <v>43713</v>
      </c>
      <c r="E1809" s="192">
        <v>5</v>
      </c>
      <c r="F1809" s="192">
        <v>32</v>
      </c>
      <c r="G1809" s="137">
        <v>12685.37</v>
      </c>
      <c r="H1809" s="138">
        <v>2171</v>
      </c>
      <c r="I1809" s="139">
        <v>12</v>
      </c>
      <c r="J1809" s="140">
        <v>92</v>
      </c>
      <c r="K1809" s="193">
        <v>221872.04</v>
      </c>
      <c r="L1809" s="194">
        <v>40176</v>
      </c>
    </row>
    <row r="1810" spans="1:12" x14ac:dyDescent="0.2">
      <c r="A1810" s="189">
        <v>15</v>
      </c>
      <c r="B1810" s="190" t="s">
        <v>1169</v>
      </c>
      <c r="C1810" s="190" t="s">
        <v>433</v>
      </c>
      <c r="D1810" s="191">
        <v>43720</v>
      </c>
      <c r="E1810" s="192">
        <v>4</v>
      </c>
      <c r="F1810" s="192">
        <v>25</v>
      </c>
      <c r="G1810" s="137">
        <v>9364</v>
      </c>
      <c r="H1810" s="138">
        <v>1861</v>
      </c>
      <c r="I1810" s="139">
        <v>33</v>
      </c>
      <c r="J1810" s="140">
        <v>121</v>
      </c>
      <c r="K1810" s="193">
        <v>155826.32</v>
      </c>
      <c r="L1810" s="194">
        <v>31043</v>
      </c>
    </row>
    <row r="1811" spans="1:12" x14ac:dyDescent="0.2">
      <c r="A1811" s="189">
        <v>16</v>
      </c>
      <c r="B1811" s="190" t="s">
        <v>983</v>
      </c>
      <c r="C1811" s="190" t="s">
        <v>22</v>
      </c>
      <c r="D1811" s="191">
        <v>43664</v>
      </c>
      <c r="E1811" s="192">
        <v>12</v>
      </c>
      <c r="F1811" s="192">
        <v>81</v>
      </c>
      <c r="G1811" s="137">
        <v>7870.31</v>
      </c>
      <c r="H1811" s="138">
        <v>1654</v>
      </c>
      <c r="I1811" s="139">
        <v>21</v>
      </c>
      <c r="J1811" s="140">
        <v>73</v>
      </c>
      <c r="K1811" s="193">
        <v>6963479.3899999904</v>
      </c>
      <c r="L1811" s="194">
        <v>1274356</v>
      </c>
    </row>
    <row r="1812" spans="1:12" x14ac:dyDescent="0.2">
      <c r="A1812" s="189">
        <v>17</v>
      </c>
      <c r="B1812" s="190" t="s">
        <v>1253</v>
      </c>
      <c r="C1812" s="190" t="s">
        <v>124</v>
      </c>
      <c r="D1812" s="191">
        <v>43740</v>
      </c>
      <c r="E1812" s="192">
        <v>1</v>
      </c>
      <c r="F1812" s="192">
        <v>4</v>
      </c>
      <c r="G1812" s="137">
        <v>7274.54</v>
      </c>
      <c r="H1812" s="138">
        <v>988</v>
      </c>
      <c r="I1812" s="139">
        <v>3</v>
      </c>
      <c r="J1812" s="140">
        <v>12</v>
      </c>
      <c r="K1812" s="193">
        <v>7274.54</v>
      </c>
      <c r="L1812" s="194">
        <v>988</v>
      </c>
    </row>
    <row r="1813" spans="1:12" x14ac:dyDescent="0.2">
      <c r="A1813" s="151">
        <v>18</v>
      </c>
      <c r="B1813" s="152" t="s">
        <v>1255</v>
      </c>
      <c r="C1813" s="152" t="s">
        <v>22</v>
      </c>
      <c r="D1813" s="153">
        <v>43741</v>
      </c>
      <c r="E1813" s="154">
        <v>1</v>
      </c>
      <c r="F1813" s="154">
        <v>4</v>
      </c>
      <c r="G1813" s="137">
        <v>6785.13</v>
      </c>
      <c r="H1813" s="138">
        <v>1344</v>
      </c>
      <c r="I1813" s="139">
        <v>18</v>
      </c>
      <c r="J1813" s="140">
        <v>159</v>
      </c>
      <c r="K1813" s="155">
        <v>6785.13</v>
      </c>
      <c r="L1813" s="156">
        <v>1344</v>
      </c>
    </row>
    <row r="1814" spans="1:12" x14ac:dyDescent="0.2">
      <c r="A1814" s="189">
        <v>19</v>
      </c>
      <c r="B1814" s="190" t="s">
        <v>1033</v>
      </c>
      <c r="C1814" s="190" t="s">
        <v>23</v>
      </c>
      <c r="D1814" s="191">
        <v>43678</v>
      </c>
      <c r="E1814" s="192">
        <v>10</v>
      </c>
      <c r="F1814" s="192">
        <v>67</v>
      </c>
      <c r="G1814" s="137">
        <v>5252.16</v>
      </c>
      <c r="H1814" s="138">
        <v>924</v>
      </c>
      <c r="I1814" s="139">
        <v>12</v>
      </c>
      <c r="J1814" s="140">
        <v>73</v>
      </c>
      <c r="K1814" s="193">
        <v>1514647.78999998</v>
      </c>
      <c r="L1814" s="194">
        <v>275023</v>
      </c>
    </row>
    <row r="1815" spans="1:12" x14ac:dyDescent="0.2">
      <c r="A1815" s="151">
        <v>20</v>
      </c>
      <c r="B1815" s="152" t="s">
        <v>1257</v>
      </c>
      <c r="C1815" s="152" t="s">
        <v>1259</v>
      </c>
      <c r="D1815" s="153">
        <v>43741</v>
      </c>
      <c r="E1815" s="154">
        <v>1</v>
      </c>
      <c r="F1815" s="154">
        <v>4</v>
      </c>
      <c r="G1815" s="137">
        <v>5013.3</v>
      </c>
      <c r="H1815" s="138">
        <v>914</v>
      </c>
      <c r="I1815" s="139">
        <v>9</v>
      </c>
      <c r="J1815" s="140">
        <v>93</v>
      </c>
      <c r="K1815" s="155">
        <v>5013.3</v>
      </c>
      <c r="L1815" s="156">
        <v>914</v>
      </c>
    </row>
    <row r="1816" spans="1:12" x14ac:dyDescent="0.2">
      <c r="A1816" s="189">
        <v>21</v>
      </c>
      <c r="B1816" s="190" t="s">
        <v>1231</v>
      </c>
      <c r="C1816" s="190" t="s">
        <v>1233</v>
      </c>
      <c r="D1816" s="191">
        <v>43734</v>
      </c>
      <c r="E1816" s="192">
        <v>2</v>
      </c>
      <c r="F1816" s="192">
        <v>11</v>
      </c>
      <c r="G1816" s="137">
        <v>4505.09</v>
      </c>
      <c r="H1816" s="138">
        <v>828</v>
      </c>
      <c r="I1816" s="139">
        <v>25</v>
      </c>
      <c r="J1816" s="140">
        <v>112</v>
      </c>
      <c r="K1816" s="193">
        <v>24128.62</v>
      </c>
      <c r="L1816" s="194">
        <v>4480</v>
      </c>
    </row>
    <row r="1817" spans="1:12" ht="25.5" x14ac:dyDescent="0.2">
      <c r="A1817" s="189">
        <v>22</v>
      </c>
      <c r="B1817" s="190" t="s">
        <v>1210</v>
      </c>
      <c r="C1817" s="190" t="s">
        <v>127</v>
      </c>
      <c r="D1817" s="191">
        <v>43727</v>
      </c>
      <c r="E1817" s="192">
        <v>3</v>
      </c>
      <c r="F1817" s="192">
        <v>18</v>
      </c>
      <c r="G1817" s="137">
        <v>4215.16</v>
      </c>
      <c r="H1817" s="138">
        <v>944</v>
      </c>
      <c r="I1817" s="139">
        <v>24</v>
      </c>
      <c r="J1817" s="140">
        <v>53</v>
      </c>
      <c r="K1817" s="193">
        <v>39765.860000000102</v>
      </c>
      <c r="L1817" s="194">
        <v>8199</v>
      </c>
    </row>
    <row r="1818" spans="1:12" x14ac:dyDescent="0.2">
      <c r="A1818" s="189">
        <v>23</v>
      </c>
      <c r="B1818" s="190" t="s">
        <v>1261</v>
      </c>
      <c r="C1818" s="190" t="s">
        <v>331</v>
      </c>
      <c r="D1818" s="191">
        <v>43740</v>
      </c>
      <c r="E1818" s="192">
        <v>1</v>
      </c>
      <c r="F1818" s="192">
        <v>2</v>
      </c>
      <c r="G1818" s="137">
        <v>3923.06</v>
      </c>
      <c r="H1818" s="138">
        <v>437</v>
      </c>
      <c r="I1818" s="139">
        <v>3</v>
      </c>
      <c r="J1818" s="140">
        <v>3</v>
      </c>
      <c r="K1818" s="193">
        <v>7281.68</v>
      </c>
      <c r="L1818" s="194">
        <v>806</v>
      </c>
    </row>
    <row r="1819" spans="1:12" x14ac:dyDescent="0.2">
      <c r="A1819" s="151">
        <v>24</v>
      </c>
      <c r="B1819" s="152" t="s">
        <v>1262</v>
      </c>
      <c r="C1819" s="152" t="s">
        <v>1264</v>
      </c>
      <c r="D1819" s="153">
        <v>43741</v>
      </c>
      <c r="E1819" s="154">
        <v>1</v>
      </c>
      <c r="F1819" s="154">
        <v>4</v>
      </c>
      <c r="G1819" s="137">
        <v>3707.11</v>
      </c>
      <c r="H1819" s="138">
        <v>665</v>
      </c>
      <c r="I1819" s="139">
        <v>9</v>
      </c>
      <c r="J1819" s="140">
        <v>100</v>
      </c>
      <c r="K1819" s="155">
        <v>3707.11</v>
      </c>
      <c r="L1819" s="156">
        <v>665</v>
      </c>
    </row>
    <row r="1820" spans="1:12" x14ac:dyDescent="0.2">
      <c r="A1820" s="189">
        <v>25</v>
      </c>
      <c r="B1820" s="190" t="s">
        <v>1092</v>
      </c>
      <c r="C1820" s="190" t="s">
        <v>1094</v>
      </c>
      <c r="D1820" s="191">
        <v>43692</v>
      </c>
      <c r="E1820" s="192">
        <v>8</v>
      </c>
      <c r="F1820" s="192">
        <v>53</v>
      </c>
      <c r="G1820" s="137">
        <v>3673.85</v>
      </c>
      <c r="H1820" s="138">
        <v>682</v>
      </c>
      <c r="I1820" s="139">
        <v>14</v>
      </c>
      <c r="J1820" s="140">
        <v>49</v>
      </c>
      <c r="K1820" s="193">
        <v>737681.36999999802</v>
      </c>
      <c r="L1820" s="194">
        <v>145950</v>
      </c>
    </row>
    <row r="1821" spans="1:12" x14ac:dyDescent="0.2">
      <c r="A1821" s="189">
        <v>26</v>
      </c>
      <c r="B1821" s="190" t="s">
        <v>1235</v>
      </c>
      <c r="C1821" s="190" t="s">
        <v>1237</v>
      </c>
      <c r="D1821" s="191">
        <v>43734</v>
      </c>
      <c r="E1821" s="192">
        <v>2</v>
      </c>
      <c r="F1821" s="192">
        <v>11</v>
      </c>
      <c r="G1821" s="137">
        <v>1656.3</v>
      </c>
      <c r="H1821" s="138">
        <v>305</v>
      </c>
      <c r="I1821" s="139">
        <v>12</v>
      </c>
      <c r="J1821" s="140">
        <v>42</v>
      </c>
      <c r="K1821" s="193">
        <v>6090.72</v>
      </c>
      <c r="L1821" s="194">
        <v>1131</v>
      </c>
    </row>
    <row r="1822" spans="1:12" x14ac:dyDescent="0.2">
      <c r="A1822" s="189">
        <v>27</v>
      </c>
      <c r="B1822" s="190" t="s">
        <v>1136</v>
      </c>
      <c r="C1822" s="190" t="s">
        <v>22</v>
      </c>
      <c r="D1822" s="191">
        <v>43706</v>
      </c>
      <c r="E1822" s="192">
        <v>6</v>
      </c>
      <c r="F1822" s="192">
        <v>39</v>
      </c>
      <c r="G1822" s="137">
        <v>1433.99</v>
      </c>
      <c r="H1822" s="138">
        <v>295</v>
      </c>
      <c r="I1822" s="139">
        <v>4</v>
      </c>
      <c r="J1822" s="140">
        <v>13</v>
      </c>
      <c r="K1822" s="193">
        <v>145247.65</v>
      </c>
      <c r="L1822" s="194">
        <v>27373</v>
      </c>
    </row>
    <row r="1823" spans="1:12" x14ac:dyDescent="0.2">
      <c r="A1823" s="189">
        <v>28</v>
      </c>
      <c r="B1823" s="190" t="s">
        <v>1183</v>
      </c>
      <c r="C1823" s="190" t="s">
        <v>1185</v>
      </c>
      <c r="D1823" s="191">
        <v>43720</v>
      </c>
      <c r="E1823" s="192">
        <v>4</v>
      </c>
      <c r="F1823" s="192">
        <v>25</v>
      </c>
      <c r="G1823" s="137">
        <v>1001</v>
      </c>
      <c r="H1823" s="138">
        <v>175</v>
      </c>
      <c r="I1823" s="139">
        <v>2</v>
      </c>
      <c r="J1823" s="140">
        <v>7</v>
      </c>
      <c r="K1823" s="193">
        <v>17473.310000000001</v>
      </c>
      <c r="L1823" s="194">
        <v>3262</v>
      </c>
    </row>
    <row r="1824" spans="1:12" x14ac:dyDescent="0.2">
      <c r="A1824" s="189">
        <v>29</v>
      </c>
      <c r="B1824" s="190" t="s">
        <v>1063</v>
      </c>
      <c r="C1824" s="190" t="s">
        <v>113</v>
      </c>
      <c r="D1824" s="191">
        <v>43685</v>
      </c>
      <c r="E1824" s="192">
        <v>9</v>
      </c>
      <c r="F1824" s="192">
        <v>60</v>
      </c>
      <c r="G1824" s="137">
        <v>863.6</v>
      </c>
      <c r="H1824" s="138">
        <v>165</v>
      </c>
      <c r="I1824" s="139">
        <v>2</v>
      </c>
      <c r="J1824" s="140">
        <v>13</v>
      </c>
      <c r="K1824" s="193">
        <v>649449.28</v>
      </c>
      <c r="L1824" s="194">
        <v>120732</v>
      </c>
    </row>
    <row r="1825" spans="1:12" x14ac:dyDescent="0.2">
      <c r="A1825" s="151">
        <v>30</v>
      </c>
      <c r="B1825" s="152" t="s">
        <v>1266</v>
      </c>
      <c r="C1825" s="152" t="s">
        <v>25</v>
      </c>
      <c r="D1825" s="153">
        <v>43741</v>
      </c>
      <c r="E1825" s="154">
        <v>1</v>
      </c>
      <c r="F1825" s="154">
        <v>6</v>
      </c>
      <c r="G1825" s="137">
        <v>771.55</v>
      </c>
      <c r="H1825" s="138">
        <v>180</v>
      </c>
      <c r="I1825" s="139">
        <v>6</v>
      </c>
      <c r="J1825" s="140">
        <v>26</v>
      </c>
      <c r="K1825" s="155">
        <v>994.69</v>
      </c>
      <c r="L1825" s="156">
        <v>244</v>
      </c>
    </row>
    <row r="1826" spans="1:12" x14ac:dyDescent="0.2">
      <c r="A1826" s="189">
        <v>31</v>
      </c>
      <c r="B1826" s="190" t="s">
        <v>1134</v>
      </c>
      <c r="C1826" s="190" t="s">
        <v>23</v>
      </c>
      <c r="D1826" s="191">
        <v>43706</v>
      </c>
      <c r="E1826" s="192">
        <v>6</v>
      </c>
      <c r="F1826" s="192">
        <v>39</v>
      </c>
      <c r="G1826" s="137">
        <v>709.85</v>
      </c>
      <c r="H1826" s="138">
        <v>178</v>
      </c>
      <c r="I1826" s="139">
        <v>4</v>
      </c>
      <c r="J1826" s="140">
        <v>11</v>
      </c>
      <c r="K1826" s="193">
        <v>139013</v>
      </c>
      <c r="L1826" s="194">
        <v>25710</v>
      </c>
    </row>
    <row r="1827" spans="1:12" x14ac:dyDescent="0.2">
      <c r="A1827" s="151">
        <v>32</v>
      </c>
      <c r="B1827" s="152" t="s">
        <v>1267</v>
      </c>
      <c r="C1827" s="152" t="s">
        <v>25</v>
      </c>
      <c r="D1827" s="153">
        <v>43741</v>
      </c>
      <c r="E1827" s="154">
        <v>1</v>
      </c>
      <c r="F1827" s="154">
        <v>4</v>
      </c>
      <c r="G1827" s="137">
        <v>594.4</v>
      </c>
      <c r="H1827" s="138">
        <v>154</v>
      </c>
      <c r="I1827" s="139">
        <v>3</v>
      </c>
      <c r="J1827" s="140">
        <v>8</v>
      </c>
      <c r="K1827" s="155">
        <v>594.4</v>
      </c>
      <c r="L1827" s="156">
        <v>154</v>
      </c>
    </row>
    <row r="1828" spans="1:12" x14ac:dyDescent="0.2">
      <c r="A1828" s="189">
        <v>33</v>
      </c>
      <c r="B1828" s="190" t="s">
        <v>1135</v>
      </c>
      <c r="C1828" s="190" t="s">
        <v>111</v>
      </c>
      <c r="D1828" s="191">
        <v>43706</v>
      </c>
      <c r="E1828" s="192">
        <v>5</v>
      </c>
      <c r="F1828" s="192">
        <v>32</v>
      </c>
      <c r="G1828" s="137">
        <v>537.95000000000005</v>
      </c>
      <c r="H1828" s="138">
        <v>97</v>
      </c>
      <c r="I1828" s="139">
        <v>5</v>
      </c>
      <c r="J1828" s="140">
        <v>11</v>
      </c>
      <c r="K1828" s="193">
        <v>110883.01</v>
      </c>
      <c r="L1828" s="194">
        <v>21975</v>
      </c>
    </row>
    <row r="1829" spans="1:12" x14ac:dyDescent="0.2">
      <c r="A1829" s="189">
        <v>34</v>
      </c>
      <c r="B1829" s="190" t="s">
        <v>1119</v>
      </c>
      <c r="C1829" s="190" t="s">
        <v>22</v>
      </c>
      <c r="D1829" s="191">
        <v>43699</v>
      </c>
      <c r="E1829" s="192">
        <v>7</v>
      </c>
      <c r="F1829" s="192">
        <v>46</v>
      </c>
      <c r="G1829" s="137">
        <v>536.35</v>
      </c>
      <c r="H1829" s="138">
        <v>107</v>
      </c>
      <c r="I1829" s="139">
        <v>1</v>
      </c>
      <c r="J1829" s="140">
        <v>8</v>
      </c>
      <c r="K1829" s="193">
        <v>153078.17000000001</v>
      </c>
      <c r="L1829" s="194">
        <v>28563</v>
      </c>
    </row>
    <row r="1830" spans="1:12" x14ac:dyDescent="0.2">
      <c r="A1830" s="189">
        <v>35</v>
      </c>
      <c r="B1830" s="190" t="s">
        <v>1181</v>
      </c>
      <c r="C1830" s="190" t="s">
        <v>22</v>
      </c>
      <c r="D1830" s="191">
        <v>43720</v>
      </c>
      <c r="E1830" s="192">
        <v>4</v>
      </c>
      <c r="F1830" s="192">
        <v>24</v>
      </c>
      <c r="G1830" s="137">
        <v>498.5</v>
      </c>
      <c r="H1830" s="138">
        <v>122</v>
      </c>
      <c r="I1830" s="139">
        <v>2</v>
      </c>
      <c r="J1830" s="140">
        <v>4</v>
      </c>
      <c r="K1830" s="193">
        <v>17519.189999999999</v>
      </c>
      <c r="L1830" s="194">
        <v>3260</v>
      </c>
    </row>
    <row r="1831" spans="1:12" x14ac:dyDescent="0.2">
      <c r="A1831" s="189">
        <v>36</v>
      </c>
      <c r="B1831" s="190" t="s">
        <v>917</v>
      </c>
      <c r="C1831" s="190" t="s">
        <v>22</v>
      </c>
      <c r="D1831" s="191">
        <v>43643</v>
      </c>
      <c r="E1831" s="192">
        <v>13</v>
      </c>
      <c r="F1831" s="192">
        <v>90</v>
      </c>
      <c r="G1831" s="137">
        <v>496</v>
      </c>
      <c r="H1831" s="138">
        <v>84</v>
      </c>
      <c r="I1831" s="139">
        <v>6</v>
      </c>
      <c r="J1831" s="140">
        <v>11</v>
      </c>
      <c r="K1831" s="193">
        <v>2064477.04</v>
      </c>
      <c r="L1831" s="194">
        <v>398743</v>
      </c>
    </row>
    <row r="1832" spans="1:12" x14ac:dyDescent="0.2">
      <c r="A1832" s="189">
        <v>37</v>
      </c>
      <c r="B1832" s="190" t="s">
        <v>1127</v>
      </c>
      <c r="C1832" s="190" t="s">
        <v>22</v>
      </c>
      <c r="D1832" s="191">
        <v>42992</v>
      </c>
      <c r="E1832" s="192">
        <v>12</v>
      </c>
      <c r="F1832" s="192">
        <v>82</v>
      </c>
      <c r="G1832" s="137">
        <v>316.39999999999998</v>
      </c>
      <c r="H1832" s="138">
        <v>58</v>
      </c>
      <c r="I1832" s="139">
        <v>1</v>
      </c>
      <c r="J1832" s="140">
        <v>3</v>
      </c>
      <c r="K1832" s="193">
        <v>1168411.8</v>
      </c>
      <c r="L1832" s="194">
        <v>213717</v>
      </c>
    </row>
    <row r="1833" spans="1:12" x14ac:dyDescent="0.2">
      <c r="A1833" s="189">
        <v>38</v>
      </c>
      <c r="B1833" s="190" t="s">
        <v>1037</v>
      </c>
      <c r="C1833" s="190" t="s">
        <v>1038</v>
      </c>
      <c r="D1833" s="191">
        <v>43678</v>
      </c>
      <c r="E1833" s="192">
        <v>8</v>
      </c>
      <c r="F1833" s="192">
        <v>50</v>
      </c>
      <c r="G1833" s="137">
        <v>153.4</v>
      </c>
      <c r="H1833" s="138">
        <v>33</v>
      </c>
      <c r="I1833" s="139">
        <v>3</v>
      </c>
      <c r="J1833" s="140">
        <v>5</v>
      </c>
      <c r="K1833" s="193">
        <v>201359.67</v>
      </c>
      <c r="L1833" s="194">
        <v>40290</v>
      </c>
    </row>
    <row r="1834" spans="1:12" x14ac:dyDescent="0.2">
      <c r="A1834" s="189">
        <v>39</v>
      </c>
      <c r="B1834" s="190" t="s">
        <v>1121</v>
      </c>
      <c r="C1834" s="190" t="s">
        <v>22</v>
      </c>
      <c r="D1834" s="191">
        <v>43699</v>
      </c>
      <c r="E1834" s="192">
        <v>7</v>
      </c>
      <c r="F1834" s="192">
        <v>46</v>
      </c>
      <c r="G1834" s="137">
        <v>88.2</v>
      </c>
      <c r="H1834" s="138">
        <v>14</v>
      </c>
      <c r="I1834" s="139">
        <v>1</v>
      </c>
      <c r="J1834" s="140">
        <v>2</v>
      </c>
      <c r="K1834" s="193">
        <v>60835.61</v>
      </c>
      <c r="L1834" s="194">
        <v>11435</v>
      </c>
    </row>
    <row r="1835" spans="1:12" x14ac:dyDescent="0.2">
      <c r="A1835" s="189">
        <v>40</v>
      </c>
      <c r="B1835" s="190" t="s">
        <v>1157</v>
      </c>
      <c r="C1835" s="190" t="s">
        <v>23</v>
      </c>
      <c r="D1835" s="191">
        <v>43713</v>
      </c>
      <c r="E1835" s="192">
        <v>5</v>
      </c>
      <c r="F1835" s="192">
        <v>30</v>
      </c>
      <c r="G1835" s="137">
        <v>72</v>
      </c>
      <c r="H1835" s="138">
        <v>23</v>
      </c>
      <c r="I1835" s="139">
        <v>2</v>
      </c>
      <c r="J1835" s="140">
        <v>3</v>
      </c>
      <c r="K1835" s="193">
        <v>39672.61</v>
      </c>
      <c r="L1835" s="194">
        <v>7272</v>
      </c>
    </row>
    <row r="1836" spans="1:12" x14ac:dyDescent="0.2">
      <c r="A1836" s="144"/>
      <c r="B1836" s="7"/>
      <c r="C1836" s="7" t="s">
        <v>106</v>
      </c>
      <c r="D1836" s="142" t="s">
        <v>106</v>
      </c>
      <c r="E1836" s="143" t="s">
        <v>106</v>
      </c>
      <c r="F1836" s="144" t="s">
        <v>106</v>
      </c>
      <c r="G1836" s="145" t="s">
        <v>106</v>
      </c>
      <c r="H1836" s="144" t="s">
        <v>106</v>
      </c>
      <c r="I1836" s="7" t="s">
        <v>106</v>
      </c>
      <c r="J1836" s="30" t="s">
        <v>106</v>
      </c>
      <c r="K1836" s="143" t="s">
        <v>106</v>
      </c>
      <c r="L1836" s="144" t="s">
        <v>106</v>
      </c>
    </row>
    <row r="1837" spans="1:12" x14ac:dyDescent="0.2">
      <c r="A1837" s="451" t="s">
        <v>1270</v>
      </c>
      <c r="B1837" s="451"/>
      <c r="C1837" s="7"/>
      <c r="D1837" s="142"/>
      <c r="E1837" s="143"/>
      <c r="F1837" s="144"/>
      <c r="G1837" s="145"/>
      <c r="H1837" s="144"/>
      <c r="I1837" s="7"/>
      <c r="J1837" s="30"/>
      <c r="K1837" s="143"/>
      <c r="L1837" s="144"/>
    </row>
    <row r="1838" spans="1:12" ht="15.75" x14ac:dyDescent="0.2">
      <c r="A1838" s="450" t="s">
        <v>1304</v>
      </c>
      <c r="B1838" s="450"/>
      <c r="C1838" s="450"/>
      <c r="D1838" s="450"/>
      <c r="E1838" s="450"/>
      <c r="F1838" s="450"/>
      <c r="G1838" s="450"/>
      <c r="H1838" s="450"/>
      <c r="I1838" s="450"/>
      <c r="J1838" s="450"/>
      <c r="K1838" s="450"/>
      <c r="L1838" s="450"/>
    </row>
    <row r="1839" spans="1:12" ht="15" x14ac:dyDescent="0.2">
      <c r="A1839" s="135"/>
      <c r="B1839" s="135"/>
      <c r="C1839" s="135"/>
      <c r="D1839" s="135"/>
      <c r="E1839" s="135"/>
      <c r="F1839" s="135"/>
      <c r="G1839" s="135"/>
      <c r="H1839" s="135"/>
      <c r="I1839" s="135"/>
      <c r="J1839" s="136"/>
      <c r="K1839" s="135"/>
      <c r="L1839" s="135"/>
    </row>
    <row r="1840" spans="1:12" x14ac:dyDescent="0.2">
      <c r="A1840" s="452" t="s">
        <v>134</v>
      </c>
      <c r="B1840" s="452"/>
      <c r="C1840" s="452"/>
      <c r="D1840" s="452"/>
      <c r="E1840" s="453" t="s">
        <v>11</v>
      </c>
      <c r="F1840" s="453"/>
      <c r="G1840" s="454" t="s">
        <v>187</v>
      </c>
      <c r="H1840" s="454"/>
      <c r="I1840" s="454"/>
      <c r="J1840" s="454"/>
      <c r="K1840" s="455" t="s">
        <v>133</v>
      </c>
      <c r="L1840" s="455"/>
    </row>
    <row r="1841" spans="1:12" ht="24" x14ac:dyDescent="0.2">
      <c r="A1841" s="387" t="s">
        <v>9</v>
      </c>
      <c r="B1841" s="119" t="s">
        <v>131</v>
      </c>
      <c r="C1841" s="119" t="s">
        <v>132</v>
      </c>
      <c r="D1841" s="120" t="s">
        <v>13</v>
      </c>
      <c r="E1841" s="388" t="s">
        <v>15</v>
      </c>
      <c r="F1841" s="388" t="s">
        <v>14</v>
      </c>
      <c r="G1841" s="122" t="s">
        <v>16</v>
      </c>
      <c r="H1841" s="123" t="s">
        <v>4</v>
      </c>
      <c r="I1841" s="124" t="s">
        <v>8</v>
      </c>
      <c r="J1841" s="125" t="s">
        <v>17</v>
      </c>
      <c r="K1841" s="389" t="s">
        <v>16</v>
      </c>
      <c r="L1841" s="387" t="s">
        <v>4</v>
      </c>
    </row>
    <row r="1842" spans="1:12" x14ac:dyDescent="0.2">
      <c r="A1842" s="189">
        <v>1</v>
      </c>
      <c r="B1842" s="190" t="s">
        <v>1249</v>
      </c>
      <c r="C1842" s="190" t="s">
        <v>491</v>
      </c>
      <c r="D1842" s="191">
        <v>43741</v>
      </c>
      <c r="E1842" s="192">
        <v>2</v>
      </c>
      <c r="F1842" s="192">
        <v>11</v>
      </c>
      <c r="G1842" s="137">
        <v>764341.45999999705</v>
      </c>
      <c r="H1842" s="138">
        <v>137584</v>
      </c>
      <c r="I1842" s="139">
        <v>113</v>
      </c>
      <c r="J1842" s="140">
        <v>1361</v>
      </c>
      <c r="K1842" s="193">
        <v>1999152.94000002</v>
      </c>
      <c r="L1842" s="194">
        <v>354233</v>
      </c>
    </row>
    <row r="1843" spans="1:12" x14ac:dyDescent="0.2">
      <c r="A1843" s="151">
        <v>2</v>
      </c>
      <c r="B1843" s="152" t="s">
        <v>1286</v>
      </c>
      <c r="C1843" s="152" t="s">
        <v>112</v>
      </c>
      <c r="D1843" s="153">
        <v>43748</v>
      </c>
      <c r="E1843" s="154">
        <v>1</v>
      </c>
      <c r="F1843" s="154">
        <v>4</v>
      </c>
      <c r="G1843" s="137">
        <v>238936.200000001</v>
      </c>
      <c r="H1843" s="138">
        <v>40597</v>
      </c>
      <c r="I1843" s="139">
        <v>106</v>
      </c>
      <c r="J1843" s="140">
        <v>1256</v>
      </c>
      <c r="K1843" s="155">
        <v>238936.200000001</v>
      </c>
      <c r="L1843" s="156">
        <v>40597</v>
      </c>
    </row>
    <row r="1844" spans="1:12" x14ac:dyDescent="0.2">
      <c r="A1844" s="189">
        <v>3</v>
      </c>
      <c r="B1844" s="190" t="s">
        <v>1222</v>
      </c>
      <c r="C1844" s="190" t="s">
        <v>1224</v>
      </c>
      <c r="D1844" s="191">
        <v>43734</v>
      </c>
      <c r="E1844" s="192">
        <v>3</v>
      </c>
      <c r="F1844" s="192">
        <v>18</v>
      </c>
      <c r="G1844" s="137">
        <v>65842.009999999995</v>
      </c>
      <c r="H1844" s="138">
        <v>12064</v>
      </c>
      <c r="I1844" s="139">
        <v>67</v>
      </c>
      <c r="J1844" s="140">
        <v>709</v>
      </c>
      <c r="K1844" s="193">
        <v>443417.419999998</v>
      </c>
      <c r="L1844" s="194">
        <v>79612</v>
      </c>
    </row>
    <row r="1845" spans="1:12" x14ac:dyDescent="0.2">
      <c r="A1845" s="189">
        <v>4</v>
      </c>
      <c r="B1845" s="190" t="s">
        <v>1226</v>
      </c>
      <c r="C1845" s="190" t="s">
        <v>22</v>
      </c>
      <c r="D1845" s="191">
        <v>43734</v>
      </c>
      <c r="E1845" s="192">
        <v>3</v>
      </c>
      <c r="F1845" s="192">
        <v>18</v>
      </c>
      <c r="G1845" s="137">
        <v>53729.62</v>
      </c>
      <c r="H1845" s="138">
        <v>9898</v>
      </c>
      <c r="I1845" s="139">
        <v>50</v>
      </c>
      <c r="J1845" s="140">
        <v>468</v>
      </c>
      <c r="K1845" s="193">
        <v>309165.43</v>
      </c>
      <c r="L1845" s="194">
        <v>57215</v>
      </c>
    </row>
    <row r="1846" spans="1:12" x14ac:dyDescent="0.2">
      <c r="A1846" s="189">
        <v>5</v>
      </c>
      <c r="B1846" s="190" t="s">
        <v>1251</v>
      </c>
      <c r="C1846" s="190" t="s">
        <v>989</v>
      </c>
      <c r="D1846" s="191">
        <v>43741</v>
      </c>
      <c r="E1846" s="192">
        <v>2</v>
      </c>
      <c r="F1846" s="192">
        <v>11</v>
      </c>
      <c r="G1846" s="137">
        <v>52884.06</v>
      </c>
      <c r="H1846" s="138">
        <v>10425</v>
      </c>
      <c r="I1846" s="139">
        <v>76</v>
      </c>
      <c r="J1846" s="140">
        <v>487</v>
      </c>
      <c r="K1846" s="193">
        <v>114350.54</v>
      </c>
      <c r="L1846" s="194">
        <v>22541</v>
      </c>
    </row>
    <row r="1847" spans="1:12" x14ac:dyDescent="0.2">
      <c r="A1847" s="151">
        <v>6</v>
      </c>
      <c r="B1847" s="152" t="s">
        <v>1288</v>
      </c>
      <c r="C1847" s="152" t="s">
        <v>331</v>
      </c>
      <c r="D1847" s="153">
        <v>43748</v>
      </c>
      <c r="E1847" s="154">
        <v>1</v>
      </c>
      <c r="F1847" s="154">
        <v>4</v>
      </c>
      <c r="G1847" s="137">
        <v>26527.71</v>
      </c>
      <c r="H1847" s="138">
        <v>4828</v>
      </c>
      <c r="I1847" s="139">
        <v>37</v>
      </c>
      <c r="J1847" s="140">
        <v>436</v>
      </c>
      <c r="K1847" s="155">
        <v>26527.71</v>
      </c>
      <c r="L1847" s="156">
        <v>4828</v>
      </c>
    </row>
    <row r="1848" spans="1:12" x14ac:dyDescent="0.2">
      <c r="A1848" s="189">
        <v>7</v>
      </c>
      <c r="B1848" s="190" t="s">
        <v>1202</v>
      </c>
      <c r="C1848" s="190" t="s">
        <v>1204</v>
      </c>
      <c r="D1848" s="191">
        <v>43727</v>
      </c>
      <c r="E1848" s="192">
        <v>4</v>
      </c>
      <c r="F1848" s="192">
        <v>25</v>
      </c>
      <c r="G1848" s="137">
        <v>24916.639999999999</v>
      </c>
      <c r="H1848" s="138">
        <v>4594</v>
      </c>
      <c r="I1848" s="139">
        <v>35</v>
      </c>
      <c r="J1848" s="140">
        <v>237</v>
      </c>
      <c r="K1848" s="193">
        <v>501717.029999997</v>
      </c>
      <c r="L1848" s="194">
        <v>87176</v>
      </c>
    </row>
    <row r="1849" spans="1:12" x14ac:dyDescent="0.2">
      <c r="A1849" s="189">
        <v>8</v>
      </c>
      <c r="B1849" s="190" t="s">
        <v>1188</v>
      </c>
      <c r="C1849" s="190" t="s">
        <v>25</v>
      </c>
      <c r="D1849" s="191">
        <v>43727</v>
      </c>
      <c r="E1849" s="192">
        <v>4</v>
      </c>
      <c r="F1849" s="192">
        <v>25</v>
      </c>
      <c r="G1849" s="137">
        <v>21163.22</v>
      </c>
      <c r="H1849" s="138">
        <v>3831</v>
      </c>
      <c r="I1849" s="139">
        <v>27</v>
      </c>
      <c r="J1849" s="140">
        <v>153</v>
      </c>
      <c r="K1849" s="193">
        <v>301100.62</v>
      </c>
      <c r="L1849" s="194">
        <v>57585</v>
      </c>
    </row>
    <row r="1850" spans="1:12" x14ac:dyDescent="0.2">
      <c r="A1850" s="189">
        <v>9</v>
      </c>
      <c r="B1850" s="190" t="s">
        <v>1206</v>
      </c>
      <c r="C1850" s="190" t="s">
        <v>331</v>
      </c>
      <c r="D1850" s="191">
        <v>43727</v>
      </c>
      <c r="E1850" s="192">
        <v>4</v>
      </c>
      <c r="F1850" s="192">
        <v>25</v>
      </c>
      <c r="G1850" s="137">
        <v>19433.939999999999</v>
      </c>
      <c r="H1850" s="138">
        <v>3276</v>
      </c>
      <c r="I1850" s="139">
        <v>27</v>
      </c>
      <c r="J1850" s="140">
        <v>169</v>
      </c>
      <c r="K1850" s="193">
        <v>243794.33000000101</v>
      </c>
      <c r="L1850" s="194">
        <v>42637</v>
      </c>
    </row>
    <row r="1851" spans="1:12" x14ac:dyDescent="0.2">
      <c r="A1851" s="189">
        <v>10</v>
      </c>
      <c r="B1851" s="190" t="s">
        <v>1115</v>
      </c>
      <c r="C1851" s="190" t="s">
        <v>25</v>
      </c>
      <c r="D1851" s="191">
        <v>43699</v>
      </c>
      <c r="E1851" s="192">
        <v>8</v>
      </c>
      <c r="F1851" s="192">
        <v>53</v>
      </c>
      <c r="G1851" s="137">
        <v>13132.57</v>
      </c>
      <c r="H1851" s="138">
        <v>2348</v>
      </c>
      <c r="I1851" s="139">
        <v>17</v>
      </c>
      <c r="J1851" s="140">
        <v>133</v>
      </c>
      <c r="K1851" s="193">
        <v>1458016.95999999</v>
      </c>
      <c r="L1851" s="194">
        <v>271180</v>
      </c>
    </row>
    <row r="1852" spans="1:12" x14ac:dyDescent="0.2">
      <c r="A1852" s="189">
        <v>11</v>
      </c>
      <c r="B1852" s="190" t="s">
        <v>1154</v>
      </c>
      <c r="C1852" s="190" t="s">
        <v>491</v>
      </c>
      <c r="D1852" s="191">
        <v>43713</v>
      </c>
      <c r="E1852" s="192">
        <v>6</v>
      </c>
      <c r="F1852" s="192">
        <v>39</v>
      </c>
      <c r="G1852" s="137">
        <v>12417.47</v>
      </c>
      <c r="H1852" s="138">
        <v>2427</v>
      </c>
      <c r="I1852" s="139">
        <v>23</v>
      </c>
      <c r="J1852" s="140">
        <v>102</v>
      </c>
      <c r="K1852" s="193">
        <v>1161224.1599999899</v>
      </c>
      <c r="L1852" s="194">
        <v>206438</v>
      </c>
    </row>
    <row r="1853" spans="1:12" x14ac:dyDescent="0.2">
      <c r="A1853" s="151">
        <v>12</v>
      </c>
      <c r="B1853" s="152" t="s">
        <v>1290</v>
      </c>
      <c r="C1853" s="152" t="s">
        <v>113</v>
      </c>
      <c r="D1853" s="153">
        <v>43748</v>
      </c>
      <c r="E1853" s="154">
        <v>1</v>
      </c>
      <c r="F1853" s="154">
        <v>4</v>
      </c>
      <c r="G1853" s="137">
        <v>12200.92</v>
      </c>
      <c r="H1853" s="138">
        <v>2267</v>
      </c>
      <c r="I1853" s="139">
        <v>27</v>
      </c>
      <c r="J1853" s="140">
        <v>256</v>
      </c>
      <c r="K1853" s="155">
        <v>12200.92</v>
      </c>
      <c r="L1853" s="156">
        <v>2267</v>
      </c>
    </row>
    <row r="1854" spans="1:12" x14ac:dyDescent="0.2">
      <c r="A1854" s="189">
        <v>13</v>
      </c>
      <c r="B1854" s="190" t="s">
        <v>1208</v>
      </c>
      <c r="C1854" s="190" t="s">
        <v>488</v>
      </c>
      <c r="D1854" s="191">
        <v>43727</v>
      </c>
      <c r="E1854" s="192">
        <v>4</v>
      </c>
      <c r="F1854" s="192">
        <v>25</v>
      </c>
      <c r="G1854" s="137">
        <v>11787.57</v>
      </c>
      <c r="H1854" s="138">
        <v>2409</v>
      </c>
      <c r="I1854" s="139">
        <v>31</v>
      </c>
      <c r="J1854" s="140">
        <v>111</v>
      </c>
      <c r="K1854" s="193">
        <v>138006.24</v>
      </c>
      <c r="L1854" s="194">
        <v>27411</v>
      </c>
    </row>
    <row r="1855" spans="1:12" x14ac:dyDescent="0.2">
      <c r="A1855" s="151">
        <v>14</v>
      </c>
      <c r="B1855" s="152" t="s">
        <v>1292</v>
      </c>
      <c r="C1855" s="152" t="s">
        <v>22</v>
      </c>
      <c r="D1855" s="153">
        <v>43748</v>
      </c>
      <c r="E1855" s="154">
        <v>1</v>
      </c>
      <c r="F1855" s="154">
        <v>4</v>
      </c>
      <c r="G1855" s="137">
        <v>10767.16</v>
      </c>
      <c r="H1855" s="138">
        <v>1979</v>
      </c>
      <c r="I1855" s="139">
        <v>21</v>
      </c>
      <c r="J1855" s="140">
        <v>229</v>
      </c>
      <c r="K1855" s="155">
        <v>10767.16</v>
      </c>
      <c r="L1855" s="156">
        <v>1979</v>
      </c>
    </row>
    <row r="1856" spans="1:12" x14ac:dyDescent="0.2">
      <c r="A1856" s="151">
        <v>15</v>
      </c>
      <c r="B1856" s="152" t="s">
        <v>1294</v>
      </c>
      <c r="C1856" s="152" t="s">
        <v>25</v>
      </c>
      <c r="D1856" s="153">
        <v>43748</v>
      </c>
      <c r="E1856" s="154">
        <v>1</v>
      </c>
      <c r="F1856" s="154">
        <v>4</v>
      </c>
      <c r="G1856" s="137">
        <v>9971.1200000000008</v>
      </c>
      <c r="H1856" s="138">
        <v>1776</v>
      </c>
      <c r="I1856" s="139">
        <v>24</v>
      </c>
      <c r="J1856" s="140">
        <v>221</v>
      </c>
      <c r="K1856" s="155">
        <v>11315.12</v>
      </c>
      <c r="L1856" s="156">
        <v>1968</v>
      </c>
    </row>
    <row r="1857" spans="1:12" x14ac:dyDescent="0.2">
      <c r="A1857" s="189">
        <v>16</v>
      </c>
      <c r="B1857" s="190" t="s">
        <v>1228</v>
      </c>
      <c r="C1857" s="190" t="s">
        <v>433</v>
      </c>
      <c r="D1857" s="191">
        <v>43734</v>
      </c>
      <c r="E1857" s="192">
        <v>3</v>
      </c>
      <c r="F1857" s="192">
        <v>18</v>
      </c>
      <c r="G1857" s="137">
        <v>8752.2099999999991</v>
      </c>
      <c r="H1857" s="138">
        <v>1513</v>
      </c>
      <c r="I1857" s="139">
        <v>8</v>
      </c>
      <c r="J1857" s="140">
        <v>48</v>
      </c>
      <c r="K1857" s="193">
        <v>60233.95</v>
      </c>
      <c r="L1857" s="194">
        <v>11302</v>
      </c>
    </row>
    <row r="1858" spans="1:12" x14ac:dyDescent="0.2">
      <c r="A1858" s="189">
        <v>17</v>
      </c>
      <c r="B1858" s="190" t="s">
        <v>1169</v>
      </c>
      <c r="C1858" s="190" t="s">
        <v>433</v>
      </c>
      <c r="D1858" s="191">
        <v>43720</v>
      </c>
      <c r="E1858" s="192">
        <v>5</v>
      </c>
      <c r="F1858" s="192">
        <v>32</v>
      </c>
      <c r="G1858" s="137">
        <v>8603.3799999999992</v>
      </c>
      <c r="H1858" s="138">
        <v>1721</v>
      </c>
      <c r="I1858" s="139">
        <v>29</v>
      </c>
      <c r="J1858" s="140">
        <v>88</v>
      </c>
      <c r="K1858" s="193">
        <v>164979.20000000001</v>
      </c>
      <c r="L1858" s="194">
        <v>32873</v>
      </c>
    </row>
    <row r="1859" spans="1:12" x14ac:dyDescent="0.2">
      <c r="A1859" s="189">
        <v>18</v>
      </c>
      <c r="B1859" s="190" t="s">
        <v>1117</v>
      </c>
      <c r="C1859" s="190" t="s">
        <v>22</v>
      </c>
      <c r="D1859" s="191">
        <v>43699</v>
      </c>
      <c r="E1859" s="192">
        <v>8</v>
      </c>
      <c r="F1859" s="192">
        <v>53</v>
      </c>
      <c r="G1859" s="137">
        <v>8523.27</v>
      </c>
      <c r="H1859" s="138">
        <v>1601</v>
      </c>
      <c r="I1859" s="139">
        <v>7</v>
      </c>
      <c r="J1859" s="140">
        <v>74</v>
      </c>
      <c r="K1859" s="193">
        <v>1089015.1299999999</v>
      </c>
      <c r="L1859" s="194">
        <v>199548</v>
      </c>
    </row>
    <row r="1860" spans="1:12" x14ac:dyDescent="0.2">
      <c r="A1860" s="189">
        <v>19</v>
      </c>
      <c r="B1860" s="190" t="s">
        <v>1086</v>
      </c>
      <c r="C1860" s="190" t="s">
        <v>1088</v>
      </c>
      <c r="D1860" s="191">
        <v>43692</v>
      </c>
      <c r="E1860" s="192">
        <v>9</v>
      </c>
      <c r="F1860" s="192">
        <v>60</v>
      </c>
      <c r="G1860" s="137">
        <v>5800.69</v>
      </c>
      <c r="H1860" s="138">
        <v>1013</v>
      </c>
      <c r="I1860" s="139">
        <v>10</v>
      </c>
      <c r="J1860" s="140">
        <v>50</v>
      </c>
      <c r="K1860" s="193">
        <v>1570489.50000002</v>
      </c>
      <c r="L1860" s="194">
        <v>278119</v>
      </c>
    </row>
    <row r="1861" spans="1:12" x14ac:dyDescent="0.2">
      <c r="A1861" s="189">
        <v>20</v>
      </c>
      <c r="B1861" s="190" t="s">
        <v>1140</v>
      </c>
      <c r="C1861" s="190" t="s">
        <v>127</v>
      </c>
      <c r="D1861" s="191">
        <v>43713</v>
      </c>
      <c r="E1861" s="192">
        <v>6</v>
      </c>
      <c r="F1861" s="192">
        <v>39</v>
      </c>
      <c r="G1861" s="137">
        <v>5545.11</v>
      </c>
      <c r="H1861" s="138">
        <v>920</v>
      </c>
      <c r="I1861" s="139">
        <v>8</v>
      </c>
      <c r="J1861" s="140">
        <v>40</v>
      </c>
      <c r="K1861" s="193">
        <v>232722.45</v>
      </c>
      <c r="L1861" s="194">
        <v>42146</v>
      </c>
    </row>
    <row r="1862" spans="1:12" x14ac:dyDescent="0.2">
      <c r="A1862" s="189">
        <v>21</v>
      </c>
      <c r="B1862" s="190" t="s">
        <v>1092</v>
      </c>
      <c r="C1862" s="190" t="s">
        <v>1094</v>
      </c>
      <c r="D1862" s="191">
        <v>43692</v>
      </c>
      <c r="E1862" s="192">
        <v>9</v>
      </c>
      <c r="F1862" s="192">
        <v>60</v>
      </c>
      <c r="G1862" s="137">
        <v>3686.62</v>
      </c>
      <c r="H1862" s="138">
        <v>721</v>
      </c>
      <c r="I1862" s="139">
        <v>17</v>
      </c>
      <c r="J1862" s="140">
        <v>34</v>
      </c>
      <c r="K1862" s="193">
        <v>741728.38999999699</v>
      </c>
      <c r="L1862" s="194">
        <v>146747</v>
      </c>
    </row>
    <row r="1863" spans="1:12" x14ac:dyDescent="0.2">
      <c r="A1863" s="189">
        <v>22</v>
      </c>
      <c r="B1863" s="190" t="s">
        <v>983</v>
      </c>
      <c r="C1863" s="190" t="s">
        <v>22</v>
      </c>
      <c r="D1863" s="191">
        <v>43664</v>
      </c>
      <c r="E1863" s="192">
        <v>13</v>
      </c>
      <c r="F1863" s="192">
        <v>88</v>
      </c>
      <c r="G1863" s="137">
        <v>3618.03</v>
      </c>
      <c r="H1863" s="138">
        <v>917</v>
      </c>
      <c r="I1863" s="139">
        <v>16</v>
      </c>
      <c r="J1863" s="140">
        <v>41</v>
      </c>
      <c r="K1863" s="193">
        <v>6968945.5699999901</v>
      </c>
      <c r="L1863" s="194">
        <v>1275771</v>
      </c>
    </row>
    <row r="1864" spans="1:12" x14ac:dyDescent="0.2">
      <c r="A1864" s="189">
        <v>23</v>
      </c>
      <c r="B1864" s="190" t="s">
        <v>1033</v>
      </c>
      <c r="C1864" s="190" t="s">
        <v>23</v>
      </c>
      <c r="D1864" s="191">
        <v>43678</v>
      </c>
      <c r="E1864" s="192">
        <v>11</v>
      </c>
      <c r="F1864" s="192">
        <v>74</v>
      </c>
      <c r="G1864" s="137">
        <v>2830.03</v>
      </c>
      <c r="H1864" s="138">
        <v>556</v>
      </c>
      <c r="I1864" s="139">
        <v>10</v>
      </c>
      <c r="J1864" s="140">
        <v>36</v>
      </c>
      <c r="K1864" s="193">
        <v>1518504.1399999801</v>
      </c>
      <c r="L1864" s="194">
        <v>275781</v>
      </c>
    </row>
    <row r="1865" spans="1:12" x14ac:dyDescent="0.2">
      <c r="A1865" s="151">
        <v>24</v>
      </c>
      <c r="B1865" s="152" t="s">
        <v>1296</v>
      </c>
      <c r="C1865" s="152" t="s">
        <v>111</v>
      </c>
      <c r="D1865" s="153">
        <v>43748</v>
      </c>
      <c r="E1865" s="154">
        <v>1</v>
      </c>
      <c r="F1865" s="154">
        <v>4</v>
      </c>
      <c r="G1865" s="137">
        <v>1977.6</v>
      </c>
      <c r="H1865" s="138">
        <v>379</v>
      </c>
      <c r="I1865" s="139">
        <v>3</v>
      </c>
      <c r="J1865" s="140">
        <v>20</v>
      </c>
      <c r="K1865" s="155">
        <v>1977.6</v>
      </c>
      <c r="L1865" s="156">
        <v>379</v>
      </c>
    </row>
    <row r="1866" spans="1:12" ht="25.5" x14ac:dyDescent="0.2">
      <c r="A1866" s="189">
        <v>25</v>
      </c>
      <c r="B1866" s="190" t="s">
        <v>1210</v>
      </c>
      <c r="C1866" s="190" t="s">
        <v>127</v>
      </c>
      <c r="D1866" s="191">
        <v>43727</v>
      </c>
      <c r="E1866" s="192">
        <v>4</v>
      </c>
      <c r="F1866" s="192">
        <v>25</v>
      </c>
      <c r="G1866" s="137">
        <v>1820.05</v>
      </c>
      <c r="H1866" s="138">
        <v>490</v>
      </c>
      <c r="I1866" s="139">
        <v>15</v>
      </c>
      <c r="J1866" s="140">
        <v>23</v>
      </c>
      <c r="K1866" s="193">
        <v>42239.510000000097</v>
      </c>
      <c r="L1866" s="194">
        <v>8865</v>
      </c>
    </row>
    <row r="1867" spans="1:12" x14ac:dyDescent="0.2">
      <c r="A1867" s="189">
        <v>26</v>
      </c>
      <c r="B1867" s="190" t="s">
        <v>1262</v>
      </c>
      <c r="C1867" s="190" t="s">
        <v>1264</v>
      </c>
      <c r="D1867" s="191">
        <v>43741</v>
      </c>
      <c r="E1867" s="192">
        <v>2</v>
      </c>
      <c r="F1867" s="192">
        <v>11</v>
      </c>
      <c r="G1867" s="137">
        <v>1797.61</v>
      </c>
      <c r="H1867" s="138">
        <v>319</v>
      </c>
      <c r="I1867" s="139">
        <v>11</v>
      </c>
      <c r="J1867" s="140">
        <v>39</v>
      </c>
      <c r="K1867" s="193">
        <v>10623.02</v>
      </c>
      <c r="L1867" s="194">
        <v>1947</v>
      </c>
    </row>
    <row r="1868" spans="1:12" x14ac:dyDescent="0.2">
      <c r="A1868" s="151">
        <v>27</v>
      </c>
      <c r="B1868" s="152" t="s">
        <v>1297</v>
      </c>
      <c r="C1868" s="152" t="s">
        <v>1298</v>
      </c>
      <c r="D1868" s="153">
        <v>43748</v>
      </c>
      <c r="E1868" s="154">
        <v>1</v>
      </c>
      <c r="F1868" s="154">
        <v>4</v>
      </c>
      <c r="G1868" s="137">
        <v>1428.92</v>
      </c>
      <c r="H1868" s="138">
        <v>267</v>
      </c>
      <c r="I1868" s="139">
        <v>9</v>
      </c>
      <c r="J1868" s="140">
        <v>72</v>
      </c>
      <c r="K1868" s="155">
        <v>1428.92</v>
      </c>
      <c r="L1868" s="156">
        <v>267</v>
      </c>
    </row>
    <row r="1869" spans="1:12" x14ac:dyDescent="0.2">
      <c r="A1869" s="189">
        <v>28</v>
      </c>
      <c r="B1869" s="190" t="s">
        <v>1257</v>
      </c>
      <c r="C1869" s="190" t="s">
        <v>1259</v>
      </c>
      <c r="D1869" s="191">
        <v>43741</v>
      </c>
      <c r="E1869" s="192">
        <v>2</v>
      </c>
      <c r="F1869" s="192">
        <v>11</v>
      </c>
      <c r="G1869" s="137">
        <v>1425.92</v>
      </c>
      <c r="H1869" s="138">
        <v>258</v>
      </c>
      <c r="I1869" s="139">
        <v>9</v>
      </c>
      <c r="J1869" s="140">
        <v>24</v>
      </c>
      <c r="K1869" s="193">
        <v>8211.2999999999993</v>
      </c>
      <c r="L1869" s="194">
        <v>1524</v>
      </c>
    </row>
    <row r="1870" spans="1:12" x14ac:dyDescent="0.2">
      <c r="A1870" s="189">
        <v>29</v>
      </c>
      <c r="B1870" s="190" t="s">
        <v>1183</v>
      </c>
      <c r="C1870" s="190" t="s">
        <v>1185</v>
      </c>
      <c r="D1870" s="191">
        <v>43720</v>
      </c>
      <c r="E1870" s="192">
        <v>5</v>
      </c>
      <c r="F1870" s="192">
        <v>32</v>
      </c>
      <c r="G1870" s="137">
        <v>1202.2</v>
      </c>
      <c r="H1870" s="138">
        <v>223</v>
      </c>
      <c r="I1870" s="139">
        <v>3</v>
      </c>
      <c r="J1870" s="140">
        <v>9</v>
      </c>
      <c r="K1870" s="193">
        <v>19243.509999999998</v>
      </c>
      <c r="L1870" s="194">
        <v>3589</v>
      </c>
    </row>
    <row r="1871" spans="1:12" x14ac:dyDescent="0.2">
      <c r="A1871" s="189">
        <v>30</v>
      </c>
      <c r="B1871" s="190" t="s">
        <v>1255</v>
      </c>
      <c r="C1871" s="190" t="s">
        <v>22</v>
      </c>
      <c r="D1871" s="191">
        <v>43741</v>
      </c>
      <c r="E1871" s="192">
        <v>2</v>
      </c>
      <c r="F1871" s="192">
        <v>11</v>
      </c>
      <c r="G1871" s="137">
        <v>1110.96</v>
      </c>
      <c r="H1871" s="138">
        <v>207</v>
      </c>
      <c r="I1871" s="139">
        <v>14</v>
      </c>
      <c r="J1871" s="140">
        <v>37</v>
      </c>
      <c r="K1871" s="193">
        <v>10130.75</v>
      </c>
      <c r="L1871" s="194">
        <v>1959</v>
      </c>
    </row>
    <row r="1872" spans="1:12" x14ac:dyDescent="0.2">
      <c r="A1872" s="189">
        <v>31</v>
      </c>
      <c r="B1872" s="190" t="s">
        <v>1159</v>
      </c>
      <c r="C1872" s="190" t="s">
        <v>113</v>
      </c>
      <c r="D1872" s="191">
        <v>43713</v>
      </c>
      <c r="E1872" s="192">
        <v>5</v>
      </c>
      <c r="F1872" s="192">
        <v>30</v>
      </c>
      <c r="G1872" s="137">
        <v>1035</v>
      </c>
      <c r="H1872" s="138">
        <v>230</v>
      </c>
      <c r="I1872" s="139">
        <v>1</v>
      </c>
      <c r="J1872" s="140">
        <v>2</v>
      </c>
      <c r="K1872" s="193">
        <v>35945.97</v>
      </c>
      <c r="L1872" s="194">
        <v>6808</v>
      </c>
    </row>
    <row r="1873" spans="1:12" x14ac:dyDescent="0.2">
      <c r="A1873" s="189">
        <v>32</v>
      </c>
      <c r="B1873" s="190" t="s">
        <v>925</v>
      </c>
      <c r="C1873" s="190" t="s">
        <v>127</v>
      </c>
      <c r="D1873" s="191">
        <v>43650</v>
      </c>
      <c r="E1873" s="192">
        <v>8</v>
      </c>
      <c r="F1873" s="192">
        <v>51</v>
      </c>
      <c r="G1873" s="137">
        <v>908.19999999999595</v>
      </c>
      <c r="H1873" s="138">
        <v>239</v>
      </c>
      <c r="I1873" s="139">
        <v>1</v>
      </c>
      <c r="J1873" s="140">
        <v>1</v>
      </c>
      <c r="K1873" s="193">
        <v>101135.32</v>
      </c>
      <c r="L1873" s="194">
        <v>19002</v>
      </c>
    </row>
    <row r="1874" spans="1:12" x14ac:dyDescent="0.2">
      <c r="A1874" s="151">
        <v>33</v>
      </c>
      <c r="B1874" s="152" t="s">
        <v>1299</v>
      </c>
      <c r="C1874" s="152" t="s">
        <v>373</v>
      </c>
      <c r="D1874" s="153">
        <v>43748</v>
      </c>
      <c r="E1874" s="154">
        <v>1</v>
      </c>
      <c r="F1874" s="154">
        <v>3</v>
      </c>
      <c r="G1874" s="137">
        <v>802.52</v>
      </c>
      <c r="H1874" s="138">
        <v>142</v>
      </c>
      <c r="I1874" s="139">
        <v>2</v>
      </c>
      <c r="J1874" s="140">
        <v>12</v>
      </c>
      <c r="K1874" s="155">
        <v>802.52</v>
      </c>
      <c r="L1874" s="156">
        <v>142</v>
      </c>
    </row>
    <row r="1875" spans="1:12" x14ac:dyDescent="0.2">
      <c r="A1875" s="151">
        <v>34</v>
      </c>
      <c r="B1875" s="152" t="s">
        <v>1300</v>
      </c>
      <c r="C1875" s="152" t="s">
        <v>25</v>
      </c>
      <c r="D1875" s="153">
        <v>43748</v>
      </c>
      <c r="E1875" s="154">
        <v>1</v>
      </c>
      <c r="F1875" s="154">
        <v>4</v>
      </c>
      <c r="G1875" s="137">
        <v>649.86</v>
      </c>
      <c r="H1875" s="138">
        <v>110</v>
      </c>
      <c r="I1875" s="139">
        <v>5</v>
      </c>
      <c r="J1875" s="140">
        <v>14</v>
      </c>
      <c r="K1875" s="155">
        <v>649.86</v>
      </c>
      <c r="L1875" s="156">
        <v>110</v>
      </c>
    </row>
    <row r="1876" spans="1:12" x14ac:dyDescent="0.2">
      <c r="A1876" s="189">
        <v>35</v>
      </c>
      <c r="B1876" s="190" t="s">
        <v>1135</v>
      </c>
      <c r="C1876" s="190" t="s">
        <v>111</v>
      </c>
      <c r="D1876" s="191">
        <v>43706</v>
      </c>
      <c r="E1876" s="192">
        <v>5</v>
      </c>
      <c r="F1876" s="192">
        <v>34</v>
      </c>
      <c r="G1876" s="137">
        <v>541.15</v>
      </c>
      <c r="H1876" s="138">
        <v>106</v>
      </c>
      <c r="I1876" s="139">
        <v>5</v>
      </c>
      <c r="J1876" s="140">
        <v>8</v>
      </c>
      <c r="K1876" s="193">
        <v>111478.16</v>
      </c>
      <c r="L1876" s="194">
        <v>22093</v>
      </c>
    </row>
    <row r="1877" spans="1:12" x14ac:dyDescent="0.2">
      <c r="A1877" s="189">
        <v>36</v>
      </c>
      <c r="B1877" s="190" t="s">
        <v>917</v>
      </c>
      <c r="C1877" s="190" t="s">
        <v>22</v>
      </c>
      <c r="D1877" s="191">
        <v>43643</v>
      </c>
      <c r="E1877" s="192">
        <v>14</v>
      </c>
      <c r="F1877" s="192">
        <v>92</v>
      </c>
      <c r="G1877" s="137">
        <v>484.7</v>
      </c>
      <c r="H1877" s="138">
        <v>87</v>
      </c>
      <c r="I1877" s="139">
        <v>5</v>
      </c>
      <c r="J1877" s="140">
        <v>10</v>
      </c>
      <c r="K1877" s="193">
        <v>2064961.74</v>
      </c>
      <c r="L1877" s="194">
        <v>398830</v>
      </c>
    </row>
    <row r="1878" spans="1:12" x14ac:dyDescent="0.2">
      <c r="A1878" s="189">
        <v>37</v>
      </c>
      <c r="B1878" s="190" t="s">
        <v>1267</v>
      </c>
      <c r="C1878" s="190" t="s">
        <v>25</v>
      </c>
      <c r="D1878" s="191">
        <v>43741</v>
      </c>
      <c r="E1878" s="192">
        <v>2</v>
      </c>
      <c r="F1878" s="192">
        <v>11</v>
      </c>
      <c r="G1878" s="137">
        <v>336.2</v>
      </c>
      <c r="H1878" s="138">
        <v>51</v>
      </c>
      <c r="I1878" s="139">
        <v>1</v>
      </c>
      <c r="J1878" s="140">
        <v>4</v>
      </c>
      <c r="K1878" s="193">
        <v>1291.0999999999999</v>
      </c>
      <c r="L1878" s="194">
        <v>270</v>
      </c>
    </row>
    <row r="1879" spans="1:12" x14ac:dyDescent="0.2">
      <c r="A1879" s="189">
        <v>38</v>
      </c>
      <c r="B1879" s="190" t="s">
        <v>825</v>
      </c>
      <c r="C1879" s="190" t="s">
        <v>827</v>
      </c>
      <c r="D1879" s="191">
        <v>43622</v>
      </c>
      <c r="E1879" s="192">
        <v>17</v>
      </c>
      <c r="F1879" s="192">
        <v>113</v>
      </c>
      <c r="G1879" s="137">
        <v>298.2</v>
      </c>
      <c r="H1879" s="138">
        <v>185</v>
      </c>
      <c r="I1879" s="139">
        <v>2</v>
      </c>
      <c r="J1879" s="140">
        <v>3</v>
      </c>
      <c r="K1879" s="193">
        <v>1396965.19</v>
      </c>
      <c r="L1879" s="194">
        <v>274823</v>
      </c>
    </row>
    <row r="1880" spans="1:12" x14ac:dyDescent="0.2">
      <c r="A1880" s="189">
        <v>39</v>
      </c>
      <c r="B1880" s="190" t="s">
        <v>1266</v>
      </c>
      <c r="C1880" s="190" t="s">
        <v>25</v>
      </c>
      <c r="D1880" s="191">
        <v>43741</v>
      </c>
      <c r="E1880" s="192">
        <v>2</v>
      </c>
      <c r="F1880" s="192">
        <v>11</v>
      </c>
      <c r="G1880" s="137">
        <v>252</v>
      </c>
      <c r="H1880" s="138">
        <v>80</v>
      </c>
      <c r="I1880" s="139">
        <v>2</v>
      </c>
      <c r="J1880" s="140">
        <v>6</v>
      </c>
      <c r="K1880" s="193">
        <v>1555.35</v>
      </c>
      <c r="L1880" s="194">
        <v>384</v>
      </c>
    </row>
    <row r="1881" spans="1:12" x14ac:dyDescent="0.2">
      <c r="A1881" s="189">
        <v>40</v>
      </c>
      <c r="B1881" s="190" t="s">
        <v>1014</v>
      </c>
      <c r="C1881" s="190" t="s">
        <v>25</v>
      </c>
      <c r="D1881" s="191">
        <v>43671</v>
      </c>
      <c r="E1881" s="192">
        <v>8</v>
      </c>
      <c r="F1881" s="192">
        <v>50</v>
      </c>
      <c r="G1881" s="137">
        <v>195</v>
      </c>
      <c r="H1881" s="138">
        <v>78</v>
      </c>
      <c r="I1881" s="139">
        <v>1</v>
      </c>
      <c r="J1881" s="140">
        <v>2</v>
      </c>
      <c r="K1881" s="193">
        <v>215550.2</v>
      </c>
      <c r="L1881" s="194">
        <v>39957</v>
      </c>
    </row>
    <row r="1882" spans="1:12" x14ac:dyDescent="0.2">
      <c r="A1882" s="144"/>
      <c r="B1882" s="7"/>
      <c r="C1882" s="7" t="s">
        <v>106</v>
      </c>
      <c r="D1882" s="142" t="s">
        <v>106</v>
      </c>
      <c r="E1882" s="143" t="s">
        <v>106</v>
      </c>
      <c r="F1882" s="144" t="s">
        <v>106</v>
      </c>
      <c r="G1882" s="145" t="s">
        <v>106</v>
      </c>
      <c r="H1882" s="144" t="s">
        <v>106</v>
      </c>
      <c r="I1882" s="7" t="s">
        <v>106</v>
      </c>
      <c r="J1882" s="30" t="s">
        <v>106</v>
      </c>
      <c r="K1882" s="143" t="s">
        <v>106</v>
      </c>
      <c r="L1882" s="144" t="s">
        <v>106</v>
      </c>
    </row>
    <row r="1883" spans="1:12" x14ac:dyDescent="0.2">
      <c r="A1883" s="451" t="s">
        <v>1303</v>
      </c>
      <c r="B1883" s="451"/>
      <c r="C1883" s="7"/>
      <c r="D1883" s="142"/>
      <c r="E1883" s="143"/>
      <c r="F1883" s="144"/>
      <c r="G1883" s="145"/>
      <c r="H1883" s="144"/>
      <c r="I1883" s="7"/>
      <c r="J1883" s="30"/>
      <c r="K1883" s="143"/>
      <c r="L1883" s="144"/>
    </row>
    <row r="1884" spans="1:12" ht="15.75" x14ac:dyDescent="0.2">
      <c r="A1884" s="450" t="s">
        <v>1330</v>
      </c>
      <c r="B1884" s="450"/>
      <c r="C1884" s="450"/>
      <c r="D1884" s="450"/>
      <c r="E1884" s="450"/>
      <c r="F1884" s="450"/>
      <c r="G1884" s="450"/>
      <c r="H1884" s="450"/>
      <c r="I1884" s="450"/>
      <c r="J1884" s="450"/>
      <c r="K1884" s="450"/>
      <c r="L1884" s="450"/>
    </row>
    <row r="1885" spans="1:12" ht="15" x14ac:dyDescent="0.2">
      <c r="A1885" s="135"/>
      <c r="B1885" s="135"/>
      <c r="C1885" s="135"/>
      <c r="D1885" s="135"/>
      <c r="E1885" s="135"/>
      <c r="F1885" s="135"/>
      <c r="G1885" s="135"/>
      <c r="H1885" s="135"/>
      <c r="I1885" s="135"/>
      <c r="J1885" s="136"/>
      <c r="K1885" s="135"/>
      <c r="L1885" s="135"/>
    </row>
    <row r="1886" spans="1:12" x14ac:dyDescent="0.2">
      <c r="A1886" s="452" t="s">
        <v>134</v>
      </c>
      <c r="B1886" s="452"/>
      <c r="C1886" s="452"/>
      <c r="D1886" s="452"/>
      <c r="E1886" s="453" t="s">
        <v>11</v>
      </c>
      <c r="F1886" s="453"/>
      <c r="G1886" s="454" t="s">
        <v>187</v>
      </c>
      <c r="H1886" s="454"/>
      <c r="I1886" s="454"/>
      <c r="J1886" s="454"/>
      <c r="K1886" s="455" t="s">
        <v>133</v>
      </c>
      <c r="L1886" s="455"/>
    </row>
    <row r="1887" spans="1:12" ht="24" x14ac:dyDescent="0.2">
      <c r="A1887" s="392" t="s">
        <v>9</v>
      </c>
      <c r="B1887" s="119" t="s">
        <v>131</v>
      </c>
      <c r="C1887" s="119" t="s">
        <v>132</v>
      </c>
      <c r="D1887" s="120" t="s">
        <v>13</v>
      </c>
      <c r="E1887" s="393" t="s">
        <v>15</v>
      </c>
      <c r="F1887" s="393" t="s">
        <v>14</v>
      </c>
      <c r="G1887" s="122" t="s">
        <v>16</v>
      </c>
      <c r="H1887" s="123" t="s">
        <v>4</v>
      </c>
      <c r="I1887" s="124" t="s">
        <v>8</v>
      </c>
      <c r="J1887" s="125" t="s">
        <v>17</v>
      </c>
      <c r="K1887" s="394" t="s">
        <v>16</v>
      </c>
      <c r="L1887" s="392" t="s">
        <v>4</v>
      </c>
    </row>
    <row r="1888" spans="1:12" x14ac:dyDescent="0.2">
      <c r="A1888" s="189">
        <v>1</v>
      </c>
      <c r="B1888" s="190" t="s">
        <v>1249</v>
      </c>
      <c r="C1888" s="190" t="s">
        <v>491</v>
      </c>
      <c r="D1888" s="191">
        <v>43741</v>
      </c>
      <c r="E1888" s="192">
        <v>3</v>
      </c>
      <c r="F1888" s="192">
        <v>18</v>
      </c>
      <c r="G1888" s="137">
        <v>600515.83999999904</v>
      </c>
      <c r="H1888" s="138">
        <v>108774</v>
      </c>
      <c r="I1888" s="139">
        <v>128</v>
      </c>
      <c r="J1888" s="140">
        <v>1302</v>
      </c>
      <c r="K1888" s="193">
        <v>2881117.1600000202</v>
      </c>
      <c r="L1888" s="194">
        <v>515493</v>
      </c>
    </row>
    <row r="1889" spans="1:12" x14ac:dyDescent="0.2">
      <c r="A1889" s="151">
        <v>2</v>
      </c>
      <c r="B1889" s="152" t="s">
        <v>1305</v>
      </c>
      <c r="C1889" s="152" t="s">
        <v>23</v>
      </c>
      <c r="D1889" s="153">
        <v>43755</v>
      </c>
      <c r="E1889" s="154">
        <v>1</v>
      </c>
      <c r="F1889" s="154">
        <v>4</v>
      </c>
      <c r="G1889" s="137">
        <v>348435.02</v>
      </c>
      <c r="H1889" s="138">
        <v>61657</v>
      </c>
      <c r="I1889" s="139">
        <v>131</v>
      </c>
      <c r="J1889" s="140">
        <v>1462</v>
      </c>
      <c r="K1889" s="155">
        <v>359524.79</v>
      </c>
      <c r="L1889" s="156">
        <v>63213</v>
      </c>
    </row>
    <row r="1890" spans="1:12" x14ac:dyDescent="0.2">
      <c r="A1890" s="189">
        <v>3</v>
      </c>
      <c r="B1890" s="190" t="s">
        <v>1286</v>
      </c>
      <c r="C1890" s="190" t="s">
        <v>112</v>
      </c>
      <c r="D1890" s="191">
        <v>43748</v>
      </c>
      <c r="E1890" s="192">
        <v>2</v>
      </c>
      <c r="F1890" s="192">
        <v>11</v>
      </c>
      <c r="G1890" s="137">
        <v>132667.17000000001</v>
      </c>
      <c r="H1890" s="138">
        <v>24243</v>
      </c>
      <c r="I1890" s="139">
        <v>70</v>
      </c>
      <c r="J1890" s="140">
        <v>915</v>
      </c>
      <c r="K1890" s="193">
        <v>426206.52</v>
      </c>
      <c r="L1890" s="194">
        <v>74564</v>
      </c>
    </row>
    <row r="1891" spans="1:12" x14ac:dyDescent="0.2">
      <c r="A1891" s="151">
        <v>4</v>
      </c>
      <c r="B1891" s="152" t="s">
        <v>1311</v>
      </c>
      <c r="C1891" s="152" t="s">
        <v>112</v>
      </c>
      <c r="D1891" s="153">
        <v>43755</v>
      </c>
      <c r="E1891" s="154">
        <v>1</v>
      </c>
      <c r="F1891" s="154">
        <v>4</v>
      </c>
      <c r="G1891" s="137">
        <v>57716.57</v>
      </c>
      <c r="H1891" s="138">
        <v>11627</v>
      </c>
      <c r="I1891" s="139">
        <v>43</v>
      </c>
      <c r="J1891" s="140">
        <v>401</v>
      </c>
      <c r="K1891" s="155">
        <v>57716.569999999898</v>
      </c>
      <c r="L1891" s="156">
        <v>11627</v>
      </c>
    </row>
    <row r="1892" spans="1:12" x14ac:dyDescent="0.2">
      <c r="A1892" s="151">
        <v>5</v>
      </c>
      <c r="B1892" s="152" t="s">
        <v>1313</v>
      </c>
      <c r="C1892" s="152" t="s">
        <v>1315</v>
      </c>
      <c r="D1892" s="153">
        <v>43755</v>
      </c>
      <c r="E1892" s="154">
        <v>1</v>
      </c>
      <c r="F1892" s="154">
        <v>4</v>
      </c>
      <c r="G1892" s="137">
        <v>49050</v>
      </c>
      <c r="H1892" s="138">
        <v>10202</v>
      </c>
      <c r="I1892" s="139">
        <v>51</v>
      </c>
      <c r="J1892" s="140">
        <v>426</v>
      </c>
      <c r="K1892" s="155">
        <v>49050</v>
      </c>
      <c r="L1892" s="156">
        <v>10202</v>
      </c>
    </row>
    <row r="1893" spans="1:12" x14ac:dyDescent="0.2">
      <c r="A1893" s="189">
        <v>6</v>
      </c>
      <c r="B1893" s="190" t="s">
        <v>1222</v>
      </c>
      <c r="C1893" s="190" t="s">
        <v>1224</v>
      </c>
      <c r="D1893" s="191">
        <v>43734</v>
      </c>
      <c r="E1893" s="192">
        <v>4</v>
      </c>
      <c r="F1893" s="192">
        <v>25</v>
      </c>
      <c r="G1893" s="137">
        <v>35037.15</v>
      </c>
      <c r="H1893" s="138">
        <v>6493</v>
      </c>
      <c r="I1893" s="139">
        <v>51</v>
      </c>
      <c r="J1893" s="140">
        <v>346</v>
      </c>
      <c r="K1893" s="193">
        <v>493385.20999999798</v>
      </c>
      <c r="L1893" s="194">
        <v>88921</v>
      </c>
    </row>
    <row r="1894" spans="1:12" x14ac:dyDescent="0.2">
      <c r="A1894" s="189">
        <v>7</v>
      </c>
      <c r="B1894" s="190" t="s">
        <v>1226</v>
      </c>
      <c r="C1894" s="190" t="s">
        <v>22</v>
      </c>
      <c r="D1894" s="191">
        <v>43734</v>
      </c>
      <c r="E1894" s="192">
        <v>4</v>
      </c>
      <c r="F1894" s="192">
        <v>25</v>
      </c>
      <c r="G1894" s="137">
        <v>30384.38</v>
      </c>
      <c r="H1894" s="138">
        <v>5597</v>
      </c>
      <c r="I1894" s="139">
        <v>30</v>
      </c>
      <c r="J1894" s="140">
        <v>257</v>
      </c>
      <c r="K1894" s="193">
        <v>354508.09</v>
      </c>
      <c r="L1894" s="194">
        <v>65604</v>
      </c>
    </row>
    <row r="1895" spans="1:12" x14ac:dyDescent="0.2">
      <c r="A1895" s="189">
        <v>8</v>
      </c>
      <c r="B1895" s="190" t="s">
        <v>1251</v>
      </c>
      <c r="C1895" s="190" t="s">
        <v>989</v>
      </c>
      <c r="D1895" s="191">
        <v>43741</v>
      </c>
      <c r="E1895" s="192">
        <v>3</v>
      </c>
      <c r="F1895" s="192">
        <v>18</v>
      </c>
      <c r="G1895" s="137">
        <v>19237.41</v>
      </c>
      <c r="H1895" s="138">
        <v>3771</v>
      </c>
      <c r="I1895" s="139">
        <v>53</v>
      </c>
      <c r="J1895" s="140">
        <v>243</v>
      </c>
      <c r="K1895" s="193">
        <v>140255.39000000001</v>
      </c>
      <c r="L1895" s="194">
        <v>27658</v>
      </c>
    </row>
    <row r="1896" spans="1:12" x14ac:dyDescent="0.2">
      <c r="A1896" s="189">
        <v>9</v>
      </c>
      <c r="B1896" s="190" t="s">
        <v>1188</v>
      </c>
      <c r="C1896" s="190" t="s">
        <v>25</v>
      </c>
      <c r="D1896" s="191">
        <v>43727</v>
      </c>
      <c r="E1896" s="192">
        <v>5</v>
      </c>
      <c r="F1896" s="192">
        <v>32</v>
      </c>
      <c r="G1896" s="137">
        <v>17824.41</v>
      </c>
      <c r="H1896" s="138">
        <v>3259</v>
      </c>
      <c r="I1896" s="139">
        <v>23</v>
      </c>
      <c r="J1896" s="140">
        <v>125</v>
      </c>
      <c r="K1896" s="193">
        <v>331111.62</v>
      </c>
      <c r="L1896" s="194">
        <v>63344</v>
      </c>
    </row>
    <row r="1897" spans="1:12" x14ac:dyDescent="0.2">
      <c r="A1897" s="151">
        <v>10</v>
      </c>
      <c r="B1897" s="152" t="s">
        <v>1317</v>
      </c>
      <c r="C1897" s="152" t="s">
        <v>22</v>
      </c>
      <c r="D1897" s="153">
        <v>43755</v>
      </c>
      <c r="E1897" s="154">
        <v>1</v>
      </c>
      <c r="F1897" s="154">
        <v>4</v>
      </c>
      <c r="G1897" s="137">
        <v>17480.3</v>
      </c>
      <c r="H1897" s="138">
        <v>3239</v>
      </c>
      <c r="I1897" s="139">
        <v>9</v>
      </c>
      <c r="J1897" s="140">
        <v>122</v>
      </c>
      <c r="K1897" s="155">
        <v>17480.3</v>
      </c>
      <c r="L1897" s="156">
        <v>3239</v>
      </c>
    </row>
    <row r="1898" spans="1:12" x14ac:dyDescent="0.2">
      <c r="A1898" s="189">
        <v>11</v>
      </c>
      <c r="B1898" s="190" t="s">
        <v>1288</v>
      </c>
      <c r="C1898" s="190" t="s">
        <v>331</v>
      </c>
      <c r="D1898" s="191">
        <v>43748</v>
      </c>
      <c r="E1898" s="192">
        <v>2</v>
      </c>
      <c r="F1898" s="192">
        <v>11</v>
      </c>
      <c r="G1898" s="137">
        <v>16131.23</v>
      </c>
      <c r="H1898" s="138">
        <v>2873</v>
      </c>
      <c r="I1898" s="139">
        <v>38</v>
      </c>
      <c r="J1898" s="140">
        <v>194</v>
      </c>
      <c r="K1898" s="193">
        <v>57920.220000000103</v>
      </c>
      <c r="L1898" s="194">
        <v>10519</v>
      </c>
    </row>
    <row r="1899" spans="1:12" x14ac:dyDescent="0.2">
      <c r="A1899" s="189">
        <v>12</v>
      </c>
      <c r="B1899" s="190" t="s">
        <v>1206</v>
      </c>
      <c r="C1899" s="190" t="s">
        <v>331</v>
      </c>
      <c r="D1899" s="191">
        <v>43727</v>
      </c>
      <c r="E1899" s="192">
        <v>5</v>
      </c>
      <c r="F1899" s="192">
        <v>32</v>
      </c>
      <c r="G1899" s="137">
        <v>15143.44</v>
      </c>
      <c r="H1899" s="138">
        <v>2548</v>
      </c>
      <c r="I1899" s="139">
        <v>14</v>
      </c>
      <c r="J1899" s="140">
        <v>80</v>
      </c>
      <c r="K1899" s="193">
        <v>272187.87000000098</v>
      </c>
      <c r="L1899" s="194">
        <v>47677</v>
      </c>
    </row>
    <row r="1900" spans="1:12" x14ac:dyDescent="0.2">
      <c r="A1900" s="151">
        <v>13</v>
      </c>
      <c r="B1900" s="152" t="s">
        <v>1319</v>
      </c>
      <c r="C1900" s="152" t="s">
        <v>491</v>
      </c>
      <c r="D1900" s="153">
        <v>43755</v>
      </c>
      <c r="E1900" s="154">
        <v>1</v>
      </c>
      <c r="F1900" s="154">
        <v>4</v>
      </c>
      <c r="G1900" s="137">
        <v>12242.55</v>
      </c>
      <c r="H1900" s="138">
        <v>2298</v>
      </c>
      <c r="I1900" s="139">
        <v>24</v>
      </c>
      <c r="J1900" s="140">
        <v>256</v>
      </c>
      <c r="K1900" s="155">
        <v>12242.55</v>
      </c>
      <c r="L1900" s="156">
        <v>2298</v>
      </c>
    </row>
    <row r="1901" spans="1:12" x14ac:dyDescent="0.2">
      <c r="A1901" s="151">
        <v>14</v>
      </c>
      <c r="B1901" s="152" t="s">
        <v>1320</v>
      </c>
      <c r="C1901" s="152" t="s">
        <v>113</v>
      </c>
      <c r="D1901" s="153">
        <v>43755</v>
      </c>
      <c r="E1901" s="154">
        <v>1</v>
      </c>
      <c r="F1901" s="154">
        <v>4</v>
      </c>
      <c r="G1901" s="137">
        <v>11457.16</v>
      </c>
      <c r="H1901" s="138">
        <v>2018</v>
      </c>
      <c r="I1901" s="139">
        <v>20</v>
      </c>
      <c r="J1901" s="140">
        <v>184</v>
      </c>
      <c r="K1901" s="155">
        <v>11457.16</v>
      </c>
      <c r="L1901" s="156">
        <v>2018</v>
      </c>
    </row>
    <row r="1902" spans="1:12" x14ac:dyDescent="0.2">
      <c r="A1902" s="189">
        <v>15</v>
      </c>
      <c r="B1902" s="190" t="s">
        <v>1202</v>
      </c>
      <c r="C1902" s="190" t="s">
        <v>1204</v>
      </c>
      <c r="D1902" s="191">
        <v>43727</v>
      </c>
      <c r="E1902" s="192">
        <v>5</v>
      </c>
      <c r="F1902" s="192">
        <v>32</v>
      </c>
      <c r="G1902" s="137">
        <v>10937.92</v>
      </c>
      <c r="H1902" s="138">
        <v>1969</v>
      </c>
      <c r="I1902" s="139">
        <v>13</v>
      </c>
      <c r="J1902" s="140">
        <v>102</v>
      </c>
      <c r="K1902" s="193">
        <v>519350.93999999698</v>
      </c>
      <c r="L1902" s="194">
        <v>90541</v>
      </c>
    </row>
    <row r="1903" spans="1:12" x14ac:dyDescent="0.2">
      <c r="A1903" s="189">
        <v>16</v>
      </c>
      <c r="B1903" s="190" t="s">
        <v>1228</v>
      </c>
      <c r="C1903" s="190" t="s">
        <v>433</v>
      </c>
      <c r="D1903" s="191">
        <v>43734</v>
      </c>
      <c r="E1903" s="192">
        <v>4</v>
      </c>
      <c r="F1903" s="192">
        <v>25</v>
      </c>
      <c r="G1903" s="137">
        <v>10024.32</v>
      </c>
      <c r="H1903" s="138">
        <v>1742</v>
      </c>
      <c r="I1903" s="139">
        <v>6</v>
      </c>
      <c r="J1903" s="140">
        <v>45</v>
      </c>
      <c r="K1903" s="193">
        <v>77408.44</v>
      </c>
      <c r="L1903" s="194">
        <v>14444</v>
      </c>
    </row>
    <row r="1904" spans="1:12" x14ac:dyDescent="0.2">
      <c r="A1904" s="151">
        <v>17</v>
      </c>
      <c r="B1904" s="152" t="s">
        <v>1322</v>
      </c>
      <c r="C1904" s="152" t="s">
        <v>638</v>
      </c>
      <c r="D1904" s="153">
        <v>43755</v>
      </c>
      <c r="E1904" s="154">
        <v>1</v>
      </c>
      <c r="F1904" s="154">
        <v>4</v>
      </c>
      <c r="G1904" s="137">
        <v>8812.9</v>
      </c>
      <c r="H1904" s="138">
        <v>1658</v>
      </c>
      <c r="I1904" s="139">
        <v>13</v>
      </c>
      <c r="J1904" s="140">
        <v>165</v>
      </c>
      <c r="K1904" s="155">
        <v>8812.9</v>
      </c>
      <c r="L1904" s="156">
        <v>1658</v>
      </c>
    </row>
    <row r="1905" spans="1:12" x14ac:dyDescent="0.2">
      <c r="A1905" s="189">
        <v>18</v>
      </c>
      <c r="B1905" s="190" t="s">
        <v>1115</v>
      </c>
      <c r="C1905" s="190" t="s">
        <v>25</v>
      </c>
      <c r="D1905" s="191">
        <v>43699</v>
      </c>
      <c r="E1905" s="192">
        <v>9</v>
      </c>
      <c r="F1905" s="192">
        <v>60</v>
      </c>
      <c r="G1905" s="137">
        <v>7243.4</v>
      </c>
      <c r="H1905" s="138">
        <v>1292</v>
      </c>
      <c r="I1905" s="139">
        <v>11</v>
      </c>
      <c r="J1905" s="140">
        <v>73</v>
      </c>
      <c r="K1905" s="193">
        <v>1471584.47999999</v>
      </c>
      <c r="L1905" s="194">
        <v>273806</v>
      </c>
    </row>
    <row r="1906" spans="1:12" x14ac:dyDescent="0.2">
      <c r="A1906" s="189">
        <v>19</v>
      </c>
      <c r="B1906" s="190" t="s">
        <v>1292</v>
      </c>
      <c r="C1906" s="190" t="s">
        <v>22</v>
      </c>
      <c r="D1906" s="191">
        <v>43748</v>
      </c>
      <c r="E1906" s="192">
        <v>2</v>
      </c>
      <c r="F1906" s="192">
        <v>11</v>
      </c>
      <c r="G1906" s="137">
        <v>7148.31</v>
      </c>
      <c r="H1906" s="138">
        <v>1297</v>
      </c>
      <c r="I1906" s="139">
        <v>21</v>
      </c>
      <c r="J1906" s="140">
        <v>112</v>
      </c>
      <c r="K1906" s="193">
        <v>22572.26</v>
      </c>
      <c r="L1906" s="194">
        <v>4156</v>
      </c>
    </row>
    <row r="1907" spans="1:12" x14ac:dyDescent="0.2">
      <c r="A1907" s="189">
        <v>20</v>
      </c>
      <c r="B1907" s="190" t="s">
        <v>1154</v>
      </c>
      <c r="C1907" s="190" t="s">
        <v>491</v>
      </c>
      <c r="D1907" s="191">
        <v>43713</v>
      </c>
      <c r="E1907" s="192">
        <v>7</v>
      </c>
      <c r="F1907" s="192">
        <v>46</v>
      </c>
      <c r="G1907" s="137">
        <v>5227.3</v>
      </c>
      <c r="H1907" s="138">
        <v>1135</v>
      </c>
      <c r="I1907" s="139">
        <v>14</v>
      </c>
      <c r="J1907" s="140">
        <v>43</v>
      </c>
      <c r="K1907" s="193">
        <v>1169346.99999999</v>
      </c>
      <c r="L1907" s="194">
        <v>208344</v>
      </c>
    </row>
    <row r="1908" spans="1:12" x14ac:dyDescent="0.2">
      <c r="A1908" s="189">
        <v>21</v>
      </c>
      <c r="B1908" s="190" t="s">
        <v>1290</v>
      </c>
      <c r="C1908" s="190" t="s">
        <v>113</v>
      </c>
      <c r="D1908" s="191">
        <v>43748</v>
      </c>
      <c r="E1908" s="192">
        <v>2</v>
      </c>
      <c r="F1908" s="192">
        <v>11</v>
      </c>
      <c r="G1908" s="137">
        <v>5033.63</v>
      </c>
      <c r="H1908" s="138">
        <v>911</v>
      </c>
      <c r="I1908" s="139">
        <v>26</v>
      </c>
      <c r="J1908" s="140">
        <v>93</v>
      </c>
      <c r="K1908" s="193">
        <v>21499.89</v>
      </c>
      <c r="L1908" s="194">
        <v>3988</v>
      </c>
    </row>
    <row r="1909" spans="1:12" x14ac:dyDescent="0.2">
      <c r="A1909" s="189">
        <v>22</v>
      </c>
      <c r="B1909" s="190" t="s">
        <v>1140</v>
      </c>
      <c r="C1909" s="190" t="s">
        <v>127</v>
      </c>
      <c r="D1909" s="191">
        <v>43713</v>
      </c>
      <c r="E1909" s="192">
        <v>7</v>
      </c>
      <c r="F1909" s="192">
        <v>46</v>
      </c>
      <c r="G1909" s="137">
        <v>4982.87</v>
      </c>
      <c r="H1909" s="138">
        <v>817</v>
      </c>
      <c r="I1909" s="139">
        <v>6</v>
      </c>
      <c r="J1909" s="140">
        <v>30</v>
      </c>
      <c r="K1909" s="193">
        <v>241800.19</v>
      </c>
      <c r="L1909" s="194">
        <v>43707</v>
      </c>
    </row>
    <row r="1910" spans="1:12" x14ac:dyDescent="0.2">
      <c r="A1910" s="189">
        <v>23</v>
      </c>
      <c r="B1910" s="190" t="s">
        <v>1117</v>
      </c>
      <c r="C1910" s="190" t="s">
        <v>22</v>
      </c>
      <c r="D1910" s="191">
        <v>43699</v>
      </c>
      <c r="E1910" s="192">
        <v>9</v>
      </c>
      <c r="F1910" s="192">
        <v>60</v>
      </c>
      <c r="G1910" s="137">
        <v>4980.91</v>
      </c>
      <c r="H1910" s="138">
        <v>927</v>
      </c>
      <c r="I1910" s="139">
        <v>5</v>
      </c>
      <c r="J1910" s="140">
        <v>44</v>
      </c>
      <c r="K1910" s="193">
        <v>1096797.1000000001</v>
      </c>
      <c r="L1910" s="194">
        <v>201019</v>
      </c>
    </row>
    <row r="1911" spans="1:12" x14ac:dyDescent="0.2">
      <c r="A1911" s="189">
        <v>24</v>
      </c>
      <c r="B1911" s="190" t="s">
        <v>1294</v>
      </c>
      <c r="C1911" s="190" t="s">
        <v>25</v>
      </c>
      <c r="D1911" s="191">
        <v>43748</v>
      </c>
      <c r="E1911" s="192">
        <v>2</v>
      </c>
      <c r="F1911" s="192">
        <v>11</v>
      </c>
      <c r="G1911" s="137">
        <v>4472.9399999999996</v>
      </c>
      <c r="H1911" s="138">
        <v>818</v>
      </c>
      <c r="I1911" s="139">
        <v>21</v>
      </c>
      <c r="J1911" s="140">
        <v>97</v>
      </c>
      <c r="K1911" s="193">
        <v>18875.68</v>
      </c>
      <c r="L1911" s="194">
        <v>3352</v>
      </c>
    </row>
    <row r="1912" spans="1:12" ht="25.5" x14ac:dyDescent="0.2">
      <c r="A1912" s="189">
        <v>25</v>
      </c>
      <c r="B1912" s="190" t="s">
        <v>1210</v>
      </c>
      <c r="C1912" s="190" t="s">
        <v>127</v>
      </c>
      <c r="D1912" s="191">
        <v>43727</v>
      </c>
      <c r="E1912" s="192">
        <v>5</v>
      </c>
      <c r="F1912" s="192">
        <v>32</v>
      </c>
      <c r="G1912" s="137">
        <v>4016.04</v>
      </c>
      <c r="H1912" s="138">
        <v>1298</v>
      </c>
      <c r="I1912" s="139">
        <v>12</v>
      </c>
      <c r="J1912" s="140">
        <v>17</v>
      </c>
      <c r="K1912" s="193">
        <v>46752.250000000102</v>
      </c>
      <c r="L1912" s="194">
        <v>10295</v>
      </c>
    </row>
    <row r="1913" spans="1:12" x14ac:dyDescent="0.2">
      <c r="A1913" s="189">
        <v>26</v>
      </c>
      <c r="B1913" s="190" t="s">
        <v>1208</v>
      </c>
      <c r="C1913" s="190" t="s">
        <v>488</v>
      </c>
      <c r="D1913" s="191">
        <v>43727</v>
      </c>
      <c r="E1913" s="192">
        <v>5</v>
      </c>
      <c r="F1913" s="192">
        <v>32</v>
      </c>
      <c r="G1913" s="137">
        <v>3903.95</v>
      </c>
      <c r="H1913" s="138">
        <v>842</v>
      </c>
      <c r="I1913" s="139">
        <v>21</v>
      </c>
      <c r="J1913" s="140">
        <v>49</v>
      </c>
      <c r="K1913" s="193">
        <v>143624.84</v>
      </c>
      <c r="L1913" s="194">
        <v>28727</v>
      </c>
    </row>
    <row r="1914" spans="1:12" x14ac:dyDescent="0.2">
      <c r="A1914" s="151">
        <v>27</v>
      </c>
      <c r="B1914" s="152" t="s">
        <v>1324</v>
      </c>
      <c r="C1914" s="152" t="s">
        <v>25</v>
      </c>
      <c r="D1914" s="153">
        <v>43755</v>
      </c>
      <c r="E1914" s="154">
        <v>1</v>
      </c>
      <c r="F1914" s="154">
        <v>4</v>
      </c>
      <c r="G1914" s="137">
        <v>3558.74</v>
      </c>
      <c r="H1914" s="138">
        <v>803</v>
      </c>
      <c r="I1914" s="139">
        <v>16</v>
      </c>
      <c r="J1914" s="140">
        <v>134</v>
      </c>
      <c r="K1914" s="155">
        <v>3558.74</v>
      </c>
      <c r="L1914" s="156">
        <v>803</v>
      </c>
    </row>
    <row r="1915" spans="1:12" x14ac:dyDescent="0.2">
      <c r="A1915" s="189">
        <v>28</v>
      </c>
      <c r="B1915" s="190" t="s">
        <v>1086</v>
      </c>
      <c r="C1915" s="190" t="s">
        <v>1088</v>
      </c>
      <c r="D1915" s="191">
        <v>43692</v>
      </c>
      <c r="E1915" s="192">
        <v>10</v>
      </c>
      <c r="F1915" s="192">
        <v>67</v>
      </c>
      <c r="G1915" s="137">
        <v>2881.01</v>
      </c>
      <c r="H1915" s="138">
        <v>468</v>
      </c>
      <c r="I1915" s="139">
        <v>4</v>
      </c>
      <c r="J1915" s="140">
        <v>18</v>
      </c>
      <c r="K1915" s="193">
        <v>1576375.4200000199</v>
      </c>
      <c r="L1915" s="194">
        <v>279197</v>
      </c>
    </row>
    <row r="1916" spans="1:12" x14ac:dyDescent="0.2">
      <c r="A1916" s="189">
        <v>29</v>
      </c>
      <c r="B1916" s="190" t="s">
        <v>1169</v>
      </c>
      <c r="C1916" s="190" t="s">
        <v>433</v>
      </c>
      <c r="D1916" s="191">
        <v>43720</v>
      </c>
      <c r="E1916" s="192">
        <v>6</v>
      </c>
      <c r="F1916" s="192">
        <v>39</v>
      </c>
      <c r="G1916" s="137">
        <v>2405.8000000000002</v>
      </c>
      <c r="H1916" s="138">
        <v>606</v>
      </c>
      <c r="I1916" s="139">
        <v>14</v>
      </c>
      <c r="J1916" s="140">
        <v>36</v>
      </c>
      <c r="K1916" s="193">
        <v>169075.6</v>
      </c>
      <c r="L1916" s="194">
        <v>34127</v>
      </c>
    </row>
    <row r="1917" spans="1:12" x14ac:dyDescent="0.2">
      <c r="A1917" s="151">
        <v>30</v>
      </c>
      <c r="B1917" s="152" t="s">
        <v>1327</v>
      </c>
      <c r="C1917" s="152" t="s">
        <v>111</v>
      </c>
      <c r="D1917" s="153">
        <v>43755</v>
      </c>
      <c r="E1917" s="154">
        <v>1</v>
      </c>
      <c r="F1917" s="154">
        <v>4</v>
      </c>
      <c r="G1917" s="137">
        <v>2071.64</v>
      </c>
      <c r="H1917" s="138">
        <v>465</v>
      </c>
      <c r="I1917" s="139">
        <v>5</v>
      </c>
      <c r="J1917" s="140">
        <v>32</v>
      </c>
      <c r="K1917" s="155">
        <v>2071.64</v>
      </c>
      <c r="L1917" s="156">
        <v>465</v>
      </c>
    </row>
    <row r="1918" spans="1:12" x14ac:dyDescent="0.2">
      <c r="A1918" s="189">
        <v>31</v>
      </c>
      <c r="B1918" s="190" t="s">
        <v>1092</v>
      </c>
      <c r="C1918" s="190" t="s">
        <v>1094</v>
      </c>
      <c r="D1918" s="191">
        <v>43692</v>
      </c>
      <c r="E1918" s="192">
        <v>10</v>
      </c>
      <c r="F1918" s="192">
        <v>67</v>
      </c>
      <c r="G1918" s="137">
        <v>1217.9000000000001</v>
      </c>
      <c r="H1918" s="138">
        <v>207</v>
      </c>
      <c r="I1918" s="139">
        <v>6</v>
      </c>
      <c r="J1918" s="140">
        <v>11</v>
      </c>
      <c r="K1918" s="193">
        <v>742995.18999999703</v>
      </c>
      <c r="L1918" s="194">
        <v>146962</v>
      </c>
    </row>
    <row r="1919" spans="1:12" x14ac:dyDescent="0.2">
      <c r="A1919" s="189">
        <v>32</v>
      </c>
      <c r="B1919" s="190" t="s">
        <v>1296</v>
      </c>
      <c r="C1919" s="190" t="s">
        <v>111</v>
      </c>
      <c r="D1919" s="191">
        <v>43748</v>
      </c>
      <c r="E1919" s="192">
        <v>2</v>
      </c>
      <c r="F1919" s="192">
        <v>11</v>
      </c>
      <c r="G1919" s="137">
        <v>1164.3800000000001</v>
      </c>
      <c r="H1919" s="138">
        <v>218</v>
      </c>
      <c r="I1919" s="139">
        <v>4</v>
      </c>
      <c r="J1919" s="140">
        <v>15</v>
      </c>
      <c r="K1919" s="193">
        <v>4036.93</v>
      </c>
      <c r="L1919" s="194">
        <v>764</v>
      </c>
    </row>
    <row r="1920" spans="1:12" x14ac:dyDescent="0.2">
      <c r="A1920" s="189">
        <v>33</v>
      </c>
      <c r="B1920" s="190" t="s">
        <v>1135</v>
      </c>
      <c r="C1920" s="190" t="s">
        <v>111</v>
      </c>
      <c r="D1920" s="191">
        <v>43706</v>
      </c>
      <c r="E1920" s="192">
        <v>6</v>
      </c>
      <c r="F1920" s="192">
        <v>37</v>
      </c>
      <c r="G1920" s="137">
        <v>1161.7</v>
      </c>
      <c r="H1920" s="138">
        <v>464</v>
      </c>
      <c r="I1920" s="139">
        <v>6</v>
      </c>
      <c r="J1920" s="140">
        <v>11</v>
      </c>
      <c r="K1920" s="193">
        <v>112639.86</v>
      </c>
      <c r="L1920" s="194">
        <v>22557</v>
      </c>
    </row>
    <row r="1921" spans="1:12" x14ac:dyDescent="0.2">
      <c r="A1921" s="189">
        <v>34</v>
      </c>
      <c r="B1921" s="190" t="s">
        <v>1299</v>
      </c>
      <c r="C1921" s="190" t="s">
        <v>373</v>
      </c>
      <c r="D1921" s="191">
        <v>43748</v>
      </c>
      <c r="E1921" s="192">
        <v>2</v>
      </c>
      <c r="F1921" s="192">
        <v>11</v>
      </c>
      <c r="G1921" s="137">
        <v>986.8</v>
      </c>
      <c r="H1921" s="138">
        <v>177</v>
      </c>
      <c r="I1921" s="139">
        <v>2</v>
      </c>
      <c r="J1921" s="140">
        <v>18</v>
      </c>
      <c r="K1921" s="193">
        <v>3322.92</v>
      </c>
      <c r="L1921" s="194">
        <v>775</v>
      </c>
    </row>
    <row r="1922" spans="1:12" x14ac:dyDescent="0.2">
      <c r="A1922" s="151">
        <v>35</v>
      </c>
      <c r="B1922" s="152" t="s">
        <v>1328</v>
      </c>
      <c r="C1922" s="152" t="s">
        <v>1001</v>
      </c>
      <c r="D1922" s="153">
        <v>43755</v>
      </c>
      <c r="E1922" s="154">
        <v>1</v>
      </c>
      <c r="F1922" s="154">
        <v>3</v>
      </c>
      <c r="G1922" s="137">
        <v>946.5</v>
      </c>
      <c r="H1922" s="138">
        <v>196</v>
      </c>
      <c r="I1922" s="139">
        <v>2</v>
      </c>
      <c r="J1922" s="140">
        <v>8</v>
      </c>
      <c r="K1922" s="155">
        <v>946.5</v>
      </c>
      <c r="L1922" s="156">
        <v>196</v>
      </c>
    </row>
    <row r="1923" spans="1:12" x14ac:dyDescent="0.2">
      <c r="A1923" s="189">
        <v>36</v>
      </c>
      <c r="B1923" s="190" t="s">
        <v>1033</v>
      </c>
      <c r="C1923" s="190" t="s">
        <v>23</v>
      </c>
      <c r="D1923" s="191">
        <v>43678</v>
      </c>
      <c r="E1923" s="192">
        <v>12</v>
      </c>
      <c r="F1923" s="192">
        <v>81</v>
      </c>
      <c r="G1923" s="137">
        <v>924.02</v>
      </c>
      <c r="H1923" s="138">
        <v>158</v>
      </c>
      <c r="I1923" s="139">
        <v>2</v>
      </c>
      <c r="J1923" s="140">
        <v>12</v>
      </c>
      <c r="K1923" s="193">
        <v>1520418.1099999801</v>
      </c>
      <c r="L1923" s="194">
        <v>276122</v>
      </c>
    </row>
    <row r="1924" spans="1:12" x14ac:dyDescent="0.2">
      <c r="A1924" s="189">
        <v>37</v>
      </c>
      <c r="B1924" s="190" t="s">
        <v>983</v>
      </c>
      <c r="C1924" s="190" t="s">
        <v>22</v>
      </c>
      <c r="D1924" s="191">
        <v>43664</v>
      </c>
      <c r="E1924" s="192">
        <v>14</v>
      </c>
      <c r="F1924" s="192">
        <v>95</v>
      </c>
      <c r="G1924" s="137">
        <v>805.8</v>
      </c>
      <c r="H1924" s="138">
        <v>320</v>
      </c>
      <c r="I1924" s="139">
        <v>5</v>
      </c>
      <c r="J1924" s="140">
        <v>12</v>
      </c>
      <c r="K1924" s="193">
        <v>6970700.6699999897</v>
      </c>
      <c r="L1924" s="194">
        <v>1276425</v>
      </c>
    </row>
    <row r="1925" spans="1:12" x14ac:dyDescent="0.2">
      <c r="A1925" s="189">
        <v>38</v>
      </c>
      <c r="B1925" s="190" t="s">
        <v>1297</v>
      </c>
      <c r="C1925" s="190" t="s">
        <v>1298</v>
      </c>
      <c r="D1925" s="191">
        <v>43748</v>
      </c>
      <c r="E1925" s="192">
        <v>2</v>
      </c>
      <c r="F1925" s="192">
        <v>11</v>
      </c>
      <c r="G1925" s="137">
        <v>492.4</v>
      </c>
      <c r="H1925" s="138">
        <v>89</v>
      </c>
      <c r="I1925" s="139">
        <v>8</v>
      </c>
      <c r="J1925" s="140">
        <v>29</v>
      </c>
      <c r="K1925" s="193">
        <v>2698.45</v>
      </c>
      <c r="L1925" s="194">
        <v>502</v>
      </c>
    </row>
    <row r="1926" spans="1:12" x14ac:dyDescent="0.2">
      <c r="A1926" s="189">
        <v>39</v>
      </c>
      <c r="B1926" s="190" t="s">
        <v>1267</v>
      </c>
      <c r="C1926" s="190" t="s">
        <v>25</v>
      </c>
      <c r="D1926" s="191">
        <v>43741</v>
      </c>
      <c r="E1926" s="192">
        <v>3</v>
      </c>
      <c r="F1926" s="192">
        <v>18</v>
      </c>
      <c r="G1926" s="137">
        <v>341.35</v>
      </c>
      <c r="H1926" s="138">
        <v>67</v>
      </c>
      <c r="I1926" s="139">
        <v>2</v>
      </c>
      <c r="J1926" s="140">
        <v>4</v>
      </c>
      <c r="K1926" s="193">
        <v>1764.85</v>
      </c>
      <c r="L1926" s="194">
        <v>358</v>
      </c>
    </row>
    <row r="1927" spans="1:12" x14ac:dyDescent="0.2">
      <c r="A1927" s="189">
        <v>40</v>
      </c>
      <c r="B1927" s="190" t="s">
        <v>839</v>
      </c>
      <c r="C1927" s="190" t="s">
        <v>840</v>
      </c>
      <c r="D1927" s="191">
        <v>43615</v>
      </c>
      <c r="E1927" s="192">
        <v>4</v>
      </c>
      <c r="F1927" s="192">
        <v>24</v>
      </c>
      <c r="G1927" s="137">
        <v>189.2</v>
      </c>
      <c r="H1927" s="138">
        <v>44</v>
      </c>
      <c r="I1927" s="139">
        <v>1</v>
      </c>
      <c r="J1927" s="140">
        <v>1</v>
      </c>
      <c r="K1927" s="193">
        <v>3776.12</v>
      </c>
      <c r="L1927" s="194">
        <v>901</v>
      </c>
    </row>
    <row r="1928" spans="1:12" x14ac:dyDescent="0.2">
      <c r="A1928" s="144"/>
      <c r="B1928" s="7"/>
      <c r="C1928" s="7" t="s">
        <v>106</v>
      </c>
      <c r="D1928" s="142" t="s">
        <v>106</v>
      </c>
      <c r="E1928" s="143" t="s">
        <v>106</v>
      </c>
      <c r="F1928" s="144" t="s">
        <v>106</v>
      </c>
      <c r="G1928" s="145" t="s">
        <v>106</v>
      </c>
      <c r="H1928" s="144" t="s">
        <v>106</v>
      </c>
      <c r="I1928" s="7" t="s">
        <v>106</v>
      </c>
      <c r="J1928" s="30" t="s">
        <v>106</v>
      </c>
      <c r="K1928" s="143" t="s">
        <v>106</v>
      </c>
      <c r="L1928" s="144" t="s">
        <v>106</v>
      </c>
    </row>
    <row r="1929" spans="1:12" x14ac:dyDescent="0.2">
      <c r="A1929" s="451" t="s">
        <v>1329</v>
      </c>
      <c r="B1929" s="451"/>
      <c r="C1929" s="7"/>
      <c r="D1929" s="142"/>
      <c r="E1929" s="143"/>
      <c r="F1929" s="144"/>
      <c r="G1929" s="145"/>
      <c r="H1929" s="144"/>
      <c r="I1929" s="7"/>
      <c r="J1929" s="30"/>
      <c r="K1929" s="143"/>
      <c r="L1929" s="144"/>
    </row>
    <row r="1930" spans="1:12" ht="15.75" x14ac:dyDescent="0.2">
      <c r="A1930" s="450" t="s">
        <v>1355</v>
      </c>
      <c r="B1930" s="450"/>
      <c r="C1930" s="450"/>
      <c r="D1930" s="450"/>
      <c r="E1930" s="450"/>
      <c r="F1930" s="450"/>
      <c r="G1930" s="450"/>
      <c r="H1930" s="450"/>
      <c r="I1930" s="450"/>
      <c r="J1930" s="450"/>
      <c r="K1930" s="450"/>
      <c r="L1930" s="450"/>
    </row>
    <row r="1931" spans="1:12" ht="15" x14ac:dyDescent="0.2">
      <c r="A1931" s="135"/>
      <c r="B1931" s="135"/>
      <c r="C1931" s="135"/>
      <c r="D1931" s="135"/>
      <c r="E1931" s="135"/>
      <c r="F1931" s="135"/>
      <c r="G1931" s="135"/>
      <c r="H1931" s="135"/>
      <c r="I1931" s="135"/>
      <c r="J1931" s="136"/>
      <c r="K1931" s="135"/>
      <c r="L1931" s="135"/>
    </row>
    <row r="1932" spans="1:12" x14ac:dyDescent="0.2">
      <c r="A1932" s="452" t="s">
        <v>134</v>
      </c>
      <c r="B1932" s="452"/>
      <c r="C1932" s="452"/>
      <c r="D1932" s="452"/>
      <c r="E1932" s="453" t="s">
        <v>11</v>
      </c>
      <c r="F1932" s="453"/>
      <c r="G1932" s="454" t="s">
        <v>187</v>
      </c>
      <c r="H1932" s="454"/>
      <c r="I1932" s="454"/>
      <c r="J1932" s="454"/>
      <c r="K1932" s="455" t="s">
        <v>133</v>
      </c>
      <c r="L1932" s="455"/>
    </row>
    <row r="1933" spans="1:12" ht="24" x14ac:dyDescent="0.2">
      <c r="A1933" s="397" t="s">
        <v>9</v>
      </c>
      <c r="B1933" s="119" t="s">
        <v>131</v>
      </c>
      <c r="C1933" s="119" t="s">
        <v>132</v>
      </c>
      <c r="D1933" s="120" t="s">
        <v>13</v>
      </c>
      <c r="E1933" s="398" t="s">
        <v>15</v>
      </c>
      <c r="F1933" s="398" t="s">
        <v>14</v>
      </c>
      <c r="G1933" s="122" t="s">
        <v>16</v>
      </c>
      <c r="H1933" s="123" t="s">
        <v>4</v>
      </c>
      <c r="I1933" s="124" t="s">
        <v>8</v>
      </c>
      <c r="J1933" s="125" t="s">
        <v>17</v>
      </c>
      <c r="K1933" s="399" t="s">
        <v>16</v>
      </c>
      <c r="L1933" s="397" t="s">
        <v>4</v>
      </c>
    </row>
    <row r="1934" spans="1:12" x14ac:dyDescent="0.2">
      <c r="A1934" s="189">
        <v>1</v>
      </c>
      <c r="B1934" s="190" t="s">
        <v>1249</v>
      </c>
      <c r="C1934" s="190" t="s">
        <v>491</v>
      </c>
      <c r="D1934" s="191">
        <v>43741</v>
      </c>
      <c r="E1934" s="192">
        <v>4</v>
      </c>
      <c r="F1934" s="192">
        <v>25</v>
      </c>
      <c r="G1934" s="137">
        <v>406522.93</v>
      </c>
      <c r="H1934" s="138">
        <v>73456</v>
      </c>
      <c r="I1934" s="139">
        <v>108</v>
      </c>
      <c r="J1934" s="140">
        <v>1221</v>
      </c>
      <c r="K1934" s="193">
        <v>3460343.6900000302</v>
      </c>
      <c r="L1934" s="194">
        <v>621134</v>
      </c>
    </row>
    <row r="1935" spans="1:12" x14ac:dyDescent="0.2">
      <c r="A1935" s="189">
        <v>2</v>
      </c>
      <c r="B1935" s="190" t="s">
        <v>1305</v>
      </c>
      <c r="C1935" s="190" t="s">
        <v>23</v>
      </c>
      <c r="D1935" s="191">
        <v>43755</v>
      </c>
      <c r="E1935" s="192">
        <v>2</v>
      </c>
      <c r="F1935" s="192">
        <v>11</v>
      </c>
      <c r="G1935" s="137">
        <v>213916.24</v>
      </c>
      <c r="H1935" s="138">
        <v>39939</v>
      </c>
      <c r="I1935" s="139">
        <v>111</v>
      </c>
      <c r="J1935" s="140">
        <v>1203</v>
      </c>
      <c r="K1935" s="193">
        <v>637060.10999999801</v>
      </c>
      <c r="L1935" s="194">
        <v>114536</v>
      </c>
    </row>
    <row r="1936" spans="1:12" x14ac:dyDescent="0.2">
      <c r="A1936" s="151">
        <v>3</v>
      </c>
      <c r="B1936" s="152" t="s">
        <v>1334</v>
      </c>
      <c r="C1936" s="152" t="s">
        <v>22</v>
      </c>
      <c r="D1936" s="153">
        <v>43762</v>
      </c>
      <c r="E1936" s="154">
        <v>1</v>
      </c>
      <c r="F1936" s="154">
        <v>4</v>
      </c>
      <c r="G1936" s="137">
        <v>93603.929999999906</v>
      </c>
      <c r="H1936" s="138">
        <v>17083</v>
      </c>
      <c r="I1936" s="139">
        <v>64</v>
      </c>
      <c r="J1936" s="140">
        <v>817</v>
      </c>
      <c r="K1936" s="155">
        <v>93603.929999999804</v>
      </c>
      <c r="L1936" s="156">
        <v>17083</v>
      </c>
    </row>
    <row r="1937" spans="1:12" x14ac:dyDescent="0.2">
      <c r="A1937" s="189">
        <v>4</v>
      </c>
      <c r="B1937" s="190" t="s">
        <v>1286</v>
      </c>
      <c r="C1937" s="190" t="s">
        <v>112</v>
      </c>
      <c r="D1937" s="191">
        <v>43748</v>
      </c>
      <c r="E1937" s="192">
        <v>3</v>
      </c>
      <c r="F1937" s="192">
        <v>18</v>
      </c>
      <c r="G1937" s="137">
        <v>75423.390000000101</v>
      </c>
      <c r="H1937" s="138">
        <v>13843</v>
      </c>
      <c r="I1937" s="139">
        <v>64</v>
      </c>
      <c r="J1937" s="140">
        <v>697</v>
      </c>
      <c r="K1937" s="193">
        <v>529363.28000000201</v>
      </c>
      <c r="L1937" s="194">
        <v>93514</v>
      </c>
    </row>
    <row r="1938" spans="1:12" x14ac:dyDescent="0.2">
      <c r="A1938" s="151">
        <v>5</v>
      </c>
      <c r="B1938" s="152" t="s">
        <v>1337</v>
      </c>
      <c r="C1938" s="152" t="s">
        <v>22</v>
      </c>
      <c r="D1938" s="153">
        <v>43762</v>
      </c>
      <c r="E1938" s="154">
        <v>1</v>
      </c>
      <c r="F1938" s="154">
        <v>4</v>
      </c>
      <c r="G1938" s="137">
        <v>61682.59</v>
      </c>
      <c r="H1938" s="138">
        <v>11159</v>
      </c>
      <c r="I1938" s="139">
        <v>49</v>
      </c>
      <c r="J1938" s="140">
        <v>705</v>
      </c>
      <c r="K1938" s="155">
        <v>61682.59</v>
      </c>
      <c r="L1938" s="156">
        <v>11159</v>
      </c>
    </row>
    <row r="1939" spans="1:12" x14ac:dyDescent="0.2">
      <c r="A1939" s="189">
        <v>6</v>
      </c>
      <c r="B1939" s="190" t="s">
        <v>1313</v>
      </c>
      <c r="C1939" s="190" t="s">
        <v>1315</v>
      </c>
      <c r="D1939" s="191">
        <v>43755</v>
      </c>
      <c r="E1939" s="192">
        <v>2</v>
      </c>
      <c r="F1939" s="192">
        <v>11</v>
      </c>
      <c r="G1939" s="137">
        <v>37842.33</v>
      </c>
      <c r="H1939" s="138">
        <v>7840</v>
      </c>
      <c r="I1939" s="139">
        <v>55</v>
      </c>
      <c r="J1939" s="140">
        <v>392</v>
      </c>
      <c r="K1939" s="193">
        <v>91339.390000000101</v>
      </c>
      <c r="L1939" s="194">
        <v>18899</v>
      </c>
    </row>
    <row r="1940" spans="1:12" x14ac:dyDescent="0.2">
      <c r="A1940" s="189">
        <v>7</v>
      </c>
      <c r="B1940" s="190" t="s">
        <v>1311</v>
      </c>
      <c r="C1940" s="190" t="s">
        <v>112</v>
      </c>
      <c r="D1940" s="191">
        <v>43755</v>
      </c>
      <c r="E1940" s="192">
        <v>2</v>
      </c>
      <c r="F1940" s="192">
        <v>11</v>
      </c>
      <c r="G1940" s="137">
        <v>34147.269999999997</v>
      </c>
      <c r="H1940" s="138">
        <v>6895</v>
      </c>
      <c r="I1940" s="139">
        <v>43</v>
      </c>
      <c r="J1940" s="140">
        <v>344</v>
      </c>
      <c r="K1940" s="193">
        <v>98413.890000000203</v>
      </c>
      <c r="L1940" s="194">
        <v>19834</v>
      </c>
    </row>
    <row r="1941" spans="1:12" x14ac:dyDescent="0.2">
      <c r="A1941" s="189">
        <v>8</v>
      </c>
      <c r="B1941" s="190" t="s">
        <v>1222</v>
      </c>
      <c r="C1941" s="190" t="s">
        <v>1224</v>
      </c>
      <c r="D1941" s="191">
        <v>43734</v>
      </c>
      <c r="E1941" s="192">
        <v>5</v>
      </c>
      <c r="F1941" s="192">
        <v>32</v>
      </c>
      <c r="G1941" s="137">
        <v>15946.93</v>
      </c>
      <c r="H1941" s="138">
        <v>2977</v>
      </c>
      <c r="I1941" s="139">
        <v>27</v>
      </c>
      <c r="J1941" s="140">
        <v>191</v>
      </c>
      <c r="K1941" s="193">
        <v>517075.62999999803</v>
      </c>
      <c r="L1941" s="194">
        <v>93371</v>
      </c>
    </row>
    <row r="1942" spans="1:12" x14ac:dyDescent="0.2">
      <c r="A1942" s="189">
        <v>9</v>
      </c>
      <c r="B1942" s="190" t="s">
        <v>1226</v>
      </c>
      <c r="C1942" s="190" t="s">
        <v>22</v>
      </c>
      <c r="D1942" s="191">
        <v>43734</v>
      </c>
      <c r="E1942" s="192">
        <v>5</v>
      </c>
      <c r="F1942" s="192">
        <v>32</v>
      </c>
      <c r="G1942" s="137">
        <v>15208.98</v>
      </c>
      <c r="H1942" s="138">
        <v>2805</v>
      </c>
      <c r="I1942" s="139">
        <v>18</v>
      </c>
      <c r="J1942" s="140">
        <v>149</v>
      </c>
      <c r="K1942" s="193">
        <v>377563.65</v>
      </c>
      <c r="L1942" s="194">
        <v>69892</v>
      </c>
    </row>
    <row r="1943" spans="1:12" x14ac:dyDescent="0.2">
      <c r="A1943" s="189">
        <v>10</v>
      </c>
      <c r="B1943" s="190" t="s">
        <v>1206</v>
      </c>
      <c r="C1943" s="190" t="s">
        <v>331</v>
      </c>
      <c r="D1943" s="191">
        <v>43727</v>
      </c>
      <c r="E1943" s="192">
        <v>6</v>
      </c>
      <c r="F1943" s="192">
        <v>39</v>
      </c>
      <c r="G1943" s="137">
        <v>10023.030000000001</v>
      </c>
      <c r="H1943" s="138">
        <v>1703</v>
      </c>
      <c r="I1943" s="139">
        <v>11</v>
      </c>
      <c r="J1943" s="140">
        <v>73</v>
      </c>
      <c r="K1943" s="193">
        <v>287925.28000000003</v>
      </c>
      <c r="L1943" s="194">
        <v>50464</v>
      </c>
    </row>
    <row r="1944" spans="1:12" x14ac:dyDescent="0.2">
      <c r="A1944" s="189">
        <v>11</v>
      </c>
      <c r="B1944" s="190" t="s">
        <v>1317</v>
      </c>
      <c r="C1944" s="190" t="s">
        <v>22</v>
      </c>
      <c r="D1944" s="191">
        <v>43755</v>
      </c>
      <c r="E1944" s="192">
        <v>2</v>
      </c>
      <c r="F1944" s="192">
        <v>11</v>
      </c>
      <c r="G1944" s="137">
        <v>9948.2800000000007</v>
      </c>
      <c r="H1944" s="138">
        <v>1818</v>
      </c>
      <c r="I1944" s="139">
        <v>9</v>
      </c>
      <c r="J1944" s="140">
        <v>94</v>
      </c>
      <c r="K1944" s="193">
        <v>32607.439999999999</v>
      </c>
      <c r="L1944" s="194">
        <v>6064</v>
      </c>
    </row>
    <row r="1945" spans="1:12" x14ac:dyDescent="0.2">
      <c r="A1945" s="189">
        <v>12</v>
      </c>
      <c r="B1945" s="190" t="s">
        <v>1188</v>
      </c>
      <c r="C1945" s="190" t="s">
        <v>25</v>
      </c>
      <c r="D1945" s="191">
        <v>43727</v>
      </c>
      <c r="E1945" s="192">
        <v>6</v>
      </c>
      <c r="F1945" s="192">
        <v>39</v>
      </c>
      <c r="G1945" s="137">
        <v>9057.2199999999903</v>
      </c>
      <c r="H1945" s="138">
        <v>1971</v>
      </c>
      <c r="I1945" s="139">
        <v>17</v>
      </c>
      <c r="J1945" s="140">
        <v>96</v>
      </c>
      <c r="K1945" s="193">
        <v>345453.84</v>
      </c>
      <c r="L1945" s="194">
        <v>66272</v>
      </c>
    </row>
    <row r="1946" spans="1:12" x14ac:dyDescent="0.2">
      <c r="A1946" s="151">
        <v>13</v>
      </c>
      <c r="B1946" s="152" t="s">
        <v>1339</v>
      </c>
      <c r="C1946" s="152" t="s">
        <v>1341</v>
      </c>
      <c r="D1946" s="153">
        <v>43762</v>
      </c>
      <c r="E1946" s="154">
        <v>1</v>
      </c>
      <c r="F1946" s="154">
        <v>4</v>
      </c>
      <c r="G1946" s="137">
        <v>7717.08</v>
      </c>
      <c r="H1946" s="138">
        <v>1426</v>
      </c>
      <c r="I1946" s="139">
        <v>12</v>
      </c>
      <c r="J1946" s="140">
        <v>106</v>
      </c>
      <c r="K1946" s="155">
        <v>7717.08</v>
      </c>
      <c r="L1946" s="156">
        <v>1426</v>
      </c>
    </row>
    <row r="1947" spans="1:12" x14ac:dyDescent="0.2">
      <c r="A1947" s="189">
        <v>14</v>
      </c>
      <c r="B1947" s="190" t="s">
        <v>1251</v>
      </c>
      <c r="C1947" s="190" t="s">
        <v>989</v>
      </c>
      <c r="D1947" s="191">
        <v>43741</v>
      </c>
      <c r="E1947" s="192">
        <v>4</v>
      </c>
      <c r="F1947" s="192">
        <v>25</v>
      </c>
      <c r="G1947" s="137">
        <v>7010.95</v>
      </c>
      <c r="H1947" s="138">
        <v>1428</v>
      </c>
      <c r="I1947" s="139">
        <v>26</v>
      </c>
      <c r="J1947" s="140">
        <v>101</v>
      </c>
      <c r="K1947" s="193">
        <v>148925.39000000001</v>
      </c>
      <c r="L1947" s="194">
        <v>29537</v>
      </c>
    </row>
    <row r="1948" spans="1:12" x14ac:dyDescent="0.2">
      <c r="A1948" s="189">
        <v>15</v>
      </c>
      <c r="B1948" s="190" t="s">
        <v>1228</v>
      </c>
      <c r="C1948" s="190" t="s">
        <v>433</v>
      </c>
      <c r="D1948" s="191">
        <v>43734</v>
      </c>
      <c r="E1948" s="192">
        <v>5</v>
      </c>
      <c r="F1948" s="192">
        <v>32</v>
      </c>
      <c r="G1948" s="137">
        <v>7009.61</v>
      </c>
      <c r="H1948" s="138">
        <v>1199</v>
      </c>
      <c r="I1948" s="139">
        <v>6</v>
      </c>
      <c r="J1948" s="140">
        <v>31</v>
      </c>
      <c r="K1948" s="193">
        <v>89122.640000000101</v>
      </c>
      <c r="L1948" s="194">
        <v>16538</v>
      </c>
    </row>
    <row r="1949" spans="1:12" x14ac:dyDescent="0.2">
      <c r="A1949" s="151">
        <v>16</v>
      </c>
      <c r="B1949" s="152" t="s">
        <v>1343</v>
      </c>
      <c r="C1949" s="152" t="s">
        <v>158</v>
      </c>
      <c r="D1949" s="153">
        <v>43762</v>
      </c>
      <c r="E1949" s="154">
        <v>1</v>
      </c>
      <c r="F1949" s="154">
        <v>4</v>
      </c>
      <c r="G1949" s="137">
        <v>5800.01</v>
      </c>
      <c r="H1949" s="138">
        <v>1080</v>
      </c>
      <c r="I1949" s="139">
        <v>15</v>
      </c>
      <c r="J1949" s="140">
        <v>164</v>
      </c>
      <c r="K1949" s="155">
        <v>5800.01</v>
      </c>
      <c r="L1949" s="156">
        <v>1080</v>
      </c>
    </row>
    <row r="1950" spans="1:12" x14ac:dyDescent="0.2">
      <c r="A1950" s="189">
        <v>17</v>
      </c>
      <c r="B1950" s="190" t="s">
        <v>1319</v>
      </c>
      <c r="C1950" s="190" t="s">
        <v>491</v>
      </c>
      <c r="D1950" s="191">
        <v>43755</v>
      </c>
      <c r="E1950" s="192">
        <v>2</v>
      </c>
      <c r="F1950" s="192">
        <v>11</v>
      </c>
      <c r="G1950" s="137">
        <v>5319.3</v>
      </c>
      <c r="H1950" s="138">
        <v>994</v>
      </c>
      <c r="I1950" s="139">
        <v>23</v>
      </c>
      <c r="J1950" s="140">
        <v>127</v>
      </c>
      <c r="K1950" s="193">
        <v>20087.61</v>
      </c>
      <c r="L1950" s="194">
        <v>3783</v>
      </c>
    </row>
    <row r="1951" spans="1:12" x14ac:dyDescent="0.2">
      <c r="A1951" s="189">
        <v>18</v>
      </c>
      <c r="B1951" s="190" t="s">
        <v>1288</v>
      </c>
      <c r="C1951" s="190" t="s">
        <v>331</v>
      </c>
      <c r="D1951" s="191">
        <v>43748</v>
      </c>
      <c r="E1951" s="192">
        <v>3</v>
      </c>
      <c r="F1951" s="192">
        <v>18</v>
      </c>
      <c r="G1951" s="137">
        <v>4673.32</v>
      </c>
      <c r="H1951" s="138">
        <v>835</v>
      </c>
      <c r="I1951" s="139">
        <v>12</v>
      </c>
      <c r="J1951" s="140">
        <v>76</v>
      </c>
      <c r="K1951" s="193">
        <v>67623.110000000102</v>
      </c>
      <c r="L1951" s="194">
        <v>12295</v>
      </c>
    </row>
    <row r="1952" spans="1:12" x14ac:dyDescent="0.2">
      <c r="A1952" s="189">
        <v>19</v>
      </c>
      <c r="B1952" s="190" t="s">
        <v>1320</v>
      </c>
      <c r="C1952" s="190" t="s">
        <v>113</v>
      </c>
      <c r="D1952" s="191">
        <v>43755</v>
      </c>
      <c r="E1952" s="192">
        <v>2</v>
      </c>
      <c r="F1952" s="192">
        <v>11</v>
      </c>
      <c r="G1952" s="137">
        <v>4215.74</v>
      </c>
      <c r="H1952" s="138">
        <v>732</v>
      </c>
      <c r="I1952" s="139">
        <v>18</v>
      </c>
      <c r="J1952" s="140">
        <v>92</v>
      </c>
      <c r="K1952" s="193">
        <v>19861.509999999998</v>
      </c>
      <c r="L1952" s="194">
        <v>3536</v>
      </c>
    </row>
    <row r="1953" spans="1:12" x14ac:dyDescent="0.2">
      <c r="A1953" s="189">
        <v>20</v>
      </c>
      <c r="B1953" s="190" t="s">
        <v>1117</v>
      </c>
      <c r="C1953" s="190" t="s">
        <v>22</v>
      </c>
      <c r="D1953" s="191">
        <v>43699</v>
      </c>
      <c r="E1953" s="192">
        <v>10</v>
      </c>
      <c r="F1953" s="192">
        <v>67</v>
      </c>
      <c r="G1953" s="137">
        <v>3849.49</v>
      </c>
      <c r="H1953" s="138">
        <v>726</v>
      </c>
      <c r="I1953" s="139">
        <v>5</v>
      </c>
      <c r="J1953" s="140">
        <v>42</v>
      </c>
      <c r="K1953" s="193">
        <v>1101619.3899999999</v>
      </c>
      <c r="L1953" s="194">
        <v>201927</v>
      </c>
    </row>
    <row r="1954" spans="1:12" x14ac:dyDescent="0.2">
      <c r="A1954" s="189">
        <v>21</v>
      </c>
      <c r="B1954" s="190" t="s">
        <v>1322</v>
      </c>
      <c r="C1954" s="190" t="s">
        <v>638</v>
      </c>
      <c r="D1954" s="191">
        <v>43755</v>
      </c>
      <c r="E1954" s="192">
        <v>2</v>
      </c>
      <c r="F1954" s="192">
        <v>11</v>
      </c>
      <c r="G1954" s="137">
        <v>3193.82</v>
      </c>
      <c r="H1954" s="138">
        <v>600</v>
      </c>
      <c r="I1954" s="139">
        <v>12</v>
      </c>
      <c r="J1954" s="140">
        <v>74</v>
      </c>
      <c r="K1954" s="193">
        <v>13874.45</v>
      </c>
      <c r="L1954" s="194">
        <v>2606</v>
      </c>
    </row>
    <row r="1955" spans="1:12" x14ac:dyDescent="0.2">
      <c r="A1955" s="189">
        <v>22</v>
      </c>
      <c r="B1955" s="190" t="s">
        <v>1115</v>
      </c>
      <c r="C1955" s="190" t="s">
        <v>25</v>
      </c>
      <c r="D1955" s="191">
        <v>43699</v>
      </c>
      <c r="E1955" s="192">
        <v>10</v>
      </c>
      <c r="F1955" s="192">
        <v>67</v>
      </c>
      <c r="G1955" s="137">
        <v>2800.16</v>
      </c>
      <c r="H1955" s="138">
        <v>501</v>
      </c>
      <c r="I1955" s="139">
        <v>8</v>
      </c>
      <c r="J1955" s="140">
        <v>45</v>
      </c>
      <c r="K1955" s="193">
        <v>1476637.46999999</v>
      </c>
      <c r="L1955" s="194">
        <v>274786</v>
      </c>
    </row>
    <row r="1956" spans="1:12" x14ac:dyDescent="0.2">
      <c r="A1956" s="189">
        <v>23</v>
      </c>
      <c r="B1956" s="190" t="s">
        <v>1202</v>
      </c>
      <c r="C1956" s="190" t="s">
        <v>1204</v>
      </c>
      <c r="D1956" s="191">
        <v>43727</v>
      </c>
      <c r="E1956" s="192">
        <v>6</v>
      </c>
      <c r="F1956" s="192">
        <v>39</v>
      </c>
      <c r="G1956" s="137">
        <v>2504.09</v>
      </c>
      <c r="H1956" s="138">
        <v>451</v>
      </c>
      <c r="I1956" s="139">
        <v>4</v>
      </c>
      <c r="J1956" s="140">
        <v>33</v>
      </c>
      <c r="K1956" s="193">
        <v>524579.15999999701</v>
      </c>
      <c r="L1956" s="194">
        <v>91488</v>
      </c>
    </row>
    <row r="1957" spans="1:12" x14ac:dyDescent="0.2">
      <c r="A1957" s="189">
        <v>24</v>
      </c>
      <c r="B1957" s="190" t="s">
        <v>1140</v>
      </c>
      <c r="C1957" s="190" t="s">
        <v>127</v>
      </c>
      <c r="D1957" s="191">
        <v>43713</v>
      </c>
      <c r="E1957" s="192">
        <v>8</v>
      </c>
      <c r="F1957" s="192">
        <v>53</v>
      </c>
      <c r="G1957" s="137">
        <v>2357.4499999999998</v>
      </c>
      <c r="H1957" s="138">
        <v>366</v>
      </c>
      <c r="I1957" s="139">
        <v>5</v>
      </c>
      <c r="J1957" s="140">
        <v>17</v>
      </c>
      <c r="K1957" s="193">
        <v>245502.07999999999</v>
      </c>
      <c r="L1957" s="194">
        <v>44322</v>
      </c>
    </row>
    <row r="1958" spans="1:12" x14ac:dyDescent="0.2">
      <c r="A1958" s="189">
        <v>25</v>
      </c>
      <c r="B1958" s="190" t="s">
        <v>1154</v>
      </c>
      <c r="C1958" s="190" t="s">
        <v>491</v>
      </c>
      <c r="D1958" s="191">
        <v>43713</v>
      </c>
      <c r="E1958" s="192">
        <v>8</v>
      </c>
      <c r="F1958" s="192">
        <v>53</v>
      </c>
      <c r="G1958" s="137">
        <v>2197.2800000000002</v>
      </c>
      <c r="H1958" s="138">
        <v>554</v>
      </c>
      <c r="I1958" s="139">
        <v>10</v>
      </c>
      <c r="J1958" s="140">
        <v>29</v>
      </c>
      <c r="K1958" s="193">
        <v>1172477.04999999</v>
      </c>
      <c r="L1958" s="194">
        <v>209101</v>
      </c>
    </row>
    <row r="1959" spans="1:12" x14ac:dyDescent="0.2">
      <c r="A1959" s="151">
        <v>26</v>
      </c>
      <c r="B1959" s="152" t="s">
        <v>1345</v>
      </c>
      <c r="C1959" s="152" t="s">
        <v>111</v>
      </c>
      <c r="D1959" s="153">
        <v>43762</v>
      </c>
      <c r="E1959" s="154">
        <v>1</v>
      </c>
      <c r="F1959" s="154">
        <v>4</v>
      </c>
      <c r="G1959" s="137">
        <v>2142.62</v>
      </c>
      <c r="H1959" s="138">
        <v>390</v>
      </c>
      <c r="I1959" s="139">
        <v>5</v>
      </c>
      <c r="J1959" s="140">
        <v>58</v>
      </c>
      <c r="K1959" s="155">
        <v>2142.62</v>
      </c>
      <c r="L1959" s="156">
        <v>390</v>
      </c>
    </row>
    <row r="1960" spans="1:12" x14ac:dyDescent="0.2">
      <c r="A1960" s="189">
        <v>27</v>
      </c>
      <c r="B1960" s="190" t="s">
        <v>1086</v>
      </c>
      <c r="C1960" s="190" t="s">
        <v>1088</v>
      </c>
      <c r="D1960" s="191">
        <v>43692</v>
      </c>
      <c r="E1960" s="192">
        <v>11</v>
      </c>
      <c r="F1960" s="192">
        <v>74</v>
      </c>
      <c r="G1960" s="137">
        <v>2031.2</v>
      </c>
      <c r="H1960" s="138">
        <v>389</v>
      </c>
      <c r="I1960" s="139">
        <v>7</v>
      </c>
      <c r="J1960" s="140">
        <v>25</v>
      </c>
      <c r="K1960" s="193">
        <v>1579501.23000002</v>
      </c>
      <c r="L1960" s="194">
        <v>280042</v>
      </c>
    </row>
    <row r="1961" spans="1:12" x14ac:dyDescent="0.2">
      <c r="A1961" s="151">
        <v>28</v>
      </c>
      <c r="B1961" s="152" t="s">
        <v>1346</v>
      </c>
      <c r="C1961" s="152" t="s">
        <v>113</v>
      </c>
      <c r="D1961" s="153">
        <v>43762</v>
      </c>
      <c r="E1961" s="154">
        <v>1</v>
      </c>
      <c r="F1961" s="154">
        <v>4</v>
      </c>
      <c r="G1961" s="137">
        <v>1852.99</v>
      </c>
      <c r="H1961" s="138">
        <v>346</v>
      </c>
      <c r="I1961" s="139">
        <v>7</v>
      </c>
      <c r="J1961" s="140">
        <v>57</v>
      </c>
      <c r="K1961" s="155">
        <v>1852.99</v>
      </c>
      <c r="L1961" s="156">
        <v>346</v>
      </c>
    </row>
    <row r="1962" spans="1:12" x14ac:dyDescent="0.2">
      <c r="A1962" s="189">
        <v>29</v>
      </c>
      <c r="B1962" s="190" t="s">
        <v>1208</v>
      </c>
      <c r="C1962" s="190" t="s">
        <v>488</v>
      </c>
      <c r="D1962" s="191">
        <v>43727</v>
      </c>
      <c r="E1962" s="192">
        <v>6</v>
      </c>
      <c r="F1962" s="192">
        <v>39</v>
      </c>
      <c r="G1962" s="137">
        <v>1722.55</v>
      </c>
      <c r="H1962" s="138">
        <v>370</v>
      </c>
      <c r="I1962" s="139">
        <v>12</v>
      </c>
      <c r="J1962" s="140">
        <v>31</v>
      </c>
      <c r="K1962" s="193">
        <v>145503.49</v>
      </c>
      <c r="L1962" s="194">
        <v>29130</v>
      </c>
    </row>
    <row r="1963" spans="1:12" x14ac:dyDescent="0.2">
      <c r="A1963" s="189">
        <v>30</v>
      </c>
      <c r="B1963" s="190" t="s">
        <v>1347</v>
      </c>
      <c r="C1963" s="190" t="s">
        <v>124</v>
      </c>
      <c r="D1963" s="191"/>
      <c r="E1963" s="192">
        <v>1</v>
      </c>
      <c r="F1963" s="192">
        <v>3</v>
      </c>
      <c r="G1963" s="137">
        <v>1307.25</v>
      </c>
      <c r="H1963" s="138">
        <v>206</v>
      </c>
      <c r="I1963" s="139">
        <v>1</v>
      </c>
      <c r="J1963" s="140">
        <v>3</v>
      </c>
      <c r="K1963" s="193">
        <v>1307.25</v>
      </c>
      <c r="L1963" s="194">
        <v>206</v>
      </c>
    </row>
    <row r="1964" spans="1:12" x14ac:dyDescent="0.2">
      <c r="A1964" s="189">
        <v>31</v>
      </c>
      <c r="B1964" s="190" t="s">
        <v>1169</v>
      </c>
      <c r="C1964" s="190" t="s">
        <v>433</v>
      </c>
      <c r="D1964" s="191">
        <v>43720</v>
      </c>
      <c r="E1964" s="192">
        <v>7</v>
      </c>
      <c r="F1964" s="192">
        <v>46</v>
      </c>
      <c r="G1964" s="137">
        <v>1069.8499999999999</v>
      </c>
      <c r="H1964" s="138">
        <v>205</v>
      </c>
      <c r="I1964" s="139">
        <v>9</v>
      </c>
      <c r="J1964" s="140">
        <v>24</v>
      </c>
      <c r="K1964" s="193">
        <v>171441.5</v>
      </c>
      <c r="L1964" s="194">
        <v>34789</v>
      </c>
    </row>
    <row r="1965" spans="1:12" x14ac:dyDescent="0.2">
      <c r="A1965" s="189">
        <v>32</v>
      </c>
      <c r="B1965" s="190" t="s">
        <v>1294</v>
      </c>
      <c r="C1965" s="190" t="s">
        <v>25</v>
      </c>
      <c r="D1965" s="191">
        <v>43748</v>
      </c>
      <c r="E1965" s="192">
        <v>3</v>
      </c>
      <c r="F1965" s="192">
        <v>18</v>
      </c>
      <c r="G1965" s="137">
        <v>881.73</v>
      </c>
      <c r="H1965" s="138">
        <v>158</v>
      </c>
      <c r="I1965" s="139">
        <v>5</v>
      </c>
      <c r="J1965" s="140">
        <v>24</v>
      </c>
      <c r="K1965" s="193">
        <v>21114.27</v>
      </c>
      <c r="L1965" s="194">
        <v>3757</v>
      </c>
    </row>
    <row r="1966" spans="1:12" x14ac:dyDescent="0.2">
      <c r="A1966" s="189">
        <v>33</v>
      </c>
      <c r="B1966" s="190" t="s">
        <v>1292</v>
      </c>
      <c r="C1966" s="190" t="s">
        <v>22</v>
      </c>
      <c r="D1966" s="191">
        <v>43748</v>
      </c>
      <c r="E1966" s="192">
        <v>3</v>
      </c>
      <c r="F1966" s="192">
        <v>18</v>
      </c>
      <c r="G1966" s="137">
        <v>806.78</v>
      </c>
      <c r="H1966" s="138">
        <v>142</v>
      </c>
      <c r="I1966" s="139">
        <v>4</v>
      </c>
      <c r="J1966" s="140">
        <v>15</v>
      </c>
      <c r="K1966" s="193">
        <v>25407.81</v>
      </c>
      <c r="L1966" s="194">
        <v>4672</v>
      </c>
    </row>
    <row r="1967" spans="1:12" x14ac:dyDescent="0.2">
      <c r="A1967" s="151">
        <v>34</v>
      </c>
      <c r="B1967" s="152" t="s">
        <v>1348</v>
      </c>
      <c r="C1967" s="152" t="s">
        <v>1349</v>
      </c>
      <c r="D1967" s="153">
        <v>43762</v>
      </c>
      <c r="E1967" s="154">
        <v>1</v>
      </c>
      <c r="F1967" s="154">
        <v>4</v>
      </c>
      <c r="G1967" s="137">
        <v>754.62</v>
      </c>
      <c r="H1967" s="138">
        <v>137</v>
      </c>
      <c r="I1967" s="139">
        <v>9</v>
      </c>
      <c r="J1967" s="140">
        <v>32</v>
      </c>
      <c r="K1967" s="155">
        <v>754.62</v>
      </c>
      <c r="L1967" s="156">
        <v>137</v>
      </c>
    </row>
    <row r="1968" spans="1:12" x14ac:dyDescent="0.2">
      <c r="A1968" s="189">
        <v>35</v>
      </c>
      <c r="B1968" s="190" t="s">
        <v>1350</v>
      </c>
      <c r="C1968" s="190" t="s">
        <v>25</v>
      </c>
      <c r="D1968" s="191"/>
      <c r="E1968" s="192">
        <v>1</v>
      </c>
      <c r="F1968" s="192">
        <v>1</v>
      </c>
      <c r="G1968" s="137">
        <v>753</v>
      </c>
      <c r="H1968" s="138">
        <v>169</v>
      </c>
      <c r="I1968" s="139">
        <v>1</v>
      </c>
      <c r="J1968" s="140">
        <v>1</v>
      </c>
      <c r="K1968" s="193">
        <v>753</v>
      </c>
      <c r="L1968" s="194">
        <v>169</v>
      </c>
    </row>
    <row r="1969" spans="1:12" x14ac:dyDescent="0.2">
      <c r="A1969" s="189">
        <v>36</v>
      </c>
      <c r="B1969" s="190" t="s">
        <v>1324</v>
      </c>
      <c r="C1969" s="190" t="s">
        <v>25</v>
      </c>
      <c r="D1969" s="191">
        <v>43755</v>
      </c>
      <c r="E1969" s="192">
        <v>2</v>
      </c>
      <c r="F1969" s="192">
        <v>11</v>
      </c>
      <c r="G1969" s="137">
        <v>612.08000000000004</v>
      </c>
      <c r="H1969" s="138">
        <v>104</v>
      </c>
      <c r="I1969" s="139">
        <v>11</v>
      </c>
      <c r="J1969" s="140">
        <v>21</v>
      </c>
      <c r="K1969" s="193">
        <v>4962.01</v>
      </c>
      <c r="L1969" s="194">
        <v>1049</v>
      </c>
    </row>
    <row r="1970" spans="1:12" x14ac:dyDescent="0.2">
      <c r="A1970" s="189">
        <v>37</v>
      </c>
      <c r="B1970" s="190" t="s">
        <v>1092</v>
      </c>
      <c r="C1970" s="190" t="s">
        <v>1094</v>
      </c>
      <c r="D1970" s="191">
        <v>43692</v>
      </c>
      <c r="E1970" s="192">
        <v>11</v>
      </c>
      <c r="F1970" s="192">
        <v>72</v>
      </c>
      <c r="G1970" s="137">
        <v>530.70000000000005</v>
      </c>
      <c r="H1970" s="138">
        <v>90</v>
      </c>
      <c r="I1970" s="139">
        <v>3</v>
      </c>
      <c r="J1970" s="140">
        <v>5</v>
      </c>
      <c r="K1970" s="193">
        <v>743707.08999999706</v>
      </c>
      <c r="L1970" s="194">
        <v>147117</v>
      </c>
    </row>
    <row r="1971" spans="1:12" x14ac:dyDescent="0.2">
      <c r="A1971" s="189">
        <v>38</v>
      </c>
      <c r="B1971" s="190" t="s">
        <v>1352</v>
      </c>
      <c r="C1971" s="190" t="s">
        <v>1353</v>
      </c>
      <c r="D1971" s="191">
        <v>43755</v>
      </c>
      <c r="E1971" s="192">
        <v>2</v>
      </c>
      <c r="F1971" s="192">
        <v>11</v>
      </c>
      <c r="G1971" s="137">
        <v>488.25</v>
      </c>
      <c r="H1971" s="138">
        <v>127</v>
      </c>
      <c r="I1971" s="139">
        <v>2</v>
      </c>
      <c r="J1971" s="140">
        <v>5</v>
      </c>
      <c r="K1971" s="193">
        <v>955</v>
      </c>
      <c r="L1971" s="194">
        <v>282</v>
      </c>
    </row>
    <row r="1972" spans="1:12" x14ac:dyDescent="0.2">
      <c r="A1972" s="189">
        <v>39</v>
      </c>
      <c r="B1972" s="190" t="s">
        <v>1327</v>
      </c>
      <c r="C1972" s="190" t="s">
        <v>111</v>
      </c>
      <c r="D1972" s="191">
        <v>43755</v>
      </c>
      <c r="E1972" s="192">
        <v>2</v>
      </c>
      <c r="F1972" s="192">
        <v>11</v>
      </c>
      <c r="G1972" s="137">
        <v>486.2</v>
      </c>
      <c r="H1972" s="138">
        <v>87</v>
      </c>
      <c r="I1972" s="139">
        <v>3</v>
      </c>
      <c r="J1972" s="140">
        <v>12</v>
      </c>
      <c r="K1972" s="193">
        <v>3380.25</v>
      </c>
      <c r="L1972" s="194">
        <v>707</v>
      </c>
    </row>
    <row r="1973" spans="1:12" x14ac:dyDescent="0.2">
      <c r="A1973" s="189">
        <v>40</v>
      </c>
      <c r="B1973" s="190" t="s">
        <v>1290</v>
      </c>
      <c r="C1973" s="190" t="s">
        <v>113</v>
      </c>
      <c r="D1973" s="191">
        <v>43748</v>
      </c>
      <c r="E1973" s="192">
        <v>3</v>
      </c>
      <c r="F1973" s="192">
        <v>18</v>
      </c>
      <c r="G1973" s="137">
        <v>441.2</v>
      </c>
      <c r="H1973" s="138">
        <v>82</v>
      </c>
      <c r="I1973" s="139">
        <v>2</v>
      </c>
      <c r="J1973" s="140">
        <v>11</v>
      </c>
      <c r="K1973" s="193">
        <v>22926.77</v>
      </c>
      <c r="L1973" s="194">
        <v>4257</v>
      </c>
    </row>
    <row r="1974" spans="1:12" x14ac:dyDescent="0.2">
      <c r="A1974" s="144"/>
      <c r="B1974" s="7"/>
      <c r="C1974" s="7" t="s">
        <v>106</v>
      </c>
      <c r="D1974" s="142" t="s">
        <v>106</v>
      </c>
      <c r="E1974" s="143" t="s">
        <v>106</v>
      </c>
      <c r="F1974" s="144" t="s">
        <v>106</v>
      </c>
      <c r="G1974" s="145" t="s">
        <v>106</v>
      </c>
      <c r="H1974" s="144" t="s">
        <v>106</v>
      </c>
      <c r="I1974" s="7" t="s">
        <v>106</v>
      </c>
      <c r="J1974" s="30" t="s">
        <v>106</v>
      </c>
      <c r="K1974" s="143" t="s">
        <v>106</v>
      </c>
      <c r="L1974" s="144" t="s">
        <v>106</v>
      </c>
    </row>
    <row r="1975" spans="1:12" x14ac:dyDescent="0.2">
      <c r="A1975" s="451" t="s">
        <v>1354</v>
      </c>
      <c r="B1975" s="451"/>
      <c r="C1975" s="7"/>
      <c r="D1975" s="142"/>
      <c r="E1975" s="143"/>
      <c r="F1975" s="144"/>
      <c r="G1975" s="145"/>
      <c r="H1975" s="144"/>
      <c r="I1975" s="7"/>
      <c r="J1975" s="30"/>
      <c r="K1975" s="143"/>
      <c r="L1975" s="144"/>
    </row>
    <row r="1976" spans="1:12" ht="15.75" x14ac:dyDescent="0.2">
      <c r="A1976" s="450" t="s">
        <v>1374</v>
      </c>
      <c r="B1976" s="450"/>
      <c r="C1976" s="450"/>
      <c r="D1976" s="450"/>
      <c r="E1976" s="450"/>
      <c r="F1976" s="450"/>
      <c r="G1976" s="450"/>
      <c r="H1976" s="450"/>
      <c r="I1976" s="450"/>
      <c r="J1976" s="450"/>
      <c r="K1976" s="450"/>
      <c r="L1976" s="450"/>
    </row>
    <row r="1977" spans="1:12" ht="15" x14ac:dyDescent="0.2">
      <c r="A1977" s="135"/>
      <c r="B1977" s="135"/>
      <c r="C1977" s="135"/>
      <c r="D1977" s="135"/>
      <c r="E1977" s="135"/>
      <c r="F1977" s="135"/>
      <c r="G1977" s="135"/>
      <c r="H1977" s="135"/>
      <c r="I1977" s="135"/>
      <c r="J1977" s="136"/>
      <c r="K1977" s="135"/>
      <c r="L1977" s="135"/>
    </row>
    <row r="1978" spans="1:12" x14ac:dyDescent="0.2">
      <c r="A1978" s="452" t="s">
        <v>134</v>
      </c>
      <c r="B1978" s="452"/>
      <c r="C1978" s="452"/>
      <c r="D1978" s="452"/>
      <c r="E1978" s="453" t="s">
        <v>11</v>
      </c>
      <c r="F1978" s="453"/>
      <c r="G1978" s="454" t="s">
        <v>187</v>
      </c>
      <c r="H1978" s="454"/>
      <c r="I1978" s="454"/>
      <c r="J1978" s="454"/>
      <c r="K1978" s="455" t="s">
        <v>133</v>
      </c>
      <c r="L1978" s="455"/>
    </row>
    <row r="1979" spans="1:12" ht="24" x14ac:dyDescent="0.2">
      <c r="A1979" s="402" t="s">
        <v>9</v>
      </c>
      <c r="B1979" s="119" t="s">
        <v>131</v>
      </c>
      <c r="C1979" s="119" t="s">
        <v>132</v>
      </c>
      <c r="D1979" s="120" t="s">
        <v>13</v>
      </c>
      <c r="E1979" s="403" t="s">
        <v>15</v>
      </c>
      <c r="F1979" s="403" t="s">
        <v>14</v>
      </c>
      <c r="G1979" s="122" t="s">
        <v>16</v>
      </c>
      <c r="H1979" s="123" t="s">
        <v>4</v>
      </c>
      <c r="I1979" s="124" t="s">
        <v>8</v>
      </c>
      <c r="J1979" s="125" t="s">
        <v>17</v>
      </c>
      <c r="K1979" s="404" t="s">
        <v>16</v>
      </c>
      <c r="L1979" s="402" t="s">
        <v>4</v>
      </c>
    </row>
    <row r="1980" spans="1:12" x14ac:dyDescent="0.2">
      <c r="A1980" s="189">
        <v>1</v>
      </c>
      <c r="B1980" s="190" t="s">
        <v>1249</v>
      </c>
      <c r="C1980" s="190" t="s">
        <v>491</v>
      </c>
      <c r="D1980" s="191">
        <v>43741</v>
      </c>
      <c r="E1980" s="192">
        <v>5</v>
      </c>
      <c r="F1980" s="192">
        <v>32</v>
      </c>
      <c r="G1980" s="137">
        <v>429938.07</v>
      </c>
      <c r="H1980" s="138">
        <v>76962</v>
      </c>
      <c r="I1980" s="139">
        <v>97</v>
      </c>
      <c r="J1980" s="140">
        <v>1139</v>
      </c>
      <c r="K1980" s="193">
        <v>4009915.6000000499</v>
      </c>
      <c r="L1980" s="194">
        <v>720938</v>
      </c>
    </row>
    <row r="1981" spans="1:12" x14ac:dyDescent="0.2">
      <c r="A1981" s="151">
        <v>2</v>
      </c>
      <c r="B1981" s="152" t="s">
        <v>1358</v>
      </c>
      <c r="C1981" s="152" t="s">
        <v>112</v>
      </c>
      <c r="D1981" s="153">
        <v>43769</v>
      </c>
      <c r="E1981" s="154">
        <v>1</v>
      </c>
      <c r="F1981" s="154">
        <v>4</v>
      </c>
      <c r="G1981" s="137">
        <v>265571.61</v>
      </c>
      <c r="H1981" s="138">
        <v>45172</v>
      </c>
      <c r="I1981" s="139">
        <v>82</v>
      </c>
      <c r="J1981" s="140">
        <v>1178</v>
      </c>
      <c r="K1981" s="155">
        <v>265571.61</v>
      </c>
      <c r="L1981" s="156">
        <v>45172</v>
      </c>
    </row>
    <row r="1982" spans="1:12" x14ac:dyDescent="0.2">
      <c r="A1982" s="189">
        <v>3</v>
      </c>
      <c r="B1982" s="190" t="s">
        <v>1305</v>
      </c>
      <c r="C1982" s="190" t="s">
        <v>23</v>
      </c>
      <c r="D1982" s="191">
        <v>43755</v>
      </c>
      <c r="E1982" s="192">
        <v>3</v>
      </c>
      <c r="F1982" s="192">
        <v>18</v>
      </c>
      <c r="G1982" s="137">
        <v>252511.74</v>
      </c>
      <c r="H1982" s="138">
        <v>47804</v>
      </c>
      <c r="I1982" s="139">
        <v>97</v>
      </c>
      <c r="J1982" s="140">
        <v>1047</v>
      </c>
      <c r="K1982" s="193">
        <v>955492.41999999795</v>
      </c>
      <c r="L1982" s="194">
        <v>173267</v>
      </c>
    </row>
    <row r="1983" spans="1:12" x14ac:dyDescent="0.2">
      <c r="A1983" s="151">
        <v>4</v>
      </c>
      <c r="B1983" s="152" t="s">
        <v>1360</v>
      </c>
      <c r="C1983" s="152" t="s">
        <v>488</v>
      </c>
      <c r="D1983" s="153">
        <v>43769</v>
      </c>
      <c r="E1983" s="154">
        <v>1</v>
      </c>
      <c r="F1983" s="154">
        <v>4</v>
      </c>
      <c r="G1983" s="137">
        <v>227598.48</v>
      </c>
      <c r="H1983" s="138">
        <v>44404</v>
      </c>
      <c r="I1983" s="139">
        <v>94</v>
      </c>
      <c r="J1983" s="140">
        <v>1172</v>
      </c>
      <c r="K1983" s="155">
        <v>227598.48</v>
      </c>
      <c r="L1983" s="156">
        <v>44404</v>
      </c>
    </row>
    <row r="1984" spans="1:12" x14ac:dyDescent="0.2">
      <c r="A1984" s="189">
        <v>5</v>
      </c>
      <c r="B1984" s="190" t="s">
        <v>1334</v>
      </c>
      <c r="C1984" s="190" t="s">
        <v>22</v>
      </c>
      <c r="D1984" s="191">
        <v>43762</v>
      </c>
      <c r="E1984" s="192">
        <v>2</v>
      </c>
      <c r="F1984" s="192">
        <v>11</v>
      </c>
      <c r="G1984" s="137">
        <v>99278.68</v>
      </c>
      <c r="H1984" s="138">
        <v>17833</v>
      </c>
      <c r="I1984" s="139">
        <v>56</v>
      </c>
      <c r="J1984" s="140">
        <v>572</v>
      </c>
      <c r="K1984" s="193">
        <v>231357.44</v>
      </c>
      <c r="L1984" s="194">
        <v>42298</v>
      </c>
    </row>
    <row r="1985" spans="1:12" x14ac:dyDescent="0.2">
      <c r="A1985" s="151">
        <v>6</v>
      </c>
      <c r="B1985" s="152" t="s">
        <v>1363</v>
      </c>
      <c r="C1985" s="152" t="s">
        <v>22</v>
      </c>
      <c r="D1985" s="153">
        <v>43769</v>
      </c>
      <c r="E1985" s="154">
        <v>1</v>
      </c>
      <c r="F1985" s="154">
        <v>4</v>
      </c>
      <c r="G1985" s="137">
        <v>79709.38</v>
      </c>
      <c r="H1985" s="138">
        <v>14691</v>
      </c>
      <c r="I1985" s="139">
        <v>79</v>
      </c>
      <c r="J1985" s="140">
        <v>752</v>
      </c>
      <c r="K1985" s="155">
        <v>79709.38</v>
      </c>
      <c r="L1985" s="156">
        <v>14691</v>
      </c>
    </row>
    <row r="1986" spans="1:12" x14ac:dyDescent="0.2">
      <c r="A1986" s="189">
        <v>7</v>
      </c>
      <c r="B1986" s="190" t="s">
        <v>1286</v>
      </c>
      <c r="C1986" s="190" t="s">
        <v>112</v>
      </c>
      <c r="D1986" s="191">
        <v>43748</v>
      </c>
      <c r="E1986" s="192">
        <v>4</v>
      </c>
      <c r="F1986" s="192">
        <v>25</v>
      </c>
      <c r="G1986" s="137">
        <v>58993.440000000002</v>
      </c>
      <c r="H1986" s="138">
        <v>10829</v>
      </c>
      <c r="I1986" s="139">
        <v>46</v>
      </c>
      <c r="J1986" s="140">
        <v>386</v>
      </c>
      <c r="K1986" s="193">
        <v>608227.54000000097</v>
      </c>
      <c r="L1986" s="194">
        <v>108243</v>
      </c>
    </row>
    <row r="1987" spans="1:12" x14ac:dyDescent="0.2">
      <c r="A1987" s="189">
        <v>8</v>
      </c>
      <c r="B1987" s="190" t="s">
        <v>1337</v>
      </c>
      <c r="C1987" s="190" t="s">
        <v>22</v>
      </c>
      <c r="D1987" s="191">
        <v>43762</v>
      </c>
      <c r="E1987" s="192">
        <v>2</v>
      </c>
      <c r="F1987" s="192">
        <v>11</v>
      </c>
      <c r="G1987" s="137">
        <v>52569.99</v>
      </c>
      <c r="H1987" s="138">
        <v>9674</v>
      </c>
      <c r="I1987" s="139">
        <v>43</v>
      </c>
      <c r="J1987" s="140">
        <v>409</v>
      </c>
      <c r="K1987" s="193">
        <v>131445.75</v>
      </c>
      <c r="L1987" s="194">
        <v>24072</v>
      </c>
    </row>
    <row r="1988" spans="1:12" x14ac:dyDescent="0.2">
      <c r="A1988" s="189">
        <v>9</v>
      </c>
      <c r="B1988" s="190" t="s">
        <v>1311</v>
      </c>
      <c r="C1988" s="190" t="s">
        <v>112</v>
      </c>
      <c r="D1988" s="191">
        <v>43755</v>
      </c>
      <c r="E1988" s="192">
        <v>3</v>
      </c>
      <c r="F1988" s="192">
        <v>18</v>
      </c>
      <c r="G1988" s="137">
        <v>39090.620000000003</v>
      </c>
      <c r="H1988" s="138">
        <v>8062</v>
      </c>
      <c r="I1988" s="139">
        <v>39</v>
      </c>
      <c r="J1988" s="140">
        <v>260</v>
      </c>
      <c r="K1988" s="193">
        <v>147620.12</v>
      </c>
      <c r="L1988" s="194">
        <v>29995</v>
      </c>
    </row>
    <row r="1989" spans="1:12" x14ac:dyDescent="0.2">
      <c r="A1989" s="189">
        <v>10</v>
      </c>
      <c r="B1989" s="190" t="s">
        <v>1313</v>
      </c>
      <c r="C1989" s="190" t="s">
        <v>1315</v>
      </c>
      <c r="D1989" s="191">
        <v>43755</v>
      </c>
      <c r="E1989" s="192">
        <v>3</v>
      </c>
      <c r="F1989" s="192">
        <v>18</v>
      </c>
      <c r="G1989" s="137">
        <v>36528.6</v>
      </c>
      <c r="H1989" s="138">
        <v>7166</v>
      </c>
      <c r="I1989" s="139">
        <v>38</v>
      </c>
      <c r="J1989" s="140">
        <v>272</v>
      </c>
      <c r="K1989" s="193">
        <v>134898.96</v>
      </c>
      <c r="L1989" s="194">
        <v>27448</v>
      </c>
    </row>
    <row r="1990" spans="1:12" x14ac:dyDescent="0.2">
      <c r="A1990" s="189">
        <v>11</v>
      </c>
      <c r="B1990" s="190" t="s">
        <v>1206</v>
      </c>
      <c r="C1990" s="190" t="s">
        <v>331</v>
      </c>
      <c r="D1990" s="191">
        <v>43727</v>
      </c>
      <c r="E1990" s="192">
        <v>7</v>
      </c>
      <c r="F1990" s="192">
        <v>46</v>
      </c>
      <c r="G1990" s="137">
        <v>10567.41</v>
      </c>
      <c r="H1990" s="138">
        <v>1793</v>
      </c>
      <c r="I1990" s="139">
        <v>8</v>
      </c>
      <c r="J1990" s="140">
        <v>58</v>
      </c>
      <c r="K1990" s="193">
        <v>302037.21000000002</v>
      </c>
      <c r="L1990" s="194">
        <v>52924</v>
      </c>
    </row>
    <row r="1991" spans="1:12" x14ac:dyDescent="0.2">
      <c r="A1991" s="189">
        <v>12</v>
      </c>
      <c r="B1991" s="190" t="s">
        <v>1339</v>
      </c>
      <c r="C1991" s="190" t="s">
        <v>1341</v>
      </c>
      <c r="D1991" s="191">
        <v>43762</v>
      </c>
      <c r="E1991" s="192">
        <v>2</v>
      </c>
      <c r="F1991" s="192">
        <v>11</v>
      </c>
      <c r="G1991" s="137">
        <v>9200.19</v>
      </c>
      <c r="H1991" s="138">
        <v>1620</v>
      </c>
      <c r="I1991" s="139">
        <v>8</v>
      </c>
      <c r="J1991" s="140">
        <v>66</v>
      </c>
      <c r="K1991" s="193">
        <v>21213.25</v>
      </c>
      <c r="L1991" s="194">
        <v>3867</v>
      </c>
    </row>
    <row r="1992" spans="1:12" x14ac:dyDescent="0.2">
      <c r="A1992" s="189">
        <v>13</v>
      </c>
      <c r="B1992" s="190" t="s">
        <v>1317</v>
      </c>
      <c r="C1992" s="190" t="s">
        <v>22</v>
      </c>
      <c r="D1992" s="191">
        <v>43755</v>
      </c>
      <c r="E1992" s="192">
        <v>3</v>
      </c>
      <c r="F1992" s="192">
        <v>18</v>
      </c>
      <c r="G1992" s="137">
        <v>8669.3700000000008</v>
      </c>
      <c r="H1992" s="138">
        <v>1514</v>
      </c>
      <c r="I1992" s="139">
        <v>6</v>
      </c>
      <c r="J1992" s="140">
        <v>52</v>
      </c>
      <c r="K1992" s="193">
        <v>44336.33</v>
      </c>
      <c r="L1992" s="194">
        <v>8165</v>
      </c>
    </row>
    <row r="1993" spans="1:12" x14ac:dyDescent="0.2">
      <c r="A1993" s="189">
        <v>14</v>
      </c>
      <c r="B1993" s="190" t="s">
        <v>1188</v>
      </c>
      <c r="C1993" s="190" t="s">
        <v>25</v>
      </c>
      <c r="D1993" s="191">
        <v>43727</v>
      </c>
      <c r="E1993" s="192">
        <v>7</v>
      </c>
      <c r="F1993" s="192">
        <v>46</v>
      </c>
      <c r="G1993" s="137">
        <v>8422.17</v>
      </c>
      <c r="H1993" s="138">
        <v>1429</v>
      </c>
      <c r="I1993" s="139">
        <v>10</v>
      </c>
      <c r="J1993" s="140">
        <v>56</v>
      </c>
      <c r="K1993" s="193">
        <v>357426.22</v>
      </c>
      <c r="L1993" s="194">
        <v>68401</v>
      </c>
    </row>
    <row r="1994" spans="1:12" x14ac:dyDescent="0.2">
      <c r="A1994" s="189">
        <v>15</v>
      </c>
      <c r="B1994" s="190" t="s">
        <v>1228</v>
      </c>
      <c r="C1994" s="190" t="s">
        <v>433</v>
      </c>
      <c r="D1994" s="191">
        <v>43734</v>
      </c>
      <c r="E1994" s="192">
        <v>6</v>
      </c>
      <c r="F1994" s="192">
        <v>39</v>
      </c>
      <c r="G1994" s="137">
        <v>8072.8</v>
      </c>
      <c r="H1994" s="138">
        <v>1369</v>
      </c>
      <c r="I1994" s="139">
        <v>6</v>
      </c>
      <c r="J1994" s="140">
        <v>39</v>
      </c>
      <c r="K1994" s="193">
        <v>102003.86</v>
      </c>
      <c r="L1994" s="194">
        <v>18862</v>
      </c>
    </row>
    <row r="1995" spans="1:12" x14ac:dyDescent="0.2">
      <c r="A1995" s="189">
        <v>16</v>
      </c>
      <c r="B1995" s="190" t="s">
        <v>1226</v>
      </c>
      <c r="C1995" s="190" t="s">
        <v>22</v>
      </c>
      <c r="D1995" s="191">
        <v>43734</v>
      </c>
      <c r="E1995" s="192">
        <v>6</v>
      </c>
      <c r="F1995" s="192">
        <v>39</v>
      </c>
      <c r="G1995" s="137">
        <v>7837.51</v>
      </c>
      <c r="H1995" s="138">
        <v>1466</v>
      </c>
      <c r="I1995" s="139">
        <v>3</v>
      </c>
      <c r="J1995" s="140">
        <v>42</v>
      </c>
      <c r="K1995" s="193">
        <v>389677.95</v>
      </c>
      <c r="L1995" s="194">
        <v>72176</v>
      </c>
    </row>
    <row r="1996" spans="1:12" x14ac:dyDescent="0.2">
      <c r="A1996" s="151">
        <v>17</v>
      </c>
      <c r="B1996" s="152" t="s">
        <v>1350</v>
      </c>
      <c r="C1996" s="152" t="s">
        <v>25</v>
      </c>
      <c r="D1996" s="153">
        <v>43769</v>
      </c>
      <c r="E1996" s="154">
        <v>1</v>
      </c>
      <c r="F1996" s="154">
        <v>4</v>
      </c>
      <c r="G1996" s="137">
        <v>6704.6</v>
      </c>
      <c r="H1996" s="138">
        <v>1411</v>
      </c>
      <c r="I1996" s="139">
        <v>16</v>
      </c>
      <c r="J1996" s="140">
        <v>53</v>
      </c>
      <c r="K1996" s="155">
        <v>7457.6</v>
      </c>
      <c r="L1996" s="156">
        <v>1580</v>
      </c>
    </row>
    <row r="1997" spans="1:12" x14ac:dyDescent="0.2">
      <c r="A1997" s="151">
        <v>18</v>
      </c>
      <c r="B1997" s="152" t="s">
        <v>1365</v>
      </c>
      <c r="C1997" s="152" t="s">
        <v>1367</v>
      </c>
      <c r="D1997" s="153">
        <v>43769</v>
      </c>
      <c r="E1997" s="154">
        <v>1</v>
      </c>
      <c r="F1997" s="154">
        <v>4</v>
      </c>
      <c r="G1997" s="137">
        <v>4344.8900000000003</v>
      </c>
      <c r="H1997" s="138">
        <v>801</v>
      </c>
      <c r="I1997" s="139">
        <v>11</v>
      </c>
      <c r="J1997" s="140">
        <v>106</v>
      </c>
      <c r="K1997" s="155">
        <v>4344.8900000000003</v>
      </c>
      <c r="L1997" s="156">
        <v>801</v>
      </c>
    </row>
    <row r="1998" spans="1:12" x14ac:dyDescent="0.2">
      <c r="A1998" s="189">
        <v>19</v>
      </c>
      <c r="B1998" s="190" t="s">
        <v>1117</v>
      </c>
      <c r="C1998" s="190" t="s">
        <v>22</v>
      </c>
      <c r="D1998" s="191">
        <v>43699</v>
      </c>
      <c r="E1998" s="192">
        <v>11</v>
      </c>
      <c r="F1998" s="192">
        <v>74</v>
      </c>
      <c r="G1998" s="137">
        <v>3490.54</v>
      </c>
      <c r="H1998" s="138">
        <v>646</v>
      </c>
      <c r="I1998" s="139">
        <v>2</v>
      </c>
      <c r="J1998" s="140">
        <v>22</v>
      </c>
      <c r="K1998" s="193">
        <v>1106302.3799999999</v>
      </c>
      <c r="L1998" s="194">
        <v>202807</v>
      </c>
    </row>
    <row r="1999" spans="1:12" x14ac:dyDescent="0.2">
      <c r="A1999" s="189">
        <v>20</v>
      </c>
      <c r="B1999" s="190" t="s">
        <v>1343</v>
      </c>
      <c r="C1999" s="190" t="s">
        <v>158</v>
      </c>
      <c r="D1999" s="191">
        <v>43762</v>
      </c>
      <c r="E1999" s="192">
        <v>2</v>
      </c>
      <c r="F1999" s="192">
        <v>11</v>
      </c>
      <c r="G1999" s="137">
        <v>3447.19</v>
      </c>
      <c r="H1999" s="138">
        <v>647</v>
      </c>
      <c r="I1999" s="139">
        <v>15</v>
      </c>
      <c r="J1999" s="140">
        <v>64</v>
      </c>
      <c r="K1999" s="193">
        <v>11073.05</v>
      </c>
      <c r="L1999" s="194">
        <v>2076</v>
      </c>
    </row>
    <row r="2000" spans="1:12" x14ac:dyDescent="0.2">
      <c r="A2000" s="189">
        <v>21</v>
      </c>
      <c r="B2000" s="190" t="s">
        <v>1288</v>
      </c>
      <c r="C2000" s="190" t="s">
        <v>331</v>
      </c>
      <c r="D2000" s="191">
        <v>43748</v>
      </c>
      <c r="E2000" s="192">
        <v>4</v>
      </c>
      <c r="F2000" s="192">
        <v>25</v>
      </c>
      <c r="G2000" s="137">
        <v>3362.84</v>
      </c>
      <c r="H2000" s="138">
        <v>593</v>
      </c>
      <c r="I2000" s="139">
        <v>3</v>
      </c>
      <c r="J2000" s="140">
        <v>29</v>
      </c>
      <c r="K2000" s="193">
        <v>72914.690000000104</v>
      </c>
      <c r="L2000" s="194">
        <v>13253</v>
      </c>
    </row>
    <row r="2001" spans="1:12" x14ac:dyDescent="0.2">
      <c r="A2001" s="189">
        <v>22</v>
      </c>
      <c r="B2001" s="190" t="s">
        <v>1222</v>
      </c>
      <c r="C2001" s="190" t="s">
        <v>1224</v>
      </c>
      <c r="D2001" s="191">
        <v>43734</v>
      </c>
      <c r="E2001" s="192">
        <v>6</v>
      </c>
      <c r="F2001" s="192">
        <v>39</v>
      </c>
      <c r="G2001" s="137">
        <v>3194.58</v>
      </c>
      <c r="H2001" s="138">
        <v>613</v>
      </c>
      <c r="I2001" s="139">
        <v>2</v>
      </c>
      <c r="J2001" s="140">
        <v>23</v>
      </c>
      <c r="K2001" s="193">
        <v>524520.23999999801</v>
      </c>
      <c r="L2001" s="194">
        <v>94790</v>
      </c>
    </row>
    <row r="2002" spans="1:12" x14ac:dyDescent="0.2">
      <c r="A2002" s="189">
        <v>23</v>
      </c>
      <c r="B2002" s="190" t="s">
        <v>1251</v>
      </c>
      <c r="C2002" s="190" t="s">
        <v>989</v>
      </c>
      <c r="D2002" s="191">
        <v>43741</v>
      </c>
      <c r="E2002" s="192">
        <v>5</v>
      </c>
      <c r="F2002" s="192">
        <v>32</v>
      </c>
      <c r="G2002" s="137">
        <v>3134.52</v>
      </c>
      <c r="H2002" s="138">
        <v>591</v>
      </c>
      <c r="I2002" s="139">
        <v>10</v>
      </c>
      <c r="J2002" s="140">
        <v>40</v>
      </c>
      <c r="K2002" s="193">
        <v>153164.47</v>
      </c>
      <c r="L2002" s="194">
        <v>30347</v>
      </c>
    </row>
    <row r="2003" spans="1:12" x14ac:dyDescent="0.2">
      <c r="A2003" s="189">
        <v>24</v>
      </c>
      <c r="B2003" s="190" t="s">
        <v>1345</v>
      </c>
      <c r="C2003" s="190" t="s">
        <v>111</v>
      </c>
      <c r="D2003" s="191">
        <v>43762</v>
      </c>
      <c r="E2003" s="192">
        <v>2</v>
      </c>
      <c r="F2003" s="192">
        <v>11</v>
      </c>
      <c r="G2003" s="137">
        <v>2838.16</v>
      </c>
      <c r="H2003" s="138">
        <v>522</v>
      </c>
      <c r="I2003" s="139">
        <v>5</v>
      </c>
      <c r="J2003" s="140">
        <v>37</v>
      </c>
      <c r="K2003" s="193">
        <v>5913.44</v>
      </c>
      <c r="L2003" s="194">
        <v>1093</v>
      </c>
    </row>
    <row r="2004" spans="1:12" x14ac:dyDescent="0.2">
      <c r="A2004" s="189">
        <v>25</v>
      </c>
      <c r="B2004" s="190" t="s">
        <v>1140</v>
      </c>
      <c r="C2004" s="190" t="s">
        <v>127</v>
      </c>
      <c r="D2004" s="191">
        <v>43713</v>
      </c>
      <c r="E2004" s="192">
        <v>9</v>
      </c>
      <c r="F2004" s="192">
        <v>60</v>
      </c>
      <c r="G2004" s="137">
        <v>2600</v>
      </c>
      <c r="H2004" s="138">
        <v>435</v>
      </c>
      <c r="I2004" s="139">
        <v>5</v>
      </c>
      <c r="J2004" s="140">
        <v>15</v>
      </c>
      <c r="K2004" s="193">
        <v>248790.03</v>
      </c>
      <c r="L2004" s="194">
        <v>44869</v>
      </c>
    </row>
    <row r="2005" spans="1:12" x14ac:dyDescent="0.2">
      <c r="A2005" s="189">
        <v>26</v>
      </c>
      <c r="B2005" s="190" t="s">
        <v>1319</v>
      </c>
      <c r="C2005" s="190" t="s">
        <v>491</v>
      </c>
      <c r="D2005" s="191">
        <v>43755</v>
      </c>
      <c r="E2005" s="192">
        <v>3</v>
      </c>
      <c r="F2005" s="192">
        <v>18</v>
      </c>
      <c r="G2005" s="137">
        <v>2410.75</v>
      </c>
      <c r="H2005" s="138">
        <v>456</v>
      </c>
      <c r="I2005" s="139">
        <v>5</v>
      </c>
      <c r="J2005" s="140">
        <v>34</v>
      </c>
      <c r="K2005" s="193">
        <v>24209.97</v>
      </c>
      <c r="L2005" s="194">
        <v>4577</v>
      </c>
    </row>
    <row r="2006" spans="1:12" x14ac:dyDescent="0.2">
      <c r="A2006" s="189">
        <v>27</v>
      </c>
      <c r="B2006" s="190" t="s">
        <v>1202</v>
      </c>
      <c r="C2006" s="190" t="s">
        <v>1204</v>
      </c>
      <c r="D2006" s="191">
        <v>43727</v>
      </c>
      <c r="E2006" s="192">
        <v>7</v>
      </c>
      <c r="F2006" s="192">
        <v>46</v>
      </c>
      <c r="G2006" s="137">
        <v>1871.14</v>
      </c>
      <c r="H2006" s="138">
        <v>367</v>
      </c>
      <c r="I2006" s="139">
        <v>3</v>
      </c>
      <c r="J2006" s="140">
        <v>21</v>
      </c>
      <c r="K2006" s="193">
        <v>527074.27999999595</v>
      </c>
      <c r="L2006" s="194">
        <v>91971</v>
      </c>
    </row>
    <row r="2007" spans="1:12" x14ac:dyDescent="0.2">
      <c r="A2007" s="189">
        <v>28</v>
      </c>
      <c r="B2007" s="190" t="s">
        <v>1322</v>
      </c>
      <c r="C2007" s="190" t="s">
        <v>638</v>
      </c>
      <c r="D2007" s="191">
        <v>43755</v>
      </c>
      <c r="E2007" s="192">
        <v>3</v>
      </c>
      <c r="F2007" s="192">
        <v>18</v>
      </c>
      <c r="G2007" s="137">
        <v>1801.9</v>
      </c>
      <c r="H2007" s="138">
        <v>343</v>
      </c>
      <c r="I2007" s="139">
        <v>1</v>
      </c>
      <c r="J2007" s="140">
        <v>8</v>
      </c>
      <c r="K2007" s="193">
        <v>16428</v>
      </c>
      <c r="L2007" s="194">
        <v>3095</v>
      </c>
    </row>
    <row r="2008" spans="1:12" x14ac:dyDescent="0.2">
      <c r="A2008" s="189">
        <v>29</v>
      </c>
      <c r="B2008" s="190" t="s">
        <v>1115</v>
      </c>
      <c r="C2008" s="190" t="s">
        <v>25</v>
      </c>
      <c r="D2008" s="191">
        <v>43699</v>
      </c>
      <c r="E2008" s="192">
        <v>11</v>
      </c>
      <c r="F2008" s="192">
        <v>74</v>
      </c>
      <c r="G2008" s="137">
        <v>1598.53</v>
      </c>
      <c r="H2008" s="138">
        <v>276</v>
      </c>
      <c r="I2008" s="139">
        <v>2</v>
      </c>
      <c r="J2008" s="140">
        <v>15</v>
      </c>
      <c r="K2008" s="193">
        <v>1479367.45999999</v>
      </c>
      <c r="L2008" s="194">
        <v>275440</v>
      </c>
    </row>
    <row r="2009" spans="1:12" x14ac:dyDescent="0.2">
      <c r="A2009" s="189">
        <v>30</v>
      </c>
      <c r="B2009" s="190" t="s">
        <v>1086</v>
      </c>
      <c r="C2009" s="190" t="s">
        <v>1088</v>
      </c>
      <c r="D2009" s="191">
        <v>43692</v>
      </c>
      <c r="E2009" s="192">
        <v>12</v>
      </c>
      <c r="F2009" s="192">
        <v>81</v>
      </c>
      <c r="G2009" s="137">
        <v>1299.69</v>
      </c>
      <c r="H2009" s="138">
        <v>233</v>
      </c>
      <c r="I2009" s="139">
        <v>1</v>
      </c>
      <c r="J2009" s="140">
        <v>7</v>
      </c>
      <c r="K2009" s="193">
        <v>1581765.8300000201</v>
      </c>
      <c r="L2009" s="194">
        <v>280492</v>
      </c>
    </row>
    <row r="2010" spans="1:12" x14ac:dyDescent="0.2">
      <c r="A2010" s="189">
        <v>31</v>
      </c>
      <c r="B2010" s="190" t="s">
        <v>1347</v>
      </c>
      <c r="C2010" s="190" t="s">
        <v>124</v>
      </c>
      <c r="D2010" s="191">
        <v>43762</v>
      </c>
      <c r="E2010" s="192">
        <v>2</v>
      </c>
      <c r="F2010" s="192">
        <v>8</v>
      </c>
      <c r="G2010" s="137">
        <v>1222.6500000000001</v>
      </c>
      <c r="H2010" s="138">
        <v>189</v>
      </c>
      <c r="I2010" s="139">
        <v>2</v>
      </c>
      <c r="J2010" s="140">
        <v>2</v>
      </c>
      <c r="K2010" s="193">
        <v>3437.25</v>
      </c>
      <c r="L2010" s="194">
        <v>536</v>
      </c>
    </row>
    <row r="2011" spans="1:12" x14ac:dyDescent="0.2">
      <c r="A2011" s="151">
        <v>32</v>
      </c>
      <c r="B2011" s="152" t="s">
        <v>1369</v>
      </c>
      <c r="C2011" s="152" t="s">
        <v>124</v>
      </c>
      <c r="D2011" s="153">
        <v>43769</v>
      </c>
      <c r="E2011" s="154">
        <v>1</v>
      </c>
      <c r="F2011" s="154">
        <v>4</v>
      </c>
      <c r="G2011" s="137">
        <v>1100.3599999999999</v>
      </c>
      <c r="H2011" s="138">
        <v>144</v>
      </c>
      <c r="I2011" s="139">
        <v>3</v>
      </c>
      <c r="J2011" s="140">
        <v>9</v>
      </c>
      <c r="K2011" s="155">
        <v>1100.3599999999999</v>
      </c>
      <c r="L2011" s="156">
        <v>144</v>
      </c>
    </row>
    <row r="2012" spans="1:12" x14ac:dyDescent="0.2">
      <c r="A2012" s="189">
        <v>33</v>
      </c>
      <c r="B2012" s="190" t="s">
        <v>1346</v>
      </c>
      <c r="C2012" s="190" t="s">
        <v>113</v>
      </c>
      <c r="D2012" s="191">
        <v>43762</v>
      </c>
      <c r="E2012" s="192">
        <v>2</v>
      </c>
      <c r="F2012" s="192">
        <v>11</v>
      </c>
      <c r="G2012" s="137">
        <v>1061.8399999999999</v>
      </c>
      <c r="H2012" s="138">
        <v>194</v>
      </c>
      <c r="I2012" s="139">
        <v>8</v>
      </c>
      <c r="J2012" s="140">
        <v>26</v>
      </c>
      <c r="K2012" s="193">
        <v>3785.82</v>
      </c>
      <c r="L2012" s="194">
        <v>706</v>
      </c>
    </row>
    <row r="2013" spans="1:12" ht="25.5" x14ac:dyDescent="0.2">
      <c r="A2013" s="151">
        <v>34</v>
      </c>
      <c r="B2013" s="152" t="s">
        <v>1370</v>
      </c>
      <c r="C2013" s="152" t="s">
        <v>1371</v>
      </c>
      <c r="D2013" s="153">
        <v>43769</v>
      </c>
      <c r="E2013" s="154">
        <v>1</v>
      </c>
      <c r="F2013" s="154">
        <v>4</v>
      </c>
      <c r="G2013" s="137">
        <v>1055.6099999999999</v>
      </c>
      <c r="H2013" s="138">
        <v>207</v>
      </c>
      <c r="I2013" s="139">
        <v>3</v>
      </c>
      <c r="J2013" s="140">
        <v>19</v>
      </c>
      <c r="K2013" s="155">
        <v>1055.6099999999999</v>
      </c>
      <c r="L2013" s="156">
        <v>207</v>
      </c>
    </row>
    <row r="2014" spans="1:12" x14ac:dyDescent="0.2">
      <c r="A2014" s="189">
        <v>35</v>
      </c>
      <c r="B2014" s="190" t="s">
        <v>1154</v>
      </c>
      <c r="C2014" s="190" t="s">
        <v>491</v>
      </c>
      <c r="D2014" s="191">
        <v>43713</v>
      </c>
      <c r="E2014" s="192">
        <v>9</v>
      </c>
      <c r="F2014" s="192">
        <v>60</v>
      </c>
      <c r="G2014" s="137">
        <v>955.34</v>
      </c>
      <c r="H2014" s="138">
        <v>172</v>
      </c>
      <c r="I2014" s="139">
        <v>2</v>
      </c>
      <c r="J2014" s="140">
        <v>11</v>
      </c>
      <c r="K2014" s="193">
        <v>1174331.54999999</v>
      </c>
      <c r="L2014" s="194">
        <v>209479</v>
      </c>
    </row>
    <row r="2015" spans="1:12" x14ac:dyDescent="0.2">
      <c r="A2015" s="189">
        <v>36</v>
      </c>
      <c r="B2015" s="190" t="s">
        <v>1208</v>
      </c>
      <c r="C2015" s="190" t="s">
        <v>488</v>
      </c>
      <c r="D2015" s="191">
        <v>43727</v>
      </c>
      <c r="E2015" s="192">
        <v>7</v>
      </c>
      <c r="F2015" s="192">
        <v>46</v>
      </c>
      <c r="G2015" s="137">
        <v>857</v>
      </c>
      <c r="H2015" s="138">
        <v>164</v>
      </c>
      <c r="I2015" s="139">
        <v>5</v>
      </c>
      <c r="J2015" s="140">
        <v>17</v>
      </c>
      <c r="K2015" s="193">
        <v>147462.31</v>
      </c>
      <c r="L2015" s="194">
        <v>29535</v>
      </c>
    </row>
    <row r="2016" spans="1:12" x14ac:dyDescent="0.2">
      <c r="A2016" s="189">
        <v>37</v>
      </c>
      <c r="B2016" s="190" t="s">
        <v>1372</v>
      </c>
      <c r="C2016" s="190" t="s">
        <v>679</v>
      </c>
      <c r="D2016" s="191">
        <v>43629</v>
      </c>
      <c r="E2016" s="192">
        <v>1</v>
      </c>
      <c r="F2016" s="192">
        <v>2</v>
      </c>
      <c r="G2016" s="137">
        <v>625.74</v>
      </c>
      <c r="H2016" s="138">
        <v>72</v>
      </c>
      <c r="I2016" s="139">
        <v>2</v>
      </c>
      <c r="J2016" s="140">
        <v>2</v>
      </c>
      <c r="K2016" s="193">
        <v>4124.58</v>
      </c>
      <c r="L2016" s="194">
        <v>472</v>
      </c>
    </row>
    <row r="2017" spans="1:12" x14ac:dyDescent="0.2">
      <c r="A2017" s="189">
        <v>38</v>
      </c>
      <c r="B2017" s="190" t="s">
        <v>1348</v>
      </c>
      <c r="C2017" s="190" t="s">
        <v>1349</v>
      </c>
      <c r="D2017" s="191">
        <v>43762</v>
      </c>
      <c r="E2017" s="192">
        <v>2</v>
      </c>
      <c r="F2017" s="192">
        <v>11</v>
      </c>
      <c r="G2017" s="137">
        <v>620.04</v>
      </c>
      <c r="H2017" s="138">
        <v>106</v>
      </c>
      <c r="I2017" s="139">
        <v>7</v>
      </c>
      <c r="J2017" s="140">
        <v>22</v>
      </c>
      <c r="K2017" s="193">
        <v>1841.59</v>
      </c>
      <c r="L2017" s="194">
        <v>361</v>
      </c>
    </row>
    <row r="2018" spans="1:12" x14ac:dyDescent="0.2">
      <c r="A2018" s="189">
        <v>39</v>
      </c>
      <c r="B2018" s="190" t="s">
        <v>1352</v>
      </c>
      <c r="C2018" s="190" t="s">
        <v>1353</v>
      </c>
      <c r="D2018" s="191">
        <v>43755</v>
      </c>
      <c r="E2018" s="192">
        <v>3</v>
      </c>
      <c r="F2018" s="192">
        <v>15</v>
      </c>
      <c r="G2018" s="137">
        <v>608</v>
      </c>
      <c r="H2018" s="138">
        <v>155</v>
      </c>
      <c r="I2018" s="139">
        <v>3</v>
      </c>
      <c r="J2018" s="140">
        <v>3</v>
      </c>
      <c r="K2018" s="193">
        <v>1608.4</v>
      </c>
      <c r="L2018" s="194">
        <v>474</v>
      </c>
    </row>
    <row r="2019" spans="1:12" x14ac:dyDescent="0.2">
      <c r="A2019" s="189">
        <v>40</v>
      </c>
      <c r="B2019" s="190" t="s">
        <v>1169</v>
      </c>
      <c r="C2019" s="190" t="s">
        <v>433</v>
      </c>
      <c r="D2019" s="191">
        <v>43720</v>
      </c>
      <c r="E2019" s="192">
        <v>8</v>
      </c>
      <c r="F2019" s="192">
        <v>52</v>
      </c>
      <c r="G2019" s="137">
        <v>562.1</v>
      </c>
      <c r="H2019" s="138">
        <v>101</v>
      </c>
      <c r="I2019" s="139">
        <v>4</v>
      </c>
      <c r="J2019" s="140">
        <v>9</v>
      </c>
      <c r="K2019" s="193">
        <v>172059.6</v>
      </c>
      <c r="L2019" s="194">
        <v>34902</v>
      </c>
    </row>
    <row r="2020" spans="1:12" x14ac:dyDescent="0.2">
      <c r="A2020" s="144"/>
      <c r="B2020" s="7"/>
      <c r="C2020" s="7" t="s">
        <v>106</v>
      </c>
      <c r="D2020" s="142" t="s">
        <v>106</v>
      </c>
      <c r="E2020" s="143" t="s">
        <v>106</v>
      </c>
      <c r="F2020" s="144" t="s">
        <v>106</v>
      </c>
      <c r="G2020" s="145" t="s">
        <v>106</v>
      </c>
      <c r="H2020" s="144" t="s">
        <v>106</v>
      </c>
      <c r="I2020" s="7" t="s">
        <v>106</v>
      </c>
      <c r="J2020" s="30" t="s">
        <v>106</v>
      </c>
      <c r="K2020" s="143" t="s">
        <v>106</v>
      </c>
      <c r="L2020" s="144" t="s">
        <v>106</v>
      </c>
    </row>
    <row r="2021" spans="1:12" x14ac:dyDescent="0.2">
      <c r="A2021" s="451" t="s">
        <v>1373</v>
      </c>
      <c r="B2021" s="451"/>
      <c r="C2021" s="7"/>
      <c r="D2021" s="142"/>
      <c r="E2021" s="143"/>
      <c r="F2021" s="144"/>
      <c r="G2021" s="145"/>
      <c r="H2021" s="144"/>
      <c r="I2021" s="7"/>
      <c r="J2021" s="30"/>
      <c r="K2021" s="143"/>
      <c r="L2021" s="144"/>
    </row>
    <row r="2022" spans="1:12" ht="15.75" customHeight="1" x14ac:dyDescent="0.2">
      <c r="A2022" s="450" t="s">
        <v>1397</v>
      </c>
      <c r="B2022" s="450"/>
      <c r="C2022" s="450"/>
      <c r="D2022" s="450"/>
      <c r="E2022" s="450"/>
      <c r="F2022" s="450"/>
      <c r="G2022" s="450"/>
      <c r="H2022" s="450"/>
      <c r="I2022" s="450"/>
      <c r="J2022" s="450"/>
      <c r="K2022" s="450"/>
      <c r="L2022" s="450"/>
    </row>
    <row r="2023" spans="1:12" ht="15" x14ac:dyDescent="0.2">
      <c r="A2023" s="135"/>
      <c r="B2023" s="135"/>
      <c r="C2023" s="135"/>
      <c r="D2023" s="135"/>
      <c r="E2023" s="135"/>
      <c r="F2023" s="135"/>
      <c r="G2023" s="135"/>
      <c r="H2023" s="135"/>
      <c r="I2023" s="135"/>
      <c r="J2023" s="136"/>
      <c r="K2023" s="135"/>
      <c r="L2023" s="135"/>
    </row>
    <row r="2024" spans="1:12" x14ac:dyDescent="0.2">
      <c r="A2024" s="452" t="s">
        <v>134</v>
      </c>
      <c r="B2024" s="452"/>
      <c r="C2024" s="452"/>
      <c r="D2024" s="452"/>
      <c r="E2024" s="453" t="s">
        <v>11</v>
      </c>
      <c r="F2024" s="453"/>
      <c r="G2024" s="454" t="s">
        <v>187</v>
      </c>
      <c r="H2024" s="454"/>
      <c r="I2024" s="454"/>
      <c r="J2024" s="454"/>
      <c r="K2024" s="455" t="s">
        <v>133</v>
      </c>
      <c r="L2024" s="455"/>
    </row>
    <row r="2025" spans="1:12" ht="24" x14ac:dyDescent="0.2">
      <c r="A2025" s="407" t="s">
        <v>9</v>
      </c>
      <c r="B2025" s="119" t="s">
        <v>131</v>
      </c>
      <c r="C2025" s="119" t="s">
        <v>132</v>
      </c>
      <c r="D2025" s="120" t="s">
        <v>13</v>
      </c>
      <c r="E2025" s="408" t="s">
        <v>15</v>
      </c>
      <c r="F2025" s="408" t="s">
        <v>14</v>
      </c>
      <c r="G2025" s="122" t="s">
        <v>16</v>
      </c>
      <c r="H2025" s="123" t="s">
        <v>4</v>
      </c>
      <c r="I2025" s="124" t="s">
        <v>8</v>
      </c>
      <c r="J2025" s="125" t="s">
        <v>17</v>
      </c>
      <c r="K2025" s="409" t="s">
        <v>16</v>
      </c>
      <c r="L2025" s="407" t="s">
        <v>4</v>
      </c>
    </row>
    <row r="2026" spans="1:12" x14ac:dyDescent="0.2">
      <c r="A2026" s="189">
        <v>1</v>
      </c>
      <c r="B2026" s="190" t="s">
        <v>1249</v>
      </c>
      <c r="C2026" s="190" t="s">
        <v>491</v>
      </c>
      <c r="D2026" s="191">
        <v>43741</v>
      </c>
      <c r="E2026" s="192">
        <v>6</v>
      </c>
      <c r="F2026" s="192">
        <v>39</v>
      </c>
      <c r="G2026" s="137">
        <v>240161.05</v>
      </c>
      <c r="H2026" s="138">
        <v>43473</v>
      </c>
      <c r="I2026" s="139">
        <v>88</v>
      </c>
      <c r="J2026" s="140">
        <v>1028</v>
      </c>
      <c r="K2026" s="193">
        <v>4334756.7300000302</v>
      </c>
      <c r="L2026" s="194">
        <v>781021</v>
      </c>
    </row>
    <row r="2027" spans="1:12" x14ac:dyDescent="0.2">
      <c r="A2027" s="151">
        <v>2</v>
      </c>
      <c r="B2027" s="152" t="s">
        <v>1379</v>
      </c>
      <c r="C2027" s="152" t="s">
        <v>112</v>
      </c>
      <c r="D2027" s="153">
        <v>43776</v>
      </c>
      <c r="E2027" s="154">
        <v>1</v>
      </c>
      <c r="F2027" s="154">
        <v>4</v>
      </c>
      <c r="G2027" s="137">
        <v>142838.26</v>
      </c>
      <c r="H2027" s="138">
        <v>26222</v>
      </c>
      <c r="I2027" s="139">
        <v>78</v>
      </c>
      <c r="J2027" s="140">
        <v>921</v>
      </c>
      <c r="K2027" s="155">
        <v>142838.26</v>
      </c>
      <c r="L2027" s="156">
        <v>26222</v>
      </c>
    </row>
    <row r="2028" spans="1:12" x14ac:dyDescent="0.2">
      <c r="A2028" s="189">
        <v>3</v>
      </c>
      <c r="B2028" s="190" t="s">
        <v>1305</v>
      </c>
      <c r="C2028" s="190" t="s">
        <v>23</v>
      </c>
      <c r="D2028" s="191">
        <v>43755</v>
      </c>
      <c r="E2028" s="192">
        <v>4</v>
      </c>
      <c r="F2028" s="192">
        <v>25</v>
      </c>
      <c r="G2028" s="137">
        <v>110367.71</v>
      </c>
      <c r="H2028" s="138">
        <v>20948</v>
      </c>
      <c r="I2028" s="139">
        <v>96</v>
      </c>
      <c r="J2028" s="140">
        <v>685</v>
      </c>
      <c r="K2028" s="193">
        <v>1098981.97</v>
      </c>
      <c r="L2028" s="194">
        <v>200705</v>
      </c>
    </row>
    <row r="2029" spans="1:12" x14ac:dyDescent="0.2">
      <c r="A2029" s="189">
        <v>4</v>
      </c>
      <c r="B2029" s="190" t="s">
        <v>1358</v>
      </c>
      <c r="C2029" s="190" t="s">
        <v>112</v>
      </c>
      <c r="D2029" s="191">
        <v>43769</v>
      </c>
      <c r="E2029" s="192">
        <v>2</v>
      </c>
      <c r="F2029" s="192">
        <v>11</v>
      </c>
      <c r="G2029" s="137">
        <v>110113.25</v>
      </c>
      <c r="H2029" s="138">
        <v>18641</v>
      </c>
      <c r="I2029" s="139">
        <v>76</v>
      </c>
      <c r="J2029" s="140">
        <v>895</v>
      </c>
      <c r="K2029" s="193">
        <v>420146.04</v>
      </c>
      <c r="L2029" s="194">
        <v>71709</v>
      </c>
    </row>
    <row r="2030" spans="1:12" x14ac:dyDescent="0.2">
      <c r="A2030" s="189">
        <v>5</v>
      </c>
      <c r="B2030" s="190" t="s">
        <v>1360</v>
      </c>
      <c r="C2030" s="190" t="s">
        <v>488</v>
      </c>
      <c r="D2030" s="191">
        <v>43769</v>
      </c>
      <c r="E2030" s="192">
        <v>2</v>
      </c>
      <c r="F2030" s="192">
        <v>11</v>
      </c>
      <c r="G2030" s="137">
        <v>99923.830000000104</v>
      </c>
      <c r="H2030" s="138">
        <v>19787</v>
      </c>
      <c r="I2030" s="139">
        <v>86</v>
      </c>
      <c r="J2030" s="140">
        <v>754</v>
      </c>
      <c r="K2030" s="193">
        <v>345130.40999999898</v>
      </c>
      <c r="L2030" s="194">
        <v>67698</v>
      </c>
    </row>
    <row r="2031" spans="1:12" x14ac:dyDescent="0.2">
      <c r="A2031" s="151">
        <v>6</v>
      </c>
      <c r="B2031" s="152" t="s">
        <v>1380</v>
      </c>
      <c r="C2031" s="152" t="s">
        <v>22</v>
      </c>
      <c r="D2031" s="153">
        <v>43776</v>
      </c>
      <c r="E2031" s="154">
        <v>1</v>
      </c>
      <c r="F2031" s="154">
        <v>4</v>
      </c>
      <c r="G2031" s="137">
        <v>70981.86</v>
      </c>
      <c r="H2031" s="138">
        <v>13422</v>
      </c>
      <c r="I2031" s="139">
        <v>44</v>
      </c>
      <c r="J2031" s="140">
        <v>621</v>
      </c>
      <c r="K2031" s="155">
        <v>70981.859999999899</v>
      </c>
      <c r="L2031" s="156">
        <v>13422</v>
      </c>
    </row>
    <row r="2032" spans="1:12" x14ac:dyDescent="0.2">
      <c r="A2032" s="151">
        <v>7</v>
      </c>
      <c r="B2032" s="152" t="s">
        <v>1382</v>
      </c>
      <c r="C2032" s="152" t="s">
        <v>22</v>
      </c>
      <c r="D2032" s="153">
        <v>43776</v>
      </c>
      <c r="E2032" s="154">
        <v>1</v>
      </c>
      <c r="F2032" s="154">
        <v>4</v>
      </c>
      <c r="G2032" s="137">
        <v>54527.6</v>
      </c>
      <c r="H2032" s="138">
        <v>10124</v>
      </c>
      <c r="I2032" s="139">
        <v>34</v>
      </c>
      <c r="J2032" s="140">
        <v>430</v>
      </c>
      <c r="K2032" s="155">
        <v>54527.6</v>
      </c>
      <c r="L2032" s="156">
        <v>10124</v>
      </c>
    </row>
    <row r="2033" spans="1:12" x14ac:dyDescent="0.2">
      <c r="A2033" s="189">
        <v>8</v>
      </c>
      <c r="B2033" s="190" t="s">
        <v>1334</v>
      </c>
      <c r="C2033" s="190" t="s">
        <v>22</v>
      </c>
      <c r="D2033" s="191">
        <v>43762</v>
      </c>
      <c r="E2033" s="192">
        <v>3</v>
      </c>
      <c r="F2033" s="192">
        <v>18</v>
      </c>
      <c r="G2033" s="137">
        <v>44554.54</v>
      </c>
      <c r="H2033" s="138">
        <v>8065</v>
      </c>
      <c r="I2033" s="139">
        <v>36</v>
      </c>
      <c r="J2033" s="140">
        <v>332</v>
      </c>
      <c r="K2033" s="193">
        <v>299504.609999999</v>
      </c>
      <c r="L2033" s="194">
        <v>54945</v>
      </c>
    </row>
    <row r="2034" spans="1:12" x14ac:dyDescent="0.2">
      <c r="A2034" s="189">
        <v>9</v>
      </c>
      <c r="B2034" s="190" t="s">
        <v>1363</v>
      </c>
      <c r="C2034" s="190" t="s">
        <v>22</v>
      </c>
      <c r="D2034" s="191">
        <v>43769</v>
      </c>
      <c r="E2034" s="192">
        <v>2</v>
      </c>
      <c r="F2034" s="192">
        <v>11</v>
      </c>
      <c r="G2034" s="137">
        <v>31387.71</v>
      </c>
      <c r="H2034" s="138">
        <v>5776</v>
      </c>
      <c r="I2034" s="139">
        <v>63</v>
      </c>
      <c r="J2034" s="140">
        <v>351</v>
      </c>
      <c r="K2034" s="193">
        <v>128396.38</v>
      </c>
      <c r="L2034" s="194">
        <v>23839</v>
      </c>
    </row>
    <row r="2035" spans="1:12" x14ac:dyDescent="0.2">
      <c r="A2035" s="189">
        <v>10</v>
      </c>
      <c r="B2035" s="190" t="s">
        <v>1311</v>
      </c>
      <c r="C2035" s="190" t="s">
        <v>112</v>
      </c>
      <c r="D2035" s="191">
        <v>43755</v>
      </c>
      <c r="E2035" s="192">
        <v>4</v>
      </c>
      <c r="F2035" s="192">
        <v>25</v>
      </c>
      <c r="G2035" s="137">
        <v>20333.060000000001</v>
      </c>
      <c r="H2035" s="138">
        <v>4207</v>
      </c>
      <c r="I2035" s="139">
        <v>42</v>
      </c>
      <c r="J2035" s="140">
        <v>156</v>
      </c>
      <c r="K2035" s="193">
        <v>171928.78</v>
      </c>
      <c r="L2035" s="194">
        <v>35023</v>
      </c>
    </row>
    <row r="2036" spans="1:12" x14ac:dyDescent="0.2">
      <c r="A2036" s="189">
        <v>11</v>
      </c>
      <c r="B2036" s="190" t="s">
        <v>1286</v>
      </c>
      <c r="C2036" s="190" t="s">
        <v>112</v>
      </c>
      <c r="D2036" s="191">
        <v>43748</v>
      </c>
      <c r="E2036" s="192">
        <v>5</v>
      </c>
      <c r="F2036" s="192">
        <v>32</v>
      </c>
      <c r="G2036" s="137">
        <v>18836.37</v>
      </c>
      <c r="H2036" s="138">
        <v>3492</v>
      </c>
      <c r="I2036" s="139">
        <v>24</v>
      </c>
      <c r="J2036" s="140">
        <v>190</v>
      </c>
      <c r="K2036" s="193">
        <v>637889.02000000095</v>
      </c>
      <c r="L2036" s="194">
        <v>113836</v>
      </c>
    </row>
    <row r="2037" spans="1:12" x14ac:dyDescent="0.2">
      <c r="A2037" s="189">
        <v>12</v>
      </c>
      <c r="B2037" s="190" t="s">
        <v>1337</v>
      </c>
      <c r="C2037" s="190" t="s">
        <v>22</v>
      </c>
      <c r="D2037" s="191">
        <v>43762</v>
      </c>
      <c r="E2037" s="192">
        <v>3</v>
      </c>
      <c r="F2037" s="192">
        <v>18</v>
      </c>
      <c r="G2037" s="137">
        <v>9831.39</v>
      </c>
      <c r="H2037" s="138">
        <v>1845</v>
      </c>
      <c r="I2037" s="139">
        <v>23</v>
      </c>
      <c r="J2037" s="140">
        <v>126</v>
      </c>
      <c r="K2037" s="193">
        <v>150424.29</v>
      </c>
      <c r="L2037" s="194">
        <v>27704</v>
      </c>
    </row>
    <row r="2038" spans="1:12" x14ac:dyDescent="0.2">
      <c r="A2038" s="189">
        <v>13</v>
      </c>
      <c r="B2038" s="190" t="s">
        <v>1313</v>
      </c>
      <c r="C2038" s="190" t="s">
        <v>1315</v>
      </c>
      <c r="D2038" s="191">
        <v>43755</v>
      </c>
      <c r="E2038" s="192">
        <v>4</v>
      </c>
      <c r="F2038" s="192">
        <v>25</v>
      </c>
      <c r="G2038" s="137">
        <v>8280.18</v>
      </c>
      <c r="H2038" s="138">
        <v>1654</v>
      </c>
      <c r="I2038" s="139">
        <v>25</v>
      </c>
      <c r="J2038" s="140">
        <v>78</v>
      </c>
      <c r="K2038" s="193">
        <v>145874.12</v>
      </c>
      <c r="L2038" s="194">
        <v>29647</v>
      </c>
    </row>
    <row r="2039" spans="1:12" x14ac:dyDescent="0.2">
      <c r="A2039" s="189">
        <v>14</v>
      </c>
      <c r="B2039" s="190" t="s">
        <v>1206</v>
      </c>
      <c r="C2039" s="190" t="s">
        <v>331</v>
      </c>
      <c r="D2039" s="191">
        <v>43727</v>
      </c>
      <c r="E2039" s="192">
        <v>8</v>
      </c>
      <c r="F2039" s="192">
        <v>53</v>
      </c>
      <c r="G2039" s="137">
        <v>7323</v>
      </c>
      <c r="H2039" s="138">
        <v>1238</v>
      </c>
      <c r="I2039" s="139">
        <v>8</v>
      </c>
      <c r="J2039" s="140">
        <v>55</v>
      </c>
      <c r="K2039" s="193">
        <v>312260.99999999901</v>
      </c>
      <c r="L2039" s="194">
        <v>54723</v>
      </c>
    </row>
    <row r="2040" spans="1:12" x14ac:dyDescent="0.2">
      <c r="A2040" s="189">
        <v>15</v>
      </c>
      <c r="B2040" s="190" t="s">
        <v>1188</v>
      </c>
      <c r="C2040" s="190" t="s">
        <v>25</v>
      </c>
      <c r="D2040" s="191">
        <v>43727</v>
      </c>
      <c r="E2040" s="192">
        <v>8</v>
      </c>
      <c r="F2040" s="192">
        <v>53</v>
      </c>
      <c r="G2040" s="137">
        <v>6264.29</v>
      </c>
      <c r="H2040" s="138">
        <v>1195</v>
      </c>
      <c r="I2040" s="139">
        <v>10</v>
      </c>
      <c r="J2040" s="140">
        <v>46</v>
      </c>
      <c r="K2040" s="193">
        <v>367521.260000001</v>
      </c>
      <c r="L2040" s="194">
        <v>70659</v>
      </c>
    </row>
    <row r="2041" spans="1:12" x14ac:dyDescent="0.2">
      <c r="A2041" s="151">
        <v>16</v>
      </c>
      <c r="B2041" s="152" t="s">
        <v>1384</v>
      </c>
      <c r="C2041" s="152" t="s">
        <v>127</v>
      </c>
      <c r="D2041" s="153">
        <v>43776</v>
      </c>
      <c r="E2041" s="154">
        <v>1</v>
      </c>
      <c r="F2041" s="154">
        <v>4</v>
      </c>
      <c r="G2041" s="137">
        <v>6185.22</v>
      </c>
      <c r="H2041" s="138">
        <v>1154</v>
      </c>
      <c r="I2041" s="139">
        <v>22</v>
      </c>
      <c r="J2041" s="140">
        <v>188</v>
      </c>
      <c r="K2041" s="155">
        <v>6185.22</v>
      </c>
      <c r="L2041" s="156">
        <v>1154</v>
      </c>
    </row>
    <row r="2042" spans="1:12" x14ac:dyDescent="0.2">
      <c r="A2042" s="189">
        <v>17</v>
      </c>
      <c r="B2042" s="190" t="s">
        <v>1228</v>
      </c>
      <c r="C2042" s="190" t="s">
        <v>433</v>
      </c>
      <c r="D2042" s="191">
        <v>43734</v>
      </c>
      <c r="E2042" s="192">
        <v>7</v>
      </c>
      <c r="F2042" s="192">
        <v>46</v>
      </c>
      <c r="G2042" s="137">
        <v>5937.73</v>
      </c>
      <c r="H2042" s="138">
        <v>1041</v>
      </c>
      <c r="I2042" s="139">
        <v>6</v>
      </c>
      <c r="J2042" s="140">
        <v>29</v>
      </c>
      <c r="K2042" s="193">
        <v>110301.69</v>
      </c>
      <c r="L2042" s="194">
        <v>20372</v>
      </c>
    </row>
    <row r="2043" spans="1:12" x14ac:dyDescent="0.2">
      <c r="A2043" s="151">
        <v>18</v>
      </c>
      <c r="B2043" s="152" t="s">
        <v>1386</v>
      </c>
      <c r="C2043" s="152" t="s">
        <v>22</v>
      </c>
      <c r="D2043" s="153">
        <v>43776</v>
      </c>
      <c r="E2043" s="154">
        <v>1</v>
      </c>
      <c r="F2043" s="154">
        <v>4</v>
      </c>
      <c r="G2043" s="137">
        <v>5581.77</v>
      </c>
      <c r="H2043" s="138">
        <v>1049</v>
      </c>
      <c r="I2043" s="139">
        <v>8</v>
      </c>
      <c r="J2043" s="140">
        <v>90</v>
      </c>
      <c r="K2043" s="155">
        <v>5581.77</v>
      </c>
      <c r="L2043" s="156">
        <v>1049</v>
      </c>
    </row>
    <row r="2044" spans="1:12" x14ac:dyDescent="0.2">
      <c r="A2044" s="189">
        <v>19</v>
      </c>
      <c r="B2044" s="190" t="s">
        <v>1339</v>
      </c>
      <c r="C2044" s="190" t="s">
        <v>1341</v>
      </c>
      <c r="D2044" s="191">
        <v>43762</v>
      </c>
      <c r="E2044" s="192">
        <v>3</v>
      </c>
      <c r="F2044" s="192">
        <v>18</v>
      </c>
      <c r="G2044" s="137">
        <v>4657.96</v>
      </c>
      <c r="H2044" s="138">
        <v>834</v>
      </c>
      <c r="I2044" s="139">
        <v>7</v>
      </c>
      <c r="J2044" s="140">
        <v>44</v>
      </c>
      <c r="K2044" s="193">
        <v>28967.53</v>
      </c>
      <c r="L2044" s="194">
        <v>5301</v>
      </c>
    </row>
    <row r="2045" spans="1:12" x14ac:dyDescent="0.2">
      <c r="A2045" s="151">
        <v>20</v>
      </c>
      <c r="B2045" s="152" t="s">
        <v>1388</v>
      </c>
      <c r="C2045" s="152" t="s">
        <v>912</v>
      </c>
      <c r="D2045" s="153">
        <v>43776</v>
      </c>
      <c r="E2045" s="154">
        <v>1</v>
      </c>
      <c r="F2045" s="154">
        <v>4</v>
      </c>
      <c r="G2045" s="137">
        <v>4490.0200000000004</v>
      </c>
      <c r="H2045" s="138">
        <v>871</v>
      </c>
      <c r="I2045" s="139">
        <v>14</v>
      </c>
      <c r="J2045" s="140">
        <v>97</v>
      </c>
      <c r="K2045" s="155">
        <v>4490.0200000000004</v>
      </c>
      <c r="L2045" s="156">
        <v>871</v>
      </c>
    </row>
    <row r="2046" spans="1:12" x14ac:dyDescent="0.2">
      <c r="A2046" s="189">
        <v>21</v>
      </c>
      <c r="B2046" s="190" t="s">
        <v>1317</v>
      </c>
      <c r="C2046" s="190" t="s">
        <v>22</v>
      </c>
      <c r="D2046" s="191">
        <v>43755</v>
      </c>
      <c r="E2046" s="192">
        <v>4</v>
      </c>
      <c r="F2046" s="192">
        <v>25</v>
      </c>
      <c r="G2046" s="137">
        <v>4243.68</v>
      </c>
      <c r="H2046" s="138">
        <v>748</v>
      </c>
      <c r="I2046" s="139">
        <v>3</v>
      </c>
      <c r="J2046" s="140">
        <v>25</v>
      </c>
      <c r="K2046" s="193">
        <v>51313.26</v>
      </c>
      <c r="L2046" s="194">
        <v>9520</v>
      </c>
    </row>
    <row r="2047" spans="1:12" x14ac:dyDescent="0.2">
      <c r="A2047" s="189">
        <v>22</v>
      </c>
      <c r="B2047" s="190" t="s">
        <v>1350</v>
      </c>
      <c r="C2047" s="190" t="s">
        <v>25</v>
      </c>
      <c r="D2047" s="191">
        <v>43769</v>
      </c>
      <c r="E2047" s="192">
        <v>2</v>
      </c>
      <c r="F2047" s="192">
        <v>11</v>
      </c>
      <c r="G2047" s="137">
        <v>3318.75</v>
      </c>
      <c r="H2047" s="138">
        <v>598</v>
      </c>
      <c r="I2047" s="139">
        <v>7</v>
      </c>
      <c r="J2047" s="140">
        <v>29</v>
      </c>
      <c r="K2047" s="193">
        <v>14359.54</v>
      </c>
      <c r="L2047" s="194">
        <v>3009</v>
      </c>
    </row>
    <row r="2048" spans="1:12" x14ac:dyDescent="0.2">
      <c r="A2048" s="151">
        <v>23</v>
      </c>
      <c r="B2048" s="152" t="s">
        <v>1390</v>
      </c>
      <c r="C2048" s="152" t="s">
        <v>111</v>
      </c>
      <c r="D2048" s="153">
        <v>43776</v>
      </c>
      <c r="E2048" s="154">
        <v>1</v>
      </c>
      <c r="F2048" s="154">
        <v>4</v>
      </c>
      <c r="G2048" s="137">
        <v>2799.68</v>
      </c>
      <c r="H2048" s="138">
        <v>504</v>
      </c>
      <c r="I2048" s="139">
        <v>5</v>
      </c>
      <c r="J2048" s="140">
        <v>52</v>
      </c>
      <c r="K2048" s="155">
        <v>3159.68</v>
      </c>
      <c r="L2048" s="156">
        <v>618</v>
      </c>
    </row>
    <row r="2049" spans="1:12" x14ac:dyDescent="0.2">
      <c r="A2049" s="189">
        <v>24</v>
      </c>
      <c r="B2049" s="190" t="s">
        <v>1226</v>
      </c>
      <c r="C2049" s="190" t="s">
        <v>22</v>
      </c>
      <c r="D2049" s="191">
        <v>43734</v>
      </c>
      <c r="E2049" s="192">
        <v>7</v>
      </c>
      <c r="F2049" s="192">
        <v>46</v>
      </c>
      <c r="G2049" s="137">
        <v>1671.3</v>
      </c>
      <c r="H2049" s="138">
        <v>310</v>
      </c>
      <c r="I2049" s="139">
        <v>1</v>
      </c>
      <c r="J2049" s="140">
        <v>12</v>
      </c>
      <c r="K2049" s="193">
        <v>393031.58</v>
      </c>
      <c r="L2049" s="194">
        <v>72861</v>
      </c>
    </row>
    <row r="2050" spans="1:12" x14ac:dyDescent="0.2">
      <c r="A2050" s="151">
        <v>25</v>
      </c>
      <c r="B2050" s="152" t="s">
        <v>1391</v>
      </c>
      <c r="C2050" s="152" t="s">
        <v>25</v>
      </c>
      <c r="D2050" s="153">
        <v>43776</v>
      </c>
      <c r="E2050" s="154">
        <v>1</v>
      </c>
      <c r="F2050" s="154">
        <v>4</v>
      </c>
      <c r="G2050" s="137">
        <v>1479.35</v>
      </c>
      <c r="H2050" s="138">
        <v>256</v>
      </c>
      <c r="I2050" s="139">
        <v>6</v>
      </c>
      <c r="J2050" s="140">
        <v>18</v>
      </c>
      <c r="K2050" s="155">
        <v>1479.35</v>
      </c>
      <c r="L2050" s="156">
        <v>256</v>
      </c>
    </row>
    <row r="2051" spans="1:12" x14ac:dyDescent="0.2">
      <c r="A2051" s="189">
        <v>26</v>
      </c>
      <c r="B2051" s="190" t="s">
        <v>1140</v>
      </c>
      <c r="C2051" s="190" t="s">
        <v>127</v>
      </c>
      <c r="D2051" s="191">
        <v>43713</v>
      </c>
      <c r="E2051" s="192">
        <v>10</v>
      </c>
      <c r="F2051" s="192">
        <v>67</v>
      </c>
      <c r="G2051" s="137">
        <v>1216.9000000000001</v>
      </c>
      <c r="H2051" s="138">
        <v>194</v>
      </c>
      <c r="I2051" s="139">
        <v>2</v>
      </c>
      <c r="J2051" s="140">
        <v>8</v>
      </c>
      <c r="K2051" s="193">
        <v>250986.48</v>
      </c>
      <c r="L2051" s="194">
        <v>45410</v>
      </c>
    </row>
    <row r="2052" spans="1:12" ht="25.5" x14ac:dyDescent="0.2">
      <c r="A2052" s="189">
        <v>27</v>
      </c>
      <c r="B2052" s="190" t="s">
        <v>1210</v>
      </c>
      <c r="C2052" s="190" t="s">
        <v>127</v>
      </c>
      <c r="D2052" s="191">
        <v>43727</v>
      </c>
      <c r="E2052" s="192">
        <v>7</v>
      </c>
      <c r="F2052" s="192">
        <v>43</v>
      </c>
      <c r="G2052" s="137">
        <v>1099</v>
      </c>
      <c r="H2052" s="138">
        <v>321</v>
      </c>
      <c r="I2052" s="139">
        <v>4</v>
      </c>
      <c r="J2052" s="140">
        <v>4</v>
      </c>
      <c r="K2052" s="193">
        <v>49285.3500000001</v>
      </c>
      <c r="L2052" s="194">
        <v>11052</v>
      </c>
    </row>
    <row r="2053" spans="1:12" x14ac:dyDescent="0.2">
      <c r="A2053" s="189">
        <v>28</v>
      </c>
      <c r="B2053" s="190" t="s">
        <v>1365</v>
      </c>
      <c r="C2053" s="190" t="s">
        <v>1367</v>
      </c>
      <c r="D2053" s="191">
        <v>43769</v>
      </c>
      <c r="E2053" s="192">
        <v>2</v>
      </c>
      <c r="F2053" s="192">
        <v>11</v>
      </c>
      <c r="G2053" s="137">
        <v>1065.2</v>
      </c>
      <c r="H2053" s="138">
        <v>195</v>
      </c>
      <c r="I2053" s="139">
        <v>9</v>
      </c>
      <c r="J2053" s="140">
        <v>32</v>
      </c>
      <c r="K2053" s="193">
        <v>6886.35</v>
      </c>
      <c r="L2053" s="194">
        <v>1284</v>
      </c>
    </row>
    <row r="2054" spans="1:12" x14ac:dyDescent="0.2">
      <c r="A2054" s="189">
        <v>29</v>
      </c>
      <c r="B2054" s="190" t="s">
        <v>1288</v>
      </c>
      <c r="C2054" s="190" t="s">
        <v>331</v>
      </c>
      <c r="D2054" s="191">
        <v>43748</v>
      </c>
      <c r="E2054" s="192">
        <v>5</v>
      </c>
      <c r="F2054" s="192">
        <v>32</v>
      </c>
      <c r="G2054" s="137">
        <v>705.95</v>
      </c>
      <c r="H2054" s="138">
        <v>133</v>
      </c>
      <c r="I2054" s="139">
        <v>2</v>
      </c>
      <c r="J2054" s="140">
        <v>11</v>
      </c>
      <c r="K2054" s="193">
        <v>74580.740000000005</v>
      </c>
      <c r="L2054" s="194">
        <v>13568</v>
      </c>
    </row>
    <row r="2055" spans="1:12" x14ac:dyDescent="0.2">
      <c r="A2055" s="189">
        <v>30</v>
      </c>
      <c r="B2055" s="190" t="s">
        <v>1115</v>
      </c>
      <c r="C2055" s="190" t="s">
        <v>25</v>
      </c>
      <c r="D2055" s="191">
        <v>43699</v>
      </c>
      <c r="E2055" s="192">
        <v>12</v>
      </c>
      <c r="F2055" s="192">
        <v>81</v>
      </c>
      <c r="G2055" s="137">
        <v>662.9</v>
      </c>
      <c r="H2055" s="138">
        <v>102</v>
      </c>
      <c r="I2055" s="139">
        <v>1</v>
      </c>
      <c r="J2055" s="140">
        <v>4</v>
      </c>
      <c r="K2055" s="193">
        <v>1480723.6899999899</v>
      </c>
      <c r="L2055" s="194">
        <v>275736</v>
      </c>
    </row>
    <row r="2056" spans="1:12" x14ac:dyDescent="0.2">
      <c r="A2056" s="189">
        <v>31</v>
      </c>
      <c r="B2056" s="190" t="s">
        <v>153</v>
      </c>
      <c r="C2056" s="190" t="s">
        <v>25</v>
      </c>
      <c r="D2056" s="191">
        <v>42215</v>
      </c>
      <c r="E2056" s="192">
        <v>17</v>
      </c>
      <c r="F2056" s="192">
        <v>114</v>
      </c>
      <c r="G2056" s="137">
        <v>608</v>
      </c>
      <c r="H2056" s="138">
        <v>160</v>
      </c>
      <c r="I2056" s="139">
        <v>1</v>
      </c>
      <c r="J2056" s="140">
        <v>1</v>
      </c>
      <c r="K2056" s="193">
        <v>3100084.97000001</v>
      </c>
      <c r="L2056" s="194">
        <v>608322</v>
      </c>
    </row>
    <row r="2057" spans="1:12" x14ac:dyDescent="0.2">
      <c r="A2057" s="189">
        <v>32</v>
      </c>
      <c r="B2057" s="190" t="s">
        <v>1251</v>
      </c>
      <c r="C2057" s="190" t="s">
        <v>989</v>
      </c>
      <c r="D2057" s="191">
        <v>43741</v>
      </c>
      <c r="E2057" s="192">
        <v>6</v>
      </c>
      <c r="F2057" s="192">
        <v>37</v>
      </c>
      <c r="G2057" s="137">
        <v>598.70000000000005</v>
      </c>
      <c r="H2057" s="138">
        <v>112</v>
      </c>
      <c r="I2057" s="139">
        <v>8</v>
      </c>
      <c r="J2057" s="140">
        <v>10</v>
      </c>
      <c r="K2057" s="193">
        <v>154422.76999999999</v>
      </c>
      <c r="L2057" s="194">
        <v>30681</v>
      </c>
    </row>
    <row r="2058" spans="1:12" x14ac:dyDescent="0.2">
      <c r="A2058" s="189">
        <v>33</v>
      </c>
      <c r="B2058" s="190" t="s">
        <v>1352</v>
      </c>
      <c r="C2058" s="190" t="s">
        <v>1353</v>
      </c>
      <c r="D2058" s="191">
        <v>43755</v>
      </c>
      <c r="E2058" s="192">
        <v>3</v>
      </c>
      <c r="F2058" s="192">
        <v>19</v>
      </c>
      <c r="G2058" s="137">
        <v>492</v>
      </c>
      <c r="H2058" s="138">
        <v>131</v>
      </c>
      <c r="I2058" s="139">
        <v>3</v>
      </c>
      <c r="J2058" s="140">
        <v>4</v>
      </c>
      <c r="K2058" s="193">
        <v>2844.4</v>
      </c>
      <c r="L2058" s="194">
        <v>791</v>
      </c>
    </row>
    <row r="2059" spans="1:12" x14ac:dyDescent="0.2">
      <c r="A2059" s="189">
        <v>34</v>
      </c>
      <c r="B2059" s="190" t="s">
        <v>1394</v>
      </c>
      <c r="C2059" s="190" t="s">
        <v>854</v>
      </c>
      <c r="D2059" s="191">
        <v>37883</v>
      </c>
      <c r="E2059" s="192">
        <v>14</v>
      </c>
      <c r="F2059" s="192">
        <v>95</v>
      </c>
      <c r="G2059" s="137">
        <v>421.75</v>
      </c>
      <c r="H2059" s="138">
        <v>76</v>
      </c>
      <c r="I2059" s="139">
        <v>1</v>
      </c>
      <c r="J2059" s="140">
        <v>12</v>
      </c>
      <c r="K2059" s="193">
        <v>421.75</v>
      </c>
      <c r="L2059" s="194">
        <v>76</v>
      </c>
    </row>
    <row r="2060" spans="1:12" x14ac:dyDescent="0.2">
      <c r="A2060" s="189">
        <v>35</v>
      </c>
      <c r="B2060" s="190" t="s">
        <v>1208</v>
      </c>
      <c r="C2060" s="190" t="s">
        <v>488</v>
      </c>
      <c r="D2060" s="191">
        <v>43727</v>
      </c>
      <c r="E2060" s="192">
        <v>8</v>
      </c>
      <c r="F2060" s="192">
        <v>51</v>
      </c>
      <c r="G2060" s="137">
        <v>411.7</v>
      </c>
      <c r="H2060" s="138">
        <v>79</v>
      </c>
      <c r="I2060" s="139">
        <v>6</v>
      </c>
      <c r="J2060" s="140">
        <v>10</v>
      </c>
      <c r="K2060" s="193">
        <v>148354.21</v>
      </c>
      <c r="L2060" s="194">
        <v>29732</v>
      </c>
    </row>
    <row r="2061" spans="1:12" x14ac:dyDescent="0.2">
      <c r="A2061" s="189">
        <v>36</v>
      </c>
      <c r="B2061" s="190" t="s">
        <v>1319</v>
      </c>
      <c r="C2061" s="190" t="s">
        <v>491</v>
      </c>
      <c r="D2061" s="191">
        <v>43755</v>
      </c>
      <c r="E2061" s="192">
        <v>4</v>
      </c>
      <c r="F2061" s="192">
        <v>24</v>
      </c>
      <c r="G2061" s="137">
        <v>343</v>
      </c>
      <c r="H2061" s="138">
        <v>117</v>
      </c>
      <c r="I2061" s="139">
        <v>2</v>
      </c>
      <c r="J2061" s="140">
        <v>4</v>
      </c>
      <c r="K2061" s="193">
        <v>25026.22</v>
      </c>
      <c r="L2061" s="194">
        <v>4793</v>
      </c>
    </row>
    <row r="2062" spans="1:12" x14ac:dyDescent="0.2">
      <c r="A2062" s="189">
        <v>37</v>
      </c>
      <c r="B2062" s="190" t="s">
        <v>1086</v>
      </c>
      <c r="C2062" s="190" t="s">
        <v>1088</v>
      </c>
      <c r="D2062" s="191">
        <v>43692</v>
      </c>
      <c r="E2062" s="192">
        <v>13</v>
      </c>
      <c r="F2062" s="192">
        <v>88</v>
      </c>
      <c r="G2062" s="137">
        <v>331.22</v>
      </c>
      <c r="H2062" s="138">
        <v>62</v>
      </c>
      <c r="I2062" s="139">
        <v>1</v>
      </c>
      <c r="J2062" s="140">
        <v>4</v>
      </c>
      <c r="K2062" s="193">
        <v>1582468.20000002</v>
      </c>
      <c r="L2062" s="194">
        <v>280617</v>
      </c>
    </row>
    <row r="2063" spans="1:12" ht="25.5" x14ac:dyDescent="0.2">
      <c r="A2063" s="189">
        <v>38</v>
      </c>
      <c r="B2063" s="190" t="s">
        <v>1370</v>
      </c>
      <c r="C2063" s="190" t="s">
        <v>1371</v>
      </c>
      <c r="D2063" s="191">
        <v>43769</v>
      </c>
      <c r="E2063" s="192">
        <v>2</v>
      </c>
      <c r="F2063" s="192">
        <v>11</v>
      </c>
      <c r="G2063" s="137">
        <v>307.5</v>
      </c>
      <c r="H2063" s="138">
        <v>65</v>
      </c>
      <c r="I2063" s="139">
        <v>2</v>
      </c>
      <c r="J2063" s="140">
        <v>7</v>
      </c>
      <c r="K2063" s="193">
        <v>1621.96</v>
      </c>
      <c r="L2063" s="194">
        <v>326</v>
      </c>
    </row>
    <row r="2064" spans="1:12" x14ac:dyDescent="0.2">
      <c r="A2064" s="189">
        <v>39</v>
      </c>
      <c r="B2064" s="190" t="s">
        <v>1395</v>
      </c>
      <c r="C2064" s="190" t="s">
        <v>113</v>
      </c>
      <c r="D2064" s="191">
        <v>43818</v>
      </c>
      <c r="E2064" s="192">
        <v>0</v>
      </c>
      <c r="F2064" s="192">
        <v>0</v>
      </c>
      <c r="G2064" s="137">
        <v>260.5</v>
      </c>
      <c r="H2064" s="138">
        <v>104</v>
      </c>
      <c r="I2064" s="139">
        <v>1</v>
      </c>
      <c r="J2064" s="140">
        <v>1</v>
      </c>
      <c r="K2064" s="193">
        <v>260.5</v>
      </c>
      <c r="L2064" s="194">
        <v>104</v>
      </c>
    </row>
    <row r="2065" spans="1:12" x14ac:dyDescent="0.2">
      <c r="A2065" s="189">
        <v>40</v>
      </c>
      <c r="B2065" s="190" t="s">
        <v>1320</v>
      </c>
      <c r="C2065" s="190" t="s">
        <v>113</v>
      </c>
      <c r="D2065" s="191">
        <v>43755</v>
      </c>
      <c r="E2065" s="192">
        <v>4</v>
      </c>
      <c r="F2065" s="192">
        <v>25</v>
      </c>
      <c r="G2065" s="137">
        <v>260.10000000000002</v>
      </c>
      <c r="H2065" s="138">
        <v>43</v>
      </c>
      <c r="I2065" s="139">
        <v>2</v>
      </c>
      <c r="J2065" s="140">
        <v>9</v>
      </c>
      <c r="K2065" s="193">
        <v>22629.81</v>
      </c>
      <c r="L2065" s="194">
        <v>4051</v>
      </c>
    </row>
    <row r="2066" spans="1:12" x14ac:dyDescent="0.2">
      <c r="A2066" s="144"/>
      <c r="B2066" s="7"/>
      <c r="C2066" s="7" t="s">
        <v>106</v>
      </c>
      <c r="D2066" s="142" t="s">
        <v>106</v>
      </c>
      <c r="E2066" s="143" t="s">
        <v>106</v>
      </c>
      <c r="F2066" s="144" t="s">
        <v>106</v>
      </c>
      <c r="G2066" s="145" t="s">
        <v>106</v>
      </c>
      <c r="H2066" s="144" t="s">
        <v>106</v>
      </c>
      <c r="I2066" s="7" t="s">
        <v>106</v>
      </c>
      <c r="J2066" s="30" t="s">
        <v>106</v>
      </c>
      <c r="K2066" s="143" t="s">
        <v>106</v>
      </c>
      <c r="L2066" s="144" t="s">
        <v>106</v>
      </c>
    </row>
    <row r="2067" spans="1:12" x14ac:dyDescent="0.2">
      <c r="A2067" s="451" t="s">
        <v>1396</v>
      </c>
      <c r="B2067" s="451"/>
      <c r="C2067" s="7"/>
      <c r="D2067" s="142"/>
      <c r="E2067" s="143"/>
      <c r="F2067" s="144"/>
      <c r="G2067" s="145"/>
      <c r="H2067" s="144"/>
      <c r="I2067" s="7"/>
      <c r="J2067" s="30"/>
      <c r="K2067" s="143"/>
      <c r="L2067" s="144"/>
    </row>
    <row r="2068" spans="1:12" ht="15.75" x14ac:dyDescent="0.2">
      <c r="A2068" s="450" t="s">
        <v>1420</v>
      </c>
      <c r="B2068" s="450"/>
      <c r="C2068" s="450"/>
      <c r="D2068" s="450"/>
      <c r="E2068" s="450"/>
      <c r="F2068" s="450"/>
      <c r="G2068" s="450"/>
      <c r="H2068" s="450"/>
      <c r="I2068" s="450"/>
      <c r="J2068" s="450"/>
      <c r="K2068" s="450"/>
      <c r="L2068" s="450"/>
    </row>
    <row r="2069" spans="1:12" ht="15" x14ac:dyDescent="0.2">
      <c r="A2069" s="135"/>
      <c r="B2069" s="135"/>
      <c r="C2069" s="135"/>
      <c r="D2069" s="135"/>
      <c r="E2069" s="135"/>
      <c r="F2069" s="135"/>
      <c r="G2069" s="135"/>
      <c r="H2069" s="135"/>
      <c r="I2069" s="135"/>
      <c r="J2069" s="136"/>
      <c r="K2069" s="135"/>
      <c r="L2069" s="135"/>
    </row>
    <row r="2070" spans="1:12" x14ac:dyDescent="0.2">
      <c r="A2070" s="452" t="s">
        <v>134</v>
      </c>
      <c r="B2070" s="452"/>
      <c r="C2070" s="452"/>
      <c r="D2070" s="452"/>
      <c r="E2070" s="453" t="s">
        <v>11</v>
      </c>
      <c r="F2070" s="453"/>
      <c r="G2070" s="454" t="s">
        <v>187</v>
      </c>
      <c r="H2070" s="454"/>
      <c r="I2070" s="454"/>
      <c r="J2070" s="454"/>
      <c r="K2070" s="455" t="s">
        <v>133</v>
      </c>
      <c r="L2070" s="455"/>
    </row>
    <row r="2071" spans="1:12" ht="24" x14ac:dyDescent="0.2">
      <c r="A2071" s="412" t="s">
        <v>9</v>
      </c>
      <c r="B2071" s="119" t="s">
        <v>131</v>
      </c>
      <c r="C2071" s="119" t="s">
        <v>132</v>
      </c>
      <c r="D2071" s="120" t="s">
        <v>13</v>
      </c>
      <c r="E2071" s="413" t="s">
        <v>15</v>
      </c>
      <c r="F2071" s="413" t="s">
        <v>14</v>
      </c>
      <c r="G2071" s="122" t="s">
        <v>16</v>
      </c>
      <c r="H2071" s="123" t="s">
        <v>4</v>
      </c>
      <c r="I2071" s="124" t="s">
        <v>8</v>
      </c>
      <c r="J2071" s="125" t="s">
        <v>17</v>
      </c>
      <c r="K2071" s="414" t="s">
        <v>16</v>
      </c>
      <c r="L2071" s="412" t="s">
        <v>4</v>
      </c>
    </row>
    <row r="2072" spans="1:12" x14ac:dyDescent="0.2">
      <c r="A2072" s="189">
        <v>1</v>
      </c>
      <c r="B2072" s="190" t="s">
        <v>1249</v>
      </c>
      <c r="C2072" s="190" t="s">
        <v>491</v>
      </c>
      <c r="D2072" s="191">
        <v>43741</v>
      </c>
      <c r="E2072" s="192">
        <v>7</v>
      </c>
      <c r="F2072" s="192">
        <v>46</v>
      </c>
      <c r="G2072" s="137">
        <v>160464.03</v>
      </c>
      <c r="H2072" s="138">
        <v>28843</v>
      </c>
      <c r="I2072" s="139">
        <v>84</v>
      </c>
      <c r="J2072" s="140">
        <v>952</v>
      </c>
      <c r="K2072" s="193">
        <v>4555069.5699999901</v>
      </c>
      <c r="L2072" s="194">
        <v>821058</v>
      </c>
    </row>
    <row r="2073" spans="1:12" x14ac:dyDescent="0.2">
      <c r="A2073" s="151">
        <v>2</v>
      </c>
      <c r="B2073" s="152" t="s">
        <v>1403</v>
      </c>
      <c r="C2073" s="152" t="s">
        <v>989</v>
      </c>
      <c r="D2073" s="153">
        <v>43783</v>
      </c>
      <c r="E2073" s="154">
        <v>1</v>
      </c>
      <c r="F2073" s="154">
        <v>4</v>
      </c>
      <c r="G2073" s="137">
        <v>158882.95000000001</v>
      </c>
      <c r="H2073" s="138">
        <v>27165</v>
      </c>
      <c r="I2073" s="139">
        <v>102</v>
      </c>
      <c r="J2073" s="140">
        <v>915</v>
      </c>
      <c r="K2073" s="155">
        <v>158882.95000000001</v>
      </c>
      <c r="L2073" s="156">
        <v>27165</v>
      </c>
    </row>
    <row r="2074" spans="1:12" x14ac:dyDescent="0.2">
      <c r="A2074" s="189">
        <v>3</v>
      </c>
      <c r="B2074" s="190" t="s">
        <v>1379</v>
      </c>
      <c r="C2074" s="190" t="s">
        <v>112</v>
      </c>
      <c r="D2074" s="191">
        <v>43776</v>
      </c>
      <c r="E2074" s="192">
        <v>2</v>
      </c>
      <c r="F2074" s="192">
        <v>11</v>
      </c>
      <c r="G2074" s="137">
        <v>77898.83</v>
      </c>
      <c r="H2074" s="138">
        <v>14215</v>
      </c>
      <c r="I2074" s="139">
        <v>70</v>
      </c>
      <c r="J2074" s="140">
        <v>738</v>
      </c>
      <c r="K2074" s="193">
        <v>257336.3</v>
      </c>
      <c r="L2074" s="194">
        <v>47423</v>
      </c>
    </row>
    <row r="2075" spans="1:12" x14ac:dyDescent="0.2">
      <c r="A2075" s="189">
        <v>4</v>
      </c>
      <c r="B2075" s="190" t="s">
        <v>1305</v>
      </c>
      <c r="C2075" s="190" t="s">
        <v>23</v>
      </c>
      <c r="D2075" s="191">
        <v>43755</v>
      </c>
      <c r="E2075" s="192">
        <v>5</v>
      </c>
      <c r="F2075" s="192">
        <v>32</v>
      </c>
      <c r="G2075" s="137">
        <v>73268.89</v>
      </c>
      <c r="H2075" s="138">
        <v>13707</v>
      </c>
      <c r="I2075" s="139">
        <v>72</v>
      </c>
      <c r="J2075" s="140">
        <v>555</v>
      </c>
      <c r="K2075" s="193">
        <v>1194651.5</v>
      </c>
      <c r="L2075" s="194">
        <v>218828</v>
      </c>
    </row>
    <row r="2076" spans="1:12" x14ac:dyDescent="0.2">
      <c r="A2076" s="189">
        <v>5</v>
      </c>
      <c r="B2076" s="190" t="s">
        <v>1360</v>
      </c>
      <c r="C2076" s="190" t="s">
        <v>488</v>
      </c>
      <c r="D2076" s="191">
        <v>43769</v>
      </c>
      <c r="E2076" s="192">
        <v>3</v>
      </c>
      <c r="F2076" s="192">
        <v>18</v>
      </c>
      <c r="G2076" s="137">
        <v>69620.17</v>
      </c>
      <c r="H2076" s="138">
        <v>13843</v>
      </c>
      <c r="I2076" s="139">
        <v>81</v>
      </c>
      <c r="J2076" s="140">
        <v>560</v>
      </c>
      <c r="K2076" s="193">
        <v>428384.799999999</v>
      </c>
      <c r="L2076" s="194">
        <v>84244</v>
      </c>
    </row>
    <row r="2077" spans="1:12" x14ac:dyDescent="0.2">
      <c r="A2077" s="189">
        <v>6</v>
      </c>
      <c r="B2077" s="190" t="s">
        <v>1380</v>
      </c>
      <c r="C2077" s="190" t="s">
        <v>22</v>
      </c>
      <c r="D2077" s="191">
        <v>43776</v>
      </c>
      <c r="E2077" s="192">
        <v>2</v>
      </c>
      <c r="F2077" s="192">
        <v>11</v>
      </c>
      <c r="G2077" s="137">
        <v>55211.250000000102</v>
      </c>
      <c r="H2077" s="138">
        <v>10463</v>
      </c>
      <c r="I2077" s="139">
        <v>57</v>
      </c>
      <c r="J2077" s="140">
        <v>451</v>
      </c>
      <c r="K2077" s="193">
        <v>141837.109999999</v>
      </c>
      <c r="L2077" s="194">
        <v>26950</v>
      </c>
    </row>
    <row r="2078" spans="1:12" x14ac:dyDescent="0.2">
      <c r="A2078" s="151">
        <v>7</v>
      </c>
      <c r="B2078" s="152" t="s">
        <v>1406</v>
      </c>
      <c r="C2078" s="152" t="s">
        <v>22</v>
      </c>
      <c r="D2078" s="153">
        <v>43783</v>
      </c>
      <c r="E2078" s="154">
        <v>1</v>
      </c>
      <c r="F2078" s="154">
        <v>4</v>
      </c>
      <c r="G2078" s="137">
        <v>54099.88</v>
      </c>
      <c r="H2078" s="138">
        <v>9816</v>
      </c>
      <c r="I2078" s="139">
        <v>44</v>
      </c>
      <c r="J2078" s="140">
        <v>468</v>
      </c>
      <c r="K2078" s="155">
        <v>54099.88</v>
      </c>
      <c r="L2078" s="156">
        <v>9816</v>
      </c>
    </row>
    <row r="2079" spans="1:12" x14ac:dyDescent="0.2">
      <c r="A2079" s="189">
        <v>8</v>
      </c>
      <c r="B2079" s="190" t="s">
        <v>1358</v>
      </c>
      <c r="C2079" s="190" t="s">
        <v>112</v>
      </c>
      <c r="D2079" s="191">
        <v>43769</v>
      </c>
      <c r="E2079" s="192">
        <v>3</v>
      </c>
      <c r="F2079" s="192">
        <v>18</v>
      </c>
      <c r="G2079" s="137">
        <v>46075.89</v>
      </c>
      <c r="H2079" s="138">
        <v>8333</v>
      </c>
      <c r="I2079" s="139">
        <v>54</v>
      </c>
      <c r="J2079" s="140">
        <v>461</v>
      </c>
      <c r="K2079" s="193">
        <v>491168.55999999901</v>
      </c>
      <c r="L2079" s="194">
        <v>84441</v>
      </c>
    </row>
    <row r="2080" spans="1:12" x14ac:dyDescent="0.2">
      <c r="A2080" s="189">
        <v>9</v>
      </c>
      <c r="B2080" s="190" t="s">
        <v>1382</v>
      </c>
      <c r="C2080" s="190" t="s">
        <v>22</v>
      </c>
      <c r="D2080" s="191">
        <v>43776</v>
      </c>
      <c r="E2080" s="192">
        <v>2</v>
      </c>
      <c r="F2080" s="192">
        <v>11</v>
      </c>
      <c r="G2080" s="137">
        <v>45592.39</v>
      </c>
      <c r="H2080" s="138">
        <v>8472</v>
      </c>
      <c r="I2080" s="139">
        <v>34</v>
      </c>
      <c r="J2080" s="140">
        <v>333</v>
      </c>
      <c r="K2080" s="193">
        <v>114555.35</v>
      </c>
      <c r="L2080" s="194">
        <v>21362</v>
      </c>
    </row>
    <row r="2081" spans="1:12" x14ac:dyDescent="0.2">
      <c r="A2081" s="189">
        <v>10</v>
      </c>
      <c r="B2081" s="190" t="s">
        <v>1334</v>
      </c>
      <c r="C2081" s="190" t="s">
        <v>22</v>
      </c>
      <c r="D2081" s="191">
        <v>43762</v>
      </c>
      <c r="E2081" s="192">
        <v>4</v>
      </c>
      <c r="F2081" s="192">
        <v>25</v>
      </c>
      <c r="G2081" s="137">
        <v>24873.62</v>
      </c>
      <c r="H2081" s="138">
        <v>4425</v>
      </c>
      <c r="I2081" s="139">
        <v>24</v>
      </c>
      <c r="J2081" s="140">
        <v>192</v>
      </c>
      <c r="K2081" s="193">
        <v>338834.789999998</v>
      </c>
      <c r="L2081" s="194">
        <v>62120</v>
      </c>
    </row>
    <row r="2082" spans="1:12" x14ac:dyDescent="0.2">
      <c r="A2082" s="189">
        <v>11</v>
      </c>
      <c r="B2082" s="190" t="s">
        <v>1311</v>
      </c>
      <c r="C2082" s="190" t="s">
        <v>112</v>
      </c>
      <c r="D2082" s="191">
        <v>43755</v>
      </c>
      <c r="E2082" s="192">
        <v>5</v>
      </c>
      <c r="F2082" s="192">
        <v>32</v>
      </c>
      <c r="G2082" s="137">
        <v>16345.76</v>
      </c>
      <c r="H2082" s="138">
        <v>3461</v>
      </c>
      <c r="I2082" s="139">
        <v>38</v>
      </c>
      <c r="J2082" s="140">
        <v>166</v>
      </c>
      <c r="K2082" s="193">
        <v>192558.47</v>
      </c>
      <c r="L2082" s="194">
        <v>39687</v>
      </c>
    </row>
    <row r="2083" spans="1:12" x14ac:dyDescent="0.2">
      <c r="A2083" s="151">
        <v>12</v>
      </c>
      <c r="B2083" s="152" t="s">
        <v>1409</v>
      </c>
      <c r="C2083" s="152" t="s">
        <v>673</v>
      </c>
      <c r="D2083" s="153">
        <v>43783</v>
      </c>
      <c r="E2083" s="154">
        <v>1</v>
      </c>
      <c r="F2083" s="154">
        <v>4</v>
      </c>
      <c r="G2083" s="137">
        <v>14695.16</v>
      </c>
      <c r="H2083" s="138">
        <v>2972</v>
      </c>
      <c r="I2083" s="139">
        <v>39</v>
      </c>
      <c r="J2083" s="140">
        <v>229</v>
      </c>
      <c r="K2083" s="155">
        <v>14695.16</v>
      </c>
      <c r="L2083" s="156">
        <v>2972</v>
      </c>
    </row>
    <row r="2084" spans="1:12" x14ac:dyDescent="0.2">
      <c r="A2084" s="189">
        <v>13</v>
      </c>
      <c r="B2084" s="190" t="s">
        <v>1363</v>
      </c>
      <c r="C2084" s="190" t="s">
        <v>22</v>
      </c>
      <c r="D2084" s="191">
        <v>43769</v>
      </c>
      <c r="E2084" s="192">
        <v>3</v>
      </c>
      <c r="F2084" s="192">
        <v>18</v>
      </c>
      <c r="G2084" s="137">
        <v>12202.17</v>
      </c>
      <c r="H2084" s="138">
        <v>2288</v>
      </c>
      <c r="I2084" s="139">
        <v>31</v>
      </c>
      <c r="J2084" s="140">
        <v>133</v>
      </c>
      <c r="K2084" s="193">
        <v>150339.22</v>
      </c>
      <c r="L2084" s="194">
        <v>28023</v>
      </c>
    </row>
    <row r="2085" spans="1:12" x14ac:dyDescent="0.2">
      <c r="A2085" s="189">
        <v>14</v>
      </c>
      <c r="B2085" s="190" t="s">
        <v>1286</v>
      </c>
      <c r="C2085" s="190" t="s">
        <v>112</v>
      </c>
      <c r="D2085" s="191">
        <v>43748</v>
      </c>
      <c r="E2085" s="192">
        <v>6</v>
      </c>
      <c r="F2085" s="192">
        <v>39</v>
      </c>
      <c r="G2085" s="137">
        <v>8046.23</v>
      </c>
      <c r="H2085" s="138">
        <v>1581</v>
      </c>
      <c r="I2085" s="139">
        <v>14</v>
      </c>
      <c r="J2085" s="140">
        <v>77</v>
      </c>
      <c r="K2085" s="193">
        <v>651864.63000000105</v>
      </c>
      <c r="L2085" s="194">
        <v>116727</v>
      </c>
    </row>
    <row r="2086" spans="1:12" x14ac:dyDescent="0.2">
      <c r="A2086" s="189">
        <v>15</v>
      </c>
      <c r="B2086" s="190" t="s">
        <v>1313</v>
      </c>
      <c r="C2086" s="190" t="s">
        <v>1315</v>
      </c>
      <c r="D2086" s="191">
        <v>43755</v>
      </c>
      <c r="E2086" s="192">
        <v>5</v>
      </c>
      <c r="F2086" s="192">
        <v>32</v>
      </c>
      <c r="G2086" s="137">
        <v>6922.73</v>
      </c>
      <c r="H2086" s="138">
        <v>1375</v>
      </c>
      <c r="I2086" s="139">
        <v>19</v>
      </c>
      <c r="J2086" s="140">
        <v>77</v>
      </c>
      <c r="K2086" s="193">
        <v>153032.54999999999</v>
      </c>
      <c r="L2086" s="194">
        <v>31068</v>
      </c>
    </row>
    <row r="2087" spans="1:12" x14ac:dyDescent="0.2">
      <c r="A2087" s="189">
        <v>16</v>
      </c>
      <c r="B2087" s="190" t="s">
        <v>1228</v>
      </c>
      <c r="C2087" s="190" t="s">
        <v>433</v>
      </c>
      <c r="D2087" s="191">
        <v>43734</v>
      </c>
      <c r="E2087" s="192">
        <v>8</v>
      </c>
      <c r="F2087" s="192">
        <v>53</v>
      </c>
      <c r="G2087" s="137">
        <v>4816.6000000000004</v>
      </c>
      <c r="H2087" s="138">
        <v>800</v>
      </c>
      <c r="I2087" s="139">
        <v>4</v>
      </c>
      <c r="J2087" s="140">
        <v>18</v>
      </c>
      <c r="K2087" s="193">
        <v>117041.16</v>
      </c>
      <c r="L2087" s="194">
        <v>21554</v>
      </c>
    </row>
    <row r="2088" spans="1:12" x14ac:dyDescent="0.2">
      <c r="A2088" s="189">
        <v>17</v>
      </c>
      <c r="B2088" s="190" t="s">
        <v>1206</v>
      </c>
      <c r="C2088" s="190" t="s">
        <v>331</v>
      </c>
      <c r="D2088" s="191">
        <v>43727</v>
      </c>
      <c r="E2088" s="192">
        <v>9</v>
      </c>
      <c r="F2088" s="192">
        <v>60</v>
      </c>
      <c r="G2088" s="137">
        <v>4734.26</v>
      </c>
      <c r="H2088" s="138">
        <v>809</v>
      </c>
      <c r="I2088" s="139">
        <v>6</v>
      </c>
      <c r="J2088" s="140">
        <v>39</v>
      </c>
      <c r="K2088" s="193">
        <v>318901.80999999901</v>
      </c>
      <c r="L2088" s="194">
        <v>55899</v>
      </c>
    </row>
    <row r="2089" spans="1:12" x14ac:dyDescent="0.2">
      <c r="A2089" s="151">
        <v>18</v>
      </c>
      <c r="B2089" s="152" t="s">
        <v>1411</v>
      </c>
      <c r="C2089" s="152" t="s">
        <v>111</v>
      </c>
      <c r="D2089" s="153">
        <v>43783</v>
      </c>
      <c r="E2089" s="154">
        <v>1</v>
      </c>
      <c r="F2089" s="154">
        <v>4</v>
      </c>
      <c r="G2089" s="137">
        <v>3983.89</v>
      </c>
      <c r="H2089" s="138">
        <v>737</v>
      </c>
      <c r="I2089" s="139">
        <v>9</v>
      </c>
      <c r="J2089" s="140">
        <v>94</v>
      </c>
      <c r="K2089" s="155">
        <v>3983.89</v>
      </c>
      <c r="L2089" s="156">
        <v>737</v>
      </c>
    </row>
    <row r="2090" spans="1:12" x14ac:dyDescent="0.2">
      <c r="A2090" s="189">
        <v>19</v>
      </c>
      <c r="B2090" s="190" t="s">
        <v>1188</v>
      </c>
      <c r="C2090" s="190" t="s">
        <v>25</v>
      </c>
      <c r="D2090" s="191">
        <v>43727</v>
      </c>
      <c r="E2090" s="192">
        <v>9</v>
      </c>
      <c r="F2090" s="192">
        <v>60</v>
      </c>
      <c r="G2090" s="137">
        <v>3966.58</v>
      </c>
      <c r="H2090" s="138">
        <v>683</v>
      </c>
      <c r="I2090" s="139">
        <v>6</v>
      </c>
      <c r="J2090" s="140">
        <v>41</v>
      </c>
      <c r="K2090" s="193">
        <v>375252.05</v>
      </c>
      <c r="L2090" s="194">
        <v>72220</v>
      </c>
    </row>
    <row r="2091" spans="1:12" x14ac:dyDescent="0.2">
      <c r="A2091" s="189">
        <v>20</v>
      </c>
      <c r="B2091" s="190" t="s">
        <v>1337</v>
      </c>
      <c r="C2091" s="190" t="s">
        <v>22</v>
      </c>
      <c r="D2091" s="191">
        <v>43762</v>
      </c>
      <c r="E2091" s="192">
        <v>4</v>
      </c>
      <c r="F2091" s="192">
        <v>25</v>
      </c>
      <c r="G2091" s="137">
        <v>3592.86</v>
      </c>
      <c r="H2091" s="138">
        <v>660</v>
      </c>
      <c r="I2091" s="139">
        <v>13</v>
      </c>
      <c r="J2091" s="140">
        <v>61</v>
      </c>
      <c r="K2091" s="193">
        <v>156388.64000000001</v>
      </c>
      <c r="L2091" s="194">
        <v>28831</v>
      </c>
    </row>
    <row r="2092" spans="1:12" x14ac:dyDescent="0.2">
      <c r="A2092" s="189">
        <v>21</v>
      </c>
      <c r="B2092" s="190" t="s">
        <v>1386</v>
      </c>
      <c r="C2092" s="190" t="s">
        <v>22</v>
      </c>
      <c r="D2092" s="191">
        <v>43776</v>
      </c>
      <c r="E2092" s="192">
        <v>2</v>
      </c>
      <c r="F2092" s="192">
        <v>11</v>
      </c>
      <c r="G2092" s="137">
        <v>3349.44</v>
      </c>
      <c r="H2092" s="138">
        <v>630</v>
      </c>
      <c r="I2092" s="139">
        <v>7</v>
      </c>
      <c r="J2092" s="140">
        <v>57</v>
      </c>
      <c r="K2092" s="193">
        <v>10678.11</v>
      </c>
      <c r="L2092" s="194">
        <v>2004</v>
      </c>
    </row>
    <row r="2093" spans="1:12" x14ac:dyDescent="0.2">
      <c r="A2093" s="189">
        <v>22</v>
      </c>
      <c r="B2093" s="190" t="s">
        <v>1339</v>
      </c>
      <c r="C2093" s="190" t="s">
        <v>1341</v>
      </c>
      <c r="D2093" s="191">
        <v>43762</v>
      </c>
      <c r="E2093" s="192">
        <v>4</v>
      </c>
      <c r="F2093" s="192">
        <v>25</v>
      </c>
      <c r="G2093" s="137">
        <v>2651.18</v>
      </c>
      <c r="H2093" s="138">
        <v>465</v>
      </c>
      <c r="I2093" s="139">
        <v>2</v>
      </c>
      <c r="J2093" s="140">
        <v>22</v>
      </c>
      <c r="K2093" s="193">
        <v>33704.050000000003</v>
      </c>
      <c r="L2093" s="194">
        <v>6178</v>
      </c>
    </row>
    <row r="2094" spans="1:12" x14ac:dyDescent="0.2">
      <c r="A2094" s="151">
        <v>23</v>
      </c>
      <c r="B2094" s="152" t="s">
        <v>1413</v>
      </c>
      <c r="C2094" s="152" t="s">
        <v>1414</v>
      </c>
      <c r="D2094" s="153">
        <v>43783</v>
      </c>
      <c r="E2094" s="154">
        <v>1</v>
      </c>
      <c r="F2094" s="154">
        <v>4</v>
      </c>
      <c r="G2094" s="137">
        <v>2408.37</v>
      </c>
      <c r="H2094" s="138">
        <v>464</v>
      </c>
      <c r="I2094" s="139">
        <v>7</v>
      </c>
      <c r="J2094" s="140">
        <v>40</v>
      </c>
      <c r="K2094" s="155">
        <v>2408.37</v>
      </c>
      <c r="L2094" s="156">
        <v>464</v>
      </c>
    </row>
    <row r="2095" spans="1:12" x14ac:dyDescent="0.2">
      <c r="A2095" s="151">
        <v>24</v>
      </c>
      <c r="B2095" s="152" t="s">
        <v>1415</v>
      </c>
      <c r="C2095" s="152" t="s">
        <v>1416</v>
      </c>
      <c r="D2095" s="153">
        <v>43783</v>
      </c>
      <c r="E2095" s="154">
        <v>1</v>
      </c>
      <c r="F2095" s="154">
        <v>4</v>
      </c>
      <c r="G2095" s="137">
        <v>2381.6</v>
      </c>
      <c r="H2095" s="138">
        <v>408</v>
      </c>
      <c r="I2095" s="139">
        <v>15</v>
      </c>
      <c r="J2095" s="140">
        <v>85</v>
      </c>
      <c r="K2095" s="155">
        <v>2381.6</v>
      </c>
      <c r="L2095" s="156">
        <v>408</v>
      </c>
    </row>
    <row r="2096" spans="1:12" x14ac:dyDescent="0.2">
      <c r="A2096" s="189">
        <v>25</v>
      </c>
      <c r="B2096" s="190" t="s">
        <v>1317</v>
      </c>
      <c r="C2096" s="190" t="s">
        <v>22</v>
      </c>
      <c r="D2096" s="191">
        <v>43755</v>
      </c>
      <c r="E2096" s="192">
        <v>5</v>
      </c>
      <c r="F2096" s="192">
        <v>32</v>
      </c>
      <c r="G2096" s="137">
        <v>2120.8000000000002</v>
      </c>
      <c r="H2096" s="138">
        <v>361</v>
      </c>
      <c r="I2096" s="139">
        <v>3</v>
      </c>
      <c r="J2096" s="140">
        <v>16</v>
      </c>
      <c r="K2096" s="193">
        <v>54544.959999999999</v>
      </c>
      <c r="L2096" s="194">
        <v>10105</v>
      </c>
    </row>
    <row r="2097" spans="1:12" x14ac:dyDescent="0.2">
      <c r="A2097" s="189">
        <v>26</v>
      </c>
      <c r="B2097" s="190" t="s">
        <v>1388</v>
      </c>
      <c r="C2097" s="190" t="s">
        <v>912</v>
      </c>
      <c r="D2097" s="191">
        <v>43776</v>
      </c>
      <c r="E2097" s="192">
        <v>2</v>
      </c>
      <c r="F2097" s="192">
        <v>11</v>
      </c>
      <c r="G2097" s="137">
        <v>2044.24</v>
      </c>
      <c r="H2097" s="138">
        <v>365</v>
      </c>
      <c r="I2097" s="139">
        <v>10</v>
      </c>
      <c r="J2097" s="140">
        <v>44</v>
      </c>
      <c r="K2097" s="193">
        <v>8108.29</v>
      </c>
      <c r="L2097" s="194">
        <v>1541</v>
      </c>
    </row>
    <row r="2098" spans="1:12" ht="25.5" x14ac:dyDescent="0.2">
      <c r="A2098" s="189">
        <v>27</v>
      </c>
      <c r="B2098" s="190" t="s">
        <v>1210</v>
      </c>
      <c r="C2098" s="190" t="s">
        <v>127</v>
      </c>
      <c r="D2098" s="191">
        <v>43727</v>
      </c>
      <c r="E2098" s="192">
        <v>7</v>
      </c>
      <c r="F2098" s="192">
        <v>48</v>
      </c>
      <c r="G2098" s="137">
        <v>1995</v>
      </c>
      <c r="H2098" s="138">
        <v>623</v>
      </c>
      <c r="I2098" s="139">
        <v>5</v>
      </c>
      <c r="J2098" s="140">
        <v>5</v>
      </c>
      <c r="K2098" s="193">
        <v>54226.3500000001</v>
      </c>
      <c r="L2098" s="194">
        <v>12657</v>
      </c>
    </row>
    <row r="2099" spans="1:12" x14ac:dyDescent="0.2">
      <c r="A2099" s="151">
        <v>28</v>
      </c>
      <c r="B2099" s="152" t="s">
        <v>1417</v>
      </c>
      <c r="C2099" s="152" t="s">
        <v>127</v>
      </c>
      <c r="D2099" s="153">
        <v>43783</v>
      </c>
      <c r="E2099" s="154">
        <v>1</v>
      </c>
      <c r="F2099" s="154">
        <v>5</v>
      </c>
      <c r="G2099" s="137">
        <v>1838.56</v>
      </c>
      <c r="H2099" s="138">
        <v>343</v>
      </c>
      <c r="I2099" s="139">
        <v>4</v>
      </c>
      <c r="J2099" s="140">
        <v>40</v>
      </c>
      <c r="K2099" s="155">
        <v>1862.56</v>
      </c>
      <c r="L2099" s="156">
        <v>407</v>
      </c>
    </row>
    <row r="2100" spans="1:12" x14ac:dyDescent="0.2">
      <c r="A2100" s="189">
        <v>29</v>
      </c>
      <c r="B2100" s="190" t="s">
        <v>1352</v>
      </c>
      <c r="C2100" s="190" t="s">
        <v>1353</v>
      </c>
      <c r="D2100" s="191">
        <v>43755</v>
      </c>
      <c r="E2100" s="192">
        <v>4</v>
      </c>
      <c r="F2100" s="192">
        <v>22</v>
      </c>
      <c r="G2100" s="137">
        <v>1764</v>
      </c>
      <c r="H2100" s="138">
        <v>462</v>
      </c>
      <c r="I2100" s="139">
        <v>6</v>
      </c>
      <c r="J2100" s="140">
        <v>7</v>
      </c>
      <c r="K2100" s="193">
        <v>4780.3999999999996</v>
      </c>
      <c r="L2100" s="194">
        <v>1296</v>
      </c>
    </row>
    <row r="2101" spans="1:12" x14ac:dyDescent="0.2">
      <c r="A2101" s="189">
        <v>30</v>
      </c>
      <c r="B2101" s="190" t="s">
        <v>1350</v>
      </c>
      <c r="C2101" s="190" t="s">
        <v>25</v>
      </c>
      <c r="D2101" s="191">
        <v>43769</v>
      </c>
      <c r="E2101" s="192">
        <v>3</v>
      </c>
      <c r="F2101" s="192">
        <v>18</v>
      </c>
      <c r="G2101" s="137">
        <v>1747.5</v>
      </c>
      <c r="H2101" s="138">
        <v>299</v>
      </c>
      <c r="I2101" s="139">
        <v>2</v>
      </c>
      <c r="J2101" s="140">
        <v>11</v>
      </c>
      <c r="K2101" s="193">
        <v>19973.54</v>
      </c>
      <c r="L2101" s="194">
        <v>4073</v>
      </c>
    </row>
    <row r="2102" spans="1:12" x14ac:dyDescent="0.2">
      <c r="A2102" s="189">
        <v>31</v>
      </c>
      <c r="B2102" s="190" t="s">
        <v>1390</v>
      </c>
      <c r="C2102" s="190" t="s">
        <v>111</v>
      </c>
      <c r="D2102" s="191">
        <v>43776</v>
      </c>
      <c r="E2102" s="192">
        <v>2</v>
      </c>
      <c r="F2102" s="192">
        <v>11</v>
      </c>
      <c r="G2102" s="137">
        <v>1461.58</v>
      </c>
      <c r="H2102" s="138">
        <v>259</v>
      </c>
      <c r="I2102" s="139">
        <v>6</v>
      </c>
      <c r="J2102" s="140">
        <v>20</v>
      </c>
      <c r="K2102" s="193">
        <v>5514.85</v>
      </c>
      <c r="L2102" s="194">
        <v>1049</v>
      </c>
    </row>
    <row r="2103" spans="1:12" x14ac:dyDescent="0.2">
      <c r="A2103" s="189">
        <v>32</v>
      </c>
      <c r="B2103" s="190" t="s">
        <v>1226</v>
      </c>
      <c r="C2103" s="190" t="s">
        <v>22</v>
      </c>
      <c r="D2103" s="191">
        <v>43734</v>
      </c>
      <c r="E2103" s="192">
        <v>8</v>
      </c>
      <c r="F2103" s="192">
        <v>53</v>
      </c>
      <c r="G2103" s="137">
        <v>1380.54</v>
      </c>
      <c r="H2103" s="138">
        <v>255</v>
      </c>
      <c r="I2103" s="139">
        <v>1</v>
      </c>
      <c r="J2103" s="140">
        <v>12</v>
      </c>
      <c r="K2103" s="193">
        <v>394929.82</v>
      </c>
      <c r="L2103" s="194">
        <v>73230</v>
      </c>
    </row>
    <row r="2104" spans="1:12" x14ac:dyDescent="0.2">
      <c r="A2104" s="189">
        <v>33</v>
      </c>
      <c r="B2104" s="190" t="s">
        <v>1384</v>
      </c>
      <c r="C2104" s="190" t="s">
        <v>127</v>
      </c>
      <c r="D2104" s="191">
        <v>43776</v>
      </c>
      <c r="E2104" s="192">
        <v>2</v>
      </c>
      <c r="F2104" s="192">
        <v>11</v>
      </c>
      <c r="G2104" s="137">
        <v>1344.05</v>
      </c>
      <c r="H2104" s="138">
        <v>256</v>
      </c>
      <c r="I2104" s="139">
        <v>18</v>
      </c>
      <c r="J2104" s="140">
        <v>55</v>
      </c>
      <c r="K2104" s="193">
        <v>9349.4899999999907</v>
      </c>
      <c r="L2104" s="194">
        <v>1766</v>
      </c>
    </row>
    <row r="2105" spans="1:12" x14ac:dyDescent="0.2">
      <c r="A2105" s="189">
        <v>34</v>
      </c>
      <c r="B2105" s="190" t="s">
        <v>1115</v>
      </c>
      <c r="C2105" s="190" t="s">
        <v>25</v>
      </c>
      <c r="D2105" s="191">
        <v>43699</v>
      </c>
      <c r="E2105" s="192">
        <v>13</v>
      </c>
      <c r="F2105" s="192">
        <v>88</v>
      </c>
      <c r="G2105" s="137">
        <v>1087.0999999999999</v>
      </c>
      <c r="H2105" s="138">
        <v>280</v>
      </c>
      <c r="I2105" s="139">
        <v>2</v>
      </c>
      <c r="J2105" s="140">
        <v>5</v>
      </c>
      <c r="K2105" s="193">
        <v>1484541.1899999899</v>
      </c>
      <c r="L2105" s="194">
        <v>276828</v>
      </c>
    </row>
    <row r="2106" spans="1:12" x14ac:dyDescent="0.2">
      <c r="A2106" s="189">
        <v>35</v>
      </c>
      <c r="B2106" s="190" t="s">
        <v>1140</v>
      </c>
      <c r="C2106" s="190" t="s">
        <v>127</v>
      </c>
      <c r="D2106" s="191">
        <v>43713</v>
      </c>
      <c r="E2106" s="192">
        <v>11</v>
      </c>
      <c r="F2106" s="192">
        <v>74</v>
      </c>
      <c r="G2106" s="137">
        <v>758.3</v>
      </c>
      <c r="H2106" s="138">
        <v>150</v>
      </c>
      <c r="I2106" s="139">
        <v>3</v>
      </c>
      <c r="J2106" s="140">
        <v>11</v>
      </c>
      <c r="K2106" s="193">
        <v>252205.38</v>
      </c>
      <c r="L2106" s="194">
        <v>45633</v>
      </c>
    </row>
    <row r="2107" spans="1:12" x14ac:dyDescent="0.2">
      <c r="A2107" s="189">
        <v>36</v>
      </c>
      <c r="B2107" s="190" t="s">
        <v>1154</v>
      </c>
      <c r="C2107" s="190" t="s">
        <v>491</v>
      </c>
      <c r="D2107" s="191">
        <v>43713</v>
      </c>
      <c r="E2107" s="192">
        <v>11</v>
      </c>
      <c r="F2107" s="192">
        <v>72</v>
      </c>
      <c r="G2107" s="137">
        <v>726</v>
      </c>
      <c r="H2107" s="138">
        <v>197</v>
      </c>
      <c r="I2107" s="139">
        <v>1</v>
      </c>
      <c r="J2107" s="140">
        <v>2</v>
      </c>
      <c r="K2107" s="193">
        <v>1178915.1999999899</v>
      </c>
      <c r="L2107" s="194">
        <v>210924</v>
      </c>
    </row>
    <row r="2108" spans="1:12" x14ac:dyDescent="0.2">
      <c r="A2108" s="189">
        <v>37</v>
      </c>
      <c r="B2108" s="190" t="s">
        <v>1251</v>
      </c>
      <c r="C2108" s="190" t="s">
        <v>989</v>
      </c>
      <c r="D2108" s="191">
        <v>43741</v>
      </c>
      <c r="E2108" s="192">
        <v>6</v>
      </c>
      <c r="F2108" s="192">
        <v>39</v>
      </c>
      <c r="G2108" s="137">
        <v>679.3</v>
      </c>
      <c r="H2108" s="138">
        <v>159</v>
      </c>
      <c r="I2108" s="139">
        <v>7</v>
      </c>
      <c r="J2108" s="140">
        <v>9</v>
      </c>
      <c r="K2108" s="193">
        <v>155354.07</v>
      </c>
      <c r="L2108" s="194">
        <v>30929</v>
      </c>
    </row>
    <row r="2109" spans="1:12" x14ac:dyDescent="0.2">
      <c r="A2109" s="189">
        <v>38</v>
      </c>
      <c r="B2109" s="190" t="s">
        <v>1418</v>
      </c>
      <c r="C2109" s="190" t="s">
        <v>679</v>
      </c>
      <c r="D2109" s="191"/>
      <c r="E2109" s="192">
        <v>1</v>
      </c>
      <c r="F2109" s="192">
        <v>3</v>
      </c>
      <c r="G2109" s="137">
        <v>640</v>
      </c>
      <c r="H2109" s="138">
        <v>80</v>
      </c>
      <c r="I2109" s="139">
        <v>1</v>
      </c>
      <c r="J2109" s="140">
        <v>1</v>
      </c>
      <c r="K2109" s="193">
        <v>4825.5200000000004</v>
      </c>
      <c r="L2109" s="194">
        <v>548</v>
      </c>
    </row>
    <row r="2110" spans="1:12" x14ac:dyDescent="0.2">
      <c r="A2110" s="189">
        <v>39</v>
      </c>
      <c r="B2110" s="190" t="s">
        <v>1391</v>
      </c>
      <c r="C2110" s="190" t="s">
        <v>25</v>
      </c>
      <c r="D2110" s="191">
        <v>43776</v>
      </c>
      <c r="E2110" s="192">
        <v>2</v>
      </c>
      <c r="F2110" s="192">
        <v>11</v>
      </c>
      <c r="G2110" s="137">
        <v>533.58000000000004</v>
      </c>
      <c r="H2110" s="138">
        <v>89</v>
      </c>
      <c r="I2110" s="139">
        <v>4</v>
      </c>
      <c r="J2110" s="140">
        <v>9</v>
      </c>
      <c r="K2110" s="193">
        <v>2786.78</v>
      </c>
      <c r="L2110" s="194">
        <v>504</v>
      </c>
    </row>
    <row r="2111" spans="1:12" x14ac:dyDescent="0.2">
      <c r="A2111" s="189">
        <v>40</v>
      </c>
      <c r="B2111" s="190" t="s">
        <v>1169</v>
      </c>
      <c r="C2111" s="190" t="s">
        <v>433</v>
      </c>
      <c r="D2111" s="191">
        <v>43720</v>
      </c>
      <c r="E2111" s="192">
        <v>8</v>
      </c>
      <c r="F2111" s="192">
        <v>56</v>
      </c>
      <c r="G2111" s="137">
        <v>480</v>
      </c>
      <c r="H2111" s="138">
        <v>220</v>
      </c>
      <c r="I2111" s="139">
        <v>4</v>
      </c>
      <c r="J2111" s="140">
        <v>6</v>
      </c>
      <c r="K2111" s="193">
        <v>173388.1</v>
      </c>
      <c r="L2111" s="194">
        <v>35352</v>
      </c>
    </row>
    <row r="2112" spans="1:12" x14ac:dyDescent="0.2">
      <c r="A2112" s="144"/>
      <c r="B2112" s="7"/>
      <c r="C2112" s="7" t="s">
        <v>106</v>
      </c>
      <c r="D2112" s="142" t="s">
        <v>106</v>
      </c>
      <c r="E2112" s="143" t="s">
        <v>106</v>
      </c>
      <c r="F2112" s="144" t="s">
        <v>106</v>
      </c>
      <c r="G2112" s="145" t="s">
        <v>106</v>
      </c>
      <c r="H2112" s="144" t="s">
        <v>106</v>
      </c>
      <c r="I2112" s="7" t="s">
        <v>106</v>
      </c>
      <c r="J2112" s="30" t="s">
        <v>106</v>
      </c>
      <c r="K2112" s="143" t="s">
        <v>106</v>
      </c>
      <c r="L2112" s="144" t="s">
        <v>106</v>
      </c>
    </row>
    <row r="2113" spans="1:12" x14ac:dyDescent="0.2">
      <c r="A2113" s="451" t="s">
        <v>1419</v>
      </c>
      <c r="B2113" s="451"/>
      <c r="C2113" s="7"/>
      <c r="D2113" s="142"/>
      <c r="E2113" s="143"/>
      <c r="F2113" s="144"/>
      <c r="G2113" s="145"/>
      <c r="H2113" s="144"/>
      <c r="I2113" s="7"/>
      <c r="J2113" s="30"/>
      <c r="K2113" s="143"/>
      <c r="L2113" s="144"/>
    </row>
    <row r="2114" spans="1:12" ht="15.75" x14ac:dyDescent="0.2">
      <c r="A2114" s="450" t="s">
        <v>1443</v>
      </c>
      <c r="B2114" s="450"/>
      <c r="C2114" s="450"/>
      <c r="D2114" s="450"/>
      <c r="E2114" s="450"/>
      <c r="F2114" s="450"/>
      <c r="G2114" s="450"/>
      <c r="H2114" s="450"/>
      <c r="I2114" s="450"/>
      <c r="J2114" s="450"/>
      <c r="K2114" s="450"/>
      <c r="L2114" s="450"/>
    </row>
    <row r="2115" spans="1:12" ht="15" x14ac:dyDescent="0.2">
      <c r="A2115" s="135"/>
      <c r="B2115" s="135"/>
      <c r="C2115" s="135"/>
      <c r="D2115" s="135"/>
      <c r="E2115" s="135"/>
      <c r="F2115" s="135"/>
      <c r="G2115" s="135"/>
      <c r="H2115" s="135"/>
      <c r="I2115" s="135"/>
      <c r="J2115" s="136"/>
      <c r="K2115" s="135"/>
      <c r="L2115" s="135"/>
    </row>
    <row r="2116" spans="1:12" x14ac:dyDescent="0.2">
      <c r="A2116" s="452" t="s">
        <v>134</v>
      </c>
      <c r="B2116" s="452"/>
      <c r="C2116" s="452"/>
      <c r="D2116" s="452"/>
      <c r="E2116" s="453" t="s">
        <v>11</v>
      </c>
      <c r="F2116" s="453"/>
      <c r="G2116" s="454" t="s">
        <v>187</v>
      </c>
      <c r="H2116" s="454"/>
      <c r="I2116" s="454"/>
      <c r="J2116" s="454"/>
      <c r="K2116" s="455" t="s">
        <v>133</v>
      </c>
      <c r="L2116" s="455"/>
    </row>
    <row r="2117" spans="1:12" ht="24" x14ac:dyDescent="0.2">
      <c r="A2117" s="417" t="s">
        <v>9</v>
      </c>
      <c r="B2117" s="119" t="s">
        <v>131</v>
      </c>
      <c r="C2117" s="119" t="s">
        <v>132</v>
      </c>
      <c r="D2117" s="120" t="s">
        <v>13</v>
      </c>
      <c r="E2117" s="418" t="s">
        <v>15</v>
      </c>
      <c r="F2117" s="418" t="s">
        <v>14</v>
      </c>
      <c r="G2117" s="122" t="s">
        <v>16</v>
      </c>
      <c r="H2117" s="123" t="s">
        <v>4</v>
      </c>
      <c r="I2117" s="124" t="s">
        <v>8</v>
      </c>
      <c r="J2117" s="125" t="s">
        <v>17</v>
      </c>
      <c r="K2117" s="419" t="s">
        <v>16</v>
      </c>
      <c r="L2117" s="417" t="s">
        <v>4</v>
      </c>
    </row>
    <row r="2118" spans="1:12" x14ac:dyDescent="0.2">
      <c r="A2118" s="151">
        <v>1</v>
      </c>
      <c r="B2118" s="152" t="s">
        <v>1423</v>
      </c>
      <c r="C2118" s="152" t="s">
        <v>22</v>
      </c>
      <c r="D2118" s="153">
        <v>43790</v>
      </c>
      <c r="E2118" s="154">
        <v>1</v>
      </c>
      <c r="F2118" s="154">
        <v>4</v>
      </c>
      <c r="G2118" s="137">
        <v>656773.82999999996</v>
      </c>
      <c r="H2118" s="138">
        <v>122366</v>
      </c>
      <c r="I2118" s="139">
        <v>149</v>
      </c>
      <c r="J2118" s="140">
        <v>1837</v>
      </c>
      <c r="K2118" s="155">
        <v>656773.82999999903</v>
      </c>
      <c r="L2118" s="156">
        <v>122366</v>
      </c>
    </row>
    <row r="2119" spans="1:12" x14ac:dyDescent="0.2">
      <c r="A2119" s="189">
        <v>2</v>
      </c>
      <c r="B2119" s="190" t="s">
        <v>1249</v>
      </c>
      <c r="C2119" s="190" t="s">
        <v>491</v>
      </c>
      <c r="D2119" s="191">
        <v>43741</v>
      </c>
      <c r="E2119" s="192">
        <v>8</v>
      </c>
      <c r="F2119" s="192">
        <v>53</v>
      </c>
      <c r="G2119" s="137">
        <v>128524.08</v>
      </c>
      <c r="H2119" s="138">
        <v>23345</v>
      </c>
      <c r="I2119" s="139">
        <v>84</v>
      </c>
      <c r="J2119" s="140">
        <v>835</v>
      </c>
      <c r="K2119" s="193">
        <v>4727034.0299999798</v>
      </c>
      <c r="L2119" s="194">
        <v>852584</v>
      </c>
    </row>
    <row r="2120" spans="1:12" x14ac:dyDescent="0.2">
      <c r="A2120" s="189">
        <v>3</v>
      </c>
      <c r="B2120" s="190" t="s">
        <v>1403</v>
      </c>
      <c r="C2120" s="190" t="s">
        <v>989</v>
      </c>
      <c r="D2120" s="191">
        <v>43783</v>
      </c>
      <c r="E2120" s="192">
        <v>2</v>
      </c>
      <c r="F2120" s="192">
        <v>11</v>
      </c>
      <c r="G2120" s="137">
        <v>122850.32</v>
      </c>
      <c r="H2120" s="138">
        <v>21977</v>
      </c>
      <c r="I2120" s="139">
        <v>82</v>
      </c>
      <c r="J2120" s="140">
        <v>778</v>
      </c>
      <c r="K2120" s="193">
        <v>327585.99</v>
      </c>
      <c r="L2120" s="194">
        <v>57253</v>
      </c>
    </row>
    <row r="2121" spans="1:12" x14ac:dyDescent="0.2">
      <c r="A2121" s="189">
        <v>4</v>
      </c>
      <c r="B2121" s="190" t="s">
        <v>1379</v>
      </c>
      <c r="C2121" s="190" t="s">
        <v>112</v>
      </c>
      <c r="D2121" s="191">
        <v>43776</v>
      </c>
      <c r="E2121" s="192">
        <v>3</v>
      </c>
      <c r="F2121" s="192">
        <v>18</v>
      </c>
      <c r="G2121" s="137">
        <v>39710.559999999998</v>
      </c>
      <c r="H2121" s="138">
        <v>7258</v>
      </c>
      <c r="I2121" s="139">
        <v>71</v>
      </c>
      <c r="J2121" s="140">
        <v>419</v>
      </c>
      <c r="K2121" s="193">
        <v>316818.98</v>
      </c>
      <c r="L2121" s="194">
        <v>58446</v>
      </c>
    </row>
    <row r="2122" spans="1:12" x14ac:dyDescent="0.2">
      <c r="A2122" s="189">
        <v>5</v>
      </c>
      <c r="B2122" s="190" t="s">
        <v>1406</v>
      </c>
      <c r="C2122" s="190" t="s">
        <v>22</v>
      </c>
      <c r="D2122" s="191">
        <v>43783</v>
      </c>
      <c r="E2122" s="192">
        <v>2</v>
      </c>
      <c r="F2122" s="192">
        <v>11</v>
      </c>
      <c r="G2122" s="137">
        <v>35316.99</v>
      </c>
      <c r="H2122" s="138">
        <v>6481</v>
      </c>
      <c r="I2122" s="139">
        <v>43</v>
      </c>
      <c r="J2122" s="140">
        <v>269</v>
      </c>
      <c r="K2122" s="193">
        <v>107210.49</v>
      </c>
      <c r="L2122" s="194">
        <v>19740</v>
      </c>
    </row>
    <row r="2123" spans="1:12" x14ac:dyDescent="0.2">
      <c r="A2123" s="189">
        <v>6</v>
      </c>
      <c r="B2123" s="190" t="s">
        <v>1360</v>
      </c>
      <c r="C2123" s="190" t="s">
        <v>488</v>
      </c>
      <c r="D2123" s="191">
        <v>43769</v>
      </c>
      <c r="E2123" s="192">
        <v>4</v>
      </c>
      <c r="F2123" s="192">
        <v>25</v>
      </c>
      <c r="G2123" s="137">
        <v>35051.29</v>
      </c>
      <c r="H2123" s="138">
        <v>6842</v>
      </c>
      <c r="I2123" s="139">
        <v>55</v>
      </c>
      <c r="J2123" s="140">
        <v>375</v>
      </c>
      <c r="K2123" s="193">
        <v>471514.24999999802</v>
      </c>
      <c r="L2123" s="194">
        <v>93019</v>
      </c>
    </row>
    <row r="2124" spans="1:12" x14ac:dyDescent="0.2">
      <c r="A2124" s="189">
        <v>7</v>
      </c>
      <c r="B2124" s="190" t="s">
        <v>1380</v>
      </c>
      <c r="C2124" s="190" t="s">
        <v>22</v>
      </c>
      <c r="D2124" s="191">
        <v>43776</v>
      </c>
      <c r="E2124" s="192">
        <v>3</v>
      </c>
      <c r="F2124" s="192">
        <v>18</v>
      </c>
      <c r="G2124" s="137">
        <v>35012.620000000003</v>
      </c>
      <c r="H2124" s="138">
        <v>6720</v>
      </c>
      <c r="I2124" s="139">
        <v>36</v>
      </c>
      <c r="J2124" s="140">
        <v>308</v>
      </c>
      <c r="K2124" s="193">
        <v>188504.11999999901</v>
      </c>
      <c r="L2124" s="194">
        <v>35946</v>
      </c>
    </row>
    <row r="2125" spans="1:12" x14ac:dyDescent="0.2">
      <c r="A2125" s="189">
        <v>8</v>
      </c>
      <c r="B2125" s="190" t="s">
        <v>1305</v>
      </c>
      <c r="C2125" s="190" t="s">
        <v>23</v>
      </c>
      <c r="D2125" s="191">
        <v>43755</v>
      </c>
      <c r="E2125" s="192">
        <v>6</v>
      </c>
      <c r="F2125" s="192">
        <v>39</v>
      </c>
      <c r="G2125" s="137">
        <v>34746.019999999997</v>
      </c>
      <c r="H2125" s="138">
        <v>6467</v>
      </c>
      <c r="I2125" s="139">
        <v>49</v>
      </c>
      <c r="J2125" s="140">
        <v>320</v>
      </c>
      <c r="K2125" s="193">
        <v>1243918.95</v>
      </c>
      <c r="L2125" s="194">
        <v>228631</v>
      </c>
    </row>
    <row r="2126" spans="1:12" x14ac:dyDescent="0.2">
      <c r="A2126" s="189">
        <v>9</v>
      </c>
      <c r="B2126" s="190" t="s">
        <v>1382</v>
      </c>
      <c r="C2126" s="190" t="s">
        <v>22</v>
      </c>
      <c r="D2126" s="191">
        <v>43776</v>
      </c>
      <c r="E2126" s="192">
        <v>3</v>
      </c>
      <c r="F2126" s="192">
        <v>18</v>
      </c>
      <c r="G2126" s="137">
        <v>27636.63</v>
      </c>
      <c r="H2126" s="138">
        <v>5136</v>
      </c>
      <c r="I2126" s="139">
        <v>25</v>
      </c>
      <c r="J2126" s="140">
        <v>213</v>
      </c>
      <c r="K2126" s="193">
        <v>153214.76999999999</v>
      </c>
      <c r="L2126" s="194">
        <v>28591</v>
      </c>
    </row>
    <row r="2127" spans="1:12" x14ac:dyDescent="0.2">
      <c r="A2127" s="151">
        <v>10</v>
      </c>
      <c r="B2127" s="152" t="s">
        <v>1425</v>
      </c>
      <c r="C2127" s="152" t="s">
        <v>1427</v>
      </c>
      <c r="D2127" s="153">
        <v>43790</v>
      </c>
      <c r="E2127" s="154">
        <v>1</v>
      </c>
      <c r="F2127" s="154">
        <v>4</v>
      </c>
      <c r="G2127" s="137">
        <v>25613.4</v>
      </c>
      <c r="H2127" s="138">
        <v>4722</v>
      </c>
      <c r="I2127" s="139">
        <v>34</v>
      </c>
      <c r="J2127" s="140">
        <v>435</v>
      </c>
      <c r="K2127" s="155">
        <v>25613.4</v>
      </c>
      <c r="L2127" s="156">
        <v>4722</v>
      </c>
    </row>
    <row r="2128" spans="1:12" x14ac:dyDescent="0.2">
      <c r="A2128" s="189">
        <v>11</v>
      </c>
      <c r="B2128" s="190" t="s">
        <v>1334</v>
      </c>
      <c r="C2128" s="190" t="s">
        <v>22</v>
      </c>
      <c r="D2128" s="191">
        <v>43762</v>
      </c>
      <c r="E2128" s="192">
        <v>5</v>
      </c>
      <c r="F2128" s="192">
        <v>32</v>
      </c>
      <c r="G2128" s="137">
        <v>17781.61</v>
      </c>
      <c r="H2128" s="138">
        <v>3170</v>
      </c>
      <c r="I2128" s="139">
        <v>21</v>
      </c>
      <c r="J2128" s="140">
        <v>150</v>
      </c>
      <c r="K2128" s="193">
        <v>363739.35999999801</v>
      </c>
      <c r="L2128" s="194">
        <v>66658</v>
      </c>
    </row>
    <row r="2129" spans="1:12" x14ac:dyDescent="0.2">
      <c r="A2129" s="189">
        <v>12</v>
      </c>
      <c r="B2129" s="190" t="s">
        <v>1358</v>
      </c>
      <c r="C2129" s="190" t="s">
        <v>112</v>
      </c>
      <c r="D2129" s="191">
        <v>43769</v>
      </c>
      <c r="E2129" s="192">
        <v>4</v>
      </c>
      <c r="F2129" s="192">
        <v>25</v>
      </c>
      <c r="G2129" s="137">
        <v>15285.47</v>
      </c>
      <c r="H2129" s="138">
        <v>2816</v>
      </c>
      <c r="I2129" s="139">
        <v>33</v>
      </c>
      <c r="J2129" s="140">
        <v>177</v>
      </c>
      <c r="K2129" s="193">
        <v>517015.78999999899</v>
      </c>
      <c r="L2129" s="194">
        <v>89234</v>
      </c>
    </row>
    <row r="2130" spans="1:12" x14ac:dyDescent="0.2">
      <c r="A2130" s="151">
        <v>13</v>
      </c>
      <c r="B2130" s="152" t="s">
        <v>1429</v>
      </c>
      <c r="C2130" s="152" t="s">
        <v>1431</v>
      </c>
      <c r="D2130" s="153">
        <v>43790</v>
      </c>
      <c r="E2130" s="154">
        <v>1</v>
      </c>
      <c r="F2130" s="154">
        <v>4</v>
      </c>
      <c r="G2130" s="137">
        <v>9849.1</v>
      </c>
      <c r="H2130" s="138">
        <v>1806</v>
      </c>
      <c r="I2130" s="139">
        <v>14</v>
      </c>
      <c r="J2130" s="140">
        <v>127</v>
      </c>
      <c r="K2130" s="155">
        <v>9893.9</v>
      </c>
      <c r="L2130" s="156">
        <v>1814</v>
      </c>
    </row>
    <row r="2131" spans="1:12" x14ac:dyDescent="0.2">
      <c r="A2131" s="189">
        <v>14</v>
      </c>
      <c r="B2131" s="190" t="s">
        <v>1311</v>
      </c>
      <c r="C2131" s="190" t="s">
        <v>112</v>
      </c>
      <c r="D2131" s="191">
        <v>43755</v>
      </c>
      <c r="E2131" s="192">
        <v>6</v>
      </c>
      <c r="F2131" s="192">
        <v>39</v>
      </c>
      <c r="G2131" s="137">
        <v>6948.25</v>
      </c>
      <c r="H2131" s="138">
        <v>1439</v>
      </c>
      <c r="I2131" s="139">
        <v>28</v>
      </c>
      <c r="J2131" s="140">
        <v>90</v>
      </c>
      <c r="K2131" s="193">
        <v>202313.72</v>
      </c>
      <c r="L2131" s="194">
        <v>41901</v>
      </c>
    </row>
    <row r="2132" spans="1:12" x14ac:dyDescent="0.2">
      <c r="A2132" s="151">
        <v>15</v>
      </c>
      <c r="B2132" s="152" t="s">
        <v>1433</v>
      </c>
      <c r="C2132" s="152" t="s">
        <v>111</v>
      </c>
      <c r="D2132" s="153">
        <v>43790</v>
      </c>
      <c r="E2132" s="154">
        <v>1</v>
      </c>
      <c r="F2132" s="154">
        <v>4</v>
      </c>
      <c r="G2132" s="137">
        <v>6599.67</v>
      </c>
      <c r="H2132" s="138">
        <v>1231</v>
      </c>
      <c r="I2132" s="139">
        <v>15</v>
      </c>
      <c r="J2132" s="140">
        <v>121</v>
      </c>
      <c r="K2132" s="155">
        <v>6745.67</v>
      </c>
      <c r="L2132" s="156">
        <v>1278</v>
      </c>
    </row>
    <row r="2133" spans="1:12" x14ac:dyDescent="0.2">
      <c r="A2133" s="151">
        <v>16</v>
      </c>
      <c r="B2133" s="152" t="s">
        <v>1435</v>
      </c>
      <c r="C2133" s="152" t="s">
        <v>25</v>
      </c>
      <c r="D2133" s="153">
        <v>43790</v>
      </c>
      <c r="E2133" s="154">
        <v>1</v>
      </c>
      <c r="F2133" s="154">
        <v>4</v>
      </c>
      <c r="G2133" s="137">
        <v>5921.6</v>
      </c>
      <c r="H2133" s="138">
        <v>1127</v>
      </c>
      <c r="I2133" s="139">
        <v>16</v>
      </c>
      <c r="J2133" s="140">
        <v>146</v>
      </c>
      <c r="K2133" s="155">
        <v>5921.6</v>
      </c>
      <c r="L2133" s="156">
        <v>1127</v>
      </c>
    </row>
    <row r="2134" spans="1:12" x14ac:dyDescent="0.2">
      <c r="A2134" s="189">
        <v>17</v>
      </c>
      <c r="B2134" s="190" t="s">
        <v>1409</v>
      </c>
      <c r="C2134" s="190" t="s">
        <v>673</v>
      </c>
      <c r="D2134" s="191">
        <v>43783</v>
      </c>
      <c r="E2134" s="192">
        <v>2</v>
      </c>
      <c r="F2134" s="192">
        <v>11</v>
      </c>
      <c r="G2134" s="137">
        <v>5232.43</v>
      </c>
      <c r="H2134" s="138">
        <v>1070</v>
      </c>
      <c r="I2134" s="139">
        <v>32</v>
      </c>
      <c r="J2134" s="140">
        <v>97</v>
      </c>
      <c r="K2134" s="193">
        <v>21356.74</v>
      </c>
      <c r="L2134" s="194">
        <v>4332</v>
      </c>
    </row>
    <row r="2135" spans="1:12" x14ac:dyDescent="0.2">
      <c r="A2135" s="189">
        <v>18</v>
      </c>
      <c r="B2135" s="190" t="s">
        <v>1363</v>
      </c>
      <c r="C2135" s="190" t="s">
        <v>22</v>
      </c>
      <c r="D2135" s="191">
        <v>43769</v>
      </c>
      <c r="E2135" s="192">
        <v>4</v>
      </c>
      <c r="F2135" s="192">
        <v>25</v>
      </c>
      <c r="G2135" s="137">
        <v>4489.3100000000004</v>
      </c>
      <c r="H2135" s="138">
        <v>840</v>
      </c>
      <c r="I2135" s="139">
        <v>16</v>
      </c>
      <c r="J2135" s="140">
        <v>60</v>
      </c>
      <c r="K2135" s="193">
        <v>158850.95000000001</v>
      </c>
      <c r="L2135" s="194">
        <v>29666</v>
      </c>
    </row>
    <row r="2136" spans="1:12" x14ac:dyDescent="0.2">
      <c r="A2136" s="189">
        <v>19</v>
      </c>
      <c r="B2136" s="190" t="s">
        <v>1436</v>
      </c>
      <c r="C2136" s="190" t="s">
        <v>22</v>
      </c>
      <c r="D2136" s="191">
        <v>43790</v>
      </c>
      <c r="E2136" s="192">
        <v>1</v>
      </c>
      <c r="F2136" s="192">
        <v>2</v>
      </c>
      <c r="G2136" s="137">
        <v>4054.56</v>
      </c>
      <c r="H2136" s="138">
        <v>444</v>
      </c>
      <c r="I2136" s="139">
        <v>7</v>
      </c>
      <c r="J2136" s="140">
        <v>7</v>
      </c>
      <c r="K2136" s="193">
        <v>4054.56</v>
      </c>
      <c r="L2136" s="194">
        <v>444</v>
      </c>
    </row>
    <row r="2137" spans="1:12" x14ac:dyDescent="0.2">
      <c r="A2137" s="189">
        <v>20</v>
      </c>
      <c r="B2137" s="190" t="s">
        <v>1228</v>
      </c>
      <c r="C2137" s="190" t="s">
        <v>433</v>
      </c>
      <c r="D2137" s="191">
        <v>43734</v>
      </c>
      <c r="E2137" s="192">
        <v>9</v>
      </c>
      <c r="F2137" s="192">
        <v>60</v>
      </c>
      <c r="G2137" s="137">
        <v>4045.47</v>
      </c>
      <c r="H2137" s="138">
        <v>680</v>
      </c>
      <c r="I2137" s="139">
        <v>3</v>
      </c>
      <c r="J2137" s="140">
        <v>14</v>
      </c>
      <c r="K2137" s="193">
        <v>123013.93</v>
      </c>
      <c r="L2137" s="194">
        <v>22623</v>
      </c>
    </row>
    <row r="2138" spans="1:12" x14ac:dyDescent="0.2">
      <c r="A2138" s="189">
        <v>21</v>
      </c>
      <c r="B2138" s="190" t="s">
        <v>1206</v>
      </c>
      <c r="C2138" s="190" t="s">
        <v>331</v>
      </c>
      <c r="D2138" s="191">
        <v>43727</v>
      </c>
      <c r="E2138" s="192">
        <v>10</v>
      </c>
      <c r="F2138" s="192">
        <v>67</v>
      </c>
      <c r="G2138" s="137">
        <v>3353.32</v>
      </c>
      <c r="H2138" s="138">
        <v>579</v>
      </c>
      <c r="I2138" s="139">
        <v>4</v>
      </c>
      <c r="J2138" s="140">
        <v>32</v>
      </c>
      <c r="K2138" s="193">
        <v>323576.53999999899</v>
      </c>
      <c r="L2138" s="194">
        <v>56748</v>
      </c>
    </row>
    <row r="2139" spans="1:12" x14ac:dyDescent="0.2">
      <c r="A2139" s="189">
        <v>22</v>
      </c>
      <c r="B2139" s="190" t="s">
        <v>1350</v>
      </c>
      <c r="C2139" s="190" t="s">
        <v>25</v>
      </c>
      <c r="D2139" s="191">
        <v>43769</v>
      </c>
      <c r="E2139" s="192">
        <v>4</v>
      </c>
      <c r="F2139" s="192">
        <v>25</v>
      </c>
      <c r="G2139" s="137">
        <v>2216</v>
      </c>
      <c r="H2139" s="138">
        <v>421</v>
      </c>
      <c r="I2139" s="139">
        <v>2</v>
      </c>
      <c r="J2139" s="140">
        <v>9</v>
      </c>
      <c r="K2139" s="193">
        <v>23696.04</v>
      </c>
      <c r="L2139" s="194">
        <v>4775</v>
      </c>
    </row>
    <row r="2140" spans="1:12" x14ac:dyDescent="0.2">
      <c r="A2140" s="189">
        <v>23</v>
      </c>
      <c r="B2140" s="190" t="s">
        <v>1411</v>
      </c>
      <c r="C2140" s="190" t="s">
        <v>111</v>
      </c>
      <c r="D2140" s="191">
        <v>43783</v>
      </c>
      <c r="E2140" s="192">
        <v>2</v>
      </c>
      <c r="F2140" s="192">
        <v>11</v>
      </c>
      <c r="G2140" s="137">
        <v>2141.09</v>
      </c>
      <c r="H2140" s="138">
        <v>383</v>
      </c>
      <c r="I2140" s="139">
        <v>8</v>
      </c>
      <c r="J2140" s="140">
        <v>38</v>
      </c>
      <c r="K2140" s="193">
        <v>7497.68</v>
      </c>
      <c r="L2140" s="194">
        <v>1389</v>
      </c>
    </row>
    <row r="2141" spans="1:12" x14ac:dyDescent="0.2">
      <c r="A2141" s="189">
        <v>24</v>
      </c>
      <c r="B2141" s="190" t="s">
        <v>1188</v>
      </c>
      <c r="C2141" s="190" t="s">
        <v>25</v>
      </c>
      <c r="D2141" s="191">
        <v>43727</v>
      </c>
      <c r="E2141" s="192">
        <v>10</v>
      </c>
      <c r="F2141" s="192">
        <v>67</v>
      </c>
      <c r="G2141" s="137">
        <v>1962.71</v>
      </c>
      <c r="H2141" s="138">
        <v>331</v>
      </c>
      <c r="I2141" s="139">
        <v>2</v>
      </c>
      <c r="J2141" s="140">
        <v>15</v>
      </c>
      <c r="K2141" s="193">
        <v>378748.78</v>
      </c>
      <c r="L2141" s="194">
        <v>72862</v>
      </c>
    </row>
    <row r="2142" spans="1:12" ht="25.5" x14ac:dyDescent="0.2">
      <c r="A2142" s="151">
        <v>25</v>
      </c>
      <c r="B2142" s="152" t="s">
        <v>1437</v>
      </c>
      <c r="C2142" s="152" t="s">
        <v>1438</v>
      </c>
      <c r="D2142" s="153">
        <v>43790</v>
      </c>
      <c r="E2142" s="154">
        <v>1</v>
      </c>
      <c r="F2142" s="154">
        <v>4</v>
      </c>
      <c r="G2142" s="137">
        <v>1700.19</v>
      </c>
      <c r="H2142" s="138">
        <v>316</v>
      </c>
      <c r="I2142" s="139">
        <v>11</v>
      </c>
      <c r="J2142" s="140">
        <v>79</v>
      </c>
      <c r="K2142" s="155">
        <v>1700.19</v>
      </c>
      <c r="L2142" s="156">
        <v>316</v>
      </c>
    </row>
    <row r="2143" spans="1:12" x14ac:dyDescent="0.2">
      <c r="A2143" s="189">
        <v>26</v>
      </c>
      <c r="B2143" s="190" t="s">
        <v>1337</v>
      </c>
      <c r="C2143" s="190" t="s">
        <v>22</v>
      </c>
      <c r="D2143" s="191">
        <v>43762</v>
      </c>
      <c r="E2143" s="192">
        <v>5</v>
      </c>
      <c r="F2143" s="192">
        <v>32</v>
      </c>
      <c r="G2143" s="137">
        <v>1402.99</v>
      </c>
      <c r="H2143" s="138">
        <v>255</v>
      </c>
      <c r="I2143" s="139">
        <v>8</v>
      </c>
      <c r="J2143" s="140">
        <v>29</v>
      </c>
      <c r="K2143" s="193">
        <v>158584.39000000001</v>
      </c>
      <c r="L2143" s="194">
        <v>29253</v>
      </c>
    </row>
    <row r="2144" spans="1:12" x14ac:dyDescent="0.2">
      <c r="A2144" s="189">
        <v>27</v>
      </c>
      <c r="B2144" s="190" t="s">
        <v>1226</v>
      </c>
      <c r="C2144" s="190" t="s">
        <v>22</v>
      </c>
      <c r="D2144" s="191">
        <v>43734</v>
      </c>
      <c r="E2144" s="192">
        <v>9</v>
      </c>
      <c r="F2144" s="192">
        <v>60</v>
      </c>
      <c r="G2144" s="137">
        <v>1393.86</v>
      </c>
      <c r="H2144" s="138">
        <v>261</v>
      </c>
      <c r="I2144" s="139">
        <v>1</v>
      </c>
      <c r="J2144" s="140">
        <v>11</v>
      </c>
      <c r="K2144" s="193">
        <v>396796.38</v>
      </c>
      <c r="L2144" s="194">
        <v>73623</v>
      </c>
    </row>
    <row r="2145" spans="1:12" x14ac:dyDescent="0.2">
      <c r="A2145" s="189">
        <v>28</v>
      </c>
      <c r="B2145" s="190" t="s">
        <v>1339</v>
      </c>
      <c r="C2145" s="190" t="s">
        <v>1341</v>
      </c>
      <c r="D2145" s="191">
        <v>43762</v>
      </c>
      <c r="E2145" s="192">
        <v>5</v>
      </c>
      <c r="F2145" s="192">
        <v>32</v>
      </c>
      <c r="G2145" s="137">
        <v>1326.76</v>
      </c>
      <c r="H2145" s="138">
        <v>232</v>
      </c>
      <c r="I2145" s="139">
        <v>1</v>
      </c>
      <c r="J2145" s="140">
        <v>8</v>
      </c>
      <c r="K2145" s="193">
        <v>35819.15</v>
      </c>
      <c r="L2145" s="194">
        <v>6560</v>
      </c>
    </row>
    <row r="2146" spans="1:12" x14ac:dyDescent="0.2">
      <c r="A2146" s="189">
        <v>29</v>
      </c>
      <c r="B2146" s="190" t="s">
        <v>1413</v>
      </c>
      <c r="C2146" s="190" t="s">
        <v>1414</v>
      </c>
      <c r="D2146" s="191">
        <v>43783</v>
      </c>
      <c r="E2146" s="192">
        <v>2</v>
      </c>
      <c r="F2146" s="192">
        <v>11</v>
      </c>
      <c r="G2146" s="137">
        <v>1138.82</v>
      </c>
      <c r="H2146" s="138">
        <v>203</v>
      </c>
      <c r="I2146" s="139">
        <v>5</v>
      </c>
      <c r="J2146" s="140">
        <v>28</v>
      </c>
      <c r="K2146" s="193">
        <v>4855.13</v>
      </c>
      <c r="L2146" s="194">
        <v>914</v>
      </c>
    </row>
    <row r="2147" spans="1:12" x14ac:dyDescent="0.2">
      <c r="A2147" s="189">
        <v>30</v>
      </c>
      <c r="B2147" s="190" t="s">
        <v>1417</v>
      </c>
      <c r="C2147" s="190" t="s">
        <v>127</v>
      </c>
      <c r="D2147" s="191">
        <v>43783</v>
      </c>
      <c r="E2147" s="192">
        <v>2</v>
      </c>
      <c r="F2147" s="192">
        <v>11</v>
      </c>
      <c r="G2147" s="137">
        <v>1066.8399999999999</v>
      </c>
      <c r="H2147" s="138">
        <v>205</v>
      </c>
      <c r="I2147" s="139">
        <v>2</v>
      </c>
      <c r="J2147" s="140">
        <v>24</v>
      </c>
      <c r="K2147" s="193">
        <v>3455.8</v>
      </c>
      <c r="L2147" s="194">
        <v>722</v>
      </c>
    </row>
    <row r="2148" spans="1:12" x14ac:dyDescent="0.2">
      <c r="A2148" s="189">
        <v>31</v>
      </c>
      <c r="B2148" s="190" t="s">
        <v>1352</v>
      </c>
      <c r="C2148" s="190" t="s">
        <v>1353</v>
      </c>
      <c r="D2148" s="191">
        <v>43755</v>
      </c>
      <c r="E2148" s="192">
        <v>4</v>
      </c>
      <c r="F2148" s="192">
        <v>24</v>
      </c>
      <c r="G2148" s="137">
        <v>912</v>
      </c>
      <c r="H2148" s="138">
        <v>152</v>
      </c>
      <c r="I2148" s="139">
        <v>1</v>
      </c>
      <c r="J2148" s="140">
        <v>1</v>
      </c>
      <c r="K2148" s="193">
        <v>6244.4</v>
      </c>
      <c r="L2148" s="194">
        <v>1586</v>
      </c>
    </row>
    <row r="2149" spans="1:12" x14ac:dyDescent="0.2">
      <c r="A2149" s="189">
        <v>32</v>
      </c>
      <c r="B2149" s="190" t="s">
        <v>1313</v>
      </c>
      <c r="C2149" s="190" t="s">
        <v>1315</v>
      </c>
      <c r="D2149" s="191">
        <v>43755</v>
      </c>
      <c r="E2149" s="192">
        <v>6</v>
      </c>
      <c r="F2149" s="192">
        <v>39</v>
      </c>
      <c r="G2149" s="137">
        <v>776.26</v>
      </c>
      <c r="H2149" s="138">
        <v>161</v>
      </c>
      <c r="I2149" s="139">
        <v>4</v>
      </c>
      <c r="J2149" s="140">
        <v>10</v>
      </c>
      <c r="K2149" s="193">
        <v>154352.98000000001</v>
      </c>
      <c r="L2149" s="194">
        <v>31346</v>
      </c>
    </row>
    <row r="2150" spans="1:12" x14ac:dyDescent="0.2">
      <c r="A2150" s="189">
        <v>33</v>
      </c>
      <c r="B2150" s="190" t="s">
        <v>1388</v>
      </c>
      <c r="C2150" s="190" t="s">
        <v>912</v>
      </c>
      <c r="D2150" s="191">
        <v>43776</v>
      </c>
      <c r="E2150" s="192">
        <v>3</v>
      </c>
      <c r="F2150" s="192">
        <v>18</v>
      </c>
      <c r="G2150" s="137">
        <v>765.9</v>
      </c>
      <c r="H2150" s="138">
        <v>133</v>
      </c>
      <c r="I2150" s="139">
        <v>1</v>
      </c>
      <c r="J2150" s="140">
        <v>8</v>
      </c>
      <c r="K2150" s="193">
        <v>9723.7900000000009</v>
      </c>
      <c r="L2150" s="194">
        <v>1828</v>
      </c>
    </row>
    <row r="2151" spans="1:12" x14ac:dyDescent="0.2">
      <c r="A2151" s="189">
        <v>34</v>
      </c>
      <c r="B2151" s="190" t="s">
        <v>1140</v>
      </c>
      <c r="C2151" s="190" t="s">
        <v>127</v>
      </c>
      <c r="D2151" s="191">
        <v>43713</v>
      </c>
      <c r="E2151" s="192">
        <v>12</v>
      </c>
      <c r="F2151" s="192">
        <v>81</v>
      </c>
      <c r="G2151" s="137">
        <v>526.9</v>
      </c>
      <c r="H2151" s="138">
        <v>84</v>
      </c>
      <c r="I2151" s="139">
        <v>2</v>
      </c>
      <c r="J2151" s="140">
        <v>9</v>
      </c>
      <c r="K2151" s="193">
        <v>253059.18</v>
      </c>
      <c r="L2151" s="194">
        <v>45769</v>
      </c>
    </row>
    <row r="2152" spans="1:12" x14ac:dyDescent="0.2">
      <c r="A2152" s="189">
        <v>35</v>
      </c>
      <c r="B2152" s="190" t="s">
        <v>1372</v>
      </c>
      <c r="C2152" s="190" t="s">
        <v>679</v>
      </c>
      <c r="D2152" s="191">
        <v>43629</v>
      </c>
      <c r="E2152" s="192">
        <v>1</v>
      </c>
      <c r="F2152" s="192">
        <v>3</v>
      </c>
      <c r="G2152" s="137">
        <v>440</v>
      </c>
      <c r="H2152" s="138">
        <v>54</v>
      </c>
      <c r="I2152" s="139">
        <v>2</v>
      </c>
      <c r="J2152" s="140">
        <v>2</v>
      </c>
      <c r="K2152" s="193">
        <v>4564.58</v>
      </c>
      <c r="L2152" s="194">
        <v>526</v>
      </c>
    </row>
    <row r="2153" spans="1:12" x14ac:dyDescent="0.2">
      <c r="A2153" s="189">
        <v>36</v>
      </c>
      <c r="B2153" s="190" t="s">
        <v>1115</v>
      </c>
      <c r="C2153" s="190" t="s">
        <v>25</v>
      </c>
      <c r="D2153" s="191">
        <v>43699</v>
      </c>
      <c r="E2153" s="192">
        <v>14</v>
      </c>
      <c r="F2153" s="192">
        <v>95</v>
      </c>
      <c r="G2153" s="137">
        <v>399.35</v>
      </c>
      <c r="H2153" s="138">
        <v>65</v>
      </c>
      <c r="I2153" s="139">
        <v>1</v>
      </c>
      <c r="J2153" s="140">
        <v>4</v>
      </c>
      <c r="K2153" s="193">
        <v>1486087.73999999</v>
      </c>
      <c r="L2153" s="194">
        <v>277167</v>
      </c>
    </row>
    <row r="2154" spans="1:12" x14ac:dyDescent="0.2">
      <c r="A2154" s="151">
        <v>37</v>
      </c>
      <c r="B2154" s="152" t="s">
        <v>1439</v>
      </c>
      <c r="C2154" s="152" t="s">
        <v>25</v>
      </c>
      <c r="D2154" s="153">
        <v>43790</v>
      </c>
      <c r="E2154" s="154">
        <v>1</v>
      </c>
      <c r="F2154" s="154">
        <v>4</v>
      </c>
      <c r="G2154" s="137">
        <v>309.60000000000002</v>
      </c>
      <c r="H2154" s="138">
        <v>61</v>
      </c>
      <c r="I2154" s="139">
        <v>1</v>
      </c>
      <c r="J2154" s="140">
        <v>4</v>
      </c>
      <c r="K2154" s="155">
        <v>309.60000000000002</v>
      </c>
      <c r="L2154" s="156">
        <v>61</v>
      </c>
    </row>
    <row r="2155" spans="1:12" x14ac:dyDescent="0.2">
      <c r="A2155" s="189">
        <v>38</v>
      </c>
      <c r="B2155" s="190" t="s">
        <v>1391</v>
      </c>
      <c r="C2155" s="190" t="s">
        <v>25</v>
      </c>
      <c r="D2155" s="191">
        <v>43776</v>
      </c>
      <c r="E2155" s="192">
        <v>3</v>
      </c>
      <c r="F2155" s="192">
        <v>17</v>
      </c>
      <c r="G2155" s="137">
        <v>267.14999999999998</v>
      </c>
      <c r="H2155" s="138">
        <v>41</v>
      </c>
      <c r="I2155" s="139">
        <v>1</v>
      </c>
      <c r="J2155" s="140">
        <v>3</v>
      </c>
      <c r="K2155" s="193">
        <v>3623.03</v>
      </c>
      <c r="L2155" s="194">
        <v>657</v>
      </c>
    </row>
    <row r="2156" spans="1:12" x14ac:dyDescent="0.2">
      <c r="A2156" s="189">
        <v>39</v>
      </c>
      <c r="B2156" s="190" t="s">
        <v>1208</v>
      </c>
      <c r="C2156" s="190" t="s">
        <v>488</v>
      </c>
      <c r="D2156" s="191">
        <v>43727</v>
      </c>
      <c r="E2156" s="192">
        <v>8</v>
      </c>
      <c r="F2156" s="192">
        <v>55</v>
      </c>
      <c r="G2156" s="137">
        <v>258.5</v>
      </c>
      <c r="H2156" s="138">
        <v>50</v>
      </c>
      <c r="I2156" s="139">
        <v>3</v>
      </c>
      <c r="J2156" s="140">
        <v>5</v>
      </c>
      <c r="K2156" s="193">
        <v>149076.41</v>
      </c>
      <c r="L2156" s="194">
        <v>29869</v>
      </c>
    </row>
    <row r="2157" spans="1:12" x14ac:dyDescent="0.2">
      <c r="A2157" s="189">
        <v>40</v>
      </c>
      <c r="B2157" s="190" t="s">
        <v>1014</v>
      </c>
      <c r="C2157" s="190" t="s">
        <v>25</v>
      </c>
      <c r="D2157" s="191">
        <v>43671</v>
      </c>
      <c r="E2157" s="192">
        <v>8</v>
      </c>
      <c r="F2157" s="192">
        <v>55</v>
      </c>
      <c r="G2157" s="137">
        <v>230.5</v>
      </c>
      <c r="H2157" s="138">
        <v>83</v>
      </c>
      <c r="I2157" s="139">
        <v>1</v>
      </c>
      <c r="J2157" s="140">
        <v>2</v>
      </c>
      <c r="K2157" s="193">
        <v>216611.15</v>
      </c>
      <c r="L2157" s="194">
        <v>40286</v>
      </c>
    </row>
    <row r="2158" spans="1:12" x14ac:dyDescent="0.2">
      <c r="A2158" s="144"/>
      <c r="B2158" s="7"/>
      <c r="C2158" s="7" t="s">
        <v>106</v>
      </c>
      <c r="D2158" s="142" t="s">
        <v>106</v>
      </c>
      <c r="E2158" s="143" t="s">
        <v>106</v>
      </c>
      <c r="F2158" s="144" t="s">
        <v>106</v>
      </c>
      <c r="G2158" s="145" t="s">
        <v>106</v>
      </c>
      <c r="H2158" s="144" t="s">
        <v>106</v>
      </c>
      <c r="I2158" s="7" t="s">
        <v>106</v>
      </c>
      <c r="J2158" s="30" t="s">
        <v>106</v>
      </c>
      <c r="K2158" s="143" t="s">
        <v>106</v>
      </c>
      <c r="L2158" s="144" t="s">
        <v>106</v>
      </c>
    </row>
    <row r="2159" spans="1:12" x14ac:dyDescent="0.2">
      <c r="A2159" s="451" t="s">
        <v>1442</v>
      </c>
      <c r="B2159" s="451"/>
      <c r="C2159" s="7"/>
      <c r="D2159" s="142"/>
      <c r="E2159" s="143"/>
      <c r="F2159" s="144"/>
      <c r="G2159" s="145"/>
      <c r="H2159" s="144"/>
      <c r="I2159" s="7"/>
      <c r="J2159" s="30"/>
      <c r="K2159" s="143"/>
      <c r="L2159" s="144"/>
    </row>
    <row r="2160" spans="1:12" ht="15.75" x14ac:dyDescent="0.2">
      <c r="A2160" s="450" t="s">
        <v>1483</v>
      </c>
      <c r="B2160" s="450"/>
      <c r="C2160" s="450"/>
      <c r="D2160" s="450"/>
      <c r="E2160" s="450"/>
      <c r="F2160" s="450"/>
      <c r="G2160" s="450"/>
      <c r="H2160" s="450"/>
      <c r="I2160" s="450"/>
      <c r="J2160" s="450"/>
      <c r="K2160" s="450"/>
      <c r="L2160" s="450"/>
    </row>
    <row r="2161" spans="1:12" ht="15" x14ac:dyDescent="0.2">
      <c r="A2161" s="135"/>
      <c r="B2161" s="135"/>
      <c r="C2161" s="135"/>
      <c r="D2161" s="135"/>
      <c r="E2161" s="135"/>
      <c r="F2161" s="135"/>
      <c r="G2161" s="135"/>
      <c r="H2161" s="135"/>
      <c r="I2161" s="135"/>
      <c r="J2161" s="136"/>
      <c r="K2161" s="135"/>
      <c r="L2161" s="135"/>
    </row>
    <row r="2162" spans="1:12" x14ac:dyDescent="0.2">
      <c r="A2162" s="452" t="s">
        <v>134</v>
      </c>
      <c r="B2162" s="452"/>
      <c r="C2162" s="452"/>
      <c r="D2162" s="452"/>
      <c r="E2162" s="453" t="s">
        <v>11</v>
      </c>
      <c r="F2162" s="453"/>
      <c r="G2162" s="454" t="s">
        <v>187</v>
      </c>
      <c r="H2162" s="454"/>
      <c r="I2162" s="454"/>
      <c r="J2162" s="454"/>
      <c r="K2162" s="455" t="s">
        <v>133</v>
      </c>
      <c r="L2162" s="455"/>
    </row>
    <row r="2163" spans="1:12" ht="24" x14ac:dyDescent="0.2">
      <c r="A2163" s="422" t="s">
        <v>9</v>
      </c>
      <c r="B2163" s="119" t="s">
        <v>131</v>
      </c>
      <c r="C2163" s="119" t="s">
        <v>132</v>
      </c>
      <c r="D2163" s="120" t="s">
        <v>13</v>
      </c>
      <c r="E2163" s="423" t="s">
        <v>15</v>
      </c>
      <c r="F2163" s="423" t="s">
        <v>14</v>
      </c>
      <c r="G2163" s="122" t="s">
        <v>16</v>
      </c>
      <c r="H2163" s="123" t="s">
        <v>4</v>
      </c>
      <c r="I2163" s="124" t="s">
        <v>8</v>
      </c>
      <c r="J2163" s="125" t="s">
        <v>17</v>
      </c>
      <c r="K2163" s="424" t="s">
        <v>16</v>
      </c>
      <c r="L2163" s="422" t="s">
        <v>4</v>
      </c>
    </row>
    <row r="2164" spans="1:12" x14ac:dyDescent="0.2">
      <c r="A2164" s="189">
        <v>1</v>
      </c>
      <c r="B2164" s="190" t="s">
        <v>1423</v>
      </c>
      <c r="C2164" s="190" t="s">
        <v>22</v>
      </c>
      <c r="D2164" s="191">
        <v>43790</v>
      </c>
      <c r="E2164" s="192">
        <v>2</v>
      </c>
      <c r="F2164" s="192">
        <v>11</v>
      </c>
      <c r="G2164" s="137">
        <v>460365.85</v>
      </c>
      <c r="H2164" s="138">
        <v>87449</v>
      </c>
      <c r="I2164" s="139">
        <v>148</v>
      </c>
      <c r="J2164" s="140">
        <v>1518</v>
      </c>
      <c r="K2164" s="193">
        <v>1205741.42</v>
      </c>
      <c r="L2164" s="194">
        <v>226743</v>
      </c>
    </row>
    <row r="2165" spans="1:12" x14ac:dyDescent="0.2">
      <c r="A2165" s="151">
        <v>2</v>
      </c>
      <c r="B2165" s="152" t="s">
        <v>1451</v>
      </c>
      <c r="C2165" s="152" t="s">
        <v>22</v>
      </c>
      <c r="D2165" s="153">
        <v>43797</v>
      </c>
      <c r="E2165" s="154">
        <v>1</v>
      </c>
      <c r="F2165" s="154">
        <v>4</v>
      </c>
      <c r="G2165" s="137">
        <v>96209.970000000205</v>
      </c>
      <c r="H2165" s="138">
        <v>17759</v>
      </c>
      <c r="I2165" s="139">
        <v>83</v>
      </c>
      <c r="J2165" s="140">
        <v>877</v>
      </c>
      <c r="K2165" s="155">
        <v>96209.970000000205</v>
      </c>
      <c r="L2165" s="156">
        <v>17759</v>
      </c>
    </row>
    <row r="2166" spans="1:12" x14ac:dyDescent="0.2">
      <c r="A2166" s="151">
        <v>3</v>
      </c>
      <c r="B2166" s="152" t="s">
        <v>1454</v>
      </c>
      <c r="C2166" s="152" t="s">
        <v>22</v>
      </c>
      <c r="D2166" s="153">
        <v>43797</v>
      </c>
      <c r="E2166" s="154">
        <v>1</v>
      </c>
      <c r="F2166" s="154">
        <v>4</v>
      </c>
      <c r="G2166" s="137">
        <v>87776.08</v>
      </c>
      <c r="H2166" s="138">
        <v>15977</v>
      </c>
      <c r="I2166" s="139">
        <v>53</v>
      </c>
      <c r="J2166" s="140">
        <v>786</v>
      </c>
      <c r="K2166" s="155">
        <v>87776.08</v>
      </c>
      <c r="L2166" s="156">
        <v>15977</v>
      </c>
    </row>
    <row r="2167" spans="1:12" x14ac:dyDescent="0.2">
      <c r="A2167" s="189">
        <v>4</v>
      </c>
      <c r="B2167" s="190" t="s">
        <v>1249</v>
      </c>
      <c r="C2167" s="190" t="s">
        <v>491</v>
      </c>
      <c r="D2167" s="191">
        <v>43741</v>
      </c>
      <c r="E2167" s="192">
        <v>9</v>
      </c>
      <c r="F2167" s="192">
        <v>60</v>
      </c>
      <c r="G2167" s="137">
        <v>68630.039999999994</v>
      </c>
      <c r="H2167" s="138">
        <v>12348</v>
      </c>
      <c r="I2167" s="139">
        <v>64</v>
      </c>
      <c r="J2167" s="140">
        <v>647</v>
      </c>
      <c r="K2167" s="193">
        <v>4826743.4699999699</v>
      </c>
      <c r="L2167" s="194">
        <v>871120</v>
      </c>
    </row>
    <row r="2168" spans="1:12" x14ac:dyDescent="0.2">
      <c r="A2168" s="189">
        <v>5</v>
      </c>
      <c r="B2168" s="190" t="s">
        <v>1403</v>
      </c>
      <c r="C2168" s="190" t="s">
        <v>989</v>
      </c>
      <c r="D2168" s="191">
        <v>43783</v>
      </c>
      <c r="E2168" s="192">
        <v>3</v>
      </c>
      <c r="F2168" s="192">
        <v>18</v>
      </c>
      <c r="G2168" s="137">
        <v>59442.26</v>
      </c>
      <c r="H2168" s="138">
        <v>10837</v>
      </c>
      <c r="I2168" s="139">
        <v>73</v>
      </c>
      <c r="J2168" s="140">
        <v>578</v>
      </c>
      <c r="K2168" s="193">
        <v>416053.26999999798</v>
      </c>
      <c r="L2168" s="194">
        <v>73502</v>
      </c>
    </row>
    <row r="2169" spans="1:12" x14ac:dyDescent="0.2">
      <c r="A2169" s="189">
        <v>6</v>
      </c>
      <c r="B2169" s="190" t="s">
        <v>1380</v>
      </c>
      <c r="C2169" s="190" t="s">
        <v>22</v>
      </c>
      <c r="D2169" s="191">
        <v>43776</v>
      </c>
      <c r="E2169" s="192">
        <v>4</v>
      </c>
      <c r="F2169" s="192">
        <v>25</v>
      </c>
      <c r="G2169" s="137">
        <v>17323.490000000002</v>
      </c>
      <c r="H2169" s="138">
        <v>3313</v>
      </c>
      <c r="I2169" s="139">
        <v>22</v>
      </c>
      <c r="J2169" s="140">
        <v>189</v>
      </c>
      <c r="K2169" s="193">
        <v>212021.21999999901</v>
      </c>
      <c r="L2169" s="194">
        <v>40492</v>
      </c>
    </row>
    <row r="2170" spans="1:12" x14ac:dyDescent="0.2">
      <c r="A2170" s="189">
        <v>7</v>
      </c>
      <c r="B2170" s="190" t="s">
        <v>1305</v>
      </c>
      <c r="C2170" s="190" t="s">
        <v>23</v>
      </c>
      <c r="D2170" s="191">
        <v>43755</v>
      </c>
      <c r="E2170" s="192">
        <v>7</v>
      </c>
      <c r="F2170" s="192">
        <v>46</v>
      </c>
      <c r="G2170" s="137">
        <v>17125.66</v>
      </c>
      <c r="H2170" s="138">
        <v>3410</v>
      </c>
      <c r="I2170" s="139">
        <v>40</v>
      </c>
      <c r="J2170" s="140">
        <v>192</v>
      </c>
      <c r="K2170" s="193">
        <v>1267986.54</v>
      </c>
      <c r="L2170" s="194">
        <v>233614</v>
      </c>
    </row>
    <row r="2171" spans="1:12" x14ac:dyDescent="0.2">
      <c r="A2171" s="189">
        <v>8</v>
      </c>
      <c r="B2171" s="190" t="s">
        <v>1382</v>
      </c>
      <c r="C2171" s="190" t="s">
        <v>22</v>
      </c>
      <c r="D2171" s="191">
        <v>43776</v>
      </c>
      <c r="E2171" s="192">
        <v>4</v>
      </c>
      <c r="F2171" s="192">
        <v>25</v>
      </c>
      <c r="G2171" s="137">
        <v>15467.3</v>
      </c>
      <c r="H2171" s="138">
        <v>2847</v>
      </c>
      <c r="I2171" s="139">
        <v>16</v>
      </c>
      <c r="J2171" s="140">
        <v>138</v>
      </c>
      <c r="K2171" s="193">
        <v>175264.68</v>
      </c>
      <c r="L2171" s="194">
        <v>32698</v>
      </c>
    </row>
    <row r="2172" spans="1:12" x14ac:dyDescent="0.2">
      <c r="A2172" s="189">
        <v>9</v>
      </c>
      <c r="B2172" s="190" t="s">
        <v>1360</v>
      </c>
      <c r="C2172" s="190" t="s">
        <v>488</v>
      </c>
      <c r="D2172" s="191">
        <v>43769</v>
      </c>
      <c r="E2172" s="192">
        <v>5</v>
      </c>
      <c r="F2172" s="192">
        <v>32</v>
      </c>
      <c r="G2172" s="137">
        <v>12680.25</v>
      </c>
      <c r="H2172" s="138">
        <v>2663</v>
      </c>
      <c r="I2172" s="139">
        <v>39</v>
      </c>
      <c r="J2172" s="140">
        <v>150</v>
      </c>
      <c r="K2172" s="193">
        <v>487473.09999999701</v>
      </c>
      <c r="L2172" s="194">
        <v>96412</v>
      </c>
    </row>
    <row r="2173" spans="1:12" x14ac:dyDescent="0.2">
      <c r="A2173" s="151">
        <v>10</v>
      </c>
      <c r="B2173" s="152" t="s">
        <v>1457</v>
      </c>
      <c r="C2173" s="152" t="s">
        <v>22</v>
      </c>
      <c r="D2173" s="153">
        <v>43797</v>
      </c>
      <c r="E2173" s="154">
        <v>1</v>
      </c>
      <c r="F2173" s="154">
        <v>4</v>
      </c>
      <c r="G2173" s="137">
        <v>9235.69</v>
      </c>
      <c r="H2173" s="138">
        <v>1737</v>
      </c>
      <c r="I2173" s="139">
        <v>16</v>
      </c>
      <c r="J2173" s="140">
        <v>172</v>
      </c>
      <c r="K2173" s="155">
        <v>9235.69</v>
      </c>
      <c r="L2173" s="156">
        <v>1737</v>
      </c>
    </row>
    <row r="2174" spans="1:12" x14ac:dyDescent="0.2">
      <c r="A2174" s="151">
        <v>11</v>
      </c>
      <c r="B2174" s="152" t="s">
        <v>1459</v>
      </c>
      <c r="C2174" s="152" t="s">
        <v>161</v>
      </c>
      <c r="D2174" s="153">
        <v>43797</v>
      </c>
      <c r="E2174" s="154">
        <v>1</v>
      </c>
      <c r="F2174" s="154">
        <v>4</v>
      </c>
      <c r="G2174" s="137">
        <v>9062</v>
      </c>
      <c r="H2174" s="138">
        <v>1660</v>
      </c>
      <c r="I2174" s="139">
        <v>19</v>
      </c>
      <c r="J2174" s="140">
        <v>128</v>
      </c>
      <c r="K2174" s="155">
        <v>9062</v>
      </c>
      <c r="L2174" s="156">
        <v>1660</v>
      </c>
    </row>
    <row r="2175" spans="1:12" x14ac:dyDescent="0.2">
      <c r="A2175" s="189">
        <v>12</v>
      </c>
      <c r="B2175" s="190" t="s">
        <v>1425</v>
      </c>
      <c r="C2175" s="190" t="s">
        <v>1427</v>
      </c>
      <c r="D2175" s="191">
        <v>43790</v>
      </c>
      <c r="E2175" s="192">
        <v>2</v>
      </c>
      <c r="F2175" s="192">
        <v>11</v>
      </c>
      <c r="G2175" s="137">
        <v>7304.58</v>
      </c>
      <c r="H2175" s="138">
        <v>1352</v>
      </c>
      <c r="I2175" s="139">
        <v>33</v>
      </c>
      <c r="J2175" s="140">
        <v>147</v>
      </c>
      <c r="K2175" s="193">
        <v>39504.559999999998</v>
      </c>
      <c r="L2175" s="194">
        <v>7322</v>
      </c>
    </row>
    <row r="2176" spans="1:12" x14ac:dyDescent="0.2">
      <c r="A2176" s="189">
        <v>13</v>
      </c>
      <c r="B2176" s="190" t="s">
        <v>1334</v>
      </c>
      <c r="C2176" s="190" t="s">
        <v>22</v>
      </c>
      <c r="D2176" s="191">
        <v>43762</v>
      </c>
      <c r="E2176" s="192">
        <v>6</v>
      </c>
      <c r="F2176" s="192">
        <v>39</v>
      </c>
      <c r="G2176" s="137">
        <v>6593.28</v>
      </c>
      <c r="H2176" s="138">
        <v>1193</v>
      </c>
      <c r="I2176" s="139">
        <v>15</v>
      </c>
      <c r="J2176" s="140">
        <v>82</v>
      </c>
      <c r="K2176" s="193">
        <v>375903.779999997</v>
      </c>
      <c r="L2176" s="194">
        <v>68954</v>
      </c>
    </row>
    <row r="2177" spans="1:12" x14ac:dyDescent="0.2">
      <c r="A2177" s="189">
        <v>14</v>
      </c>
      <c r="B2177" s="190" t="s">
        <v>1379</v>
      </c>
      <c r="C2177" s="190" t="s">
        <v>112</v>
      </c>
      <c r="D2177" s="191">
        <v>43776</v>
      </c>
      <c r="E2177" s="192">
        <v>4</v>
      </c>
      <c r="F2177" s="192">
        <v>25</v>
      </c>
      <c r="G2177" s="137">
        <v>6377.23</v>
      </c>
      <c r="H2177" s="138">
        <v>1198</v>
      </c>
      <c r="I2177" s="139">
        <v>34</v>
      </c>
      <c r="J2177" s="140">
        <v>109</v>
      </c>
      <c r="K2177" s="193">
        <v>333448.87</v>
      </c>
      <c r="L2177" s="194">
        <v>61573</v>
      </c>
    </row>
    <row r="2178" spans="1:12" x14ac:dyDescent="0.2">
      <c r="A2178" s="151">
        <v>15</v>
      </c>
      <c r="B2178" s="152" t="s">
        <v>1460</v>
      </c>
      <c r="C2178" s="152" t="s">
        <v>1237</v>
      </c>
      <c r="D2178" s="153">
        <v>43797</v>
      </c>
      <c r="E2178" s="154">
        <v>1</v>
      </c>
      <c r="F2178" s="154">
        <v>4</v>
      </c>
      <c r="G2178" s="137">
        <v>5511.89</v>
      </c>
      <c r="H2178" s="138">
        <v>1013</v>
      </c>
      <c r="I2178" s="139">
        <v>10</v>
      </c>
      <c r="J2178" s="140">
        <v>119</v>
      </c>
      <c r="K2178" s="155">
        <v>5751.89</v>
      </c>
      <c r="L2178" s="156">
        <v>1127</v>
      </c>
    </row>
    <row r="2179" spans="1:12" x14ac:dyDescent="0.2">
      <c r="A2179" s="189">
        <v>16</v>
      </c>
      <c r="B2179" s="190" t="s">
        <v>1429</v>
      </c>
      <c r="C2179" s="190" t="s">
        <v>1431</v>
      </c>
      <c r="D2179" s="191">
        <v>43790</v>
      </c>
      <c r="E2179" s="192">
        <v>2</v>
      </c>
      <c r="F2179" s="192">
        <v>11</v>
      </c>
      <c r="G2179" s="137">
        <v>4548.25</v>
      </c>
      <c r="H2179" s="138">
        <v>831</v>
      </c>
      <c r="I2179" s="139">
        <v>13</v>
      </c>
      <c r="J2179" s="140">
        <v>69</v>
      </c>
      <c r="K2179" s="193">
        <v>20315.88</v>
      </c>
      <c r="L2179" s="194">
        <v>3828</v>
      </c>
    </row>
    <row r="2180" spans="1:12" x14ac:dyDescent="0.2">
      <c r="A2180" s="189">
        <v>17</v>
      </c>
      <c r="B2180" s="190" t="s">
        <v>1311</v>
      </c>
      <c r="C2180" s="190" t="s">
        <v>112</v>
      </c>
      <c r="D2180" s="191">
        <v>43755</v>
      </c>
      <c r="E2180" s="192">
        <v>7</v>
      </c>
      <c r="F2180" s="192">
        <v>46</v>
      </c>
      <c r="G2180" s="137">
        <v>3676.84</v>
      </c>
      <c r="H2180" s="138">
        <v>723</v>
      </c>
      <c r="I2180" s="139">
        <v>21</v>
      </c>
      <c r="J2180" s="140">
        <v>48</v>
      </c>
      <c r="K2180" s="193">
        <v>207946.36</v>
      </c>
      <c r="L2180" s="194">
        <v>43481</v>
      </c>
    </row>
    <row r="2181" spans="1:12" x14ac:dyDescent="0.2">
      <c r="A2181" s="189">
        <v>18</v>
      </c>
      <c r="B2181" s="190" t="s">
        <v>1358</v>
      </c>
      <c r="C2181" s="190" t="s">
        <v>112</v>
      </c>
      <c r="D2181" s="191">
        <v>43769</v>
      </c>
      <c r="E2181" s="192">
        <v>5</v>
      </c>
      <c r="F2181" s="192">
        <v>32</v>
      </c>
      <c r="G2181" s="137">
        <v>3327.12</v>
      </c>
      <c r="H2181" s="138">
        <v>619</v>
      </c>
      <c r="I2181" s="139">
        <v>12</v>
      </c>
      <c r="J2181" s="140">
        <v>54</v>
      </c>
      <c r="K2181" s="193">
        <v>523481.50999999902</v>
      </c>
      <c r="L2181" s="194">
        <v>90448</v>
      </c>
    </row>
    <row r="2182" spans="1:12" x14ac:dyDescent="0.2">
      <c r="A2182" s="151">
        <v>19</v>
      </c>
      <c r="B2182" s="152" t="s">
        <v>1462</v>
      </c>
      <c r="C2182" s="152" t="s">
        <v>1464</v>
      </c>
      <c r="D2182" s="153">
        <v>43797</v>
      </c>
      <c r="E2182" s="154">
        <v>1</v>
      </c>
      <c r="F2182" s="154">
        <v>4</v>
      </c>
      <c r="G2182" s="137">
        <v>2864.09</v>
      </c>
      <c r="H2182" s="138">
        <v>539</v>
      </c>
      <c r="I2182" s="139">
        <v>14</v>
      </c>
      <c r="J2182" s="140">
        <v>92</v>
      </c>
      <c r="K2182" s="155">
        <v>2864.09</v>
      </c>
      <c r="L2182" s="156">
        <v>539</v>
      </c>
    </row>
    <row r="2183" spans="1:12" x14ac:dyDescent="0.2">
      <c r="A2183" s="189">
        <v>20</v>
      </c>
      <c r="B2183" s="190" t="s">
        <v>1406</v>
      </c>
      <c r="C2183" s="190" t="s">
        <v>22</v>
      </c>
      <c r="D2183" s="191">
        <v>43783</v>
      </c>
      <c r="E2183" s="192">
        <v>3</v>
      </c>
      <c r="F2183" s="192">
        <v>18</v>
      </c>
      <c r="G2183" s="137">
        <v>2420.84</v>
      </c>
      <c r="H2183" s="138">
        <v>441</v>
      </c>
      <c r="I2183" s="139">
        <v>15</v>
      </c>
      <c r="J2183" s="140">
        <v>53</v>
      </c>
      <c r="K2183" s="193">
        <v>118945.7</v>
      </c>
      <c r="L2183" s="194">
        <v>21949</v>
      </c>
    </row>
    <row r="2184" spans="1:12" x14ac:dyDescent="0.2">
      <c r="A2184" s="189">
        <v>21</v>
      </c>
      <c r="B2184" s="190" t="s">
        <v>1435</v>
      </c>
      <c r="C2184" s="190" t="s">
        <v>25</v>
      </c>
      <c r="D2184" s="191">
        <v>43790</v>
      </c>
      <c r="E2184" s="192">
        <v>2</v>
      </c>
      <c r="F2184" s="192">
        <v>11</v>
      </c>
      <c r="G2184" s="137">
        <v>2129.4299999999998</v>
      </c>
      <c r="H2184" s="138">
        <v>396</v>
      </c>
      <c r="I2184" s="139">
        <v>15</v>
      </c>
      <c r="J2184" s="140">
        <v>48</v>
      </c>
      <c r="K2184" s="193">
        <v>10890.34</v>
      </c>
      <c r="L2184" s="194">
        <v>2080</v>
      </c>
    </row>
    <row r="2185" spans="1:12" x14ac:dyDescent="0.2">
      <c r="A2185" s="189">
        <v>22</v>
      </c>
      <c r="B2185" s="190" t="s">
        <v>1350</v>
      </c>
      <c r="C2185" s="190" t="s">
        <v>25</v>
      </c>
      <c r="D2185" s="191">
        <v>43769</v>
      </c>
      <c r="E2185" s="192">
        <v>5</v>
      </c>
      <c r="F2185" s="192">
        <v>32</v>
      </c>
      <c r="G2185" s="137">
        <v>1220.5</v>
      </c>
      <c r="H2185" s="138">
        <v>207</v>
      </c>
      <c r="I2185" s="139">
        <v>2</v>
      </c>
      <c r="J2185" s="140">
        <v>6</v>
      </c>
      <c r="K2185" s="193">
        <v>25808.54</v>
      </c>
      <c r="L2185" s="194">
        <v>5124</v>
      </c>
    </row>
    <row r="2186" spans="1:12" x14ac:dyDescent="0.2">
      <c r="A2186" s="151">
        <v>23</v>
      </c>
      <c r="B2186" s="152" t="s">
        <v>1466</v>
      </c>
      <c r="C2186" s="152" t="s">
        <v>1467</v>
      </c>
      <c r="D2186" s="153">
        <v>43797</v>
      </c>
      <c r="E2186" s="154">
        <v>1</v>
      </c>
      <c r="F2186" s="154">
        <v>4</v>
      </c>
      <c r="G2186" s="137">
        <v>1119.29</v>
      </c>
      <c r="H2186" s="138">
        <v>213</v>
      </c>
      <c r="I2186" s="139">
        <v>12</v>
      </c>
      <c r="J2186" s="140">
        <v>64</v>
      </c>
      <c r="K2186" s="155">
        <v>1119.29</v>
      </c>
      <c r="L2186" s="156">
        <v>315</v>
      </c>
    </row>
    <row r="2187" spans="1:12" x14ac:dyDescent="0.2">
      <c r="A2187" s="151">
        <v>24</v>
      </c>
      <c r="B2187" s="152" t="s">
        <v>1468</v>
      </c>
      <c r="C2187" s="152" t="s">
        <v>25</v>
      </c>
      <c r="D2187" s="153">
        <v>43797</v>
      </c>
      <c r="E2187" s="154">
        <v>1</v>
      </c>
      <c r="F2187" s="154">
        <v>4</v>
      </c>
      <c r="G2187" s="137">
        <v>924.15</v>
      </c>
      <c r="H2187" s="138">
        <v>163</v>
      </c>
      <c r="I2187" s="139">
        <v>3</v>
      </c>
      <c r="J2187" s="140">
        <v>11</v>
      </c>
      <c r="K2187" s="155">
        <v>924.15</v>
      </c>
      <c r="L2187" s="156">
        <v>163</v>
      </c>
    </row>
    <row r="2188" spans="1:12" x14ac:dyDescent="0.2">
      <c r="A2188" s="189">
        <v>25</v>
      </c>
      <c r="B2188" s="190" t="s">
        <v>1433</v>
      </c>
      <c r="C2188" s="190" t="s">
        <v>111</v>
      </c>
      <c r="D2188" s="191">
        <v>43790</v>
      </c>
      <c r="E2188" s="192">
        <v>2</v>
      </c>
      <c r="F2188" s="192">
        <v>11</v>
      </c>
      <c r="G2188" s="137">
        <v>823.6</v>
      </c>
      <c r="H2188" s="138">
        <v>151</v>
      </c>
      <c r="I2188" s="139">
        <v>10</v>
      </c>
      <c r="J2188" s="140">
        <v>24</v>
      </c>
      <c r="K2188" s="193">
        <v>9504.01</v>
      </c>
      <c r="L2188" s="194">
        <v>1805</v>
      </c>
    </row>
    <row r="2189" spans="1:12" x14ac:dyDescent="0.2">
      <c r="A2189" s="189">
        <v>26</v>
      </c>
      <c r="B2189" s="190" t="s">
        <v>1363</v>
      </c>
      <c r="C2189" s="190" t="s">
        <v>22</v>
      </c>
      <c r="D2189" s="191">
        <v>43769</v>
      </c>
      <c r="E2189" s="192">
        <v>5</v>
      </c>
      <c r="F2189" s="192">
        <v>32</v>
      </c>
      <c r="G2189" s="137">
        <v>729.31</v>
      </c>
      <c r="H2189" s="138">
        <v>137</v>
      </c>
      <c r="I2189" s="139">
        <v>6</v>
      </c>
      <c r="J2189" s="140">
        <v>17</v>
      </c>
      <c r="K2189" s="193">
        <v>160570.47</v>
      </c>
      <c r="L2189" s="194">
        <v>30004</v>
      </c>
    </row>
    <row r="2190" spans="1:12" x14ac:dyDescent="0.2">
      <c r="A2190" s="189">
        <v>27</v>
      </c>
      <c r="B2190" s="190" t="s">
        <v>1470</v>
      </c>
      <c r="C2190" s="190" t="s">
        <v>25</v>
      </c>
      <c r="D2190" s="191"/>
      <c r="E2190" s="192">
        <v>1</v>
      </c>
      <c r="F2190" s="192">
        <v>2</v>
      </c>
      <c r="G2190" s="137">
        <v>640</v>
      </c>
      <c r="H2190" s="138">
        <v>110</v>
      </c>
      <c r="I2190" s="139">
        <v>1</v>
      </c>
      <c r="J2190" s="140">
        <v>1</v>
      </c>
      <c r="K2190" s="193">
        <v>643</v>
      </c>
      <c r="L2190" s="194">
        <v>111</v>
      </c>
    </row>
    <row r="2191" spans="1:12" x14ac:dyDescent="0.2">
      <c r="A2191" s="151">
        <v>28</v>
      </c>
      <c r="B2191" s="152" t="s">
        <v>1471</v>
      </c>
      <c r="C2191" s="152" t="s">
        <v>1473</v>
      </c>
      <c r="D2191" s="153">
        <v>43797</v>
      </c>
      <c r="E2191" s="154">
        <v>1</v>
      </c>
      <c r="F2191" s="154">
        <v>4</v>
      </c>
      <c r="G2191" s="137">
        <v>623.54999999999995</v>
      </c>
      <c r="H2191" s="138">
        <v>136</v>
      </c>
      <c r="I2191" s="139">
        <v>4</v>
      </c>
      <c r="J2191" s="140">
        <v>13</v>
      </c>
      <c r="K2191" s="155">
        <v>755.05</v>
      </c>
      <c r="L2191" s="156">
        <v>173</v>
      </c>
    </row>
    <row r="2192" spans="1:12" x14ac:dyDescent="0.2">
      <c r="A2192" s="151">
        <v>29</v>
      </c>
      <c r="B2192" s="152" t="s">
        <v>1474</v>
      </c>
      <c r="C2192" s="152" t="s">
        <v>113</v>
      </c>
      <c r="D2192" s="153">
        <v>43797</v>
      </c>
      <c r="E2192" s="154">
        <v>1</v>
      </c>
      <c r="F2192" s="154">
        <v>4</v>
      </c>
      <c r="G2192" s="137">
        <v>611</v>
      </c>
      <c r="H2192" s="138">
        <v>143</v>
      </c>
      <c r="I2192" s="139">
        <v>4</v>
      </c>
      <c r="J2192" s="140">
        <v>16</v>
      </c>
      <c r="K2192" s="155">
        <v>611</v>
      </c>
      <c r="L2192" s="156">
        <v>143</v>
      </c>
    </row>
    <row r="2193" spans="1:12" x14ac:dyDescent="0.2">
      <c r="A2193" s="189">
        <v>30</v>
      </c>
      <c r="B2193" s="190" t="s">
        <v>1409</v>
      </c>
      <c r="C2193" s="190" t="s">
        <v>673</v>
      </c>
      <c r="D2193" s="191">
        <v>43783</v>
      </c>
      <c r="E2193" s="192">
        <v>3</v>
      </c>
      <c r="F2193" s="192">
        <v>18</v>
      </c>
      <c r="G2193" s="137">
        <v>600.29999999999995</v>
      </c>
      <c r="H2193" s="138">
        <v>129</v>
      </c>
      <c r="I2193" s="139">
        <v>12</v>
      </c>
      <c r="J2193" s="140">
        <v>17</v>
      </c>
      <c r="K2193" s="193">
        <v>22426.39</v>
      </c>
      <c r="L2193" s="194">
        <v>4554</v>
      </c>
    </row>
    <row r="2194" spans="1:12" x14ac:dyDescent="0.2">
      <c r="A2194" s="189">
        <v>31</v>
      </c>
      <c r="B2194" s="190" t="s">
        <v>1372</v>
      </c>
      <c r="C2194" s="190" t="s">
        <v>679</v>
      </c>
      <c r="D2194" s="191">
        <v>43629</v>
      </c>
      <c r="E2194" s="192">
        <v>1</v>
      </c>
      <c r="F2194" s="192">
        <v>4</v>
      </c>
      <c r="G2194" s="137">
        <v>496</v>
      </c>
      <c r="H2194" s="138">
        <v>62</v>
      </c>
      <c r="I2194" s="139">
        <v>1</v>
      </c>
      <c r="J2194" s="140">
        <v>1</v>
      </c>
      <c r="K2194" s="193">
        <v>5060.58</v>
      </c>
      <c r="L2194" s="194">
        <v>588</v>
      </c>
    </row>
    <row r="2195" spans="1:12" x14ac:dyDescent="0.2">
      <c r="A2195" s="189">
        <v>32</v>
      </c>
      <c r="B2195" s="190" t="s">
        <v>1140</v>
      </c>
      <c r="C2195" s="190" t="s">
        <v>127</v>
      </c>
      <c r="D2195" s="191">
        <v>43713</v>
      </c>
      <c r="E2195" s="192">
        <v>13</v>
      </c>
      <c r="F2195" s="192">
        <v>88</v>
      </c>
      <c r="G2195" s="137">
        <v>489.4</v>
      </c>
      <c r="H2195" s="138">
        <v>78</v>
      </c>
      <c r="I2195" s="139">
        <v>1</v>
      </c>
      <c r="J2195" s="140">
        <v>6</v>
      </c>
      <c r="K2195" s="193">
        <v>253736.98</v>
      </c>
      <c r="L2195" s="194">
        <v>45878</v>
      </c>
    </row>
    <row r="2196" spans="1:12" x14ac:dyDescent="0.2">
      <c r="A2196" s="189">
        <v>33</v>
      </c>
      <c r="B2196" s="190" t="s">
        <v>1475</v>
      </c>
      <c r="C2196" s="190" t="s">
        <v>1476</v>
      </c>
      <c r="D2196" s="191"/>
      <c r="E2196" s="192">
        <v>1</v>
      </c>
      <c r="F2196" s="192">
        <v>1</v>
      </c>
      <c r="G2196" s="137">
        <v>452.5</v>
      </c>
      <c r="H2196" s="138">
        <v>192</v>
      </c>
      <c r="I2196" s="139">
        <v>1</v>
      </c>
      <c r="J2196" s="140">
        <v>1</v>
      </c>
      <c r="K2196" s="193">
        <v>452.5</v>
      </c>
      <c r="L2196" s="194">
        <v>192</v>
      </c>
    </row>
    <row r="2197" spans="1:12" x14ac:dyDescent="0.2">
      <c r="A2197" s="151">
        <v>34</v>
      </c>
      <c r="B2197" s="152" t="s">
        <v>1477</v>
      </c>
      <c r="C2197" s="152" t="s">
        <v>25</v>
      </c>
      <c r="D2197" s="153">
        <v>43797</v>
      </c>
      <c r="E2197" s="154">
        <v>1</v>
      </c>
      <c r="F2197" s="154">
        <v>4</v>
      </c>
      <c r="G2197" s="137">
        <v>442.85</v>
      </c>
      <c r="H2197" s="138">
        <v>134</v>
      </c>
      <c r="I2197" s="139">
        <v>2</v>
      </c>
      <c r="J2197" s="140">
        <v>5</v>
      </c>
      <c r="K2197" s="155">
        <v>442.85</v>
      </c>
      <c r="L2197" s="156">
        <v>134</v>
      </c>
    </row>
    <row r="2198" spans="1:12" x14ac:dyDescent="0.2">
      <c r="A2198" s="189">
        <v>35</v>
      </c>
      <c r="B2198" s="190" t="s">
        <v>1228</v>
      </c>
      <c r="C2198" s="190" t="s">
        <v>433</v>
      </c>
      <c r="D2198" s="191">
        <v>43734</v>
      </c>
      <c r="E2198" s="192">
        <v>10</v>
      </c>
      <c r="F2198" s="192">
        <v>66</v>
      </c>
      <c r="G2198" s="137">
        <v>397.62</v>
      </c>
      <c r="H2198" s="138">
        <v>66</v>
      </c>
      <c r="I2198" s="139">
        <v>2</v>
      </c>
      <c r="J2198" s="140">
        <v>5</v>
      </c>
      <c r="K2198" s="193">
        <v>125539.53</v>
      </c>
      <c r="L2198" s="194">
        <v>23109</v>
      </c>
    </row>
    <row r="2199" spans="1:12" x14ac:dyDescent="0.2">
      <c r="A2199" s="189">
        <v>36</v>
      </c>
      <c r="B2199" s="190" t="s">
        <v>1208</v>
      </c>
      <c r="C2199" s="190" t="s">
        <v>488</v>
      </c>
      <c r="D2199" s="191">
        <v>43727</v>
      </c>
      <c r="E2199" s="192">
        <v>9</v>
      </c>
      <c r="F2199" s="192">
        <v>59</v>
      </c>
      <c r="G2199" s="137">
        <v>396.5</v>
      </c>
      <c r="H2199" s="138">
        <v>83</v>
      </c>
      <c r="I2199" s="139">
        <v>3</v>
      </c>
      <c r="J2199" s="140">
        <v>8</v>
      </c>
      <c r="K2199" s="193">
        <v>149657.91</v>
      </c>
      <c r="L2199" s="194">
        <v>30042</v>
      </c>
    </row>
    <row r="2200" spans="1:12" x14ac:dyDescent="0.2">
      <c r="A2200" s="189">
        <v>37</v>
      </c>
      <c r="B2200" s="190" t="s">
        <v>1479</v>
      </c>
      <c r="C2200" s="190" t="s">
        <v>1481</v>
      </c>
      <c r="D2200" s="191"/>
      <c r="E2200" s="192">
        <v>1</v>
      </c>
      <c r="F2200" s="192">
        <v>1</v>
      </c>
      <c r="G2200" s="137">
        <v>390</v>
      </c>
      <c r="H2200" s="138">
        <v>116</v>
      </c>
      <c r="I2200" s="139">
        <v>1</v>
      </c>
      <c r="J2200" s="140">
        <v>1</v>
      </c>
      <c r="K2200" s="193">
        <v>390</v>
      </c>
      <c r="L2200" s="194">
        <v>116</v>
      </c>
    </row>
    <row r="2201" spans="1:12" x14ac:dyDescent="0.2">
      <c r="A2201" s="189">
        <v>38</v>
      </c>
      <c r="B2201" s="190" t="s">
        <v>1115</v>
      </c>
      <c r="C2201" s="190" t="s">
        <v>25</v>
      </c>
      <c r="D2201" s="191">
        <v>43699</v>
      </c>
      <c r="E2201" s="192">
        <v>15</v>
      </c>
      <c r="F2201" s="192">
        <v>102</v>
      </c>
      <c r="G2201" s="137">
        <v>276.60000000000002</v>
      </c>
      <c r="H2201" s="138">
        <v>42</v>
      </c>
      <c r="I2201" s="139">
        <v>1</v>
      </c>
      <c r="J2201" s="140">
        <v>4</v>
      </c>
      <c r="K2201" s="193">
        <v>1487294.73999999</v>
      </c>
      <c r="L2201" s="194">
        <v>277648</v>
      </c>
    </row>
    <row r="2202" spans="1:12" x14ac:dyDescent="0.2">
      <c r="A2202" s="189">
        <v>39</v>
      </c>
      <c r="B2202" s="190" t="s">
        <v>1188</v>
      </c>
      <c r="C2202" s="190" t="s">
        <v>25</v>
      </c>
      <c r="D2202" s="191">
        <v>43727</v>
      </c>
      <c r="E2202" s="192">
        <v>11</v>
      </c>
      <c r="F2202" s="192">
        <v>72</v>
      </c>
      <c r="G2202" s="137">
        <v>226.9</v>
      </c>
      <c r="H2202" s="138">
        <v>41</v>
      </c>
      <c r="I2202" s="139">
        <v>2</v>
      </c>
      <c r="J2202" s="140">
        <v>3</v>
      </c>
      <c r="K2202" s="193">
        <v>380286.33000000101</v>
      </c>
      <c r="L2202" s="194">
        <v>73307</v>
      </c>
    </row>
    <row r="2203" spans="1:12" x14ac:dyDescent="0.2">
      <c r="A2203" s="189">
        <v>40</v>
      </c>
      <c r="B2203" s="190" t="s">
        <v>1313</v>
      </c>
      <c r="C2203" s="190" t="s">
        <v>1315</v>
      </c>
      <c r="D2203" s="191">
        <v>43755</v>
      </c>
      <c r="E2203" s="192">
        <v>7</v>
      </c>
      <c r="F2203" s="192">
        <v>44</v>
      </c>
      <c r="G2203" s="137">
        <v>195.69</v>
      </c>
      <c r="H2203" s="138">
        <v>52</v>
      </c>
      <c r="I2203" s="139">
        <v>2</v>
      </c>
      <c r="J2203" s="140">
        <v>3</v>
      </c>
      <c r="K2203" s="193">
        <v>154938.97</v>
      </c>
      <c r="L2203" s="194">
        <v>31517</v>
      </c>
    </row>
    <row r="2204" spans="1:12" x14ac:dyDescent="0.2">
      <c r="A2204" s="144"/>
      <c r="B2204" s="7"/>
      <c r="C2204" s="7" t="s">
        <v>106</v>
      </c>
      <c r="D2204" s="142" t="s">
        <v>106</v>
      </c>
      <c r="E2204" s="143" t="s">
        <v>106</v>
      </c>
      <c r="F2204" s="144" t="s">
        <v>106</v>
      </c>
      <c r="G2204" s="145" t="s">
        <v>106</v>
      </c>
      <c r="H2204" s="144" t="s">
        <v>106</v>
      </c>
      <c r="I2204" s="7" t="s">
        <v>106</v>
      </c>
      <c r="J2204" s="30" t="s">
        <v>106</v>
      </c>
      <c r="K2204" s="143" t="s">
        <v>106</v>
      </c>
      <c r="L2204" s="144" t="s">
        <v>106</v>
      </c>
    </row>
    <row r="2205" spans="1:12" x14ac:dyDescent="0.2">
      <c r="A2205" s="451" t="s">
        <v>1482</v>
      </c>
      <c r="B2205" s="451"/>
      <c r="C2205" s="7"/>
      <c r="D2205" s="142"/>
      <c r="E2205" s="143"/>
      <c r="F2205" s="144"/>
      <c r="G2205" s="145"/>
      <c r="H2205" s="144"/>
      <c r="I2205" s="7"/>
      <c r="J2205" s="30"/>
      <c r="K2205" s="143"/>
      <c r="L2205" s="144"/>
    </row>
    <row r="2206" spans="1:12" ht="15.75" x14ac:dyDescent="0.2">
      <c r="A2206" s="450" t="s">
        <v>1507</v>
      </c>
      <c r="B2206" s="450"/>
      <c r="C2206" s="450"/>
      <c r="D2206" s="450"/>
      <c r="E2206" s="450"/>
      <c r="F2206" s="450"/>
      <c r="G2206" s="450"/>
      <c r="H2206" s="450"/>
      <c r="I2206" s="450"/>
      <c r="J2206" s="450"/>
      <c r="K2206" s="450"/>
      <c r="L2206" s="450"/>
    </row>
    <row r="2207" spans="1:12" ht="15" x14ac:dyDescent="0.2">
      <c r="A2207" s="135"/>
      <c r="B2207" s="135"/>
      <c r="C2207" s="135"/>
      <c r="D2207" s="135"/>
      <c r="E2207" s="135"/>
      <c r="F2207" s="135"/>
      <c r="G2207" s="135"/>
      <c r="H2207" s="135"/>
      <c r="I2207" s="135"/>
      <c r="J2207" s="136"/>
      <c r="K2207" s="135"/>
      <c r="L2207" s="135"/>
    </row>
    <row r="2208" spans="1:12" x14ac:dyDescent="0.2">
      <c r="A2208" s="452" t="s">
        <v>134</v>
      </c>
      <c r="B2208" s="452"/>
      <c r="C2208" s="452"/>
      <c r="D2208" s="452"/>
      <c r="E2208" s="453" t="s">
        <v>11</v>
      </c>
      <c r="F2208" s="453"/>
      <c r="G2208" s="454" t="s">
        <v>187</v>
      </c>
      <c r="H2208" s="454"/>
      <c r="I2208" s="454"/>
      <c r="J2208" s="454"/>
      <c r="K2208" s="455" t="s">
        <v>133</v>
      </c>
      <c r="L2208" s="455"/>
    </row>
    <row r="2209" spans="1:12" ht="24" x14ac:dyDescent="0.2">
      <c r="A2209" s="427" t="s">
        <v>9</v>
      </c>
      <c r="B2209" s="119" t="s">
        <v>131</v>
      </c>
      <c r="C2209" s="119" t="s">
        <v>132</v>
      </c>
      <c r="D2209" s="120" t="s">
        <v>13</v>
      </c>
      <c r="E2209" s="428" t="s">
        <v>15</v>
      </c>
      <c r="F2209" s="428" t="s">
        <v>14</v>
      </c>
      <c r="G2209" s="122" t="s">
        <v>16</v>
      </c>
      <c r="H2209" s="123" t="s">
        <v>4</v>
      </c>
      <c r="I2209" s="124" t="s">
        <v>8</v>
      </c>
      <c r="J2209" s="125" t="s">
        <v>17</v>
      </c>
      <c r="K2209" s="429" t="s">
        <v>16</v>
      </c>
      <c r="L2209" s="427" t="s">
        <v>4</v>
      </c>
    </row>
    <row r="2210" spans="1:12" x14ac:dyDescent="0.2">
      <c r="A2210" s="189">
        <v>1</v>
      </c>
      <c r="B2210" s="190" t="s">
        <v>1423</v>
      </c>
      <c r="C2210" s="190" t="s">
        <v>22</v>
      </c>
      <c r="D2210" s="191">
        <v>43790</v>
      </c>
      <c r="E2210" s="192">
        <v>3</v>
      </c>
      <c r="F2210" s="192">
        <v>18</v>
      </c>
      <c r="G2210" s="137">
        <v>314542.28999999998</v>
      </c>
      <c r="H2210" s="138">
        <v>61815</v>
      </c>
      <c r="I2210" s="139">
        <v>121</v>
      </c>
      <c r="J2210" s="140">
        <v>1302</v>
      </c>
      <c r="K2210" s="193">
        <v>1613152.29</v>
      </c>
      <c r="L2210" s="194">
        <v>306378</v>
      </c>
    </row>
    <row r="2211" spans="1:12" x14ac:dyDescent="0.2">
      <c r="A2211" s="189">
        <v>2</v>
      </c>
      <c r="B2211" s="190" t="s">
        <v>1451</v>
      </c>
      <c r="C2211" s="190" t="s">
        <v>22</v>
      </c>
      <c r="D2211" s="191">
        <v>43797</v>
      </c>
      <c r="E2211" s="192">
        <v>2</v>
      </c>
      <c r="F2211" s="192">
        <v>11</v>
      </c>
      <c r="G2211" s="137">
        <v>87308.19</v>
      </c>
      <c r="H2211" s="138">
        <v>15942</v>
      </c>
      <c r="I2211" s="139">
        <v>75</v>
      </c>
      <c r="J2211" s="140">
        <v>720</v>
      </c>
      <c r="K2211" s="193">
        <v>231674.07</v>
      </c>
      <c r="L2211" s="194">
        <v>42806</v>
      </c>
    </row>
    <row r="2212" spans="1:12" x14ac:dyDescent="0.2">
      <c r="A2212" s="151">
        <v>3</v>
      </c>
      <c r="B2212" s="152" t="s">
        <v>1490</v>
      </c>
      <c r="C2212" s="152" t="s">
        <v>111</v>
      </c>
      <c r="D2212" s="153">
        <v>43804</v>
      </c>
      <c r="E2212" s="154">
        <v>1</v>
      </c>
      <c r="F2212" s="154">
        <v>4</v>
      </c>
      <c r="G2212" s="137">
        <v>74484.41</v>
      </c>
      <c r="H2212" s="138">
        <v>13754</v>
      </c>
      <c r="I2212" s="139">
        <v>46</v>
      </c>
      <c r="J2212" s="140">
        <v>649</v>
      </c>
      <c r="K2212" s="155">
        <v>74484.41</v>
      </c>
      <c r="L2212" s="156">
        <v>13754</v>
      </c>
    </row>
    <row r="2213" spans="1:12" x14ac:dyDescent="0.2">
      <c r="A2213" s="189">
        <v>4</v>
      </c>
      <c r="B2213" s="190" t="s">
        <v>1454</v>
      </c>
      <c r="C2213" s="190" t="s">
        <v>22</v>
      </c>
      <c r="D2213" s="191">
        <v>43797</v>
      </c>
      <c r="E2213" s="192">
        <v>2</v>
      </c>
      <c r="F2213" s="192">
        <v>11</v>
      </c>
      <c r="G2213" s="137">
        <v>68286.569999999905</v>
      </c>
      <c r="H2213" s="138">
        <v>12356</v>
      </c>
      <c r="I2213" s="139">
        <v>52</v>
      </c>
      <c r="J2213" s="140">
        <v>649</v>
      </c>
      <c r="K2213" s="193">
        <v>185157.82</v>
      </c>
      <c r="L2213" s="194">
        <v>33776</v>
      </c>
    </row>
    <row r="2214" spans="1:12" x14ac:dyDescent="0.2">
      <c r="A2214" s="151">
        <v>5</v>
      </c>
      <c r="B2214" s="152" t="s">
        <v>1493</v>
      </c>
      <c r="C2214" s="152" t="s">
        <v>23</v>
      </c>
      <c r="D2214" s="153">
        <v>43804</v>
      </c>
      <c r="E2214" s="154">
        <v>1</v>
      </c>
      <c r="F2214" s="154">
        <v>4</v>
      </c>
      <c r="G2214" s="137">
        <v>50713.3500000001</v>
      </c>
      <c r="H2214" s="138">
        <v>9066</v>
      </c>
      <c r="I2214" s="139">
        <v>59</v>
      </c>
      <c r="J2214" s="140">
        <v>854</v>
      </c>
      <c r="K2214" s="155">
        <v>50713.3500000001</v>
      </c>
      <c r="L2214" s="156">
        <v>9066</v>
      </c>
    </row>
    <row r="2215" spans="1:12" x14ac:dyDescent="0.2">
      <c r="A2215" s="189">
        <v>6</v>
      </c>
      <c r="B2215" s="190" t="s">
        <v>1249</v>
      </c>
      <c r="C2215" s="190" t="s">
        <v>491</v>
      </c>
      <c r="D2215" s="191">
        <v>43741</v>
      </c>
      <c r="E2215" s="192">
        <v>10</v>
      </c>
      <c r="F2215" s="192">
        <v>67</v>
      </c>
      <c r="G2215" s="137">
        <v>41903.129999999997</v>
      </c>
      <c r="H2215" s="138">
        <v>7545</v>
      </c>
      <c r="I2215" s="139">
        <v>48</v>
      </c>
      <c r="J2215" s="140">
        <v>438</v>
      </c>
      <c r="K2215" s="193">
        <v>4894925.9699999904</v>
      </c>
      <c r="L2215" s="194">
        <v>883584</v>
      </c>
    </row>
    <row r="2216" spans="1:12" x14ac:dyDescent="0.2">
      <c r="A2216" s="151">
        <v>7</v>
      </c>
      <c r="B2216" s="152" t="s">
        <v>1496</v>
      </c>
      <c r="C2216" s="152" t="s">
        <v>23</v>
      </c>
      <c r="D2216" s="153">
        <v>43804</v>
      </c>
      <c r="E2216" s="154">
        <v>1</v>
      </c>
      <c r="F2216" s="154">
        <v>4</v>
      </c>
      <c r="G2216" s="137">
        <v>38021.81</v>
      </c>
      <c r="H2216" s="138">
        <v>6845</v>
      </c>
      <c r="I2216" s="139">
        <v>41</v>
      </c>
      <c r="J2216" s="140">
        <v>468</v>
      </c>
      <c r="K2216" s="155">
        <v>38021.81</v>
      </c>
      <c r="L2216" s="156">
        <v>6845</v>
      </c>
    </row>
    <row r="2217" spans="1:12" x14ac:dyDescent="0.2">
      <c r="A2217" s="189">
        <v>8</v>
      </c>
      <c r="B2217" s="190" t="s">
        <v>1403</v>
      </c>
      <c r="C2217" s="190" t="s">
        <v>989</v>
      </c>
      <c r="D2217" s="191">
        <v>43783</v>
      </c>
      <c r="E2217" s="192">
        <v>4</v>
      </c>
      <c r="F2217" s="192">
        <v>25</v>
      </c>
      <c r="G2217" s="137">
        <v>32394.25</v>
      </c>
      <c r="H2217" s="138">
        <v>5897</v>
      </c>
      <c r="I2217" s="139">
        <v>51</v>
      </c>
      <c r="J2217" s="140">
        <v>312</v>
      </c>
      <c r="K2217" s="193">
        <v>470690.13999999902</v>
      </c>
      <c r="L2217" s="194">
        <v>83513</v>
      </c>
    </row>
    <row r="2218" spans="1:12" x14ac:dyDescent="0.2">
      <c r="A2218" s="189">
        <v>9</v>
      </c>
      <c r="B2218" s="190" t="s">
        <v>1380</v>
      </c>
      <c r="C2218" s="190" t="s">
        <v>22</v>
      </c>
      <c r="D2218" s="191">
        <v>43776</v>
      </c>
      <c r="E2218" s="192">
        <v>5</v>
      </c>
      <c r="F2218" s="192">
        <v>32</v>
      </c>
      <c r="G2218" s="137">
        <v>10997.01</v>
      </c>
      <c r="H2218" s="138">
        <v>2103</v>
      </c>
      <c r="I2218" s="139">
        <v>15</v>
      </c>
      <c r="J2218" s="140">
        <v>120</v>
      </c>
      <c r="K2218" s="193">
        <v>227061.109999999</v>
      </c>
      <c r="L2218" s="194">
        <v>43378</v>
      </c>
    </row>
    <row r="2219" spans="1:12" x14ac:dyDescent="0.2">
      <c r="A2219" s="189">
        <v>10</v>
      </c>
      <c r="B2219" s="190" t="s">
        <v>1382</v>
      </c>
      <c r="C2219" s="190" t="s">
        <v>22</v>
      </c>
      <c r="D2219" s="191">
        <v>43776</v>
      </c>
      <c r="E2219" s="192">
        <v>5</v>
      </c>
      <c r="F2219" s="192">
        <v>32</v>
      </c>
      <c r="G2219" s="137">
        <v>8852.36</v>
      </c>
      <c r="H2219" s="138">
        <v>1635</v>
      </c>
      <c r="I2219" s="139">
        <v>12</v>
      </c>
      <c r="J2219" s="140">
        <v>99</v>
      </c>
      <c r="K2219" s="193">
        <v>191142.61</v>
      </c>
      <c r="L2219" s="194">
        <v>35634</v>
      </c>
    </row>
    <row r="2220" spans="1:12" x14ac:dyDescent="0.2">
      <c r="A2220" s="189">
        <v>11</v>
      </c>
      <c r="B2220" s="190" t="s">
        <v>1305</v>
      </c>
      <c r="C2220" s="190" t="s">
        <v>23</v>
      </c>
      <c r="D2220" s="191">
        <v>43755</v>
      </c>
      <c r="E2220" s="192">
        <v>8</v>
      </c>
      <c r="F2220" s="192">
        <v>53</v>
      </c>
      <c r="G2220" s="137">
        <v>7935.99</v>
      </c>
      <c r="H2220" s="138">
        <v>1508</v>
      </c>
      <c r="I2220" s="139">
        <v>21</v>
      </c>
      <c r="J2220" s="140">
        <v>115</v>
      </c>
      <c r="K2220" s="193">
        <v>1282779.02</v>
      </c>
      <c r="L2220" s="194">
        <v>236622</v>
      </c>
    </row>
    <row r="2221" spans="1:12" x14ac:dyDescent="0.2">
      <c r="A2221" s="189">
        <v>12</v>
      </c>
      <c r="B2221" s="190" t="s">
        <v>1360</v>
      </c>
      <c r="C2221" s="190" t="s">
        <v>488</v>
      </c>
      <c r="D2221" s="191">
        <v>43769</v>
      </c>
      <c r="E2221" s="192">
        <v>6</v>
      </c>
      <c r="F2221" s="192">
        <v>39</v>
      </c>
      <c r="G2221" s="137">
        <v>7707.39</v>
      </c>
      <c r="H2221" s="138">
        <v>1513</v>
      </c>
      <c r="I2221" s="139">
        <v>29</v>
      </c>
      <c r="J2221" s="140">
        <v>106</v>
      </c>
      <c r="K2221" s="193">
        <v>498811.00999999698</v>
      </c>
      <c r="L2221" s="194">
        <v>98687</v>
      </c>
    </row>
    <row r="2222" spans="1:12" x14ac:dyDescent="0.2">
      <c r="A2222" s="151">
        <v>13</v>
      </c>
      <c r="B2222" s="152" t="s">
        <v>1498</v>
      </c>
      <c r="C2222" s="152" t="s">
        <v>127</v>
      </c>
      <c r="D2222" s="153">
        <v>43804</v>
      </c>
      <c r="E2222" s="154">
        <v>1</v>
      </c>
      <c r="F2222" s="154">
        <v>4</v>
      </c>
      <c r="G2222" s="137">
        <v>6361.94</v>
      </c>
      <c r="H2222" s="138">
        <v>1257</v>
      </c>
      <c r="I2222" s="139">
        <v>37</v>
      </c>
      <c r="J2222" s="140">
        <v>164</v>
      </c>
      <c r="K2222" s="155">
        <v>6361.94</v>
      </c>
      <c r="L2222" s="156">
        <v>1257</v>
      </c>
    </row>
    <row r="2223" spans="1:12" x14ac:dyDescent="0.2">
      <c r="A2223" s="189">
        <v>14</v>
      </c>
      <c r="B2223" s="190" t="s">
        <v>1459</v>
      </c>
      <c r="C2223" s="190" t="s">
        <v>161</v>
      </c>
      <c r="D2223" s="191">
        <v>43797</v>
      </c>
      <c r="E2223" s="192">
        <v>2</v>
      </c>
      <c r="F2223" s="192">
        <v>11</v>
      </c>
      <c r="G2223" s="137">
        <v>5341.68</v>
      </c>
      <c r="H2223" s="138">
        <v>951</v>
      </c>
      <c r="I2223" s="139">
        <v>26</v>
      </c>
      <c r="J2223" s="140">
        <v>120</v>
      </c>
      <c r="K2223" s="193">
        <v>20685.25</v>
      </c>
      <c r="L2223" s="194">
        <v>3714</v>
      </c>
    </row>
    <row r="2224" spans="1:12" x14ac:dyDescent="0.2">
      <c r="A2224" s="189">
        <v>15</v>
      </c>
      <c r="B2224" s="190" t="s">
        <v>1457</v>
      </c>
      <c r="C2224" s="190" t="s">
        <v>22</v>
      </c>
      <c r="D2224" s="191">
        <v>43797</v>
      </c>
      <c r="E2224" s="192">
        <v>2</v>
      </c>
      <c r="F2224" s="192">
        <v>11</v>
      </c>
      <c r="G2224" s="137">
        <v>5323.84</v>
      </c>
      <c r="H2224" s="138">
        <v>972</v>
      </c>
      <c r="I2224" s="139">
        <v>12</v>
      </c>
      <c r="J2224" s="140">
        <v>97</v>
      </c>
      <c r="K2224" s="193">
        <v>22654.59</v>
      </c>
      <c r="L2224" s="194">
        <v>4213</v>
      </c>
    </row>
    <row r="2225" spans="1:12" x14ac:dyDescent="0.2">
      <c r="A2225" s="189">
        <v>16</v>
      </c>
      <c r="B2225" s="190" t="s">
        <v>1334</v>
      </c>
      <c r="C2225" s="190" t="s">
        <v>22</v>
      </c>
      <c r="D2225" s="191">
        <v>43762</v>
      </c>
      <c r="E2225" s="192">
        <v>7</v>
      </c>
      <c r="F2225" s="192">
        <v>46</v>
      </c>
      <c r="G2225" s="137">
        <v>4928.79</v>
      </c>
      <c r="H2225" s="138">
        <v>921</v>
      </c>
      <c r="I2225" s="139">
        <v>10</v>
      </c>
      <c r="J2225" s="140">
        <v>62</v>
      </c>
      <c r="K2225" s="193">
        <v>386891.41999999603</v>
      </c>
      <c r="L2225" s="194">
        <v>70958</v>
      </c>
    </row>
    <row r="2226" spans="1:12" x14ac:dyDescent="0.2">
      <c r="A2226" s="189">
        <v>17</v>
      </c>
      <c r="B2226" s="190" t="s">
        <v>1460</v>
      </c>
      <c r="C2226" s="190" t="s">
        <v>1237</v>
      </c>
      <c r="D2226" s="191">
        <v>43797</v>
      </c>
      <c r="E2226" s="192">
        <v>2</v>
      </c>
      <c r="F2226" s="192">
        <v>11</v>
      </c>
      <c r="G2226" s="137">
        <v>4511.62</v>
      </c>
      <c r="H2226" s="138">
        <v>819</v>
      </c>
      <c r="I2226" s="139">
        <v>10</v>
      </c>
      <c r="J2226" s="140">
        <v>78</v>
      </c>
      <c r="K2226" s="193">
        <v>15982.69</v>
      </c>
      <c r="L2226" s="194">
        <v>2970</v>
      </c>
    </row>
    <row r="2227" spans="1:12" x14ac:dyDescent="0.2">
      <c r="A2227" s="189">
        <v>18</v>
      </c>
      <c r="B2227" s="190" t="s">
        <v>1406</v>
      </c>
      <c r="C2227" s="190" t="s">
        <v>22</v>
      </c>
      <c r="D2227" s="191">
        <v>43783</v>
      </c>
      <c r="E2227" s="192">
        <v>4</v>
      </c>
      <c r="F2227" s="192">
        <v>25</v>
      </c>
      <c r="G2227" s="137">
        <v>3492.05</v>
      </c>
      <c r="H2227" s="138">
        <v>660</v>
      </c>
      <c r="I2227" s="139">
        <v>11</v>
      </c>
      <c r="J2227" s="140">
        <v>49</v>
      </c>
      <c r="K2227" s="193">
        <v>131559.19</v>
      </c>
      <c r="L2227" s="194">
        <v>24469</v>
      </c>
    </row>
    <row r="2228" spans="1:12" x14ac:dyDescent="0.2">
      <c r="A2228" s="189">
        <v>19</v>
      </c>
      <c r="B2228" s="190" t="s">
        <v>1228</v>
      </c>
      <c r="C2228" s="190" t="s">
        <v>433</v>
      </c>
      <c r="D2228" s="191">
        <v>43734</v>
      </c>
      <c r="E2228" s="192">
        <v>11</v>
      </c>
      <c r="F2228" s="192">
        <v>74</v>
      </c>
      <c r="G2228" s="137">
        <v>3162.21</v>
      </c>
      <c r="H2228" s="138">
        <v>667</v>
      </c>
      <c r="I2228" s="139">
        <v>5</v>
      </c>
      <c r="J2228" s="140">
        <v>16</v>
      </c>
      <c r="K2228" s="193">
        <v>131685.17000000001</v>
      </c>
      <c r="L2228" s="194">
        <v>24396</v>
      </c>
    </row>
    <row r="2229" spans="1:12" x14ac:dyDescent="0.2">
      <c r="A2229" s="189">
        <v>20</v>
      </c>
      <c r="B2229" s="190" t="s">
        <v>1311</v>
      </c>
      <c r="C2229" s="190" t="s">
        <v>112</v>
      </c>
      <c r="D2229" s="191">
        <v>43755</v>
      </c>
      <c r="E2229" s="192">
        <v>8</v>
      </c>
      <c r="F2229" s="192">
        <v>53</v>
      </c>
      <c r="G2229" s="137">
        <v>2930.75</v>
      </c>
      <c r="H2229" s="138">
        <v>582</v>
      </c>
      <c r="I2229" s="139">
        <v>14</v>
      </c>
      <c r="J2229" s="140">
        <v>31</v>
      </c>
      <c r="K2229" s="193">
        <v>212612.06</v>
      </c>
      <c r="L2229" s="194">
        <v>44443</v>
      </c>
    </row>
    <row r="2230" spans="1:12" x14ac:dyDescent="0.2">
      <c r="A2230" s="189">
        <v>21</v>
      </c>
      <c r="B2230" s="190" t="s">
        <v>1358</v>
      </c>
      <c r="C2230" s="190" t="s">
        <v>112</v>
      </c>
      <c r="D2230" s="191">
        <v>43769</v>
      </c>
      <c r="E2230" s="192">
        <v>6</v>
      </c>
      <c r="F2230" s="192">
        <v>39</v>
      </c>
      <c r="G2230" s="137">
        <v>2903.71</v>
      </c>
      <c r="H2230" s="138">
        <v>549</v>
      </c>
      <c r="I2230" s="139">
        <v>10</v>
      </c>
      <c r="J2230" s="140">
        <v>47</v>
      </c>
      <c r="K2230" s="193">
        <v>530537.72999999905</v>
      </c>
      <c r="L2230" s="194">
        <v>91831</v>
      </c>
    </row>
    <row r="2231" spans="1:12" x14ac:dyDescent="0.2">
      <c r="A2231" s="189">
        <v>22</v>
      </c>
      <c r="B2231" s="190" t="s">
        <v>1429</v>
      </c>
      <c r="C2231" s="190" t="s">
        <v>1431</v>
      </c>
      <c r="D2231" s="191">
        <v>43790</v>
      </c>
      <c r="E2231" s="192">
        <v>3</v>
      </c>
      <c r="F2231" s="192">
        <v>18</v>
      </c>
      <c r="G2231" s="137">
        <v>2814.69</v>
      </c>
      <c r="H2231" s="138">
        <v>527</v>
      </c>
      <c r="I2231" s="139">
        <v>7</v>
      </c>
      <c r="J2231" s="140">
        <v>32</v>
      </c>
      <c r="K2231" s="193">
        <v>26059.59</v>
      </c>
      <c r="L2231" s="194">
        <v>4905</v>
      </c>
    </row>
    <row r="2232" spans="1:12" x14ac:dyDescent="0.2">
      <c r="A2232" s="189">
        <v>23</v>
      </c>
      <c r="B2232" s="190" t="s">
        <v>1500</v>
      </c>
      <c r="C2232" s="190" t="s">
        <v>679</v>
      </c>
      <c r="D2232" s="191"/>
      <c r="E2232" s="192">
        <v>1</v>
      </c>
      <c r="F2232" s="192">
        <v>6</v>
      </c>
      <c r="G2232" s="137">
        <v>2659.58</v>
      </c>
      <c r="H2232" s="138">
        <v>303</v>
      </c>
      <c r="I2232" s="139">
        <v>3</v>
      </c>
      <c r="J2232" s="140">
        <v>5</v>
      </c>
      <c r="K2232" s="193">
        <v>5877.36</v>
      </c>
      <c r="L2232" s="194">
        <v>685</v>
      </c>
    </row>
    <row r="2233" spans="1:12" x14ac:dyDescent="0.2">
      <c r="A2233" s="189">
        <v>24</v>
      </c>
      <c r="B2233" s="190" t="s">
        <v>1379</v>
      </c>
      <c r="C2233" s="190" t="s">
        <v>112</v>
      </c>
      <c r="D2233" s="191">
        <v>43776</v>
      </c>
      <c r="E2233" s="192">
        <v>5</v>
      </c>
      <c r="F2233" s="192">
        <v>32</v>
      </c>
      <c r="G2233" s="137">
        <v>2552.0300000000002</v>
      </c>
      <c r="H2233" s="138">
        <v>485</v>
      </c>
      <c r="I2233" s="139">
        <v>10</v>
      </c>
      <c r="J2233" s="140">
        <v>35</v>
      </c>
      <c r="K2233" s="193">
        <v>342517.7</v>
      </c>
      <c r="L2233" s="194">
        <v>63361</v>
      </c>
    </row>
    <row r="2234" spans="1:12" x14ac:dyDescent="0.2">
      <c r="A2234" s="189">
        <v>25</v>
      </c>
      <c r="B2234" s="190" t="s">
        <v>1462</v>
      </c>
      <c r="C2234" s="190" t="s">
        <v>1464</v>
      </c>
      <c r="D2234" s="191">
        <v>43797</v>
      </c>
      <c r="E2234" s="192">
        <v>2</v>
      </c>
      <c r="F2234" s="192">
        <v>11</v>
      </c>
      <c r="G2234" s="137">
        <v>2244.7800000000002</v>
      </c>
      <c r="H2234" s="138">
        <v>407</v>
      </c>
      <c r="I2234" s="139">
        <v>13</v>
      </c>
      <c r="J2234" s="140">
        <v>57</v>
      </c>
      <c r="K2234" s="193">
        <v>8812.7799999999897</v>
      </c>
      <c r="L2234" s="194">
        <v>1630</v>
      </c>
    </row>
    <row r="2235" spans="1:12" x14ac:dyDescent="0.2">
      <c r="A2235" s="151">
        <v>26</v>
      </c>
      <c r="B2235" s="152" t="s">
        <v>1501</v>
      </c>
      <c r="C2235" s="152" t="s">
        <v>1502</v>
      </c>
      <c r="D2235" s="153">
        <v>43804</v>
      </c>
      <c r="E2235" s="154">
        <v>1</v>
      </c>
      <c r="F2235" s="154">
        <v>4</v>
      </c>
      <c r="G2235" s="137">
        <v>1448.75</v>
      </c>
      <c r="H2235" s="138">
        <v>303</v>
      </c>
      <c r="I2235" s="139">
        <v>1</v>
      </c>
      <c r="J2235" s="140">
        <v>12</v>
      </c>
      <c r="K2235" s="155">
        <v>1448.75</v>
      </c>
      <c r="L2235" s="156">
        <v>303</v>
      </c>
    </row>
    <row r="2236" spans="1:12" x14ac:dyDescent="0.2">
      <c r="A2236" s="189">
        <v>27</v>
      </c>
      <c r="B2236" s="190" t="s">
        <v>1188</v>
      </c>
      <c r="C2236" s="190" t="s">
        <v>25</v>
      </c>
      <c r="D2236" s="191">
        <v>43727</v>
      </c>
      <c r="E2236" s="192">
        <v>12</v>
      </c>
      <c r="F2236" s="192">
        <v>80</v>
      </c>
      <c r="G2236" s="137">
        <v>1196.04</v>
      </c>
      <c r="H2236" s="138">
        <v>317</v>
      </c>
      <c r="I2236" s="139">
        <v>3</v>
      </c>
      <c r="J2236" s="140">
        <v>6</v>
      </c>
      <c r="K2236" s="193">
        <v>382731.010000001</v>
      </c>
      <c r="L2236" s="194">
        <v>73849</v>
      </c>
    </row>
    <row r="2237" spans="1:12" x14ac:dyDescent="0.2">
      <c r="A2237" s="151">
        <v>28</v>
      </c>
      <c r="B2237" s="152" t="s">
        <v>1479</v>
      </c>
      <c r="C2237" s="152" t="s">
        <v>1481</v>
      </c>
      <c r="D2237" s="153">
        <v>43804</v>
      </c>
      <c r="E2237" s="154">
        <v>1</v>
      </c>
      <c r="F2237" s="154">
        <v>4</v>
      </c>
      <c r="G2237" s="137">
        <v>1071.8</v>
      </c>
      <c r="H2237" s="138">
        <v>202</v>
      </c>
      <c r="I2237" s="139">
        <v>2</v>
      </c>
      <c r="J2237" s="140">
        <v>8</v>
      </c>
      <c r="K2237" s="155">
        <v>1461.8</v>
      </c>
      <c r="L2237" s="156">
        <v>318</v>
      </c>
    </row>
    <row r="2238" spans="1:12" x14ac:dyDescent="0.2">
      <c r="A2238" s="189">
        <v>29</v>
      </c>
      <c r="B2238" s="190" t="s">
        <v>1350</v>
      </c>
      <c r="C2238" s="190" t="s">
        <v>25</v>
      </c>
      <c r="D2238" s="191">
        <v>43769</v>
      </c>
      <c r="E2238" s="192">
        <v>6</v>
      </c>
      <c r="F2238" s="192">
        <v>39</v>
      </c>
      <c r="G2238" s="137">
        <v>1071</v>
      </c>
      <c r="H2238" s="138">
        <v>216</v>
      </c>
      <c r="I2238" s="139">
        <v>2</v>
      </c>
      <c r="J2238" s="140">
        <v>8</v>
      </c>
      <c r="K2238" s="193">
        <v>27275.79</v>
      </c>
      <c r="L2238" s="194">
        <v>5409</v>
      </c>
    </row>
    <row r="2239" spans="1:12" x14ac:dyDescent="0.2">
      <c r="A2239" s="189">
        <v>30</v>
      </c>
      <c r="B2239" s="190" t="s">
        <v>1313</v>
      </c>
      <c r="C2239" s="190" t="s">
        <v>1315</v>
      </c>
      <c r="D2239" s="191">
        <v>43755</v>
      </c>
      <c r="E2239" s="192">
        <v>7</v>
      </c>
      <c r="F2239" s="192">
        <v>48</v>
      </c>
      <c r="G2239" s="137">
        <v>935.85</v>
      </c>
      <c r="H2239" s="138">
        <v>247</v>
      </c>
      <c r="I2239" s="139">
        <v>7</v>
      </c>
      <c r="J2239" s="140">
        <v>8</v>
      </c>
      <c r="K2239" s="193">
        <v>155874.82</v>
      </c>
      <c r="L2239" s="194">
        <v>31764</v>
      </c>
    </row>
    <row r="2240" spans="1:12" x14ac:dyDescent="0.2">
      <c r="A2240" s="151">
        <v>31</v>
      </c>
      <c r="B2240" s="152" t="s">
        <v>1503</v>
      </c>
      <c r="C2240" s="152" t="s">
        <v>25</v>
      </c>
      <c r="D2240" s="153">
        <v>43804</v>
      </c>
      <c r="E2240" s="154">
        <v>1</v>
      </c>
      <c r="F2240" s="154">
        <v>4</v>
      </c>
      <c r="G2240" s="137">
        <v>811.96</v>
      </c>
      <c r="H2240" s="138">
        <v>180</v>
      </c>
      <c r="I2240" s="139">
        <v>7</v>
      </c>
      <c r="J2240" s="140">
        <v>20</v>
      </c>
      <c r="K2240" s="155">
        <v>811.96</v>
      </c>
      <c r="L2240" s="156">
        <v>180</v>
      </c>
    </row>
    <row r="2241" spans="1:12" x14ac:dyDescent="0.2">
      <c r="A2241" s="189">
        <v>32</v>
      </c>
      <c r="B2241" s="190" t="s">
        <v>1363</v>
      </c>
      <c r="C2241" s="190" t="s">
        <v>22</v>
      </c>
      <c r="D2241" s="191">
        <v>43769</v>
      </c>
      <c r="E2241" s="192">
        <v>6</v>
      </c>
      <c r="F2241" s="192">
        <v>39</v>
      </c>
      <c r="G2241" s="137">
        <v>543.41999999999996</v>
      </c>
      <c r="H2241" s="138">
        <v>98</v>
      </c>
      <c r="I2241" s="139">
        <v>3</v>
      </c>
      <c r="J2241" s="140">
        <v>11</v>
      </c>
      <c r="K2241" s="193">
        <v>161932.79</v>
      </c>
      <c r="L2241" s="194">
        <v>30292</v>
      </c>
    </row>
    <row r="2242" spans="1:12" x14ac:dyDescent="0.2">
      <c r="A2242" s="189">
        <v>33</v>
      </c>
      <c r="B2242" s="190" t="s">
        <v>1226</v>
      </c>
      <c r="C2242" s="190" t="s">
        <v>22</v>
      </c>
      <c r="D2242" s="191">
        <v>43734</v>
      </c>
      <c r="E2242" s="192">
        <v>11</v>
      </c>
      <c r="F2242" s="192">
        <v>73</v>
      </c>
      <c r="G2242" s="137">
        <v>525.52</v>
      </c>
      <c r="H2242" s="138">
        <v>101</v>
      </c>
      <c r="I2242" s="139">
        <v>1</v>
      </c>
      <c r="J2242" s="140">
        <v>9</v>
      </c>
      <c r="K2242" s="193">
        <v>398672.92</v>
      </c>
      <c r="L2242" s="194">
        <v>73991</v>
      </c>
    </row>
    <row r="2243" spans="1:12" x14ac:dyDescent="0.2">
      <c r="A2243" s="151">
        <v>34</v>
      </c>
      <c r="B2243" s="152" t="s">
        <v>1505</v>
      </c>
      <c r="C2243" s="152" t="s">
        <v>111</v>
      </c>
      <c r="D2243" s="153">
        <v>43804</v>
      </c>
      <c r="E2243" s="154">
        <v>1</v>
      </c>
      <c r="F2243" s="154">
        <v>4</v>
      </c>
      <c r="G2243" s="137">
        <v>524.70000000000005</v>
      </c>
      <c r="H2243" s="138">
        <v>92</v>
      </c>
      <c r="I2243" s="139">
        <v>2</v>
      </c>
      <c r="J2243" s="140">
        <v>11</v>
      </c>
      <c r="K2243" s="155">
        <v>524.70000000000005</v>
      </c>
      <c r="L2243" s="156">
        <v>92</v>
      </c>
    </row>
    <row r="2244" spans="1:12" x14ac:dyDescent="0.2">
      <c r="A2244" s="189">
        <v>35</v>
      </c>
      <c r="B2244" s="190" t="s">
        <v>1208</v>
      </c>
      <c r="C2244" s="190" t="s">
        <v>488</v>
      </c>
      <c r="D2244" s="191">
        <v>43727</v>
      </c>
      <c r="E2244" s="192">
        <v>10</v>
      </c>
      <c r="F2244" s="192">
        <v>65</v>
      </c>
      <c r="G2244" s="137">
        <v>496.50000000000102</v>
      </c>
      <c r="H2244" s="138">
        <v>127</v>
      </c>
      <c r="I2244" s="139">
        <v>3</v>
      </c>
      <c r="J2244" s="140">
        <v>3</v>
      </c>
      <c r="K2244" s="193">
        <v>150165.41</v>
      </c>
      <c r="L2244" s="194">
        <v>30171</v>
      </c>
    </row>
    <row r="2245" spans="1:12" x14ac:dyDescent="0.2">
      <c r="A2245" s="189">
        <v>36</v>
      </c>
      <c r="B2245" s="190" t="s">
        <v>1475</v>
      </c>
      <c r="C2245" s="190" t="s">
        <v>1476</v>
      </c>
      <c r="D2245" s="191"/>
      <c r="E2245" s="192">
        <v>1</v>
      </c>
      <c r="F2245" s="192">
        <v>2</v>
      </c>
      <c r="G2245" s="137">
        <v>402.5</v>
      </c>
      <c r="H2245" s="138">
        <v>161</v>
      </c>
      <c r="I2245" s="139">
        <v>1</v>
      </c>
      <c r="J2245" s="140">
        <v>1</v>
      </c>
      <c r="K2245" s="193">
        <v>855</v>
      </c>
      <c r="L2245" s="194">
        <v>353</v>
      </c>
    </row>
    <row r="2246" spans="1:12" x14ac:dyDescent="0.2">
      <c r="A2246" s="189">
        <v>37</v>
      </c>
      <c r="B2246" s="190" t="s">
        <v>1435</v>
      </c>
      <c r="C2246" s="190" t="s">
        <v>25</v>
      </c>
      <c r="D2246" s="191">
        <v>43790</v>
      </c>
      <c r="E2246" s="192">
        <v>3</v>
      </c>
      <c r="F2246" s="192">
        <v>18</v>
      </c>
      <c r="G2246" s="137">
        <v>399</v>
      </c>
      <c r="H2246" s="138">
        <v>78</v>
      </c>
      <c r="I2246" s="139">
        <v>2</v>
      </c>
      <c r="J2246" s="140">
        <v>7</v>
      </c>
      <c r="K2246" s="193">
        <v>12635.31</v>
      </c>
      <c r="L2246" s="194">
        <v>2424</v>
      </c>
    </row>
    <row r="2247" spans="1:12" x14ac:dyDescent="0.2">
      <c r="A2247" s="189">
        <v>38</v>
      </c>
      <c r="B2247" s="190" t="s">
        <v>1169</v>
      </c>
      <c r="C2247" s="190" t="s">
        <v>433</v>
      </c>
      <c r="D2247" s="191">
        <v>43720</v>
      </c>
      <c r="E2247" s="192">
        <v>9</v>
      </c>
      <c r="F2247" s="192">
        <v>63</v>
      </c>
      <c r="G2247" s="137">
        <v>373.5</v>
      </c>
      <c r="H2247" s="138">
        <v>91</v>
      </c>
      <c r="I2247" s="139">
        <v>1</v>
      </c>
      <c r="J2247" s="140">
        <v>1</v>
      </c>
      <c r="K2247" s="193">
        <v>174487.27</v>
      </c>
      <c r="L2247" s="194">
        <v>35696</v>
      </c>
    </row>
    <row r="2248" spans="1:12" x14ac:dyDescent="0.2">
      <c r="A2248" s="189">
        <v>39</v>
      </c>
      <c r="B2248" s="190" t="s">
        <v>1477</v>
      </c>
      <c r="C2248" s="190" t="s">
        <v>25</v>
      </c>
      <c r="D2248" s="191">
        <v>43797</v>
      </c>
      <c r="E2248" s="192">
        <v>2</v>
      </c>
      <c r="F2248" s="192">
        <v>11</v>
      </c>
      <c r="G2248" s="137">
        <v>369.95</v>
      </c>
      <c r="H2248" s="138">
        <v>56</v>
      </c>
      <c r="I2248" s="139">
        <v>6</v>
      </c>
      <c r="J2248" s="140">
        <v>23</v>
      </c>
      <c r="K2248" s="193">
        <v>1089.0999999999999</v>
      </c>
      <c r="L2248" s="194">
        <v>258</v>
      </c>
    </row>
    <row r="2249" spans="1:12" x14ac:dyDescent="0.2">
      <c r="A2249" s="189">
        <v>40</v>
      </c>
      <c r="B2249" s="190" t="s">
        <v>1140</v>
      </c>
      <c r="C2249" s="190" t="s">
        <v>127</v>
      </c>
      <c r="D2249" s="191">
        <v>43713</v>
      </c>
      <c r="E2249" s="192">
        <v>14</v>
      </c>
      <c r="F2249" s="192">
        <v>95</v>
      </c>
      <c r="G2249" s="137">
        <v>362.1</v>
      </c>
      <c r="H2249" s="138">
        <v>58</v>
      </c>
      <c r="I2249" s="139">
        <v>1</v>
      </c>
      <c r="J2249" s="140">
        <v>4</v>
      </c>
      <c r="K2249" s="193">
        <v>254197.68</v>
      </c>
      <c r="L2249" s="194">
        <v>46179</v>
      </c>
    </row>
    <row r="2250" spans="1:12" x14ac:dyDescent="0.2">
      <c r="A2250" s="144"/>
      <c r="B2250" s="7"/>
      <c r="C2250" s="7" t="s">
        <v>106</v>
      </c>
      <c r="D2250" s="142" t="s">
        <v>106</v>
      </c>
      <c r="E2250" s="143" t="s">
        <v>106</v>
      </c>
      <c r="F2250" s="144" t="s">
        <v>106</v>
      </c>
      <c r="G2250" s="145" t="s">
        <v>106</v>
      </c>
      <c r="H2250" s="144" t="s">
        <v>106</v>
      </c>
      <c r="I2250" s="7" t="s">
        <v>106</v>
      </c>
      <c r="J2250" s="30" t="s">
        <v>106</v>
      </c>
      <c r="K2250" s="143" t="s">
        <v>106</v>
      </c>
      <c r="L2250" s="144" t="s">
        <v>106</v>
      </c>
    </row>
    <row r="2251" spans="1:12" x14ac:dyDescent="0.2">
      <c r="A2251" s="451" t="s">
        <v>1506</v>
      </c>
      <c r="B2251" s="451"/>
      <c r="C2251" s="7"/>
      <c r="D2251" s="142"/>
      <c r="E2251" s="143"/>
      <c r="F2251" s="144"/>
      <c r="G2251" s="145"/>
      <c r="H2251" s="144"/>
      <c r="I2251" s="7"/>
      <c r="J2251" s="30"/>
      <c r="K2251" s="143"/>
      <c r="L2251" s="144"/>
    </row>
    <row r="2252" spans="1:12" ht="15.75" x14ac:dyDescent="0.2">
      <c r="A2252" s="450" t="s">
        <v>1532</v>
      </c>
      <c r="B2252" s="450"/>
      <c r="C2252" s="450"/>
      <c r="D2252" s="450"/>
      <c r="E2252" s="450"/>
      <c r="F2252" s="450"/>
      <c r="G2252" s="450"/>
      <c r="H2252" s="450"/>
      <c r="I2252" s="450"/>
      <c r="J2252" s="450"/>
      <c r="K2252" s="450"/>
      <c r="L2252" s="450"/>
    </row>
    <row r="2253" spans="1:12" ht="15" x14ac:dyDescent="0.2">
      <c r="A2253" s="135"/>
      <c r="B2253" s="135"/>
      <c r="C2253" s="135"/>
      <c r="D2253" s="135"/>
      <c r="E2253" s="135"/>
      <c r="F2253" s="135"/>
      <c r="G2253" s="135"/>
      <c r="H2253" s="135"/>
      <c r="I2253" s="135"/>
      <c r="J2253" s="136"/>
      <c r="K2253" s="135"/>
      <c r="L2253" s="135"/>
    </row>
    <row r="2254" spans="1:12" x14ac:dyDescent="0.2">
      <c r="A2254" s="452" t="s">
        <v>134</v>
      </c>
      <c r="B2254" s="452"/>
      <c r="C2254" s="452"/>
      <c r="D2254" s="452"/>
      <c r="E2254" s="453" t="s">
        <v>11</v>
      </c>
      <c r="F2254" s="453"/>
      <c r="G2254" s="454" t="s">
        <v>187</v>
      </c>
      <c r="H2254" s="454"/>
      <c r="I2254" s="454"/>
      <c r="J2254" s="454"/>
      <c r="K2254" s="455" t="s">
        <v>133</v>
      </c>
      <c r="L2254" s="455"/>
    </row>
    <row r="2255" spans="1:12" ht="24" x14ac:dyDescent="0.2">
      <c r="A2255" s="432" t="s">
        <v>9</v>
      </c>
      <c r="B2255" s="119" t="s">
        <v>131</v>
      </c>
      <c r="C2255" s="119" t="s">
        <v>132</v>
      </c>
      <c r="D2255" s="120" t="s">
        <v>13</v>
      </c>
      <c r="E2255" s="433" t="s">
        <v>15</v>
      </c>
      <c r="F2255" s="433" t="s">
        <v>14</v>
      </c>
      <c r="G2255" s="122" t="s">
        <v>16</v>
      </c>
      <c r="H2255" s="123" t="s">
        <v>4</v>
      </c>
      <c r="I2255" s="124" t="s">
        <v>8</v>
      </c>
      <c r="J2255" s="125" t="s">
        <v>17</v>
      </c>
      <c r="K2255" s="434" t="s">
        <v>16</v>
      </c>
      <c r="L2255" s="432" t="s">
        <v>4</v>
      </c>
    </row>
    <row r="2256" spans="1:12" x14ac:dyDescent="0.2">
      <c r="A2256" s="151">
        <v>1</v>
      </c>
      <c r="B2256" s="152" t="s">
        <v>1510</v>
      </c>
      <c r="C2256" s="152" t="s">
        <v>22</v>
      </c>
      <c r="D2256" s="153">
        <v>43811</v>
      </c>
      <c r="E2256" s="154">
        <v>1</v>
      </c>
      <c r="F2256" s="154">
        <v>4</v>
      </c>
      <c r="G2256" s="137">
        <v>334508.19</v>
      </c>
      <c r="H2256" s="138">
        <v>58291</v>
      </c>
      <c r="I2256" s="139">
        <v>83</v>
      </c>
      <c r="J2256" s="140">
        <v>1193</v>
      </c>
      <c r="K2256" s="155">
        <v>334508.19000000099</v>
      </c>
      <c r="L2256" s="156">
        <v>58291</v>
      </c>
    </row>
    <row r="2257" spans="1:12" x14ac:dyDescent="0.2">
      <c r="A2257" s="189">
        <v>2</v>
      </c>
      <c r="B2257" s="190" t="s">
        <v>1423</v>
      </c>
      <c r="C2257" s="190" t="s">
        <v>22</v>
      </c>
      <c r="D2257" s="191">
        <v>43790</v>
      </c>
      <c r="E2257" s="192">
        <v>4</v>
      </c>
      <c r="F2257" s="192">
        <v>25</v>
      </c>
      <c r="G2257" s="137">
        <v>233426.52</v>
      </c>
      <c r="H2257" s="138">
        <v>46232</v>
      </c>
      <c r="I2257" s="139">
        <v>132</v>
      </c>
      <c r="J2257" s="140">
        <v>1141</v>
      </c>
      <c r="K2257" s="193">
        <v>1923221.94</v>
      </c>
      <c r="L2257" s="194">
        <v>367962</v>
      </c>
    </row>
    <row r="2258" spans="1:12" x14ac:dyDescent="0.2">
      <c r="A2258" s="151">
        <v>3</v>
      </c>
      <c r="B2258" s="152" t="s">
        <v>1513</v>
      </c>
      <c r="C2258" s="152" t="s">
        <v>1516</v>
      </c>
      <c r="D2258" s="153">
        <v>43811</v>
      </c>
      <c r="E2258" s="154">
        <v>1</v>
      </c>
      <c r="F2258" s="154">
        <v>4</v>
      </c>
      <c r="G2258" s="137">
        <v>100024.86</v>
      </c>
      <c r="H2258" s="138">
        <v>20108</v>
      </c>
      <c r="I2258" s="139">
        <v>90</v>
      </c>
      <c r="J2258" s="140">
        <v>780</v>
      </c>
      <c r="K2258" s="155">
        <v>100133.91</v>
      </c>
      <c r="L2258" s="156">
        <v>20129</v>
      </c>
    </row>
    <row r="2259" spans="1:12" x14ac:dyDescent="0.2">
      <c r="A2259" s="189">
        <v>4</v>
      </c>
      <c r="B2259" s="190" t="s">
        <v>1490</v>
      </c>
      <c r="C2259" s="190" t="s">
        <v>111</v>
      </c>
      <c r="D2259" s="191">
        <v>43804</v>
      </c>
      <c r="E2259" s="192">
        <v>2</v>
      </c>
      <c r="F2259" s="192">
        <v>11</v>
      </c>
      <c r="G2259" s="137">
        <v>64001.43</v>
      </c>
      <c r="H2259" s="138">
        <v>11736</v>
      </c>
      <c r="I2259" s="139">
        <v>52</v>
      </c>
      <c r="J2259" s="140">
        <v>598</v>
      </c>
      <c r="K2259" s="193">
        <v>164674.82</v>
      </c>
      <c r="L2259" s="194">
        <v>30439</v>
      </c>
    </row>
    <row r="2260" spans="1:12" x14ac:dyDescent="0.2">
      <c r="A2260" s="189">
        <v>5</v>
      </c>
      <c r="B2260" s="190" t="s">
        <v>1451</v>
      </c>
      <c r="C2260" s="190" t="s">
        <v>22</v>
      </c>
      <c r="D2260" s="191">
        <v>43797</v>
      </c>
      <c r="E2260" s="192">
        <v>3</v>
      </c>
      <c r="F2260" s="192">
        <v>18</v>
      </c>
      <c r="G2260" s="137">
        <v>60469.610000000102</v>
      </c>
      <c r="H2260" s="138">
        <v>11038</v>
      </c>
      <c r="I2260" s="139">
        <v>63</v>
      </c>
      <c r="J2260" s="140">
        <v>579</v>
      </c>
      <c r="K2260" s="193">
        <v>321504</v>
      </c>
      <c r="L2260" s="194">
        <v>59407</v>
      </c>
    </row>
    <row r="2261" spans="1:12" x14ac:dyDescent="0.2">
      <c r="A2261" s="151">
        <v>6</v>
      </c>
      <c r="B2261" s="152" t="s">
        <v>1518</v>
      </c>
      <c r="C2261" s="152" t="s">
        <v>22</v>
      </c>
      <c r="D2261" s="153">
        <v>43811</v>
      </c>
      <c r="E2261" s="154">
        <v>1</v>
      </c>
      <c r="F2261" s="154">
        <v>4</v>
      </c>
      <c r="G2261" s="137">
        <v>44540.480000000003</v>
      </c>
      <c r="H2261" s="138">
        <v>8140</v>
      </c>
      <c r="I2261" s="139">
        <v>42</v>
      </c>
      <c r="J2261" s="140">
        <v>587</v>
      </c>
      <c r="K2261" s="155">
        <v>44540.480000000003</v>
      </c>
      <c r="L2261" s="156">
        <v>8140</v>
      </c>
    </row>
    <row r="2262" spans="1:12" x14ac:dyDescent="0.2">
      <c r="A2262" s="189">
        <v>7</v>
      </c>
      <c r="B2262" s="190" t="s">
        <v>1496</v>
      </c>
      <c r="C2262" s="190" t="s">
        <v>23</v>
      </c>
      <c r="D2262" s="191">
        <v>43804</v>
      </c>
      <c r="E2262" s="192">
        <v>2</v>
      </c>
      <c r="F2262" s="192">
        <v>11</v>
      </c>
      <c r="G2262" s="137">
        <v>31384.01</v>
      </c>
      <c r="H2262" s="138">
        <v>5508</v>
      </c>
      <c r="I2262" s="139">
        <v>35</v>
      </c>
      <c r="J2262" s="140">
        <v>332</v>
      </c>
      <c r="K2262" s="193">
        <v>91114.259999999806</v>
      </c>
      <c r="L2262" s="194">
        <v>16578</v>
      </c>
    </row>
    <row r="2263" spans="1:12" x14ac:dyDescent="0.2">
      <c r="A2263" s="189">
        <v>8</v>
      </c>
      <c r="B2263" s="190" t="s">
        <v>1454</v>
      </c>
      <c r="C2263" s="190" t="s">
        <v>22</v>
      </c>
      <c r="D2263" s="191">
        <v>43797</v>
      </c>
      <c r="E2263" s="192">
        <v>3</v>
      </c>
      <c r="F2263" s="192">
        <v>18</v>
      </c>
      <c r="G2263" s="137">
        <v>29797.84</v>
      </c>
      <c r="H2263" s="138">
        <v>5537</v>
      </c>
      <c r="I2263" s="139">
        <v>43</v>
      </c>
      <c r="J2263" s="140">
        <v>415</v>
      </c>
      <c r="K2263" s="193">
        <v>233648.4</v>
      </c>
      <c r="L2263" s="194">
        <v>42836</v>
      </c>
    </row>
    <row r="2264" spans="1:12" x14ac:dyDescent="0.2">
      <c r="A2264" s="189">
        <v>9</v>
      </c>
      <c r="B2264" s="190" t="s">
        <v>1249</v>
      </c>
      <c r="C2264" s="190" t="s">
        <v>491</v>
      </c>
      <c r="D2264" s="191">
        <v>43741</v>
      </c>
      <c r="E2264" s="192">
        <v>11</v>
      </c>
      <c r="F2264" s="192">
        <v>74</v>
      </c>
      <c r="G2264" s="137">
        <v>24268.97</v>
      </c>
      <c r="H2264" s="138">
        <v>4269</v>
      </c>
      <c r="I2264" s="139">
        <v>38</v>
      </c>
      <c r="J2264" s="140">
        <v>274</v>
      </c>
      <c r="K2264" s="193">
        <v>4932863.24</v>
      </c>
      <c r="L2264" s="194">
        <v>890313</v>
      </c>
    </row>
    <row r="2265" spans="1:12" x14ac:dyDescent="0.2">
      <c r="A2265" s="189">
        <v>10</v>
      </c>
      <c r="B2265" s="190" t="s">
        <v>1493</v>
      </c>
      <c r="C2265" s="190" t="s">
        <v>23</v>
      </c>
      <c r="D2265" s="191">
        <v>43804</v>
      </c>
      <c r="E2265" s="192">
        <v>2</v>
      </c>
      <c r="F2265" s="192">
        <v>11</v>
      </c>
      <c r="G2265" s="137">
        <v>19669.62</v>
      </c>
      <c r="H2265" s="138">
        <v>3652</v>
      </c>
      <c r="I2265" s="139">
        <v>57</v>
      </c>
      <c r="J2265" s="140">
        <v>407</v>
      </c>
      <c r="K2265" s="193">
        <v>87206.049999999901</v>
      </c>
      <c r="L2265" s="194">
        <v>15801</v>
      </c>
    </row>
    <row r="2266" spans="1:12" x14ac:dyDescent="0.2">
      <c r="A2266" s="189">
        <v>11</v>
      </c>
      <c r="B2266" s="190" t="s">
        <v>1403</v>
      </c>
      <c r="C2266" s="190" t="s">
        <v>989</v>
      </c>
      <c r="D2266" s="191">
        <v>43783</v>
      </c>
      <c r="E2266" s="192">
        <v>5</v>
      </c>
      <c r="F2266" s="192">
        <v>32</v>
      </c>
      <c r="G2266" s="137">
        <v>15756.64</v>
      </c>
      <c r="H2266" s="138">
        <v>2857</v>
      </c>
      <c r="I2266" s="139">
        <v>27</v>
      </c>
      <c r="J2266" s="140">
        <v>179</v>
      </c>
      <c r="K2266" s="193">
        <v>499035.91999999899</v>
      </c>
      <c r="L2266" s="194">
        <v>88828</v>
      </c>
    </row>
    <row r="2267" spans="1:12" x14ac:dyDescent="0.2">
      <c r="A2267" s="151">
        <v>12</v>
      </c>
      <c r="B2267" s="152" t="s">
        <v>1521</v>
      </c>
      <c r="C2267" s="152" t="s">
        <v>912</v>
      </c>
      <c r="D2267" s="153">
        <v>43811</v>
      </c>
      <c r="E2267" s="154">
        <v>1</v>
      </c>
      <c r="F2267" s="154">
        <v>4</v>
      </c>
      <c r="G2267" s="137">
        <v>7245.52</v>
      </c>
      <c r="H2267" s="138">
        <v>1356</v>
      </c>
      <c r="I2267" s="139">
        <v>9</v>
      </c>
      <c r="J2267" s="140">
        <v>111</v>
      </c>
      <c r="K2267" s="155">
        <v>7604.02</v>
      </c>
      <c r="L2267" s="156">
        <v>1432</v>
      </c>
    </row>
    <row r="2268" spans="1:12" x14ac:dyDescent="0.2">
      <c r="A2268" s="189">
        <v>13</v>
      </c>
      <c r="B2268" s="190" t="s">
        <v>1382</v>
      </c>
      <c r="C2268" s="190" t="s">
        <v>22</v>
      </c>
      <c r="D2268" s="191">
        <v>43776</v>
      </c>
      <c r="E2268" s="192">
        <v>6</v>
      </c>
      <c r="F2268" s="192">
        <v>39</v>
      </c>
      <c r="G2268" s="137">
        <v>5211.87</v>
      </c>
      <c r="H2268" s="138">
        <v>969</v>
      </c>
      <c r="I2268" s="139">
        <v>7</v>
      </c>
      <c r="J2268" s="140">
        <v>64</v>
      </c>
      <c r="K2268" s="193">
        <v>199722.88</v>
      </c>
      <c r="L2268" s="194">
        <v>37277</v>
      </c>
    </row>
    <row r="2269" spans="1:12" x14ac:dyDescent="0.2">
      <c r="A2269" s="189">
        <v>14</v>
      </c>
      <c r="B2269" s="190" t="s">
        <v>1360</v>
      </c>
      <c r="C2269" s="190" t="s">
        <v>488</v>
      </c>
      <c r="D2269" s="191">
        <v>43769</v>
      </c>
      <c r="E2269" s="192">
        <v>7</v>
      </c>
      <c r="F2269" s="192">
        <v>46</v>
      </c>
      <c r="G2269" s="137">
        <v>4223.28</v>
      </c>
      <c r="H2269" s="138">
        <v>850</v>
      </c>
      <c r="I2269" s="139">
        <v>19</v>
      </c>
      <c r="J2269" s="140">
        <v>58</v>
      </c>
      <c r="K2269" s="193">
        <v>505761.05999999703</v>
      </c>
      <c r="L2269" s="194">
        <v>100182</v>
      </c>
    </row>
    <row r="2270" spans="1:12" x14ac:dyDescent="0.2">
      <c r="A2270" s="189">
        <v>15</v>
      </c>
      <c r="B2270" s="190" t="s">
        <v>1305</v>
      </c>
      <c r="C2270" s="190" t="s">
        <v>23</v>
      </c>
      <c r="D2270" s="191">
        <v>43755</v>
      </c>
      <c r="E2270" s="192">
        <v>9</v>
      </c>
      <c r="F2270" s="192">
        <v>60</v>
      </c>
      <c r="G2270" s="137">
        <v>4000.52</v>
      </c>
      <c r="H2270" s="138">
        <v>752</v>
      </c>
      <c r="I2270" s="139">
        <v>16</v>
      </c>
      <c r="J2270" s="140">
        <v>71</v>
      </c>
      <c r="K2270" s="193">
        <v>1291200.95</v>
      </c>
      <c r="L2270" s="194">
        <v>238472</v>
      </c>
    </row>
    <row r="2271" spans="1:12" x14ac:dyDescent="0.2">
      <c r="A2271" s="189">
        <v>16</v>
      </c>
      <c r="B2271" s="190" t="s">
        <v>1311</v>
      </c>
      <c r="C2271" s="190" t="s">
        <v>112</v>
      </c>
      <c r="D2271" s="191">
        <v>43755</v>
      </c>
      <c r="E2271" s="192">
        <v>9</v>
      </c>
      <c r="F2271" s="192">
        <v>60</v>
      </c>
      <c r="G2271" s="137">
        <v>3683.3</v>
      </c>
      <c r="H2271" s="138">
        <v>796</v>
      </c>
      <c r="I2271" s="139">
        <v>11</v>
      </c>
      <c r="J2271" s="140">
        <v>22</v>
      </c>
      <c r="K2271" s="193">
        <v>218214.21</v>
      </c>
      <c r="L2271" s="194">
        <v>45726</v>
      </c>
    </row>
    <row r="2272" spans="1:12" x14ac:dyDescent="0.2">
      <c r="A2272" s="189">
        <v>17</v>
      </c>
      <c r="B2272" s="190" t="s">
        <v>1334</v>
      </c>
      <c r="C2272" s="190" t="s">
        <v>22</v>
      </c>
      <c r="D2272" s="191">
        <v>43762</v>
      </c>
      <c r="E2272" s="192">
        <v>8</v>
      </c>
      <c r="F2272" s="192">
        <v>53</v>
      </c>
      <c r="G2272" s="137">
        <v>3607.33</v>
      </c>
      <c r="H2272" s="138">
        <v>631</v>
      </c>
      <c r="I2272" s="139">
        <v>7</v>
      </c>
      <c r="J2272" s="140">
        <v>53</v>
      </c>
      <c r="K2272" s="193">
        <v>392843.48999999597</v>
      </c>
      <c r="L2272" s="194">
        <v>72036</v>
      </c>
    </row>
    <row r="2273" spans="1:12" x14ac:dyDescent="0.2">
      <c r="A2273" s="189">
        <v>18</v>
      </c>
      <c r="B2273" s="190" t="s">
        <v>1524</v>
      </c>
      <c r="C2273" s="190" t="s">
        <v>113</v>
      </c>
      <c r="D2273" s="191">
        <v>43811</v>
      </c>
      <c r="E2273" s="192">
        <v>1</v>
      </c>
      <c r="F2273" s="192">
        <v>4</v>
      </c>
      <c r="G2273" s="137">
        <v>3245.57</v>
      </c>
      <c r="H2273" s="138">
        <v>619</v>
      </c>
      <c r="I2273" s="139">
        <v>9</v>
      </c>
      <c r="J2273" s="140">
        <v>66</v>
      </c>
      <c r="K2273" s="193">
        <v>3698.07</v>
      </c>
      <c r="L2273" s="194">
        <v>740</v>
      </c>
    </row>
    <row r="2274" spans="1:12" x14ac:dyDescent="0.2">
      <c r="A2274" s="189">
        <v>19</v>
      </c>
      <c r="B2274" s="190" t="s">
        <v>1380</v>
      </c>
      <c r="C2274" s="190" t="s">
        <v>22</v>
      </c>
      <c r="D2274" s="191">
        <v>43776</v>
      </c>
      <c r="E2274" s="192">
        <v>6</v>
      </c>
      <c r="F2274" s="192">
        <v>39</v>
      </c>
      <c r="G2274" s="137">
        <v>2666.45</v>
      </c>
      <c r="H2274" s="138">
        <v>518</v>
      </c>
      <c r="I2274" s="139">
        <v>6</v>
      </c>
      <c r="J2274" s="140">
        <v>48</v>
      </c>
      <c r="K2274" s="193">
        <v>234409.12999999899</v>
      </c>
      <c r="L2274" s="194">
        <v>44973</v>
      </c>
    </row>
    <row r="2275" spans="1:12" x14ac:dyDescent="0.2">
      <c r="A2275" s="189">
        <v>20</v>
      </c>
      <c r="B2275" s="190" t="s">
        <v>1406</v>
      </c>
      <c r="C2275" s="190" t="s">
        <v>22</v>
      </c>
      <c r="D2275" s="191">
        <v>43783</v>
      </c>
      <c r="E2275" s="192">
        <v>5</v>
      </c>
      <c r="F2275" s="192">
        <v>32</v>
      </c>
      <c r="G2275" s="137">
        <v>2112.5</v>
      </c>
      <c r="H2275" s="138">
        <v>400</v>
      </c>
      <c r="I2275" s="139">
        <v>6</v>
      </c>
      <c r="J2275" s="140">
        <v>35</v>
      </c>
      <c r="K2275" s="193">
        <v>135878.45000000001</v>
      </c>
      <c r="L2275" s="194">
        <v>25283</v>
      </c>
    </row>
    <row r="2276" spans="1:12" x14ac:dyDescent="0.2">
      <c r="A2276" s="189">
        <v>21</v>
      </c>
      <c r="B2276" s="190" t="s">
        <v>1460</v>
      </c>
      <c r="C2276" s="190" t="s">
        <v>1237</v>
      </c>
      <c r="D2276" s="191">
        <v>43797</v>
      </c>
      <c r="E2276" s="192">
        <v>3</v>
      </c>
      <c r="F2276" s="192">
        <v>18</v>
      </c>
      <c r="G2276" s="137">
        <v>2036.62</v>
      </c>
      <c r="H2276" s="138">
        <v>353</v>
      </c>
      <c r="I2276" s="139">
        <v>2</v>
      </c>
      <c r="J2276" s="140">
        <v>21</v>
      </c>
      <c r="K2276" s="193">
        <v>20974.74</v>
      </c>
      <c r="L2276" s="194">
        <v>3864</v>
      </c>
    </row>
    <row r="2277" spans="1:12" x14ac:dyDescent="0.2">
      <c r="A2277" s="189">
        <v>22</v>
      </c>
      <c r="B2277" s="190" t="s">
        <v>1228</v>
      </c>
      <c r="C2277" s="190" t="s">
        <v>433</v>
      </c>
      <c r="D2277" s="191">
        <v>43734</v>
      </c>
      <c r="E2277" s="192">
        <v>12</v>
      </c>
      <c r="F2277" s="192">
        <v>81</v>
      </c>
      <c r="G2277" s="137">
        <v>1927.83</v>
      </c>
      <c r="H2277" s="138">
        <v>340</v>
      </c>
      <c r="I2277" s="139">
        <v>3</v>
      </c>
      <c r="J2277" s="140">
        <v>15</v>
      </c>
      <c r="K2277" s="193">
        <v>135121.94</v>
      </c>
      <c r="L2277" s="194">
        <v>25010</v>
      </c>
    </row>
    <row r="2278" spans="1:12" x14ac:dyDescent="0.2">
      <c r="A2278" s="189">
        <v>23</v>
      </c>
      <c r="B2278" s="190" t="s">
        <v>1379</v>
      </c>
      <c r="C2278" s="190" t="s">
        <v>112</v>
      </c>
      <c r="D2278" s="191">
        <v>43776</v>
      </c>
      <c r="E2278" s="192">
        <v>6</v>
      </c>
      <c r="F2278" s="192">
        <v>39</v>
      </c>
      <c r="G2278" s="137">
        <v>1652.72</v>
      </c>
      <c r="H2278" s="138">
        <v>339</v>
      </c>
      <c r="I2278" s="139">
        <v>7</v>
      </c>
      <c r="J2278" s="140">
        <v>22</v>
      </c>
      <c r="K2278" s="193">
        <v>345975.27</v>
      </c>
      <c r="L2278" s="194">
        <v>64052</v>
      </c>
    </row>
    <row r="2279" spans="1:12" x14ac:dyDescent="0.2">
      <c r="A2279" s="189">
        <v>24</v>
      </c>
      <c r="B2279" s="190" t="s">
        <v>1498</v>
      </c>
      <c r="C2279" s="190" t="s">
        <v>127</v>
      </c>
      <c r="D2279" s="191">
        <v>43804</v>
      </c>
      <c r="E2279" s="192">
        <v>2</v>
      </c>
      <c r="F2279" s="192">
        <v>11</v>
      </c>
      <c r="G2279" s="137">
        <v>1575.36</v>
      </c>
      <c r="H2279" s="138">
        <v>329</v>
      </c>
      <c r="I2279" s="139">
        <v>25</v>
      </c>
      <c r="J2279" s="140">
        <v>50</v>
      </c>
      <c r="K2279" s="193">
        <v>9390.76</v>
      </c>
      <c r="L2279" s="194">
        <v>1887</v>
      </c>
    </row>
    <row r="2280" spans="1:12" x14ac:dyDescent="0.2">
      <c r="A2280" s="189">
        <v>25</v>
      </c>
      <c r="B2280" s="190" t="s">
        <v>1429</v>
      </c>
      <c r="C2280" s="190" t="s">
        <v>1431</v>
      </c>
      <c r="D2280" s="191">
        <v>43790</v>
      </c>
      <c r="E2280" s="192">
        <v>4</v>
      </c>
      <c r="F2280" s="192">
        <v>25</v>
      </c>
      <c r="G2280" s="137">
        <v>1561.25</v>
      </c>
      <c r="H2280" s="138">
        <v>281</v>
      </c>
      <c r="I2280" s="139">
        <v>5</v>
      </c>
      <c r="J2280" s="140">
        <v>20</v>
      </c>
      <c r="K2280" s="193">
        <v>28740.07</v>
      </c>
      <c r="L2280" s="194">
        <v>5400</v>
      </c>
    </row>
    <row r="2281" spans="1:12" x14ac:dyDescent="0.2">
      <c r="A2281" s="189">
        <v>26</v>
      </c>
      <c r="B2281" s="190" t="s">
        <v>1526</v>
      </c>
      <c r="C2281" s="190" t="s">
        <v>23</v>
      </c>
      <c r="D2281" s="191">
        <v>36413</v>
      </c>
      <c r="E2281" s="192">
        <v>1</v>
      </c>
      <c r="F2281" s="192">
        <v>2</v>
      </c>
      <c r="G2281" s="137">
        <v>1314.75</v>
      </c>
      <c r="H2281" s="138">
        <v>221</v>
      </c>
      <c r="I2281" s="139">
        <v>1</v>
      </c>
      <c r="J2281" s="140">
        <v>1</v>
      </c>
      <c r="K2281" s="193">
        <v>2523.75</v>
      </c>
      <c r="L2281" s="194">
        <v>437</v>
      </c>
    </row>
    <row r="2282" spans="1:12" x14ac:dyDescent="0.2">
      <c r="A2282" s="189">
        <v>27</v>
      </c>
      <c r="B2282" s="190" t="s">
        <v>1462</v>
      </c>
      <c r="C2282" s="190" t="s">
        <v>1464</v>
      </c>
      <c r="D2282" s="191">
        <v>43797</v>
      </c>
      <c r="E2282" s="192">
        <v>3</v>
      </c>
      <c r="F2282" s="192">
        <v>18</v>
      </c>
      <c r="G2282" s="137">
        <v>1155.1400000000001</v>
      </c>
      <c r="H2282" s="138">
        <v>198</v>
      </c>
      <c r="I2282" s="139">
        <v>2</v>
      </c>
      <c r="J2282" s="140">
        <v>10</v>
      </c>
      <c r="K2282" s="193">
        <v>11433.72</v>
      </c>
      <c r="L2282" s="194">
        <v>2113</v>
      </c>
    </row>
    <row r="2283" spans="1:12" x14ac:dyDescent="0.2">
      <c r="A2283" s="151">
        <v>28</v>
      </c>
      <c r="B2283" s="152" t="s">
        <v>1527</v>
      </c>
      <c r="C2283" s="152" t="s">
        <v>373</v>
      </c>
      <c r="D2283" s="153">
        <v>43811</v>
      </c>
      <c r="E2283" s="154">
        <v>1</v>
      </c>
      <c r="F2283" s="154">
        <v>4</v>
      </c>
      <c r="G2283" s="137">
        <v>996.55</v>
      </c>
      <c r="H2283" s="138">
        <v>184</v>
      </c>
      <c r="I2283" s="139">
        <v>4</v>
      </c>
      <c r="J2283" s="140">
        <v>48</v>
      </c>
      <c r="K2283" s="155">
        <v>996.55</v>
      </c>
      <c r="L2283" s="156">
        <v>184</v>
      </c>
    </row>
    <row r="2284" spans="1:12" x14ac:dyDescent="0.2">
      <c r="A2284" s="189">
        <v>29</v>
      </c>
      <c r="B2284" s="190" t="s">
        <v>690</v>
      </c>
      <c r="C2284" s="190" t="s">
        <v>692</v>
      </c>
      <c r="D2284" s="191">
        <v>43580</v>
      </c>
      <c r="E2284" s="192">
        <v>10</v>
      </c>
      <c r="F2284" s="192">
        <v>69</v>
      </c>
      <c r="G2284" s="137">
        <v>982.400000000001</v>
      </c>
      <c r="H2284" s="138">
        <v>258</v>
      </c>
      <c r="I2284" s="139">
        <v>4</v>
      </c>
      <c r="J2284" s="140">
        <v>4</v>
      </c>
      <c r="K2284" s="193">
        <v>141346.64000000001</v>
      </c>
      <c r="L2284" s="194">
        <v>30169</v>
      </c>
    </row>
    <row r="2285" spans="1:12" x14ac:dyDescent="0.2">
      <c r="A2285" s="189">
        <v>30</v>
      </c>
      <c r="B2285" s="190" t="s">
        <v>1459</v>
      </c>
      <c r="C2285" s="190" t="s">
        <v>161</v>
      </c>
      <c r="D2285" s="191">
        <v>43797</v>
      </c>
      <c r="E2285" s="192">
        <v>3</v>
      </c>
      <c r="F2285" s="192">
        <v>18</v>
      </c>
      <c r="G2285" s="137">
        <v>976.2</v>
      </c>
      <c r="H2285" s="138">
        <v>169</v>
      </c>
      <c r="I2285" s="139">
        <v>10</v>
      </c>
      <c r="J2285" s="140">
        <v>21</v>
      </c>
      <c r="K2285" s="193">
        <v>23250.44</v>
      </c>
      <c r="L2285" s="194">
        <v>4173</v>
      </c>
    </row>
    <row r="2286" spans="1:12" x14ac:dyDescent="0.2">
      <c r="A2286" s="189">
        <v>31</v>
      </c>
      <c r="B2286" s="190" t="s">
        <v>1140</v>
      </c>
      <c r="C2286" s="190" t="s">
        <v>127</v>
      </c>
      <c r="D2286" s="191">
        <v>43713</v>
      </c>
      <c r="E2286" s="192">
        <v>15</v>
      </c>
      <c r="F2286" s="192">
        <v>102</v>
      </c>
      <c r="G2286" s="137">
        <v>832.8</v>
      </c>
      <c r="H2286" s="138">
        <v>163</v>
      </c>
      <c r="I2286" s="139">
        <v>2</v>
      </c>
      <c r="J2286" s="140">
        <v>10</v>
      </c>
      <c r="K2286" s="193">
        <v>255524.98</v>
      </c>
      <c r="L2286" s="194">
        <v>46612</v>
      </c>
    </row>
    <row r="2287" spans="1:12" x14ac:dyDescent="0.2">
      <c r="A2287" s="189">
        <v>32</v>
      </c>
      <c r="B2287" s="190" t="s">
        <v>1528</v>
      </c>
      <c r="C2287" s="190" t="s">
        <v>124</v>
      </c>
      <c r="D2287" s="191"/>
      <c r="E2287" s="192">
        <v>1</v>
      </c>
      <c r="F2287" s="192">
        <v>4</v>
      </c>
      <c r="G2287" s="137">
        <v>832.2</v>
      </c>
      <c r="H2287" s="138">
        <v>117</v>
      </c>
      <c r="I2287" s="139">
        <v>2</v>
      </c>
      <c r="J2287" s="140">
        <v>5</v>
      </c>
      <c r="K2287" s="193">
        <v>832.2</v>
      </c>
      <c r="L2287" s="194">
        <v>117</v>
      </c>
    </row>
    <row r="2288" spans="1:12" x14ac:dyDescent="0.2">
      <c r="A2288" s="189">
        <v>33</v>
      </c>
      <c r="B2288" s="190" t="s">
        <v>1457</v>
      </c>
      <c r="C2288" s="190" t="s">
        <v>22</v>
      </c>
      <c r="D2288" s="191">
        <v>43797</v>
      </c>
      <c r="E2288" s="192">
        <v>3</v>
      </c>
      <c r="F2288" s="192">
        <v>18</v>
      </c>
      <c r="G2288" s="137">
        <v>749.26</v>
      </c>
      <c r="H2288" s="138">
        <v>135</v>
      </c>
      <c r="I2288" s="139">
        <v>3</v>
      </c>
      <c r="J2288" s="140">
        <v>13</v>
      </c>
      <c r="K2288" s="193">
        <v>26958.54</v>
      </c>
      <c r="L2288" s="194">
        <v>5098</v>
      </c>
    </row>
    <row r="2289" spans="1:12" x14ac:dyDescent="0.2">
      <c r="A2289" s="189">
        <v>34</v>
      </c>
      <c r="B2289" s="190" t="s">
        <v>1479</v>
      </c>
      <c r="C2289" s="190" t="s">
        <v>1481</v>
      </c>
      <c r="D2289" s="191">
        <v>43804</v>
      </c>
      <c r="E2289" s="192">
        <v>2</v>
      </c>
      <c r="F2289" s="192">
        <v>11</v>
      </c>
      <c r="G2289" s="137">
        <v>743</v>
      </c>
      <c r="H2289" s="138">
        <v>128</v>
      </c>
      <c r="I2289" s="139">
        <v>1</v>
      </c>
      <c r="J2289" s="140">
        <v>4</v>
      </c>
      <c r="K2289" s="193">
        <v>2799.8</v>
      </c>
      <c r="L2289" s="194">
        <v>548</v>
      </c>
    </row>
    <row r="2290" spans="1:12" x14ac:dyDescent="0.2">
      <c r="A2290" s="151">
        <v>35</v>
      </c>
      <c r="B2290" s="152" t="s">
        <v>1529</v>
      </c>
      <c r="C2290" s="152" t="s">
        <v>25</v>
      </c>
      <c r="D2290" s="153">
        <v>43811</v>
      </c>
      <c r="E2290" s="154">
        <v>1</v>
      </c>
      <c r="F2290" s="154">
        <v>4</v>
      </c>
      <c r="G2290" s="137">
        <v>706.25</v>
      </c>
      <c r="H2290" s="138">
        <v>114</v>
      </c>
      <c r="I2290" s="139">
        <v>4</v>
      </c>
      <c r="J2290" s="140">
        <v>8</v>
      </c>
      <c r="K2290" s="155">
        <v>706.25</v>
      </c>
      <c r="L2290" s="156">
        <v>114</v>
      </c>
    </row>
    <row r="2291" spans="1:12" x14ac:dyDescent="0.2">
      <c r="A2291" s="189">
        <v>36</v>
      </c>
      <c r="B2291" s="190" t="s">
        <v>1188</v>
      </c>
      <c r="C2291" s="190" t="s">
        <v>25</v>
      </c>
      <c r="D2291" s="191">
        <v>43727</v>
      </c>
      <c r="E2291" s="192">
        <v>13</v>
      </c>
      <c r="F2291" s="192">
        <v>87</v>
      </c>
      <c r="G2291" s="137">
        <v>610.20000000000005</v>
      </c>
      <c r="H2291" s="138">
        <v>164</v>
      </c>
      <c r="I2291" s="139">
        <v>2</v>
      </c>
      <c r="J2291" s="140">
        <v>4</v>
      </c>
      <c r="K2291" s="193">
        <v>383893.33000000101</v>
      </c>
      <c r="L2291" s="194">
        <v>74120</v>
      </c>
    </row>
    <row r="2292" spans="1:12" x14ac:dyDescent="0.2">
      <c r="A2292" s="189">
        <v>37</v>
      </c>
      <c r="B2292" s="190" t="s">
        <v>1505</v>
      </c>
      <c r="C2292" s="190" t="s">
        <v>111</v>
      </c>
      <c r="D2292" s="191">
        <v>43804</v>
      </c>
      <c r="E2292" s="192">
        <v>2</v>
      </c>
      <c r="F2292" s="192">
        <v>11</v>
      </c>
      <c r="G2292" s="137">
        <v>584.20000000000005</v>
      </c>
      <c r="H2292" s="138">
        <v>100</v>
      </c>
      <c r="I2292" s="139">
        <v>2</v>
      </c>
      <c r="J2292" s="140">
        <v>10</v>
      </c>
      <c r="K2292" s="193">
        <v>1711.18</v>
      </c>
      <c r="L2292" s="194">
        <v>301</v>
      </c>
    </row>
    <row r="2293" spans="1:12" x14ac:dyDescent="0.2">
      <c r="A2293" s="189">
        <v>38</v>
      </c>
      <c r="B2293" s="190" t="s">
        <v>1409</v>
      </c>
      <c r="C2293" s="190" t="s">
        <v>673</v>
      </c>
      <c r="D2293" s="191">
        <v>43783</v>
      </c>
      <c r="E2293" s="192">
        <v>5</v>
      </c>
      <c r="F2293" s="192">
        <v>31</v>
      </c>
      <c r="G2293" s="137">
        <v>509.4</v>
      </c>
      <c r="H2293" s="138">
        <v>107</v>
      </c>
      <c r="I2293" s="139">
        <v>3</v>
      </c>
      <c r="J2293" s="140">
        <v>4</v>
      </c>
      <c r="K2293" s="193">
        <v>23624.79</v>
      </c>
      <c r="L2293" s="194">
        <v>4819</v>
      </c>
    </row>
    <row r="2294" spans="1:12" x14ac:dyDescent="0.2">
      <c r="A2294" s="189">
        <v>39</v>
      </c>
      <c r="B2294" s="190" t="s">
        <v>1358</v>
      </c>
      <c r="C2294" s="190" t="s">
        <v>112</v>
      </c>
      <c r="D2294" s="191">
        <v>43769</v>
      </c>
      <c r="E2294" s="192">
        <v>7</v>
      </c>
      <c r="F2294" s="192">
        <v>46</v>
      </c>
      <c r="G2294" s="137">
        <v>485.15</v>
      </c>
      <c r="H2294" s="138">
        <v>88</v>
      </c>
      <c r="I2294" s="139">
        <v>3</v>
      </c>
      <c r="J2294" s="140">
        <v>10</v>
      </c>
      <c r="K2294" s="193">
        <v>532492.93999999994</v>
      </c>
      <c r="L2294" s="194">
        <v>92187</v>
      </c>
    </row>
    <row r="2295" spans="1:12" x14ac:dyDescent="0.2">
      <c r="A2295" s="189">
        <v>40</v>
      </c>
      <c r="B2295" s="190" t="s">
        <v>366</v>
      </c>
      <c r="C2295" s="190" t="s">
        <v>368</v>
      </c>
      <c r="D2295" s="191">
        <v>43489</v>
      </c>
      <c r="E2295" s="192">
        <v>9</v>
      </c>
      <c r="F2295" s="192">
        <v>62</v>
      </c>
      <c r="G2295" s="137">
        <v>475.00000000000102</v>
      </c>
      <c r="H2295" s="138">
        <v>125</v>
      </c>
      <c r="I2295" s="139">
        <v>1</v>
      </c>
      <c r="J2295" s="140">
        <v>1</v>
      </c>
      <c r="K2295" s="193">
        <v>112537.92</v>
      </c>
      <c r="L2295" s="194">
        <v>23065</v>
      </c>
    </row>
    <row r="2296" spans="1:12" x14ac:dyDescent="0.2">
      <c r="A2296" s="144"/>
      <c r="B2296" s="7"/>
      <c r="C2296" s="7" t="s">
        <v>106</v>
      </c>
      <c r="D2296" s="142" t="s">
        <v>106</v>
      </c>
      <c r="E2296" s="143" t="s">
        <v>106</v>
      </c>
      <c r="F2296" s="144" t="s">
        <v>106</v>
      </c>
      <c r="G2296" s="145" t="s">
        <v>106</v>
      </c>
      <c r="H2296" s="144" t="s">
        <v>106</v>
      </c>
      <c r="I2296" s="7" t="s">
        <v>106</v>
      </c>
      <c r="J2296" s="30" t="s">
        <v>106</v>
      </c>
      <c r="K2296" s="143" t="s">
        <v>106</v>
      </c>
      <c r="L2296" s="144" t="s">
        <v>106</v>
      </c>
    </row>
    <row r="2297" spans="1:12" x14ac:dyDescent="0.2">
      <c r="A2297" s="451" t="s">
        <v>1531</v>
      </c>
      <c r="B2297" s="451"/>
      <c r="C2297" s="7"/>
      <c r="D2297" s="142"/>
      <c r="E2297" s="143"/>
      <c r="F2297" s="144"/>
      <c r="G2297" s="145"/>
      <c r="H2297" s="144"/>
      <c r="I2297" s="7"/>
      <c r="J2297" s="30"/>
      <c r="K2297" s="143"/>
      <c r="L2297" s="144"/>
    </row>
    <row r="2298" spans="1:12" ht="15.75" x14ac:dyDescent="0.2">
      <c r="A2298" s="450" t="s">
        <v>1562</v>
      </c>
      <c r="B2298" s="450"/>
      <c r="C2298" s="450"/>
      <c r="D2298" s="450"/>
      <c r="E2298" s="450"/>
      <c r="F2298" s="450"/>
      <c r="G2298" s="450"/>
      <c r="H2298" s="450"/>
      <c r="I2298" s="450"/>
      <c r="J2298" s="450"/>
      <c r="K2298" s="450"/>
      <c r="L2298" s="450"/>
    </row>
    <row r="2299" spans="1:12" ht="15" x14ac:dyDescent="0.2">
      <c r="A2299" s="135"/>
      <c r="B2299" s="135"/>
      <c r="C2299" s="135"/>
      <c r="D2299" s="135"/>
      <c r="E2299" s="135"/>
      <c r="F2299" s="135"/>
      <c r="G2299" s="135"/>
      <c r="H2299" s="135"/>
      <c r="I2299" s="135"/>
      <c r="J2299" s="136"/>
      <c r="K2299" s="135"/>
      <c r="L2299" s="135"/>
    </row>
    <row r="2300" spans="1:12" x14ac:dyDescent="0.2">
      <c r="A2300" s="452" t="s">
        <v>134</v>
      </c>
      <c r="B2300" s="452"/>
      <c r="C2300" s="452"/>
      <c r="D2300" s="452"/>
      <c r="E2300" s="453" t="s">
        <v>11</v>
      </c>
      <c r="F2300" s="453"/>
      <c r="G2300" s="454" t="s">
        <v>187</v>
      </c>
      <c r="H2300" s="454"/>
      <c r="I2300" s="454"/>
      <c r="J2300" s="454"/>
      <c r="K2300" s="455" t="s">
        <v>133</v>
      </c>
      <c r="L2300" s="455"/>
    </row>
    <row r="2301" spans="1:12" ht="24" x14ac:dyDescent="0.2">
      <c r="A2301" s="437" t="s">
        <v>9</v>
      </c>
      <c r="B2301" s="119" t="s">
        <v>131</v>
      </c>
      <c r="C2301" s="119" t="s">
        <v>132</v>
      </c>
      <c r="D2301" s="120" t="s">
        <v>13</v>
      </c>
      <c r="E2301" s="438" t="s">
        <v>15</v>
      </c>
      <c r="F2301" s="438" t="s">
        <v>14</v>
      </c>
      <c r="G2301" s="122" t="s">
        <v>16</v>
      </c>
      <c r="H2301" s="123" t="s">
        <v>4</v>
      </c>
      <c r="I2301" s="124" t="s">
        <v>8</v>
      </c>
      <c r="J2301" s="125" t="s">
        <v>17</v>
      </c>
      <c r="K2301" s="439" t="s">
        <v>16</v>
      </c>
      <c r="L2301" s="437" t="s">
        <v>4</v>
      </c>
    </row>
    <row r="2302" spans="1:12" x14ac:dyDescent="0.2">
      <c r="A2302" s="151">
        <v>1</v>
      </c>
      <c r="B2302" s="152" t="s">
        <v>1533</v>
      </c>
      <c r="C2302" s="152" t="s">
        <v>22</v>
      </c>
      <c r="D2302" s="153">
        <v>43818</v>
      </c>
      <c r="E2302" s="154">
        <v>1</v>
      </c>
      <c r="F2302" s="154">
        <v>4</v>
      </c>
      <c r="G2302" s="137">
        <v>677744.01</v>
      </c>
      <c r="H2302" s="138">
        <v>107395</v>
      </c>
      <c r="I2302" s="139">
        <v>175</v>
      </c>
      <c r="J2302" s="140">
        <v>1816</v>
      </c>
      <c r="K2302" s="155">
        <v>774592.06000000203</v>
      </c>
      <c r="L2302" s="156">
        <v>120093</v>
      </c>
    </row>
    <row r="2303" spans="1:12" x14ac:dyDescent="0.2">
      <c r="A2303" s="189">
        <v>2</v>
      </c>
      <c r="B2303" s="190" t="s">
        <v>1510</v>
      </c>
      <c r="C2303" s="190" t="s">
        <v>22</v>
      </c>
      <c r="D2303" s="191">
        <v>43811</v>
      </c>
      <c r="E2303" s="192">
        <v>2</v>
      </c>
      <c r="F2303" s="192">
        <v>11</v>
      </c>
      <c r="G2303" s="137">
        <v>305321</v>
      </c>
      <c r="H2303" s="138">
        <v>54355</v>
      </c>
      <c r="I2303" s="139">
        <v>79</v>
      </c>
      <c r="J2303" s="140">
        <v>1157</v>
      </c>
      <c r="K2303" s="193">
        <v>771382.91000000294</v>
      </c>
      <c r="L2303" s="194">
        <v>136668</v>
      </c>
    </row>
    <row r="2304" spans="1:12" x14ac:dyDescent="0.2">
      <c r="A2304" s="189">
        <v>3</v>
      </c>
      <c r="B2304" s="190" t="s">
        <v>1423</v>
      </c>
      <c r="C2304" s="190" t="s">
        <v>22</v>
      </c>
      <c r="D2304" s="191">
        <v>43790</v>
      </c>
      <c r="E2304" s="192">
        <v>5</v>
      </c>
      <c r="F2304" s="192">
        <v>32</v>
      </c>
      <c r="G2304" s="137">
        <v>292876.53000000003</v>
      </c>
      <c r="H2304" s="138">
        <v>59225</v>
      </c>
      <c r="I2304" s="139">
        <v>133</v>
      </c>
      <c r="J2304" s="140">
        <v>1251</v>
      </c>
      <c r="K2304" s="193">
        <v>2382457.51000001</v>
      </c>
      <c r="L2304" s="194">
        <v>463116</v>
      </c>
    </row>
    <row r="2305" spans="1:12" x14ac:dyDescent="0.2">
      <c r="A2305" s="189">
        <v>4</v>
      </c>
      <c r="B2305" s="190" t="s">
        <v>1513</v>
      </c>
      <c r="C2305" s="190" t="s">
        <v>1516</v>
      </c>
      <c r="D2305" s="191">
        <v>43811</v>
      </c>
      <c r="E2305" s="192">
        <v>2</v>
      </c>
      <c r="F2305" s="192">
        <v>11</v>
      </c>
      <c r="G2305" s="137">
        <v>124867.54</v>
      </c>
      <c r="H2305" s="138">
        <v>25310</v>
      </c>
      <c r="I2305" s="139">
        <v>100</v>
      </c>
      <c r="J2305" s="140">
        <v>880</v>
      </c>
      <c r="K2305" s="193">
        <v>284497.21000000002</v>
      </c>
      <c r="L2305" s="194">
        <v>57814</v>
      </c>
    </row>
    <row r="2306" spans="1:12" x14ac:dyDescent="0.2">
      <c r="A2306" s="189">
        <v>5</v>
      </c>
      <c r="B2306" s="190" t="s">
        <v>1490</v>
      </c>
      <c r="C2306" s="190" t="s">
        <v>111</v>
      </c>
      <c r="D2306" s="191">
        <v>43804</v>
      </c>
      <c r="E2306" s="192">
        <v>3</v>
      </c>
      <c r="F2306" s="192">
        <v>18</v>
      </c>
      <c r="G2306" s="137">
        <v>51989.13</v>
      </c>
      <c r="H2306" s="138">
        <v>9528</v>
      </c>
      <c r="I2306" s="139">
        <v>43</v>
      </c>
      <c r="J2306" s="140">
        <v>481</v>
      </c>
      <c r="K2306" s="193">
        <v>239778.85</v>
      </c>
      <c r="L2306" s="194">
        <v>44349</v>
      </c>
    </row>
    <row r="2307" spans="1:12" x14ac:dyDescent="0.2">
      <c r="A2307" s="189">
        <v>6</v>
      </c>
      <c r="B2307" s="190" t="s">
        <v>1451</v>
      </c>
      <c r="C2307" s="190" t="s">
        <v>22</v>
      </c>
      <c r="D2307" s="191">
        <v>43797</v>
      </c>
      <c r="E2307" s="192">
        <v>4</v>
      </c>
      <c r="F2307" s="192">
        <v>25</v>
      </c>
      <c r="G2307" s="137">
        <v>42091.19</v>
      </c>
      <c r="H2307" s="138">
        <v>7667</v>
      </c>
      <c r="I2307" s="139">
        <v>44</v>
      </c>
      <c r="J2307" s="140">
        <v>340</v>
      </c>
      <c r="K2307" s="193">
        <v>385260.140000001</v>
      </c>
      <c r="L2307" s="194">
        <v>71168</v>
      </c>
    </row>
    <row r="2308" spans="1:12" x14ac:dyDescent="0.2">
      <c r="A2308" s="189">
        <v>7</v>
      </c>
      <c r="B2308" s="190" t="s">
        <v>1518</v>
      </c>
      <c r="C2308" s="190" t="s">
        <v>22</v>
      </c>
      <c r="D2308" s="191">
        <v>43811</v>
      </c>
      <c r="E2308" s="192">
        <v>2</v>
      </c>
      <c r="F2308" s="192">
        <v>11</v>
      </c>
      <c r="G2308" s="137">
        <v>31048.34</v>
      </c>
      <c r="H2308" s="138">
        <v>5699</v>
      </c>
      <c r="I2308" s="139">
        <v>49</v>
      </c>
      <c r="J2308" s="140">
        <v>356</v>
      </c>
      <c r="K2308" s="193">
        <v>93276.249999999898</v>
      </c>
      <c r="L2308" s="194">
        <v>17176</v>
      </c>
    </row>
    <row r="2309" spans="1:12" x14ac:dyDescent="0.2">
      <c r="A2309" s="189">
        <v>8</v>
      </c>
      <c r="B2309" s="190" t="s">
        <v>1496</v>
      </c>
      <c r="C2309" s="190" t="s">
        <v>23</v>
      </c>
      <c r="D2309" s="191">
        <v>43804</v>
      </c>
      <c r="E2309" s="192">
        <v>3</v>
      </c>
      <c r="F2309" s="192">
        <v>18</v>
      </c>
      <c r="G2309" s="137">
        <v>29741.26</v>
      </c>
      <c r="H2309" s="138">
        <v>5355</v>
      </c>
      <c r="I2309" s="139">
        <v>44</v>
      </c>
      <c r="J2309" s="140">
        <v>307</v>
      </c>
      <c r="K2309" s="193">
        <v>139277.43</v>
      </c>
      <c r="L2309" s="194">
        <v>25415</v>
      </c>
    </row>
    <row r="2310" spans="1:12" x14ac:dyDescent="0.2">
      <c r="A2310" s="189">
        <v>9</v>
      </c>
      <c r="B2310" s="190" t="s">
        <v>1249</v>
      </c>
      <c r="C2310" s="190" t="s">
        <v>491</v>
      </c>
      <c r="D2310" s="191">
        <v>43741</v>
      </c>
      <c r="E2310" s="192">
        <v>12</v>
      </c>
      <c r="F2310" s="192">
        <v>81</v>
      </c>
      <c r="G2310" s="137">
        <v>14473.76</v>
      </c>
      <c r="H2310" s="138">
        <v>2530</v>
      </c>
      <c r="I2310" s="139">
        <v>21</v>
      </c>
      <c r="J2310" s="140">
        <v>148</v>
      </c>
      <c r="K2310" s="193">
        <v>4959312.4200000102</v>
      </c>
      <c r="L2310" s="194">
        <v>895130</v>
      </c>
    </row>
    <row r="2311" spans="1:12" x14ac:dyDescent="0.2">
      <c r="A2311" s="151">
        <v>10</v>
      </c>
      <c r="B2311" s="152" t="s">
        <v>1538</v>
      </c>
      <c r="C2311" s="152" t="s">
        <v>22</v>
      </c>
      <c r="D2311" s="153">
        <v>43818</v>
      </c>
      <c r="E2311" s="154">
        <v>1</v>
      </c>
      <c r="F2311" s="154">
        <v>4</v>
      </c>
      <c r="G2311" s="137">
        <v>14369.14</v>
      </c>
      <c r="H2311" s="138">
        <v>2679</v>
      </c>
      <c r="I2311" s="139">
        <v>12</v>
      </c>
      <c r="J2311" s="140">
        <v>200</v>
      </c>
      <c r="K2311" s="155">
        <v>14369.14</v>
      </c>
      <c r="L2311" s="156">
        <v>2679</v>
      </c>
    </row>
    <row r="2312" spans="1:12" x14ac:dyDescent="0.2">
      <c r="A2312" s="189">
        <v>11</v>
      </c>
      <c r="B2312" s="190" t="s">
        <v>1454</v>
      </c>
      <c r="C2312" s="190" t="s">
        <v>22</v>
      </c>
      <c r="D2312" s="191">
        <v>43797</v>
      </c>
      <c r="E2312" s="192">
        <v>4</v>
      </c>
      <c r="F2312" s="192">
        <v>25</v>
      </c>
      <c r="G2312" s="137">
        <v>9408.0400000000009</v>
      </c>
      <c r="H2312" s="138">
        <v>1759</v>
      </c>
      <c r="I2312" s="139">
        <v>19</v>
      </c>
      <c r="J2312" s="140">
        <v>144</v>
      </c>
      <c r="K2312" s="193">
        <v>256766.59</v>
      </c>
      <c r="L2312" s="194">
        <v>47167</v>
      </c>
    </row>
    <row r="2313" spans="1:12" x14ac:dyDescent="0.2">
      <c r="A2313" s="189">
        <v>12</v>
      </c>
      <c r="B2313" s="190" t="s">
        <v>1360</v>
      </c>
      <c r="C2313" s="190" t="s">
        <v>488</v>
      </c>
      <c r="D2313" s="191">
        <v>43769</v>
      </c>
      <c r="E2313" s="192">
        <v>8</v>
      </c>
      <c r="F2313" s="192">
        <v>53</v>
      </c>
      <c r="G2313" s="137">
        <v>8124.9800000000096</v>
      </c>
      <c r="H2313" s="138">
        <v>1655</v>
      </c>
      <c r="I2313" s="139">
        <v>27</v>
      </c>
      <c r="J2313" s="140">
        <v>96</v>
      </c>
      <c r="K2313" s="193">
        <v>520761.47999999701</v>
      </c>
      <c r="L2313" s="194">
        <v>103274</v>
      </c>
    </row>
    <row r="2314" spans="1:12" x14ac:dyDescent="0.2">
      <c r="A2314" s="189">
        <v>13</v>
      </c>
      <c r="B2314" s="190" t="s">
        <v>1403</v>
      </c>
      <c r="C2314" s="190" t="s">
        <v>989</v>
      </c>
      <c r="D2314" s="191">
        <v>43783</v>
      </c>
      <c r="E2314" s="192">
        <v>6</v>
      </c>
      <c r="F2314" s="192">
        <v>39</v>
      </c>
      <c r="G2314" s="137">
        <v>7360.9</v>
      </c>
      <c r="H2314" s="138">
        <v>1304</v>
      </c>
      <c r="I2314" s="139">
        <v>13</v>
      </c>
      <c r="J2314" s="140">
        <v>85</v>
      </c>
      <c r="K2314" s="193">
        <v>510957.07999999903</v>
      </c>
      <c r="L2314" s="194">
        <v>91050</v>
      </c>
    </row>
    <row r="2315" spans="1:12" x14ac:dyDescent="0.2">
      <c r="A2315" s="151">
        <v>14</v>
      </c>
      <c r="B2315" s="152" t="s">
        <v>1541</v>
      </c>
      <c r="C2315" s="152" t="s">
        <v>111</v>
      </c>
      <c r="D2315" s="153">
        <v>43818</v>
      </c>
      <c r="E2315" s="154">
        <v>1</v>
      </c>
      <c r="F2315" s="154">
        <v>4</v>
      </c>
      <c r="G2315" s="137">
        <v>6142.26</v>
      </c>
      <c r="H2315" s="138">
        <v>1094</v>
      </c>
      <c r="I2315" s="139">
        <v>11</v>
      </c>
      <c r="J2315" s="140">
        <v>125</v>
      </c>
      <c r="K2315" s="155">
        <v>6142.26</v>
      </c>
      <c r="L2315" s="156">
        <v>1094</v>
      </c>
    </row>
    <row r="2316" spans="1:12" x14ac:dyDescent="0.2">
      <c r="A2316" s="189">
        <v>15</v>
      </c>
      <c r="B2316" s="190" t="s">
        <v>1382</v>
      </c>
      <c r="C2316" s="190" t="s">
        <v>22</v>
      </c>
      <c r="D2316" s="191">
        <v>43776</v>
      </c>
      <c r="E2316" s="192">
        <v>7</v>
      </c>
      <c r="F2316" s="192">
        <v>46</v>
      </c>
      <c r="G2316" s="137">
        <v>6104.83</v>
      </c>
      <c r="H2316" s="138">
        <v>1123</v>
      </c>
      <c r="I2316" s="139">
        <v>8</v>
      </c>
      <c r="J2316" s="140">
        <v>50</v>
      </c>
      <c r="K2316" s="193">
        <v>208383.15</v>
      </c>
      <c r="L2316" s="194">
        <v>38901</v>
      </c>
    </row>
    <row r="2317" spans="1:12" x14ac:dyDescent="0.2">
      <c r="A2317" s="151">
        <v>16</v>
      </c>
      <c r="B2317" s="152" t="s">
        <v>1395</v>
      </c>
      <c r="C2317" s="152" t="s">
        <v>113</v>
      </c>
      <c r="D2317" s="153">
        <v>43818</v>
      </c>
      <c r="E2317" s="154">
        <v>1</v>
      </c>
      <c r="F2317" s="154">
        <v>4</v>
      </c>
      <c r="G2317" s="137">
        <v>5196.37</v>
      </c>
      <c r="H2317" s="138">
        <v>948</v>
      </c>
      <c r="I2317" s="139">
        <v>16</v>
      </c>
      <c r="J2317" s="140">
        <v>119</v>
      </c>
      <c r="K2317" s="155">
        <v>5456.87</v>
      </c>
      <c r="L2317" s="156">
        <v>1142</v>
      </c>
    </row>
    <row r="2318" spans="1:12" x14ac:dyDescent="0.2">
      <c r="A2318" s="189">
        <v>17</v>
      </c>
      <c r="B2318" s="190" t="s">
        <v>1311</v>
      </c>
      <c r="C2318" s="190" t="s">
        <v>112</v>
      </c>
      <c r="D2318" s="191">
        <v>43755</v>
      </c>
      <c r="E2318" s="192">
        <v>10</v>
      </c>
      <c r="F2318" s="192">
        <v>67</v>
      </c>
      <c r="G2318" s="137">
        <v>4480.84</v>
      </c>
      <c r="H2318" s="138">
        <v>965</v>
      </c>
      <c r="I2318" s="139">
        <v>13</v>
      </c>
      <c r="J2318" s="140">
        <v>34</v>
      </c>
      <c r="K2318" s="193">
        <v>230228.63</v>
      </c>
      <c r="L2318" s="194">
        <v>48336</v>
      </c>
    </row>
    <row r="2319" spans="1:12" x14ac:dyDescent="0.2">
      <c r="A2319" s="189">
        <v>18</v>
      </c>
      <c r="B2319" s="190" t="s">
        <v>1521</v>
      </c>
      <c r="C2319" s="190" t="s">
        <v>912</v>
      </c>
      <c r="D2319" s="191">
        <v>43811</v>
      </c>
      <c r="E2319" s="192">
        <v>2</v>
      </c>
      <c r="F2319" s="192">
        <v>11</v>
      </c>
      <c r="G2319" s="137">
        <v>3688.05</v>
      </c>
      <c r="H2319" s="138">
        <v>650</v>
      </c>
      <c r="I2319" s="139">
        <v>9</v>
      </c>
      <c r="J2319" s="140">
        <v>64</v>
      </c>
      <c r="K2319" s="193">
        <v>14226.37</v>
      </c>
      <c r="L2319" s="194">
        <v>2656</v>
      </c>
    </row>
    <row r="2320" spans="1:12" x14ac:dyDescent="0.2">
      <c r="A2320" s="189">
        <v>19</v>
      </c>
      <c r="B2320" s="190" t="s">
        <v>1493</v>
      </c>
      <c r="C2320" s="190" t="s">
        <v>23</v>
      </c>
      <c r="D2320" s="191">
        <v>43804</v>
      </c>
      <c r="E2320" s="192">
        <v>3</v>
      </c>
      <c r="F2320" s="192">
        <v>18</v>
      </c>
      <c r="G2320" s="137">
        <v>3266.49</v>
      </c>
      <c r="H2320" s="138">
        <v>613</v>
      </c>
      <c r="I2320" s="139">
        <v>17</v>
      </c>
      <c r="J2320" s="140">
        <v>73</v>
      </c>
      <c r="K2320" s="193">
        <v>98688.7699999998</v>
      </c>
      <c r="L2320" s="194">
        <v>17991</v>
      </c>
    </row>
    <row r="2321" spans="1:12" x14ac:dyDescent="0.2">
      <c r="A2321" s="151">
        <v>20</v>
      </c>
      <c r="B2321" s="152" t="s">
        <v>1546</v>
      </c>
      <c r="C2321" s="152" t="s">
        <v>344</v>
      </c>
      <c r="D2321" s="153">
        <v>43818</v>
      </c>
      <c r="E2321" s="154">
        <v>1</v>
      </c>
      <c r="F2321" s="154">
        <v>4</v>
      </c>
      <c r="G2321" s="137">
        <v>3214.5</v>
      </c>
      <c r="H2321" s="138">
        <v>637</v>
      </c>
      <c r="I2321" s="139">
        <v>2</v>
      </c>
      <c r="J2321" s="140">
        <v>12</v>
      </c>
      <c r="K2321" s="155">
        <v>3214.5</v>
      </c>
      <c r="L2321" s="156">
        <v>637</v>
      </c>
    </row>
    <row r="2322" spans="1:12" x14ac:dyDescent="0.2">
      <c r="A2322" s="189">
        <v>21</v>
      </c>
      <c r="B2322" s="190" t="s">
        <v>1549</v>
      </c>
      <c r="C2322" s="190" t="s">
        <v>22</v>
      </c>
      <c r="D2322" s="191">
        <v>29301</v>
      </c>
      <c r="E2322" s="192">
        <v>1</v>
      </c>
      <c r="F2322" s="192">
        <v>4</v>
      </c>
      <c r="G2322" s="137">
        <v>2717.2</v>
      </c>
      <c r="H2322" s="138">
        <v>474</v>
      </c>
      <c r="I2322" s="139">
        <v>4</v>
      </c>
      <c r="J2322" s="140">
        <v>17</v>
      </c>
      <c r="K2322" s="193">
        <v>2717.2</v>
      </c>
      <c r="L2322" s="194">
        <v>474</v>
      </c>
    </row>
    <row r="2323" spans="1:12" x14ac:dyDescent="0.2">
      <c r="A2323" s="189">
        <v>22</v>
      </c>
      <c r="B2323" s="190" t="s">
        <v>1305</v>
      </c>
      <c r="C2323" s="190" t="s">
        <v>23</v>
      </c>
      <c r="D2323" s="191">
        <v>43755</v>
      </c>
      <c r="E2323" s="192">
        <v>10</v>
      </c>
      <c r="F2323" s="192">
        <v>67</v>
      </c>
      <c r="G2323" s="137">
        <v>2063</v>
      </c>
      <c r="H2323" s="138">
        <v>395</v>
      </c>
      <c r="I2323" s="139">
        <v>8</v>
      </c>
      <c r="J2323" s="140">
        <v>28</v>
      </c>
      <c r="K2323" s="193">
        <v>1296318.93</v>
      </c>
      <c r="L2323" s="194">
        <v>239824</v>
      </c>
    </row>
    <row r="2324" spans="1:12" x14ac:dyDescent="0.2">
      <c r="A2324" s="189">
        <v>23</v>
      </c>
      <c r="B2324" s="190" t="s">
        <v>1334</v>
      </c>
      <c r="C2324" s="190" t="s">
        <v>22</v>
      </c>
      <c r="D2324" s="191">
        <v>43762</v>
      </c>
      <c r="E2324" s="192">
        <v>9</v>
      </c>
      <c r="F2324" s="192">
        <v>60</v>
      </c>
      <c r="G2324" s="137">
        <v>2036.27</v>
      </c>
      <c r="H2324" s="138">
        <v>361</v>
      </c>
      <c r="I2324" s="139">
        <v>5</v>
      </c>
      <c r="J2324" s="140">
        <v>25</v>
      </c>
      <c r="K2324" s="193">
        <v>396373.14999999601</v>
      </c>
      <c r="L2324" s="194">
        <v>72738</v>
      </c>
    </row>
    <row r="2325" spans="1:12" x14ac:dyDescent="0.2">
      <c r="A2325" s="151">
        <v>24</v>
      </c>
      <c r="B2325" s="152" t="s">
        <v>1552</v>
      </c>
      <c r="C2325" s="152" t="s">
        <v>331</v>
      </c>
      <c r="D2325" s="153">
        <v>43818</v>
      </c>
      <c r="E2325" s="154">
        <v>1</v>
      </c>
      <c r="F2325" s="154">
        <v>4</v>
      </c>
      <c r="G2325" s="137">
        <v>1801.58</v>
      </c>
      <c r="H2325" s="138">
        <v>338</v>
      </c>
      <c r="I2325" s="139">
        <v>4</v>
      </c>
      <c r="J2325" s="140">
        <v>51</v>
      </c>
      <c r="K2325" s="155">
        <v>1801.58</v>
      </c>
      <c r="L2325" s="156">
        <v>338</v>
      </c>
    </row>
    <row r="2326" spans="1:12" x14ac:dyDescent="0.2">
      <c r="A2326" s="189">
        <v>25</v>
      </c>
      <c r="B2326" s="190" t="s">
        <v>1524</v>
      </c>
      <c r="C2326" s="190" t="s">
        <v>113</v>
      </c>
      <c r="D2326" s="191">
        <v>43811</v>
      </c>
      <c r="E2326" s="192">
        <v>2</v>
      </c>
      <c r="F2326" s="192">
        <v>11</v>
      </c>
      <c r="G2326" s="137">
        <v>1743.27</v>
      </c>
      <c r="H2326" s="138">
        <v>318</v>
      </c>
      <c r="I2326" s="139">
        <v>5</v>
      </c>
      <c r="J2326" s="140">
        <v>37</v>
      </c>
      <c r="K2326" s="193">
        <v>7903.46</v>
      </c>
      <c r="L2326" s="194">
        <v>1608</v>
      </c>
    </row>
    <row r="2327" spans="1:12" x14ac:dyDescent="0.2">
      <c r="A2327" s="189">
        <v>26</v>
      </c>
      <c r="B2327" s="190" t="s">
        <v>1228</v>
      </c>
      <c r="C2327" s="190" t="s">
        <v>433</v>
      </c>
      <c r="D2327" s="191">
        <v>43734</v>
      </c>
      <c r="E2327" s="192">
        <v>13</v>
      </c>
      <c r="F2327" s="192">
        <v>88</v>
      </c>
      <c r="G2327" s="137">
        <v>1534.89</v>
      </c>
      <c r="H2327" s="138">
        <v>258</v>
      </c>
      <c r="I2327" s="139">
        <v>2</v>
      </c>
      <c r="J2327" s="140">
        <v>11</v>
      </c>
      <c r="K2327" s="193">
        <v>139030.04</v>
      </c>
      <c r="L2327" s="194">
        <v>25853</v>
      </c>
    </row>
    <row r="2328" spans="1:12" x14ac:dyDescent="0.2">
      <c r="A2328" s="189">
        <v>27</v>
      </c>
      <c r="B2328" s="190" t="s">
        <v>690</v>
      </c>
      <c r="C2328" s="190" t="s">
        <v>692</v>
      </c>
      <c r="D2328" s="191">
        <v>43580</v>
      </c>
      <c r="E2328" s="192">
        <v>11</v>
      </c>
      <c r="F2328" s="192">
        <v>74</v>
      </c>
      <c r="G2328" s="137">
        <v>1086.8</v>
      </c>
      <c r="H2328" s="138">
        <v>286</v>
      </c>
      <c r="I2328" s="139">
        <v>5</v>
      </c>
      <c r="J2328" s="140">
        <v>5</v>
      </c>
      <c r="K2328" s="193">
        <v>146612.98000000001</v>
      </c>
      <c r="L2328" s="194">
        <v>31550</v>
      </c>
    </row>
    <row r="2329" spans="1:12" x14ac:dyDescent="0.2">
      <c r="A2329" s="189">
        <v>28</v>
      </c>
      <c r="B2329" s="190" t="s">
        <v>1460</v>
      </c>
      <c r="C2329" s="190" t="s">
        <v>1237</v>
      </c>
      <c r="D2329" s="191">
        <v>43797</v>
      </c>
      <c r="E2329" s="192">
        <v>4</v>
      </c>
      <c r="F2329" s="192">
        <v>25</v>
      </c>
      <c r="G2329" s="137">
        <v>902.9</v>
      </c>
      <c r="H2329" s="138">
        <v>150</v>
      </c>
      <c r="I2329" s="139">
        <v>1</v>
      </c>
      <c r="J2329" s="140">
        <v>8</v>
      </c>
      <c r="K2329" s="193">
        <v>22359.14</v>
      </c>
      <c r="L2329" s="194">
        <v>4108</v>
      </c>
    </row>
    <row r="2330" spans="1:12" x14ac:dyDescent="0.2">
      <c r="A2330" s="189">
        <v>29</v>
      </c>
      <c r="B2330" s="190" t="s">
        <v>1406</v>
      </c>
      <c r="C2330" s="190" t="s">
        <v>22</v>
      </c>
      <c r="D2330" s="191">
        <v>43783</v>
      </c>
      <c r="E2330" s="192">
        <v>6</v>
      </c>
      <c r="F2330" s="192">
        <v>39</v>
      </c>
      <c r="G2330" s="137">
        <v>765.84</v>
      </c>
      <c r="H2330" s="138">
        <v>138</v>
      </c>
      <c r="I2330" s="139">
        <v>2</v>
      </c>
      <c r="J2330" s="140">
        <v>14</v>
      </c>
      <c r="K2330" s="193">
        <v>137778.85</v>
      </c>
      <c r="L2330" s="194">
        <v>25660</v>
      </c>
    </row>
    <row r="2331" spans="1:12" x14ac:dyDescent="0.2">
      <c r="A2331" s="189">
        <v>30</v>
      </c>
      <c r="B2331" s="190" t="s">
        <v>1462</v>
      </c>
      <c r="C2331" s="190" t="s">
        <v>1464</v>
      </c>
      <c r="D2331" s="191">
        <v>43797</v>
      </c>
      <c r="E2331" s="192">
        <v>4</v>
      </c>
      <c r="F2331" s="192">
        <v>25</v>
      </c>
      <c r="G2331" s="137">
        <v>764.52</v>
      </c>
      <c r="H2331" s="138">
        <v>132</v>
      </c>
      <c r="I2331" s="139">
        <v>1</v>
      </c>
      <c r="J2331" s="140">
        <v>8</v>
      </c>
      <c r="K2331" s="193">
        <v>12444.64</v>
      </c>
      <c r="L2331" s="194">
        <v>2292</v>
      </c>
    </row>
    <row r="2332" spans="1:12" x14ac:dyDescent="0.2">
      <c r="A2332" s="189">
        <v>31</v>
      </c>
      <c r="B2332" s="190" t="s">
        <v>1208</v>
      </c>
      <c r="C2332" s="190" t="s">
        <v>488</v>
      </c>
      <c r="D2332" s="191">
        <v>43727</v>
      </c>
      <c r="E2332" s="192">
        <v>11</v>
      </c>
      <c r="F2332" s="192">
        <v>76</v>
      </c>
      <c r="G2332" s="137">
        <v>742.9</v>
      </c>
      <c r="H2332" s="138">
        <v>242</v>
      </c>
      <c r="I2332" s="139">
        <v>5</v>
      </c>
      <c r="J2332" s="140">
        <v>6</v>
      </c>
      <c r="K2332" s="193">
        <v>152594.01</v>
      </c>
      <c r="L2332" s="194">
        <v>30941</v>
      </c>
    </row>
    <row r="2333" spans="1:12" ht="25.5" x14ac:dyDescent="0.2">
      <c r="A2333" s="189">
        <v>32</v>
      </c>
      <c r="B2333" s="190" t="s">
        <v>1555</v>
      </c>
      <c r="C2333" s="190" t="s">
        <v>1557</v>
      </c>
      <c r="D2333" s="191">
        <v>30980</v>
      </c>
      <c r="E2333" s="192">
        <v>7</v>
      </c>
      <c r="F2333" s="192">
        <v>47</v>
      </c>
      <c r="G2333" s="137">
        <v>733.5</v>
      </c>
      <c r="H2333" s="138">
        <v>125</v>
      </c>
      <c r="I2333" s="139">
        <v>1</v>
      </c>
      <c r="J2333" s="140">
        <v>1</v>
      </c>
      <c r="K2333" s="193">
        <v>22094.25</v>
      </c>
      <c r="L2333" s="194">
        <v>4468</v>
      </c>
    </row>
    <row r="2334" spans="1:12" x14ac:dyDescent="0.2">
      <c r="A2334" s="189">
        <v>33</v>
      </c>
      <c r="B2334" s="190" t="s">
        <v>1409</v>
      </c>
      <c r="C2334" s="190" t="s">
        <v>673</v>
      </c>
      <c r="D2334" s="191">
        <v>43783</v>
      </c>
      <c r="E2334" s="192">
        <v>5</v>
      </c>
      <c r="F2334" s="192">
        <v>35</v>
      </c>
      <c r="G2334" s="137">
        <v>702.4</v>
      </c>
      <c r="H2334" s="138">
        <v>162</v>
      </c>
      <c r="I2334" s="139">
        <v>5</v>
      </c>
      <c r="J2334" s="140">
        <v>7</v>
      </c>
      <c r="K2334" s="193">
        <v>27495.19</v>
      </c>
      <c r="L2334" s="194">
        <v>5683</v>
      </c>
    </row>
    <row r="2335" spans="1:12" x14ac:dyDescent="0.2">
      <c r="A2335" s="189">
        <v>34</v>
      </c>
      <c r="B2335" s="190" t="s">
        <v>1498</v>
      </c>
      <c r="C2335" s="190" t="s">
        <v>127</v>
      </c>
      <c r="D2335" s="191">
        <v>43804</v>
      </c>
      <c r="E2335" s="192">
        <v>3</v>
      </c>
      <c r="F2335" s="192">
        <v>18</v>
      </c>
      <c r="G2335" s="137">
        <v>636.6</v>
      </c>
      <c r="H2335" s="138">
        <v>133</v>
      </c>
      <c r="I2335" s="139">
        <v>9</v>
      </c>
      <c r="J2335" s="140">
        <v>16</v>
      </c>
      <c r="K2335" s="193">
        <v>12330.71</v>
      </c>
      <c r="L2335" s="194">
        <v>2488</v>
      </c>
    </row>
    <row r="2336" spans="1:12" x14ac:dyDescent="0.2">
      <c r="A2336" s="189">
        <v>35</v>
      </c>
      <c r="B2336" s="190" t="s">
        <v>1380</v>
      </c>
      <c r="C2336" s="190" t="s">
        <v>22</v>
      </c>
      <c r="D2336" s="191">
        <v>43776</v>
      </c>
      <c r="E2336" s="192">
        <v>7</v>
      </c>
      <c r="F2336" s="192">
        <v>46</v>
      </c>
      <c r="G2336" s="137">
        <v>572.1</v>
      </c>
      <c r="H2336" s="138">
        <v>123</v>
      </c>
      <c r="I2336" s="139">
        <v>2</v>
      </c>
      <c r="J2336" s="140">
        <v>7</v>
      </c>
      <c r="K2336" s="193">
        <v>236281.75</v>
      </c>
      <c r="L2336" s="194">
        <v>45367</v>
      </c>
    </row>
    <row r="2337" spans="1:12" x14ac:dyDescent="0.2">
      <c r="A2337" s="189">
        <v>36</v>
      </c>
      <c r="B2337" s="190" t="s">
        <v>1429</v>
      </c>
      <c r="C2337" s="190" t="s">
        <v>1431</v>
      </c>
      <c r="D2337" s="191">
        <v>43790</v>
      </c>
      <c r="E2337" s="192">
        <v>5</v>
      </c>
      <c r="F2337" s="192">
        <v>32</v>
      </c>
      <c r="G2337" s="137">
        <v>551.5</v>
      </c>
      <c r="H2337" s="138">
        <v>92</v>
      </c>
      <c r="I2337" s="139">
        <v>3</v>
      </c>
      <c r="J2337" s="140">
        <v>9</v>
      </c>
      <c r="K2337" s="193">
        <v>30218.6700000001</v>
      </c>
      <c r="L2337" s="194">
        <v>5670</v>
      </c>
    </row>
    <row r="2338" spans="1:12" ht="25.5" x14ac:dyDescent="0.2">
      <c r="A2338" s="189">
        <v>37</v>
      </c>
      <c r="B2338" s="190" t="s">
        <v>1210</v>
      </c>
      <c r="C2338" s="190" t="s">
        <v>127</v>
      </c>
      <c r="D2338" s="191">
        <v>43727</v>
      </c>
      <c r="E2338" s="192">
        <v>9</v>
      </c>
      <c r="F2338" s="192">
        <v>60</v>
      </c>
      <c r="G2338" s="137">
        <v>472</v>
      </c>
      <c r="H2338" s="138">
        <v>129</v>
      </c>
      <c r="I2338" s="139">
        <v>2</v>
      </c>
      <c r="J2338" s="140">
        <v>2</v>
      </c>
      <c r="K2338" s="193">
        <v>57464.3500000001</v>
      </c>
      <c r="L2338" s="194">
        <v>13630</v>
      </c>
    </row>
    <row r="2339" spans="1:12" x14ac:dyDescent="0.2">
      <c r="A2339" s="189">
        <v>38</v>
      </c>
      <c r="B2339" s="190" t="s">
        <v>1479</v>
      </c>
      <c r="C2339" s="190" t="s">
        <v>1481</v>
      </c>
      <c r="D2339" s="191">
        <v>43804</v>
      </c>
      <c r="E2339" s="192">
        <v>3</v>
      </c>
      <c r="F2339" s="192">
        <v>18</v>
      </c>
      <c r="G2339" s="137">
        <v>472</v>
      </c>
      <c r="H2339" s="138">
        <v>80</v>
      </c>
      <c r="I2339" s="139">
        <v>1</v>
      </c>
      <c r="J2339" s="140">
        <v>4</v>
      </c>
      <c r="K2339" s="193">
        <v>3523.8</v>
      </c>
      <c r="L2339" s="194">
        <v>675</v>
      </c>
    </row>
    <row r="2340" spans="1:12" x14ac:dyDescent="0.2">
      <c r="A2340" s="189">
        <v>39</v>
      </c>
      <c r="B2340" s="190" t="s">
        <v>1352</v>
      </c>
      <c r="C2340" s="190" t="s">
        <v>1353</v>
      </c>
      <c r="D2340" s="191">
        <v>43755</v>
      </c>
      <c r="E2340" s="192">
        <v>5</v>
      </c>
      <c r="F2340" s="192">
        <v>33</v>
      </c>
      <c r="G2340" s="137">
        <v>392</v>
      </c>
      <c r="H2340" s="138">
        <v>98</v>
      </c>
      <c r="I2340" s="139">
        <v>1</v>
      </c>
      <c r="J2340" s="140">
        <v>1</v>
      </c>
      <c r="K2340" s="193">
        <v>9088.4</v>
      </c>
      <c r="L2340" s="194">
        <v>2378</v>
      </c>
    </row>
    <row r="2341" spans="1:12" x14ac:dyDescent="0.2">
      <c r="A2341" s="189">
        <v>40</v>
      </c>
      <c r="B2341" s="190" t="s">
        <v>1558</v>
      </c>
      <c r="C2341" s="190" t="s">
        <v>113</v>
      </c>
      <c r="D2341" s="191"/>
      <c r="E2341" s="192">
        <v>1</v>
      </c>
      <c r="F2341" s="192">
        <v>2</v>
      </c>
      <c r="G2341" s="137">
        <v>345.34</v>
      </c>
      <c r="H2341" s="138">
        <v>73</v>
      </c>
      <c r="I2341" s="139">
        <v>1</v>
      </c>
      <c r="J2341" s="140">
        <v>1</v>
      </c>
      <c r="K2341" s="193">
        <v>345.34</v>
      </c>
      <c r="L2341" s="194">
        <v>176</v>
      </c>
    </row>
    <row r="2342" spans="1:12" x14ac:dyDescent="0.2">
      <c r="A2342" s="144"/>
      <c r="B2342" s="7"/>
      <c r="C2342" s="7" t="s">
        <v>106</v>
      </c>
      <c r="D2342" s="142" t="s">
        <v>106</v>
      </c>
      <c r="E2342" s="143" t="s">
        <v>106</v>
      </c>
      <c r="F2342" s="144" t="s">
        <v>106</v>
      </c>
      <c r="G2342" s="145" t="s">
        <v>106</v>
      </c>
      <c r="H2342" s="144" t="s">
        <v>106</v>
      </c>
      <c r="I2342" s="7" t="s">
        <v>106</v>
      </c>
      <c r="J2342" s="30" t="s">
        <v>106</v>
      </c>
      <c r="K2342" s="143" t="s">
        <v>106</v>
      </c>
      <c r="L2342" s="144" t="s">
        <v>106</v>
      </c>
    </row>
    <row r="2343" spans="1:12" x14ac:dyDescent="0.2">
      <c r="A2343" s="451" t="s">
        <v>1561</v>
      </c>
      <c r="B2343" s="451"/>
      <c r="C2343" s="7"/>
      <c r="D2343" s="142"/>
      <c r="E2343" s="143"/>
      <c r="F2343" s="144"/>
      <c r="G2343" s="145"/>
      <c r="H2343" s="144"/>
      <c r="I2343" s="7"/>
      <c r="J2343" s="30"/>
      <c r="K2343" s="143"/>
      <c r="L2343" s="144"/>
    </row>
    <row r="2344" spans="1:12" ht="15.75" x14ac:dyDescent="0.2">
      <c r="A2344" s="450" t="s">
        <v>1600</v>
      </c>
      <c r="B2344" s="450"/>
      <c r="C2344" s="450"/>
      <c r="D2344" s="450"/>
      <c r="E2344" s="450"/>
      <c r="F2344" s="450"/>
      <c r="G2344" s="450"/>
      <c r="H2344" s="450"/>
      <c r="I2344" s="450"/>
      <c r="J2344" s="450"/>
      <c r="K2344" s="450"/>
      <c r="L2344" s="450"/>
    </row>
    <row r="2345" spans="1:12" ht="15" x14ac:dyDescent="0.2">
      <c r="A2345" s="135"/>
      <c r="B2345" s="135"/>
      <c r="C2345" s="135"/>
      <c r="D2345" s="135"/>
      <c r="E2345" s="135"/>
      <c r="F2345" s="135"/>
      <c r="G2345" s="135"/>
      <c r="H2345" s="135"/>
      <c r="I2345" s="135"/>
      <c r="J2345" s="136"/>
      <c r="K2345" s="135"/>
      <c r="L2345" s="135"/>
    </row>
    <row r="2346" spans="1:12" x14ac:dyDescent="0.2">
      <c r="A2346" s="452" t="s">
        <v>134</v>
      </c>
      <c r="B2346" s="452"/>
      <c r="C2346" s="452"/>
      <c r="D2346" s="452"/>
      <c r="E2346" s="453" t="s">
        <v>11</v>
      </c>
      <c r="F2346" s="453"/>
      <c r="G2346" s="454" t="s">
        <v>187</v>
      </c>
      <c r="H2346" s="454"/>
      <c r="I2346" s="454"/>
      <c r="J2346" s="454"/>
      <c r="K2346" s="455" t="s">
        <v>133</v>
      </c>
      <c r="L2346" s="455"/>
    </row>
    <row r="2347" spans="1:12" ht="24" x14ac:dyDescent="0.2">
      <c r="A2347" s="442" t="s">
        <v>9</v>
      </c>
      <c r="B2347" s="119" t="s">
        <v>131</v>
      </c>
      <c r="C2347" s="119" t="s">
        <v>132</v>
      </c>
      <c r="D2347" s="120" t="s">
        <v>13</v>
      </c>
      <c r="E2347" s="443" t="s">
        <v>15</v>
      </c>
      <c r="F2347" s="443" t="s">
        <v>14</v>
      </c>
      <c r="G2347" s="122" t="s">
        <v>16</v>
      </c>
      <c r="H2347" s="123" t="s">
        <v>4</v>
      </c>
      <c r="I2347" s="124" t="s">
        <v>8</v>
      </c>
      <c r="J2347" s="125" t="s">
        <v>17</v>
      </c>
      <c r="K2347" s="444" t="s">
        <v>16</v>
      </c>
      <c r="L2347" s="442" t="s">
        <v>4</v>
      </c>
    </row>
    <row r="2348" spans="1:12" x14ac:dyDescent="0.2">
      <c r="A2348" s="189">
        <v>1</v>
      </c>
      <c r="B2348" s="190" t="s">
        <v>1533</v>
      </c>
      <c r="C2348" s="190" t="s">
        <v>22</v>
      </c>
      <c r="D2348" s="191">
        <v>43818</v>
      </c>
      <c r="E2348" s="192">
        <v>2</v>
      </c>
      <c r="F2348" s="192">
        <v>11</v>
      </c>
      <c r="G2348" s="137">
        <v>529197.08999999904</v>
      </c>
      <c r="H2348" s="138">
        <v>83910</v>
      </c>
      <c r="I2348" s="139">
        <v>147</v>
      </c>
      <c r="J2348" s="140">
        <v>1433</v>
      </c>
      <c r="K2348" s="193">
        <v>1514173.6500000099</v>
      </c>
      <c r="L2348" s="194">
        <v>239016</v>
      </c>
    </row>
    <row r="2349" spans="1:12" x14ac:dyDescent="0.2">
      <c r="A2349" s="189">
        <v>2</v>
      </c>
      <c r="B2349" s="190" t="s">
        <v>1510</v>
      </c>
      <c r="C2349" s="190" t="s">
        <v>22</v>
      </c>
      <c r="D2349" s="191">
        <v>43811</v>
      </c>
      <c r="E2349" s="192">
        <v>3</v>
      </c>
      <c r="F2349" s="192">
        <v>18</v>
      </c>
      <c r="G2349" s="137">
        <v>355418.16</v>
      </c>
      <c r="H2349" s="138">
        <v>63273</v>
      </c>
      <c r="I2349" s="139">
        <v>79</v>
      </c>
      <c r="J2349" s="140">
        <v>1018</v>
      </c>
      <c r="K2349" s="193">
        <v>1228202.1100000101</v>
      </c>
      <c r="L2349" s="194">
        <v>218399</v>
      </c>
    </row>
    <row r="2350" spans="1:12" x14ac:dyDescent="0.2">
      <c r="A2350" s="189">
        <v>3</v>
      </c>
      <c r="B2350" s="190" t="s">
        <v>1423</v>
      </c>
      <c r="C2350" s="190" t="s">
        <v>22</v>
      </c>
      <c r="D2350" s="191">
        <v>43790</v>
      </c>
      <c r="E2350" s="192">
        <v>6</v>
      </c>
      <c r="F2350" s="192">
        <v>39</v>
      </c>
      <c r="G2350" s="137">
        <v>337509.15999999898</v>
      </c>
      <c r="H2350" s="138">
        <v>66359</v>
      </c>
      <c r="I2350" s="139">
        <v>101</v>
      </c>
      <c r="J2350" s="140">
        <v>1044</v>
      </c>
      <c r="K2350" s="193">
        <v>2831999.57</v>
      </c>
      <c r="L2350" s="194">
        <v>552392</v>
      </c>
    </row>
    <row r="2351" spans="1:12" x14ac:dyDescent="0.2">
      <c r="A2351" s="189">
        <v>4</v>
      </c>
      <c r="B2351" s="190" t="s">
        <v>1563</v>
      </c>
      <c r="C2351" s="190" t="s">
        <v>22</v>
      </c>
      <c r="D2351" s="191">
        <v>43824</v>
      </c>
      <c r="E2351" s="192">
        <v>1</v>
      </c>
      <c r="F2351" s="192">
        <v>5</v>
      </c>
      <c r="G2351" s="137">
        <v>184286.59</v>
      </c>
      <c r="H2351" s="138">
        <v>36029</v>
      </c>
      <c r="I2351" s="139">
        <v>84</v>
      </c>
      <c r="J2351" s="140">
        <v>1025</v>
      </c>
      <c r="K2351" s="193">
        <v>190740.21</v>
      </c>
      <c r="L2351" s="194">
        <v>37294</v>
      </c>
    </row>
    <row r="2352" spans="1:12" x14ac:dyDescent="0.2">
      <c r="A2352" s="189">
        <v>5</v>
      </c>
      <c r="B2352" s="190" t="s">
        <v>1513</v>
      </c>
      <c r="C2352" s="190" t="s">
        <v>1516</v>
      </c>
      <c r="D2352" s="191">
        <v>43811</v>
      </c>
      <c r="E2352" s="192">
        <v>3</v>
      </c>
      <c r="F2352" s="192">
        <v>18</v>
      </c>
      <c r="G2352" s="137">
        <v>93952.889999999898</v>
      </c>
      <c r="H2352" s="138">
        <v>18760</v>
      </c>
      <c r="I2352" s="139">
        <v>72</v>
      </c>
      <c r="J2352" s="140">
        <v>587</v>
      </c>
      <c r="K2352" s="193">
        <v>419978.55000000203</v>
      </c>
      <c r="L2352" s="194">
        <v>84927</v>
      </c>
    </row>
    <row r="2353" spans="1:12" x14ac:dyDescent="0.2">
      <c r="A2353" s="189">
        <v>6</v>
      </c>
      <c r="B2353" s="190" t="s">
        <v>1568</v>
      </c>
      <c r="C2353" s="190" t="s">
        <v>22</v>
      </c>
      <c r="D2353" s="191">
        <v>43824</v>
      </c>
      <c r="E2353" s="192">
        <v>1</v>
      </c>
      <c r="F2353" s="192">
        <v>4</v>
      </c>
      <c r="G2353" s="137">
        <v>67251.38</v>
      </c>
      <c r="H2353" s="138">
        <v>12492</v>
      </c>
      <c r="I2353" s="139">
        <v>45</v>
      </c>
      <c r="J2353" s="140">
        <v>547</v>
      </c>
      <c r="K2353" s="193">
        <v>68554.45</v>
      </c>
      <c r="L2353" s="194">
        <v>12748</v>
      </c>
    </row>
    <row r="2354" spans="1:12" x14ac:dyDescent="0.2">
      <c r="A2354" s="189">
        <v>7</v>
      </c>
      <c r="B2354" s="190" t="s">
        <v>1490</v>
      </c>
      <c r="C2354" s="190" t="s">
        <v>111</v>
      </c>
      <c r="D2354" s="191">
        <v>43804</v>
      </c>
      <c r="E2354" s="192">
        <v>4</v>
      </c>
      <c r="F2354" s="192">
        <v>25</v>
      </c>
      <c r="G2354" s="137">
        <v>67211.399999999994</v>
      </c>
      <c r="H2354" s="138">
        <v>12267</v>
      </c>
      <c r="I2354" s="139">
        <v>31</v>
      </c>
      <c r="J2354" s="140">
        <v>301</v>
      </c>
      <c r="K2354" s="193">
        <v>325115</v>
      </c>
      <c r="L2354" s="194">
        <v>60018</v>
      </c>
    </row>
    <row r="2355" spans="1:12" x14ac:dyDescent="0.2">
      <c r="A2355" s="189">
        <v>8</v>
      </c>
      <c r="B2355" s="190" t="s">
        <v>1451</v>
      </c>
      <c r="C2355" s="190" t="s">
        <v>22</v>
      </c>
      <c r="D2355" s="191">
        <v>43797</v>
      </c>
      <c r="E2355" s="192">
        <v>5</v>
      </c>
      <c r="F2355" s="192">
        <v>32</v>
      </c>
      <c r="G2355" s="137">
        <v>44127.82</v>
      </c>
      <c r="H2355" s="138">
        <v>8038</v>
      </c>
      <c r="I2355" s="139">
        <v>26</v>
      </c>
      <c r="J2355" s="140">
        <v>196</v>
      </c>
      <c r="K2355" s="193">
        <v>443380.53</v>
      </c>
      <c r="L2355" s="194">
        <v>81834</v>
      </c>
    </row>
    <row r="2356" spans="1:12" x14ac:dyDescent="0.2">
      <c r="A2356" s="151">
        <v>9</v>
      </c>
      <c r="B2356" s="152" t="s">
        <v>1570</v>
      </c>
      <c r="C2356" s="152" t="s">
        <v>23</v>
      </c>
      <c r="D2356" s="153">
        <v>43825</v>
      </c>
      <c r="E2356" s="154">
        <v>1</v>
      </c>
      <c r="F2356" s="154">
        <v>4</v>
      </c>
      <c r="G2356" s="137">
        <v>32978.370000000097</v>
      </c>
      <c r="H2356" s="138">
        <v>5906</v>
      </c>
      <c r="I2356" s="139">
        <v>51</v>
      </c>
      <c r="J2356" s="140">
        <v>485</v>
      </c>
      <c r="K2356" s="155">
        <v>32978.370000000097</v>
      </c>
      <c r="L2356" s="156">
        <v>5906</v>
      </c>
    </row>
    <row r="2357" spans="1:12" x14ac:dyDescent="0.2">
      <c r="A2357" s="151">
        <v>10</v>
      </c>
      <c r="B2357" s="152" t="s">
        <v>1572</v>
      </c>
      <c r="C2357" s="152" t="s">
        <v>23</v>
      </c>
      <c r="D2357" s="153">
        <v>43825</v>
      </c>
      <c r="E2357" s="154">
        <v>1</v>
      </c>
      <c r="F2357" s="154">
        <v>4</v>
      </c>
      <c r="G2357" s="137">
        <v>31881.09</v>
      </c>
      <c r="H2357" s="138">
        <v>5900</v>
      </c>
      <c r="I2357" s="139">
        <v>23</v>
      </c>
      <c r="J2357" s="140">
        <v>364</v>
      </c>
      <c r="K2357" s="155">
        <v>31881.09</v>
      </c>
      <c r="L2357" s="156">
        <v>5900</v>
      </c>
    </row>
    <row r="2358" spans="1:12" x14ac:dyDescent="0.2">
      <c r="A2358" s="151">
        <v>11</v>
      </c>
      <c r="B2358" s="152" t="s">
        <v>1575</v>
      </c>
      <c r="C2358" s="152" t="s">
        <v>23</v>
      </c>
      <c r="D2358" s="153">
        <v>43825</v>
      </c>
      <c r="E2358" s="154">
        <v>1</v>
      </c>
      <c r="F2358" s="154">
        <v>4</v>
      </c>
      <c r="G2358" s="137">
        <v>27110.639999999999</v>
      </c>
      <c r="H2358" s="138">
        <v>4968</v>
      </c>
      <c r="I2358" s="139">
        <v>14</v>
      </c>
      <c r="J2358" s="140">
        <v>224</v>
      </c>
      <c r="K2358" s="155">
        <v>27110.639999999999</v>
      </c>
      <c r="L2358" s="156">
        <v>4968</v>
      </c>
    </row>
    <row r="2359" spans="1:12" x14ac:dyDescent="0.2">
      <c r="A2359" s="189">
        <v>12</v>
      </c>
      <c r="B2359" s="190" t="s">
        <v>1518</v>
      </c>
      <c r="C2359" s="190" t="s">
        <v>22</v>
      </c>
      <c r="D2359" s="191">
        <v>43811</v>
      </c>
      <c r="E2359" s="192">
        <v>3</v>
      </c>
      <c r="F2359" s="192">
        <v>18</v>
      </c>
      <c r="G2359" s="137">
        <v>20871.580000000002</v>
      </c>
      <c r="H2359" s="138">
        <v>3888</v>
      </c>
      <c r="I2359" s="139">
        <v>22</v>
      </c>
      <c r="J2359" s="140">
        <v>120</v>
      </c>
      <c r="K2359" s="193">
        <v>123428.9</v>
      </c>
      <c r="L2359" s="194">
        <v>22841</v>
      </c>
    </row>
    <row r="2360" spans="1:12" x14ac:dyDescent="0.2">
      <c r="A2360" s="189">
        <v>13</v>
      </c>
      <c r="B2360" s="190" t="s">
        <v>1496</v>
      </c>
      <c r="C2360" s="190" t="s">
        <v>23</v>
      </c>
      <c r="D2360" s="191">
        <v>43804</v>
      </c>
      <c r="E2360" s="192">
        <v>4</v>
      </c>
      <c r="F2360" s="192">
        <v>25</v>
      </c>
      <c r="G2360" s="137">
        <v>17738.310000000001</v>
      </c>
      <c r="H2360" s="138">
        <v>3256</v>
      </c>
      <c r="I2360" s="139">
        <v>23</v>
      </c>
      <c r="J2360" s="140">
        <v>133</v>
      </c>
      <c r="K2360" s="193">
        <v>166369.66</v>
      </c>
      <c r="L2360" s="194">
        <v>30466</v>
      </c>
    </row>
    <row r="2361" spans="1:12" x14ac:dyDescent="0.2">
      <c r="A2361" s="189">
        <v>14</v>
      </c>
      <c r="B2361" s="190" t="s">
        <v>1249</v>
      </c>
      <c r="C2361" s="190" t="s">
        <v>491</v>
      </c>
      <c r="D2361" s="191">
        <v>43741</v>
      </c>
      <c r="E2361" s="192">
        <v>13</v>
      </c>
      <c r="F2361" s="192">
        <v>88</v>
      </c>
      <c r="G2361" s="137">
        <v>12023.14</v>
      </c>
      <c r="H2361" s="138">
        <v>2144</v>
      </c>
      <c r="I2361" s="139">
        <v>12</v>
      </c>
      <c r="J2361" s="140">
        <v>77</v>
      </c>
      <c r="K2361" s="193">
        <v>4976213.0500000101</v>
      </c>
      <c r="L2361" s="194">
        <v>898163</v>
      </c>
    </row>
    <row r="2362" spans="1:12" x14ac:dyDescent="0.2">
      <c r="A2362" s="151">
        <v>15</v>
      </c>
      <c r="B2362" s="152" t="s">
        <v>1558</v>
      </c>
      <c r="C2362" s="152" t="s">
        <v>113</v>
      </c>
      <c r="D2362" s="153">
        <v>43825</v>
      </c>
      <c r="E2362" s="154">
        <v>1</v>
      </c>
      <c r="F2362" s="154">
        <v>4</v>
      </c>
      <c r="G2362" s="137">
        <v>10377.16</v>
      </c>
      <c r="H2362" s="138">
        <v>1915</v>
      </c>
      <c r="I2362" s="139">
        <v>8</v>
      </c>
      <c r="J2362" s="140">
        <v>89</v>
      </c>
      <c r="K2362" s="155">
        <v>10722.5</v>
      </c>
      <c r="L2362" s="156">
        <v>2091</v>
      </c>
    </row>
    <row r="2363" spans="1:12" x14ac:dyDescent="0.2">
      <c r="A2363" s="189">
        <v>16</v>
      </c>
      <c r="B2363" s="190" t="s">
        <v>1403</v>
      </c>
      <c r="C2363" s="190" t="s">
        <v>989</v>
      </c>
      <c r="D2363" s="191">
        <v>43783</v>
      </c>
      <c r="E2363" s="192">
        <v>7</v>
      </c>
      <c r="F2363" s="192">
        <v>46</v>
      </c>
      <c r="G2363" s="137">
        <v>9422.39</v>
      </c>
      <c r="H2363" s="138">
        <v>1699</v>
      </c>
      <c r="I2363" s="139">
        <v>10</v>
      </c>
      <c r="J2363" s="140">
        <v>60</v>
      </c>
      <c r="K2363" s="193">
        <v>522544.83999999898</v>
      </c>
      <c r="L2363" s="194">
        <v>93160</v>
      </c>
    </row>
    <row r="2364" spans="1:12" x14ac:dyDescent="0.2">
      <c r="A2364" s="189">
        <v>17</v>
      </c>
      <c r="B2364" s="190" t="s">
        <v>1538</v>
      </c>
      <c r="C2364" s="190" t="s">
        <v>22</v>
      </c>
      <c r="D2364" s="191">
        <v>43818</v>
      </c>
      <c r="E2364" s="192">
        <v>2</v>
      </c>
      <c r="F2364" s="192">
        <v>11</v>
      </c>
      <c r="G2364" s="137">
        <v>7718.42</v>
      </c>
      <c r="H2364" s="138">
        <v>1449</v>
      </c>
      <c r="I2364" s="139">
        <v>12</v>
      </c>
      <c r="J2364" s="140">
        <v>85</v>
      </c>
      <c r="K2364" s="193">
        <v>25985.98</v>
      </c>
      <c r="L2364" s="194">
        <v>4870</v>
      </c>
    </row>
    <row r="2365" spans="1:12" x14ac:dyDescent="0.2">
      <c r="A2365" s="189">
        <v>18</v>
      </c>
      <c r="B2365" s="190" t="s">
        <v>1541</v>
      </c>
      <c r="C2365" s="190" t="s">
        <v>111</v>
      </c>
      <c r="D2365" s="191">
        <v>43818</v>
      </c>
      <c r="E2365" s="192">
        <v>2</v>
      </c>
      <c r="F2365" s="192">
        <v>11</v>
      </c>
      <c r="G2365" s="137">
        <v>6197.78</v>
      </c>
      <c r="H2365" s="138">
        <v>1100</v>
      </c>
      <c r="I2365" s="139">
        <v>10</v>
      </c>
      <c r="J2365" s="140">
        <v>62</v>
      </c>
      <c r="K2365" s="193">
        <v>14421.61</v>
      </c>
      <c r="L2365" s="194">
        <v>2577</v>
      </c>
    </row>
    <row r="2366" spans="1:12" x14ac:dyDescent="0.2">
      <c r="A2366" s="189">
        <v>19</v>
      </c>
      <c r="B2366" s="190" t="s">
        <v>1382</v>
      </c>
      <c r="C2366" s="190" t="s">
        <v>22</v>
      </c>
      <c r="D2366" s="191">
        <v>43776</v>
      </c>
      <c r="E2366" s="192">
        <v>8</v>
      </c>
      <c r="F2366" s="192">
        <v>53</v>
      </c>
      <c r="G2366" s="137">
        <v>5618.38</v>
      </c>
      <c r="H2366" s="138">
        <v>1045</v>
      </c>
      <c r="I2366" s="139">
        <v>5</v>
      </c>
      <c r="J2366" s="140">
        <v>34</v>
      </c>
      <c r="K2366" s="193">
        <v>215900.38</v>
      </c>
      <c r="L2366" s="194">
        <v>40314</v>
      </c>
    </row>
    <row r="2367" spans="1:12" x14ac:dyDescent="0.2">
      <c r="A2367" s="189">
        <v>20</v>
      </c>
      <c r="B2367" s="190" t="s">
        <v>1454</v>
      </c>
      <c r="C2367" s="190" t="s">
        <v>22</v>
      </c>
      <c r="D2367" s="191">
        <v>43797</v>
      </c>
      <c r="E2367" s="192">
        <v>5</v>
      </c>
      <c r="F2367" s="192">
        <v>32</v>
      </c>
      <c r="G2367" s="137">
        <v>4321.29</v>
      </c>
      <c r="H2367" s="138">
        <v>825</v>
      </c>
      <c r="I2367" s="139">
        <v>8</v>
      </c>
      <c r="J2367" s="140">
        <v>36</v>
      </c>
      <c r="K2367" s="193">
        <v>263711.32</v>
      </c>
      <c r="L2367" s="194">
        <v>48514</v>
      </c>
    </row>
    <row r="2368" spans="1:12" x14ac:dyDescent="0.2">
      <c r="A2368" s="189">
        <v>21</v>
      </c>
      <c r="B2368" s="190" t="s">
        <v>1228</v>
      </c>
      <c r="C2368" s="190" t="s">
        <v>433</v>
      </c>
      <c r="D2368" s="191">
        <v>43734</v>
      </c>
      <c r="E2368" s="192">
        <v>14</v>
      </c>
      <c r="F2368" s="192">
        <v>94</v>
      </c>
      <c r="G2368" s="137">
        <v>4042.15</v>
      </c>
      <c r="H2368" s="138">
        <v>672</v>
      </c>
      <c r="I2368" s="139">
        <v>2</v>
      </c>
      <c r="J2368" s="140">
        <v>14</v>
      </c>
      <c r="K2368" s="193">
        <v>143755.23000000001</v>
      </c>
      <c r="L2368" s="194">
        <v>26670</v>
      </c>
    </row>
    <row r="2369" spans="1:12" x14ac:dyDescent="0.2">
      <c r="A2369" s="189">
        <v>22</v>
      </c>
      <c r="B2369" s="190" t="s">
        <v>1360</v>
      </c>
      <c r="C2369" s="190" t="s">
        <v>488</v>
      </c>
      <c r="D2369" s="191">
        <v>43769</v>
      </c>
      <c r="E2369" s="192">
        <v>9</v>
      </c>
      <c r="F2369" s="192">
        <v>60</v>
      </c>
      <c r="G2369" s="137">
        <v>3873.71</v>
      </c>
      <c r="H2369" s="138">
        <v>775</v>
      </c>
      <c r="I2369" s="139">
        <v>17</v>
      </c>
      <c r="J2369" s="140">
        <v>61</v>
      </c>
      <c r="K2369" s="193">
        <v>527421.46999999799</v>
      </c>
      <c r="L2369" s="194">
        <v>104597</v>
      </c>
    </row>
    <row r="2370" spans="1:12" x14ac:dyDescent="0.2">
      <c r="A2370" s="189">
        <v>23</v>
      </c>
      <c r="B2370" s="190" t="s">
        <v>1395</v>
      </c>
      <c r="C2370" s="190" t="s">
        <v>113</v>
      </c>
      <c r="D2370" s="191">
        <v>43818</v>
      </c>
      <c r="E2370" s="192">
        <v>2</v>
      </c>
      <c r="F2370" s="192">
        <v>11</v>
      </c>
      <c r="G2370" s="137">
        <v>3699.87</v>
      </c>
      <c r="H2370" s="138">
        <v>651</v>
      </c>
      <c r="I2370" s="139">
        <v>13</v>
      </c>
      <c r="J2370" s="140">
        <v>53</v>
      </c>
      <c r="K2370" s="193">
        <v>10649.43</v>
      </c>
      <c r="L2370" s="194">
        <v>2074</v>
      </c>
    </row>
    <row r="2371" spans="1:12" x14ac:dyDescent="0.2">
      <c r="A2371" s="151">
        <v>24</v>
      </c>
      <c r="B2371" s="152" t="s">
        <v>1578</v>
      </c>
      <c r="C2371" s="152" t="s">
        <v>111</v>
      </c>
      <c r="D2371" s="153">
        <v>43825</v>
      </c>
      <c r="E2371" s="154">
        <v>1</v>
      </c>
      <c r="F2371" s="154">
        <v>4</v>
      </c>
      <c r="G2371" s="137">
        <v>3326.81</v>
      </c>
      <c r="H2371" s="138">
        <v>642</v>
      </c>
      <c r="I2371" s="139">
        <v>8</v>
      </c>
      <c r="J2371" s="140">
        <v>57</v>
      </c>
      <c r="K2371" s="155">
        <v>3326.81</v>
      </c>
      <c r="L2371" s="156">
        <v>642</v>
      </c>
    </row>
    <row r="2372" spans="1:12" x14ac:dyDescent="0.2">
      <c r="A2372" s="189">
        <v>25</v>
      </c>
      <c r="B2372" s="190" t="s">
        <v>1546</v>
      </c>
      <c r="C2372" s="190" t="s">
        <v>344</v>
      </c>
      <c r="D2372" s="191">
        <v>43818</v>
      </c>
      <c r="E2372" s="192">
        <v>2</v>
      </c>
      <c r="F2372" s="192">
        <v>10</v>
      </c>
      <c r="G2372" s="137">
        <v>2713.5</v>
      </c>
      <c r="H2372" s="138">
        <v>566</v>
      </c>
      <c r="I2372" s="139">
        <v>1</v>
      </c>
      <c r="J2372" s="140">
        <v>16</v>
      </c>
      <c r="K2372" s="193">
        <v>7291.5</v>
      </c>
      <c r="L2372" s="194">
        <v>1470</v>
      </c>
    </row>
    <row r="2373" spans="1:12" x14ac:dyDescent="0.2">
      <c r="A2373" s="189">
        <v>26</v>
      </c>
      <c r="B2373" s="190" t="s">
        <v>1521</v>
      </c>
      <c r="C2373" s="190" t="s">
        <v>912</v>
      </c>
      <c r="D2373" s="191">
        <v>43811</v>
      </c>
      <c r="E2373" s="192">
        <v>3</v>
      </c>
      <c r="F2373" s="192">
        <v>18</v>
      </c>
      <c r="G2373" s="137">
        <v>2506.19</v>
      </c>
      <c r="H2373" s="138">
        <v>436</v>
      </c>
      <c r="I2373" s="139">
        <v>2</v>
      </c>
      <c r="J2373" s="140">
        <v>22</v>
      </c>
      <c r="K2373" s="193">
        <v>17775.63</v>
      </c>
      <c r="L2373" s="194">
        <v>3284</v>
      </c>
    </row>
    <row r="2374" spans="1:12" x14ac:dyDescent="0.2">
      <c r="A2374" s="189">
        <v>27</v>
      </c>
      <c r="B2374" s="190" t="s">
        <v>1549</v>
      </c>
      <c r="C2374" s="190" t="s">
        <v>22</v>
      </c>
      <c r="D2374" s="191">
        <v>29301</v>
      </c>
      <c r="E2374" s="192">
        <v>2</v>
      </c>
      <c r="F2374" s="192">
        <v>11</v>
      </c>
      <c r="G2374" s="137">
        <v>2465.8000000000002</v>
      </c>
      <c r="H2374" s="138">
        <v>409</v>
      </c>
      <c r="I2374" s="139">
        <v>2</v>
      </c>
      <c r="J2374" s="140">
        <v>17</v>
      </c>
      <c r="K2374" s="193">
        <v>6835</v>
      </c>
      <c r="L2374" s="194">
        <v>1171</v>
      </c>
    </row>
    <row r="2375" spans="1:12" x14ac:dyDescent="0.2">
      <c r="A2375" s="151">
        <v>28</v>
      </c>
      <c r="B2375" s="152" t="s">
        <v>1581</v>
      </c>
      <c r="C2375" s="152" t="s">
        <v>368</v>
      </c>
      <c r="D2375" s="153">
        <v>43825</v>
      </c>
      <c r="E2375" s="154">
        <v>1</v>
      </c>
      <c r="F2375" s="154">
        <v>4</v>
      </c>
      <c r="G2375" s="137">
        <v>2112.75</v>
      </c>
      <c r="H2375" s="138">
        <v>395</v>
      </c>
      <c r="I2375" s="139">
        <v>1</v>
      </c>
      <c r="J2375" s="140">
        <v>8</v>
      </c>
      <c r="K2375" s="155">
        <v>2112.75</v>
      </c>
      <c r="L2375" s="156">
        <v>395</v>
      </c>
    </row>
    <row r="2376" spans="1:12" x14ac:dyDescent="0.2">
      <c r="A2376" s="189">
        <v>29</v>
      </c>
      <c r="B2376" s="190" t="s">
        <v>1334</v>
      </c>
      <c r="C2376" s="190" t="s">
        <v>22</v>
      </c>
      <c r="D2376" s="191">
        <v>43762</v>
      </c>
      <c r="E2376" s="192">
        <v>10</v>
      </c>
      <c r="F2376" s="192">
        <v>67</v>
      </c>
      <c r="G2376" s="137">
        <v>1787.48</v>
      </c>
      <c r="H2376" s="138">
        <v>301</v>
      </c>
      <c r="I2376" s="139">
        <v>1</v>
      </c>
      <c r="J2376" s="140">
        <v>9</v>
      </c>
      <c r="K2376" s="193">
        <v>398889.78999999701</v>
      </c>
      <c r="L2376" s="194">
        <v>73171</v>
      </c>
    </row>
    <row r="2377" spans="1:12" x14ac:dyDescent="0.2">
      <c r="A2377" s="189">
        <v>30</v>
      </c>
      <c r="B2377" s="190" t="s">
        <v>1305</v>
      </c>
      <c r="C2377" s="190" t="s">
        <v>23</v>
      </c>
      <c r="D2377" s="191">
        <v>43755</v>
      </c>
      <c r="E2377" s="192">
        <v>11</v>
      </c>
      <c r="F2377" s="192">
        <v>74</v>
      </c>
      <c r="G2377" s="137">
        <v>1235.8</v>
      </c>
      <c r="H2377" s="138">
        <v>326</v>
      </c>
      <c r="I2377" s="139">
        <v>3</v>
      </c>
      <c r="J2377" s="140">
        <v>9</v>
      </c>
      <c r="K2377" s="193">
        <v>1298063.07</v>
      </c>
      <c r="L2377" s="194">
        <v>240254</v>
      </c>
    </row>
    <row r="2378" spans="1:12" x14ac:dyDescent="0.2">
      <c r="A2378" s="189">
        <v>31</v>
      </c>
      <c r="B2378" s="190" t="s">
        <v>1311</v>
      </c>
      <c r="C2378" s="190" t="s">
        <v>112</v>
      </c>
      <c r="D2378" s="191">
        <v>43755</v>
      </c>
      <c r="E2378" s="192">
        <v>11</v>
      </c>
      <c r="F2378" s="192">
        <v>74</v>
      </c>
      <c r="G2378" s="137">
        <v>1143.8</v>
      </c>
      <c r="H2378" s="138">
        <v>231</v>
      </c>
      <c r="I2378" s="139">
        <v>10</v>
      </c>
      <c r="J2378" s="140">
        <v>24</v>
      </c>
      <c r="K2378" s="193">
        <v>232673.93</v>
      </c>
      <c r="L2378" s="194">
        <v>49031</v>
      </c>
    </row>
    <row r="2379" spans="1:12" x14ac:dyDescent="0.2">
      <c r="A2379" s="189">
        <v>32</v>
      </c>
      <c r="B2379" s="190" t="s">
        <v>1493</v>
      </c>
      <c r="C2379" s="190" t="s">
        <v>23</v>
      </c>
      <c r="D2379" s="191">
        <v>43804</v>
      </c>
      <c r="E2379" s="192">
        <v>4</v>
      </c>
      <c r="F2379" s="192">
        <v>25</v>
      </c>
      <c r="G2379" s="137">
        <v>886.94</v>
      </c>
      <c r="H2379" s="138">
        <v>191</v>
      </c>
      <c r="I2379" s="139">
        <v>3</v>
      </c>
      <c r="J2379" s="140">
        <v>11</v>
      </c>
      <c r="K2379" s="193">
        <v>100735.46</v>
      </c>
      <c r="L2379" s="194">
        <v>18403</v>
      </c>
    </row>
    <row r="2380" spans="1:12" x14ac:dyDescent="0.2">
      <c r="A2380" s="189">
        <v>33</v>
      </c>
      <c r="B2380" s="190" t="s">
        <v>1552</v>
      </c>
      <c r="C2380" s="190" t="s">
        <v>331</v>
      </c>
      <c r="D2380" s="191">
        <v>43818</v>
      </c>
      <c r="E2380" s="192">
        <v>2</v>
      </c>
      <c r="F2380" s="192">
        <v>11</v>
      </c>
      <c r="G2380" s="137">
        <v>694.75</v>
      </c>
      <c r="H2380" s="138">
        <v>129</v>
      </c>
      <c r="I2380" s="139">
        <v>4</v>
      </c>
      <c r="J2380" s="140">
        <v>17</v>
      </c>
      <c r="K2380" s="193">
        <v>3041.36</v>
      </c>
      <c r="L2380" s="194">
        <v>569</v>
      </c>
    </row>
    <row r="2381" spans="1:12" x14ac:dyDescent="0.2">
      <c r="A2381" s="189">
        <v>34</v>
      </c>
      <c r="B2381" s="190" t="s">
        <v>1585</v>
      </c>
      <c r="C2381" s="190" t="s">
        <v>1588</v>
      </c>
      <c r="D2381" s="191">
        <v>34831</v>
      </c>
      <c r="E2381" s="192">
        <v>2</v>
      </c>
      <c r="F2381" s="192">
        <v>8</v>
      </c>
      <c r="G2381" s="137">
        <v>605.5</v>
      </c>
      <c r="H2381" s="138">
        <v>101</v>
      </c>
      <c r="I2381" s="139">
        <v>1</v>
      </c>
      <c r="J2381" s="140">
        <v>1</v>
      </c>
      <c r="K2381" s="193">
        <v>1160.75</v>
      </c>
      <c r="L2381" s="194">
        <v>276</v>
      </c>
    </row>
    <row r="2382" spans="1:12" x14ac:dyDescent="0.2">
      <c r="A2382" s="189">
        <v>35</v>
      </c>
      <c r="B2382" s="190" t="s">
        <v>1092</v>
      </c>
      <c r="C2382" s="190" t="s">
        <v>1094</v>
      </c>
      <c r="D2382" s="191">
        <v>43692</v>
      </c>
      <c r="E2382" s="192">
        <v>14</v>
      </c>
      <c r="F2382" s="192">
        <v>93</v>
      </c>
      <c r="G2382" s="137">
        <v>395</v>
      </c>
      <c r="H2382" s="138">
        <v>159</v>
      </c>
      <c r="I2382" s="139">
        <v>1</v>
      </c>
      <c r="J2382" s="140">
        <v>4</v>
      </c>
      <c r="K2382" s="193">
        <v>745956.18999999797</v>
      </c>
      <c r="L2382" s="194">
        <v>148009</v>
      </c>
    </row>
    <row r="2383" spans="1:12" x14ac:dyDescent="0.2">
      <c r="A2383" s="189">
        <v>36</v>
      </c>
      <c r="B2383" s="190" t="s">
        <v>1591</v>
      </c>
      <c r="C2383" s="190" t="s">
        <v>113</v>
      </c>
      <c r="D2383" s="191">
        <v>43797</v>
      </c>
      <c r="E2383" s="192">
        <v>1</v>
      </c>
      <c r="F2383" s="192">
        <v>5</v>
      </c>
      <c r="G2383" s="137">
        <v>362</v>
      </c>
      <c r="H2383" s="138">
        <v>67</v>
      </c>
      <c r="I2383" s="139">
        <v>2</v>
      </c>
      <c r="J2383" s="140">
        <v>15</v>
      </c>
      <c r="K2383" s="193">
        <v>409.78</v>
      </c>
      <c r="L2383" s="194">
        <v>77</v>
      </c>
    </row>
    <row r="2384" spans="1:12" x14ac:dyDescent="0.2">
      <c r="A2384" s="189">
        <v>37</v>
      </c>
      <c r="B2384" s="190" t="s">
        <v>1406</v>
      </c>
      <c r="C2384" s="190" t="s">
        <v>22</v>
      </c>
      <c r="D2384" s="191">
        <v>43783</v>
      </c>
      <c r="E2384" s="192">
        <v>7</v>
      </c>
      <c r="F2384" s="192">
        <v>44</v>
      </c>
      <c r="G2384" s="137">
        <v>298.2</v>
      </c>
      <c r="H2384" s="138">
        <v>96</v>
      </c>
      <c r="I2384" s="139">
        <v>2</v>
      </c>
      <c r="J2384" s="140">
        <v>3</v>
      </c>
      <c r="K2384" s="193">
        <v>138460.15</v>
      </c>
      <c r="L2384" s="194">
        <v>25830</v>
      </c>
    </row>
    <row r="2385" spans="1:12" x14ac:dyDescent="0.2">
      <c r="A2385" s="189">
        <v>38</v>
      </c>
      <c r="B2385" s="190" t="s">
        <v>1350</v>
      </c>
      <c r="C2385" s="190" t="s">
        <v>25</v>
      </c>
      <c r="D2385" s="191">
        <v>43769</v>
      </c>
      <c r="E2385" s="192">
        <v>8</v>
      </c>
      <c r="F2385" s="192">
        <v>50</v>
      </c>
      <c r="G2385" s="137">
        <v>283.5</v>
      </c>
      <c r="H2385" s="138">
        <v>81</v>
      </c>
      <c r="I2385" s="139">
        <v>1</v>
      </c>
      <c r="J2385" s="140">
        <v>2</v>
      </c>
      <c r="K2385" s="193">
        <v>29366.04</v>
      </c>
      <c r="L2385" s="194">
        <v>5905</v>
      </c>
    </row>
    <row r="2386" spans="1:12" x14ac:dyDescent="0.2">
      <c r="A2386" s="189">
        <v>39</v>
      </c>
      <c r="B2386" s="190" t="s">
        <v>1140</v>
      </c>
      <c r="C2386" s="190" t="s">
        <v>127</v>
      </c>
      <c r="D2386" s="191">
        <v>43713</v>
      </c>
      <c r="E2386" s="192">
        <v>17</v>
      </c>
      <c r="F2386" s="192">
        <v>114</v>
      </c>
      <c r="G2386" s="137">
        <v>262.10000000000002</v>
      </c>
      <c r="H2386" s="138">
        <v>42</v>
      </c>
      <c r="I2386" s="139">
        <v>1</v>
      </c>
      <c r="J2386" s="140">
        <v>4</v>
      </c>
      <c r="K2386" s="193">
        <v>256406.98</v>
      </c>
      <c r="L2386" s="194">
        <v>46812</v>
      </c>
    </row>
    <row r="2387" spans="1:12" x14ac:dyDescent="0.2">
      <c r="A2387" s="189">
        <v>40</v>
      </c>
      <c r="B2387" s="190" t="s">
        <v>1595</v>
      </c>
      <c r="C2387" s="190" t="s">
        <v>1596</v>
      </c>
      <c r="D2387" s="191"/>
      <c r="E2387" s="192">
        <v>1</v>
      </c>
      <c r="F2387" s="192">
        <v>1</v>
      </c>
      <c r="G2387" s="137">
        <v>223</v>
      </c>
      <c r="H2387" s="138">
        <v>44</v>
      </c>
      <c r="I2387" s="139">
        <v>1</v>
      </c>
      <c r="J2387" s="140">
        <v>1</v>
      </c>
      <c r="K2387" s="193">
        <v>223</v>
      </c>
      <c r="L2387" s="194">
        <v>44</v>
      </c>
    </row>
    <row r="2388" spans="1:12" x14ac:dyDescent="0.2">
      <c r="A2388" s="144"/>
      <c r="B2388" s="7"/>
      <c r="C2388" s="7" t="s">
        <v>106</v>
      </c>
      <c r="D2388" s="142" t="s">
        <v>106</v>
      </c>
      <c r="E2388" s="143" t="s">
        <v>106</v>
      </c>
      <c r="F2388" s="144" t="s">
        <v>106</v>
      </c>
      <c r="G2388" s="145" t="s">
        <v>106</v>
      </c>
      <c r="H2388" s="144" t="s">
        <v>106</v>
      </c>
      <c r="I2388" s="7" t="s">
        <v>106</v>
      </c>
      <c r="J2388" s="30" t="s">
        <v>106</v>
      </c>
      <c r="K2388" s="143" t="s">
        <v>106</v>
      </c>
      <c r="L2388" s="144" t="s">
        <v>106</v>
      </c>
    </row>
    <row r="2389" spans="1:12" x14ac:dyDescent="0.2">
      <c r="A2389" s="451" t="s">
        <v>1599</v>
      </c>
      <c r="B2389" s="451"/>
      <c r="C2389" s="7"/>
      <c r="D2389" s="142"/>
      <c r="E2389" s="143"/>
      <c r="F2389" s="144"/>
      <c r="G2389" s="145"/>
      <c r="H2389" s="144"/>
      <c r="I2389" s="7"/>
      <c r="J2389" s="30"/>
      <c r="K2389" s="143"/>
      <c r="L2389" s="144"/>
    </row>
  </sheetData>
  <mergeCells count="313">
    <mergeCell ref="E1522:F1522"/>
    <mergeCell ref="G1522:J1522"/>
    <mergeCell ref="K1522:L1522"/>
    <mergeCell ref="A1565:B1565"/>
    <mergeCell ref="K234:L234"/>
    <mergeCell ref="A1519:B1519"/>
    <mergeCell ref="A1382:L1382"/>
    <mergeCell ref="A1384:D1384"/>
    <mergeCell ref="E1384:F1384"/>
    <mergeCell ref="G1384:J1384"/>
    <mergeCell ref="K1384:L1384"/>
    <mergeCell ref="A1427:B1427"/>
    <mergeCell ref="A1428:L1428"/>
    <mergeCell ref="A1430:D1430"/>
    <mergeCell ref="E1430:F1430"/>
    <mergeCell ref="G1430:J1430"/>
    <mergeCell ref="K1430:L1430"/>
    <mergeCell ref="A1473:B1473"/>
    <mergeCell ref="A369:B369"/>
    <mergeCell ref="A324:L324"/>
    <mergeCell ref="A326:D326"/>
    <mergeCell ref="E326:F326"/>
    <mergeCell ref="G326:J326"/>
    <mergeCell ref="K372:L372"/>
    <mergeCell ref="M2:W2"/>
    <mergeCell ref="A47:B47"/>
    <mergeCell ref="A2:L2"/>
    <mergeCell ref="A4:D4"/>
    <mergeCell ref="E4:F4"/>
    <mergeCell ref="G4:J4"/>
    <mergeCell ref="K4:L4"/>
    <mergeCell ref="A93:B93"/>
    <mergeCell ref="A48:L48"/>
    <mergeCell ref="A50:D50"/>
    <mergeCell ref="E50:F50"/>
    <mergeCell ref="G50:J50"/>
    <mergeCell ref="K50:L50"/>
    <mergeCell ref="A139:B139"/>
    <mergeCell ref="A94:L94"/>
    <mergeCell ref="A96:D96"/>
    <mergeCell ref="E96:F96"/>
    <mergeCell ref="G96:J96"/>
    <mergeCell ref="K96:L96"/>
    <mergeCell ref="A231:B231"/>
    <mergeCell ref="A186:L186"/>
    <mergeCell ref="A188:D188"/>
    <mergeCell ref="E188:F188"/>
    <mergeCell ref="G188:J188"/>
    <mergeCell ref="K188:L188"/>
    <mergeCell ref="A185:B185"/>
    <mergeCell ref="A140:L140"/>
    <mergeCell ref="A142:D142"/>
    <mergeCell ref="E142:F142"/>
    <mergeCell ref="G142:J142"/>
    <mergeCell ref="K142:L142"/>
    <mergeCell ref="A277:B277"/>
    <mergeCell ref="A232:L232"/>
    <mergeCell ref="A234:D234"/>
    <mergeCell ref="E234:F234"/>
    <mergeCell ref="G234:J234"/>
    <mergeCell ref="A507:B507"/>
    <mergeCell ref="A462:L462"/>
    <mergeCell ref="A464:D464"/>
    <mergeCell ref="E464:F464"/>
    <mergeCell ref="G464:J464"/>
    <mergeCell ref="K464:L464"/>
    <mergeCell ref="K326:L326"/>
    <mergeCell ref="A323:B323"/>
    <mergeCell ref="A278:L278"/>
    <mergeCell ref="A280:D280"/>
    <mergeCell ref="E280:F280"/>
    <mergeCell ref="G280:J280"/>
    <mergeCell ref="K280:L280"/>
    <mergeCell ref="A461:B461"/>
    <mergeCell ref="A416:L416"/>
    <mergeCell ref="A418:D418"/>
    <mergeCell ref="E418:F418"/>
    <mergeCell ref="G418:J418"/>
    <mergeCell ref="K418:L418"/>
    <mergeCell ref="A415:B415"/>
    <mergeCell ref="A370:L370"/>
    <mergeCell ref="A372:D372"/>
    <mergeCell ref="E372:F372"/>
    <mergeCell ref="G372:J372"/>
    <mergeCell ref="A599:B599"/>
    <mergeCell ref="A554:L554"/>
    <mergeCell ref="A556:D556"/>
    <mergeCell ref="E556:F556"/>
    <mergeCell ref="G556:J556"/>
    <mergeCell ref="K556:L556"/>
    <mergeCell ref="A553:B553"/>
    <mergeCell ref="A508:L508"/>
    <mergeCell ref="A510:D510"/>
    <mergeCell ref="E510:F510"/>
    <mergeCell ref="G510:J510"/>
    <mergeCell ref="K510:L510"/>
    <mergeCell ref="A691:B691"/>
    <mergeCell ref="A646:L646"/>
    <mergeCell ref="A648:D648"/>
    <mergeCell ref="E648:F648"/>
    <mergeCell ref="G648:J648"/>
    <mergeCell ref="K648:L648"/>
    <mergeCell ref="A645:B645"/>
    <mergeCell ref="A600:L600"/>
    <mergeCell ref="A602:D602"/>
    <mergeCell ref="E602:F602"/>
    <mergeCell ref="G602:J602"/>
    <mergeCell ref="K602:L602"/>
    <mergeCell ref="A783:B783"/>
    <mergeCell ref="A738:L738"/>
    <mergeCell ref="A740:D740"/>
    <mergeCell ref="E740:F740"/>
    <mergeCell ref="G740:J740"/>
    <mergeCell ref="K740:L740"/>
    <mergeCell ref="A737:B737"/>
    <mergeCell ref="A692:L692"/>
    <mergeCell ref="A694:D694"/>
    <mergeCell ref="E694:F694"/>
    <mergeCell ref="G694:J694"/>
    <mergeCell ref="K694:L694"/>
    <mergeCell ref="A830:L830"/>
    <mergeCell ref="A832:D832"/>
    <mergeCell ref="E832:F832"/>
    <mergeCell ref="G832:J832"/>
    <mergeCell ref="K832:L832"/>
    <mergeCell ref="A875:B875"/>
    <mergeCell ref="A784:L784"/>
    <mergeCell ref="A786:D786"/>
    <mergeCell ref="E786:F786"/>
    <mergeCell ref="G786:J786"/>
    <mergeCell ref="K786:L786"/>
    <mergeCell ref="A829:B829"/>
    <mergeCell ref="A922:L922"/>
    <mergeCell ref="A924:D924"/>
    <mergeCell ref="E924:F924"/>
    <mergeCell ref="G924:J924"/>
    <mergeCell ref="K924:L924"/>
    <mergeCell ref="A967:B967"/>
    <mergeCell ref="A876:L876"/>
    <mergeCell ref="A878:D878"/>
    <mergeCell ref="E878:F878"/>
    <mergeCell ref="G878:J878"/>
    <mergeCell ref="K878:L878"/>
    <mergeCell ref="A921:B921"/>
    <mergeCell ref="A1014:L1014"/>
    <mergeCell ref="A1016:D1016"/>
    <mergeCell ref="E1016:F1016"/>
    <mergeCell ref="G1016:J1016"/>
    <mergeCell ref="K1016:L1016"/>
    <mergeCell ref="A1059:B1059"/>
    <mergeCell ref="A968:L968"/>
    <mergeCell ref="A970:D970"/>
    <mergeCell ref="E970:F970"/>
    <mergeCell ref="G970:J970"/>
    <mergeCell ref="K970:L970"/>
    <mergeCell ref="A1013:B1013"/>
    <mergeCell ref="A1106:L1106"/>
    <mergeCell ref="A1108:D1108"/>
    <mergeCell ref="E1108:F1108"/>
    <mergeCell ref="G1108:J1108"/>
    <mergeCell ref="K1108:L1108"/>
    <mergeCell ref="A1151:B1151"/>
    <mergeCell ref="A1060:L1060"/>
    <mergeCell ref="A1062:D1062"/>
    <mergeCell ref="E1062:F1062"/>
    <mergeCell ref="G1062:J1062"/>
    <mergeCell ref="K1062:L1062"/>
    <mergeCell ref="A1105:B1105"/>
    <mergeCell ref="A1335:B1335"/>
    <mergeCell ref="A1244:L1244"/>
    <mergeCell ref="A1246:D1246"/>
    <mergeCell ref="E1246:F1246"/>
    <mergeCell ref="G1246:J1246"/>
    <mergeCell ref="K1246:L1246"/>
    <mergeCell ref="A1289:B1289"/>
    <mergeCell ref="A1152:L1152"/>
    <mergeCell ref="A1154:D1154"/>
    <mergeCell ref="E1154:F1154"/>
    <mergeCell ref="G1154:J1154"/>
    <mergeCell ref="K1154:L1154"/>
    <mergeCell ref="A1197:B1197"/>
    <mergeCell ref="A1198:L1198"/>
    <mergeCell ref="A1200:D1200"/>
    <mergeCell ref="E1200:F1200"/>
    <mergeCell ref="G1200:J1200"/>
    <mergeCell ref="K1200:L1200"/>
    <mergeCell ref="A1243:B1243"/>
    <mergeCell ref="A1290:L1290"/>
    <mergeCell ref="A1292:D1292"/>
    <mergeCell ref="E1292:F1292"/>
    <mergeCell ref="G1292:J1292"/>
    <mergeCell ref="K1292:L1292"/>
    <mergeCell ref="A1336:L1336"/>
    <mergeCell ref="A1338:D1338"/>
    <mergeCell ref="E1338:F1338"/>
    <mergeCell ref="G1338:J1338"/>
    <mergeCell ref="K1338:L1338"/>
    <mergeCell ref="A1654:L1654"/>
    <mergeCell ref="A1656:D1656"/>
    <mergeCell ref="E1656:F1656"/>
    <mergeCell ref="G1656:J1656"/>
    <mergeCell ref="K1656:L1656"/>
    <mergeCell ref="A1381:B1381"/>
    <mergeCell ref="A1474:L1474"/>
    <mergeCell ref="A1476:D1476"/>
    <mergeCell ref="E1476:F1476"/>
    <mergeCell ref="G1476:J1476"/>
    <mergeCell ref="K1476:L1476"/>
    <mergeCell ref="A1566:L1566"/>
    <mergeCell ref="A1568:D1568"/>
    <mergeCell ref="E1568:F1568"/>
    <mergeCell ref="G1568:J1568"/>
    <mergeCell ref="K1568:L1568"/>
    <mergeCell ref="A1611:B1611"/>
    <mergeCell ref="A1520:L1520"/>
    <mergeCell ref="A1522:D1522"/>
    <mergeCell ref="A1745:B1745"/>
    <mergeCell ref="A1699:B1699"/>
    <mergeCell ref="A1612:L1612"/>
    <mergeCell ref="A1614:D1614"/>
    <mergeCell ref="E1614:F1614"/>
    <mergeCell ref="G1614:J1614"/>
    <mergeCell ref="K1614:L1614"/>
    <mergeCell ref="A1653:B1653"/>
    <mergeCell ref="A1700:L1700"/>
    <mergeCell ref="A1702:D1702"/>
    <mergeCell ref="E1702:F1702"/>
    <mergeCell ref="G1702:J1702"/>
    <mergeCell ref="K1702:L1702"/>
    <mergeCell ref="A1792:L1792"/>
    <mergeCell ref="A1794:D1794"/>
    <mergeCell ref="E1794:F1794"/>
    <mergeCell ref="G1794:J1794"/>
    <mergeCell ref="K1794:L1794"/>
    <mergeCell ref="A1837:B1837"/>
    <mergeCell ref="A1746:L1746"/>
    <mergeCell ref="A1748:D1748"/>
    <mergeCell ref="E1748:F1748"/>
    <mergeCell ref="G1748:J1748"/>
    <mergeCell ref="K1748:L1748"/>
    <mergeCell ref="A1791:B1791"/>
    <mergeCell ref="A1884:L1884"/>
    <mergeCell ref="A1886:D1886"/>
    <mergeCell ref="E1886:F1886"/>
    <mergeCell ref="G1886:J1886"/>
    <mergeCell ref="K1886:L1886"/>
    <mergeCell ref="A1929:B1929"/>
    <mergeCell ref="A1838:L1838"/>
    <mergeCell ref="A1840:D1840"/>
    <mergeCell ref="E1840:F1840"/>
    <mergeCell ref="G1840:J1840"/>
    <mergeCell ref="K1840:L1840"/>
    <mergeCell ref="A1883:B1883"/>
    <mergeCell ref="A1976:L1976"/>
    <mergeCell ref="A1978:D1978"/>
    <mergeCell ref="E1978:F1978"/>
    <mergeCell ref="G1978:J1978"/>
    <mergeCell ref="K1978:L1978"/>
    <mergeCell ref="A2021:B2021"/>
    <mergeCell ref="A1930:L1930"/>
    <mergeCell ref="A1932:D1932"/>
    <mergeCell ref="E1932:F1932"/>
    <mergeCell ref="G1932:J1932"/>
    <mergeCell ref="K1932:L1932"/>
    <mergeCell ref="A1975:B1975"/>
    <mergeCell ref="A2068:L2068"/>
    <mergeCell ref="A2070:D2070"/>
    <mergeCell ref="E2070:F2070"/>
    <mergeCell ref="G2070:J2070"/>
    <mergeCell ref="K2070:L2070"/>
    <mergeCell ref="A2113:B2113"/>
    <mergeCell ref="A2022:L2022"/>
    <mergeCell ref="A2024:D2024"/>
    <mergeCell ref="E2024:F2024"/>
    <mergeCell ref="G2024:J2024"/>
    <mergeCell ref="K2024:L2024"/>
    <mergeCell ref="A2067:B2067"/>
    <mergeCell ref="A2160:L2160"/>
    <mergeCell ref="A2162:D2162"/>
    <mergeCell ref="E2162:F2162"/>
    <mergeCell ref="G2162:J2162"/>
    <mergeCell ref="K2162:L2162"/>
    <mergeCell ref="A2205:B2205"/>
    <mergeCell ref="A2114:L2114"/>
    <mergeCell ref="A2116:D2116"/>
    <mergeCell ref="E2116:F2116"/>
    <mergeCell ref="G2116:J2116"/>
    <mergeCell ref="K2116:L2116"/>
    <mergeCell ref="A2159:B2159"/>
    <mergeCell ref="A2252:L2252"/>
    <mergeCell ref="A2254:D2254"/>
    <mergeCell ref="E2254:F2254"/>
    <mergeCell ref="G2254:J2254"/>
    <mergeCell ref="K2254:L2254"/>
    <mergeCell ref="A2297:B2297"/>
    <mergeCell ref="A2206:L2206"/>
    <mergeCell ref="A2208:D2208"/>
    <mergeCell ref="E2208:F2208"/>
    <mergeCell ref="G2208:J2208"/>
    <mergeCell ref="K2208:L2208"/>
    <mergeCell ref="A2251:B2251"/>
    <mergeCell ref="A2344:L2344"/>
    <mergeCell ref="A2346:D2346"/>
    <mergeCell ref="E2346:F2346"/>
    <mergeCell ref="G2346:J2346"/>
    <mergeCell ref="K2346:L2346"/>
    <mergeCell ref="A2389:B2389"/>
    <mergeCell ref="A2298:L2298"/>
    <mergeCell ref="A2300:D2300"/>
    <mergeCell ref="E2300:F2300"/>
    <mergeCell ref="G2300:J2300"/>
    <mergeCell ref="K2300:L2300"/>
    <mergeCell ref="A2343:B2343"/>
  </mergeCells>
  <printOptions horizontalCentered="1" verticalCentered="1"/>
  <pageMargins left="0.23622047244094491" right="0.23622047244094491" top="0.74803149606299213" bottom="0.39370078740157483" header="0.31496062992125984" footer="0.19685039370078741"/>
  <pageSetup paperSize="9" scale="83" fitToHeight="0" orientation="landscape" r:id="rId1"/>
  <headerFooter>
    <oddHeader>&amp;L&amp;G</oddHeader>
  </headerFooter>
  <rowBreaks count="45" manualBreakCount="45">
    <brk id="47" max="11" man="1"/>
    <brk id="93" max="11" man="1"/>
    <brk id="139" max="11" man="1"/>
    <brk id="185" max="11" man="1"/>
    <brk id="231" max="11" man="1"/>
    <brk id="277" max="11" man="1"/>
    <brk id="323" max="11" man="1"/>
    <brk id="369" max="11" man="1"/>
    <brk id="415" max="11" man="1"/>
    <brk id="461" max="11" man="1"/>
    <brk id="507" max="11" man="1"/>
    <brk id="553" max="11" man="1"/>
    <brk id="599" max="11" man="1"/>
    <brk id="645" max="11" man="1"/>
    <brk id="783" max="11" man="1"/>
    <brk id="829" max="11" man="1"/>
    <brk id="875" max="11" man="1"/>
    <brk id="921" max="11" man="1"/>
    <brk id="967" max="11" man="1"/>
    <brk id="1013" max="11" man="1"/>
    <brk id="1105" max="11" man="1"/>
    <brk id="1151" max="11" man="1"/>
    <brk id="1197" max="11" man="1"/>
    <brk id="1243" max="11" man="1"/>
    <brk id="1289" max="11" man="1"/>
    <brk id="1335" max="11" man="1"/>
    <brk id="1427" max="11" man="1"/>
    <brk id="1473" max="11" man="1"/>
    <brk id="1519" max="11" man="1"/>
    <brk id="1565" max="11" man="1"/>
    <brk id="1611" max="11" man="1"/>
    <brk id="1653" max="11" man="1"/>
    <brk id="1699" max="11" man="1"/>
    <brk id="1745" max="11" man="1"/>
    <brk id="1791" max="11" man="1"/>
    <brk id="1837" max="11" man="1"/>
    <brk id="1883" max="11" man="1"/>
    <brk id="1929" max="11" man="1"/>
    <brk id="1975" max="11" man="1"/>
    <brk id="2021" max="11" man="1"/>
    <brk id="2113" max="11" man="1"/>
    <brk id="2159" max="11" man="1"/>
    <brk id="2205" max="11" man="1"/>
    <brk id="2251" max="11" man="1"/>
    <brk id="2297" max="11" man="1"/>
  </rowBreaks>
  <drawing r:id="rId2"/>
  <legacyDrawingHF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C000"/>
    <pageSetUpPr fitToPage="1"/>
  </sheetPr>
  <dimension ref="A1:O45"/>
  <sheetViews>
    <sheetView view="pageBreakPreview" zoomScale="85" zoomScaleNormal="85" zoomScaleSheetLayoutView="85" workbookViewId="0">
      <pane ySplit="1" topLeftCell="A2" activePane="bottomLeft" state="frozen"/>
      <selection activeCell="A2" sqref="A2:L2"/>
      <selection pane="bottomLeft" activeCell="A2" sqref="A2:L2"/>
    </sheetView>
  </sheetViews>
  <sheetFormatPr defaultRowHeight="23.25" x14ac:dyDescent="0.2"/>
  <cols>
    <col min="1" max="1" width="4.140625" style="20" customWidth="1"/>
    <col min="2" max="2" width="40.28515625" style="26" customWidth="1"/>
    <col min="3" max="3" width="26.7109375" style="26" customWidth="1"/>
    <col min="4" max="4" width="28.28515625" style="26" customWidth="1"/>
    <col min="5" max="5" width="20.7109375" style="26" customWidth="1"/>
    <col min="6" max="6" width="7.85546875" style="27" bestFit="1" customWidth="1"/>
    <col min="7" max="7" width="12.5703125" style="28" bestFit="1" customWidth="1"/>
    <col min="8" max="8" width="17.28515625" style="29" bestFit="1" customWidth="1"/>
    <col min="9" max="9" width="8.28515625" style="27" bestFit="1" customWidth="1"/>
    <col min="10" max="10" width="12.5703125" style="28" bestFit="1" customWidth="1"/>
    <col min="11" max="11" width="17.28515625" style="29" bestFit="1" customWidth="1"/>
    <col min="12" max="12" width="4.85546875" style="15" customWidth="1"/>
    <col min="13" max="13" width="9.5703125" style="15" bestFit="1" customWidth="1"/>
    <col min="14" max="14" width="9.140625" style="95"/>
    <col min="15" max="255" width="9.140625" style="15"/>
    <col min="256" max="256" width="3.5703125" style="15" bestFit="1" customWidth="1"/>
    <col min="257" max="257" width="40.85546875" style="15" bestFit="1" customWidth="1"/>
    <col min="258" max="258" width="25.5703125" style="15" customWidth="1"/>
    <col min="259" max="259" width="38.7109375" style="15" bestFit="1" customWidth="1"/>
    <col min="260" max="260" width="31.28515625" style="15" bestFit="1" customWidth="1"/>
    <col min="261" max="261" width="5.5703125" style="15" bestFit="1" customWidth="1"/>
    <col min="262" max="262" width="11.28515625" style="15" bestFit="1" customWidth="1"/>
    <col min="263" max="263" width="12.140625" style="15" bestFit="1" customWidth="1"/>
    <col min="264" max="264" width="5.5703125" style="15" bestFit="1" customWidth="1"/>
    <col min="265" max="265" width="12.42578125" style="15" bestFit="1" customWidth="1"/>
    <col min="266" max="266" width="13.140625" style="15" bestFit="1" customWidth="1"/>
    <col min="267" max="267" width="4.5703125" style="15" bestFit="1" customWidth="1"/>
    <col min="268" max="268" width="9.140625" style="15"/>
    <col min="269" max="269" width="9.5703125" style="15" bestFit="1" customWidth="1"/>
    <col min="270" max="511" width="9.140625" style="15"/>
    <col min="512" max="512" width="3.5703125" style="15" bestFit="1" customWidth="1"/>
    <col min="513" max="513" width="40.85546875" style="15" bestFit="1" customWidth="1"/>
    <col min="514" max="514" width="25.5703125" style="15" customWidth="1"/>
    <col min="515" max="515" width="38.7109375" style="15" bestFit="1" customWidth="1"/>
    <col min="516" max="516" width="31.28515625" style="15" bestFit="1" customWidth="1"/>
    <col min="517" max="517" width="5.5703125" style="15" bestFit="1" customWidth="1"/>
    <col min="518" max="518" width="11.28515625" style="15" bestFit="1" customWidth="1"/>
    <col min="519" max="519" width="12.140625" style="15" bestFit="1" customWidth="1"/>
    <col min="520" max="520" width="5.5703125" style="15" bestFit="1" customWidth="1"/>
    <col min="521" max="521" width="12.42578125" style="15" bestFit="1" customWidth="1"/>
    <col min="522" max="522" width="13.140625" style="15" bestFit="1" customWidth="1"/>
    <col min="523" max="523" width="4.5703125" style="15" bestFit="1" customWidth="1"/>
    <col min="524" max="524" width="9.140625" style="15"/>
    <col min="525" max="525" width="9.5703125" style="15" bestFit="1" customWidth="1"/>
    <col min="526" max="767" width="9.140625" style="15"/>
    <col min="768" max="768" width="3.5703125" style="15" bestFit="1" customWidth="1"/>
    <col min="769" max="769" width="40.85546875" style="15" bestFit="1" customWidth="1"/>
    <col min="770" max="770" width="25.5703125" style="15" customWidth="1"/>
    <col min="771" max="771" width="38.7109375" style="15" bestFit="1" customWidth="1"/>
    <col min="772" max="772" width="31.28515625" style="15" bestFit="1" customWidth="1"/>
    <col min="773" max="773" width="5.5703125" style="15" bestFit="1" customWidth="1"/>
    <col min="774" max="774" width="11.28515625" style="15" bestFit="1" customWidth="1"/>
    <col min="775" max="775" width="12.140625" style="15" bestFit="1" customWidth="1"/>
    <col min="776" max="776" width="5.5703125" style="15" bestFit="1" customWidth="1"/>
    <col min="777" max="777" width="12.42578125" style="15" bestFit="1" customWidth="1"/>
    <col min="778" max="778" width="13.140625" style="15" bestFit="1" customWidth="1"/>
    <col min="779" max="779" width="4.5703125" style="15" bestFit="1" customWidth="1"/>
    <col min="780" max="780" width="9.140625" style="15"/>
    <col min="781" max="781" width="9.5703125" style="15" bestFit="1" customWidth="1"/>
    <col min="782" max="1023" width="9.140625" style="15"/>
    <col min="1024" max="1024" width="3.5703125" style="15" bestFit="1" customWidth="1"/>
    <col min="1025" max="1025" width="40.85546875" style="15" bestFit="1" customWidth="1"/>
    <col min="1026" max="1026" width="25.5703125" style="15" customWidth="1"/>
    <col min="1027" max="1027" width="38.7109375" style="15" bestFit="1" customWidth="1"/>
    <col min="1028" max="1028" width="31.28515625" style="15" bestFit="1" customWidth="1"/>
    <col min="1029" max="1029" width="5.5703125" style="15" bestFit="1" customWidth="1"/>
    <col min="1030" max="1030" width="11.28515625" style="15" bestFit="1" customWidth="1"/>
    <col min="1031" max="1031" width="12.140625" style="15" bestFit="1" customWidth="1"/>
    <col min="1032" max="1032" width="5.5703125" style="15" bestFit="1" customWidth="1"/>
    <col min="1033" max="1033" width="12.42578125" style="15" bestFit="1" customWidth="1"/>
    <col min="1034" max="1034" width="13.140625" style="15" bestFit="1" customWidth="1"/>
    <col min="1035" max="1035" width="4.5703125" style="15" bestFit="1" customWidth="1"/>
    <col min="1036" max="1036" width="9.140625" style="15"/>
    <col min="1037" max="1037" width="9.5703125" style="15" bestFit="1" customWidth="1"/>
    <col min="1038" max="1279" width="9.140625" style="15"/>
    <col min="1280" max="1280" width="3.5703125" style="15" bestFit="1" customWidth="1"/>
    <col min="1281" max="1281" width="40.85546875" style="15" bestFit="1" customWidth="1"/>
    <col min="1282" max="1282" width="25.5703125" style="15" customWidth="1"/>
    <col min="1283" max="1283" width="38.7109375" style="15" bestFit="1" customWidth="1"/>
    <col min="1284" max="1284" width="31.28515625" style="15" bestFit="1" customWidth="1"/>
    <col min="1285" max="1285" width="5.5703125" style="15" bestFit="1" customWidth="1"/>
    <col min="1286" max="1286" width="11.28515625" style="15" bestFit="1" customWidth="1"/>
    <col min="1287" max="1287" width="12.140625" style="15" bestFit="1" customWidth="1"/>
    <col min="1288" max="1288" width="5.5703125" style="15" bestFit="1" customWidth="1"/>
    <col min="1289" max="1289" width="12.42578125" style="15" bestFit="1" customWidth="1"/>
    <col min="1290" max="1290" width="13.140625" style="15" bestFit="1" customWidth="1"/>
    <col min="1291" max="1291" width="4.5703125" style="15" bestFit="1" customWidth="1"/>
    <col min="1292" max="1292" width="9.140625" style="15"/>
    <col min="1293" max="1293" width="9.5703125" style="15" bestFit="1" customWidth="1"/>
    <col min="1294" max="1535" width="9.140625" style="15"/>
    <col min="1536" max="1536" width="3.5703125" style="15" bestFit="1" customWidth="1"/>
    <col min="1537" max="1537" width="40.85546875" style="15" bestFit="1" customWidth="1"/>
    <col min="1538" max="1538" width="25.5703125" style="15" customWidth="1"/>
    <col min="1539" max="1539" width="38.7109375" style="15" bestFit="1" customWidth="1"/>
    <col min="1540" max="1540" width="31.28515625" style="15" bestFit="1" customWidth="1"/>
    <col min="1541" max="1541" width="5.5703125" style="15" bestFit="1" customWidth="1"/>
    <col min="1542" max="1542" width="11.28515625" style="15" bestFit="1" customWidth="1"/>
    <col min="1543" max="1543" width="12.140625" style="15" bestFit="1" customWidth="1"/>
    <col min="1544" max="1544" width="5.5703125" style="15" bestFit="1" customWidth="1"/>
    <col min="1545" max="1545" width="12.42578125" style="15" bestFit="1" customWidth="1"/>
    <col min="1546" max="1546" width="13.140625" style="15" bestFit="1" customWidth="1"/>
    <col min="1547" max="1547" width="4.5703125" style="15" bestFit="1" customWidth="1"/>
    <col min="1548" max="1548" width="9.140625" style="15"/>
    <col min="1549" max="1549" width="9.5703125" style="15" bestFit="1" customWidth="1"/>
    <col min="1550" max="1791" width="9.140625" style="15"/>
    <col min="1792" max="1792" width="3.5703125" style="15" bestFit="1" customWidth="1"/>
    <col min="1793" max="1793" width="40.85546875" style="15" bestFit="1" customWidth="1"/>
    <col min="1794" max="1794" width="25.5703125" style="15" customWidth="1"/>
    <col min="1795" max="1795" width="38.7109375" style="15" bestFit="1" customWidth="1"/>
    <col min="1796" max="1796" width="31.28515625" style="15" bestFit="1" customWidth="1"/>
    <col min="1797" max="1797" width="5.5703125" style="15" bestFit="1" customWidth="1"/>
    <col min="1798" max="1798" width="11.28515625" style="15" bestFit="1" customWidth="1"/>
    <col min="1799" max="1799" width="12.140625" style="15" bestFit="1" customWidth="1"/>
    <col min="1800" max="1800" width="5.5703125" style="15" bestFit="1" customWidth="1"/>
    <col min="1801" max="1801" width="12.42578125" style="15" bestFit="1" customWidth="1"/>
    <col min="1802" max="1802" width="13.140625" style="15" bestFit="1" customWidth="1"/>
    <col min="1803" max="1803" width="4.5703125" style="15" bestFit="1" customWidth="1"/>
    <col min="1804" max="1804" width="9.140625" style="15"/>
    <col min="1805" max="1805" width="9.5703125" style="15" bestFit="1" customWidth="1"/>
    <col min="1806" max="2047" width="9.140625" style="15"/>
    <col min="2048" max="2048" width="3.5703125" style="15" bestFit="1" customWidth="1"/>
    <col min="2049" max="2049" width="40.85546875" style="15" bestFit="1" customWidth="1"/>
    <col min="2050" max="2050" width="25.5703125" style="15" customWidth="1"/>
    <col min="2051" max="2051" width="38.7109375" style="15" bestFit="1" customWidth="1"/>
    <col min="2052" max="2052" width="31.28515625" style="15" bestFit="1" customWidth="1"/>
    <col min="2053" max="2053" width="5.5703125" style="15" bestFit="1" customWidth="1"/>
    <col min="2054" max="2054" width="11.28515625" style="15" bestFit="1" customWidth="1"/>
    <col min="2055" max="2055" width="12.140625" style="15" bestFit="1" customWidth="1"/>
    <col min="2056" max="2056" width="5.5703125" style="15" bestFit="1" customWidth="1"/>
    <col min="2057" max="2057" width="12.42578125" style="15" bestFit="1" customWidth="1"/>
    <col min="2058" max="2058" width="13.140625" style="15" bestFit="1" customWidth="1"/>
    <col min="2059" max="2059" width="4.5703125" style="15" bestFit="1" customWidth="1"/>
    <col min="2060" max="2060" width="9.140625" style="15"/>
    <col min="2061" max="2061" width="9.5703125" style="15" bestFit="1" customWidth="1"/>
    <col min="2062" max="2303" width="9.140625" style="15"/>
    <col min="2304" max="2304" width="3.5703125" style="15" bestFit="1" customWidth="1"/>
    <col min="2305" max="2305" width="40.85546875" style="15" bestFit="1" customWidth="1"/>
    <col min="2306" max="2306" width="25.5703125" style="15" customWidth="1"/>
    <col min="2307" max="2307" width="38.7109375" style="15" bestFit="1" customWidth="1"/>
    <col min="2308" max="2308" width="31.28515625" style="15" bestFit="1" customWidth="1"/>
    <col min="2309" max="2309" width="5.5703125" style="15" bestFit="1" customWidth="1"/>
    <col min="2310" max="2310" width="11.28515625" style="15" bestFit="1" customWidth="1"/>
    <col min="2311" max="2311" width="12.140625" style="15" bestFit="1" customWidth="1"/>
    <col min="2312" max="2312" width="5.5703125" style="15" bestFit="1" customWidth="1"/>
    <col min="2313" max="2313" width="12.42578125" style="15" bestFit="1" customWidth="1"/>
    <col min="2314" max="2314" width="13.140625" style="15" bestFit="1" customWidth="1"/>
    <col min="2315" max="2315" width="4.5703125" style="15" bestFit="1" customWidth="1"/>
    <col min="2316" max="2316" width="9.140625" style="15"/>
    <col min="2317" max="2317" width="9.5703125" style="15" bestFit="1" customWidth="1"/>
    <col min="2318" max="2559" width="9.140625" style="15"/>
    <col min="2560" max="2560" width="3.5703125" style="15" bestFit="1" customWidth="1"/>
    <col min="2561" max="2561" width="40.85546875" style="15" bestFit="1" customWidth="1"/>
    <col min="2562" max="2562" width="25.5703125" style="15" customWidth="1"/>
    <col min="2563" max="2563" width="38.7109375" style="15" bestFit="1" customWidth="1"/>
    <col min="2564" max="2564" width="31.28515625" style="15" bestFit="1" customWidth="1"/>
    <col min="2565" max="2565" width="5.5703125" style="15" bestFit="1" customWidth="1"/>
    <col min="2566" max="2566" width="11.28515625" style="15" bestFit="1" customWidth="1"/>
    <col min="2567" max="2567" width="12.140625" style="15" bestFit="1" customWidth="1"/>
    <col min="2568" max="2568" width="5.5703125" style="15" bestFit="1" customWidth="1"/>
    <col min="2569" max="2569" width="12.42578125" style="15" bestFit="1" customWidth="1"/>
    <col min="2570" max="2570" width="13.140625" style="15" bestFit="1" customWidth="1"/>
    <col min="2571" max="2571" width="4.5703125" style="15" bestFit="1" customWidth="1"/>
    <col min="2572" max="2572" width="9.140625" style="15"/>
    <col min="2573" max="2573" width="9.5703125" style="15" bestFit="1" customWidth="1"/>
    <col min="2574" max="2815" width="9.140625" style="15"/>
    <col min="2816" max="2816" width="3.5703125" style="15" bestFit="1" customWidth="1"/>
    <col min="2817" max="2817" width="40.85546875" style="15" bestFit="1" customWidth="1"/>
    <col min="2818" max="2818" width="25.5703125" style="15" customWidth="1"/>
    <col min="2819" max="2819" width="38.7109375" style="15" bestFit="1" customWidth="1"/>
    <col min="2820" max="2820" width="31.28515625" style="15" bestFit="1" customWidth="1"/>
    <col min="2821" max="2821" width="5.5703125" style="15" bestFit="1" customWidth="1"/>
    <col min="2822" max="2822" width="11.28515625" style="15" bestFit="1" customWidth="1"/>
    <col min="2823" max="2823" width="12.140625" style="15" bestFit="1" customWidth="1"/>
    <col min="2824" max="2824" width="5.5703125" style="15" bestFit="1" customWidth="1"/>
    <col min="2825" max="2825" width="12.42578125" style="15" bestFit="1" customWidth="1"/>
    <col min="2826" max="2826" width="13.140625" style="15" bestFit="1" customWidth="1"/>
    <col min="2827" max="2827" width="4.5703125" style="15" bestFit="1" customWidth="1"/>
    <col min="2828" max="2828" width="9.140625" style="15"/>
    <col min="2829" max="2829" width="9.5703125" style="15" bestFit="1" customWidth="1"/>
    <col min="2830" max="3071" width="9.140625" style="15"/>
    <col min="3072" max="3072" width="3.5703125" style="15" bestFit="1" customWidth="1"/>
    <col min="3073" max="3073" width="40.85546875" style="15" bestFit="1" customWidth="1"/>
    <col min="3074" max="3074" width="25.5703125" style="15" customWidth="1"/>
    <col min="3075" max="3075" width="38.7109375" style="15" bestFit="1" customWidth="1"/>
    <col min="3076" max="3076" width="31.28515625" style="15" bestFit="1" customWidth="1"/>
    <col min="3077" max="3077" width="5.5703125" style="15" bestFit="1" customWidth="1"/>
    <col min="3078" max="3078" width="11.28515625" style="15" bestFit="1" customWidth="1"/>
    <col min="3079" max="3079" width="12.140625" style="15" bestFit="1" customWidth="1"/>
    <col min="3080" max="3080" width="5.5703125" style="15" bestFit="1" customWidth="1"/>
    <col min="3081" max="3081" width="12.42578125" style="15" bestFit="1" customWidth="1"/>
    <col min="3082" max="3082" width="13.140625" style="15" bestFit="1" customWidth="1"/>
    <col min="3083" max="3083" width="4.5703125" style="15" bestFit="1" customWidth="1"/>
    <col min="3084" max="3084" width="9.140625" style="15"/>
    <col min="3085" max="3085" width="9.5703125" style="15" bestFit="1" customWidth="1"/>
    <col min="3086" max="3327" width="9.140625" style="15"/>
    <col min="3328" max="3328" width="3.5703125" style="15" bestFit="1" customWidth="1"/>
    <col min="3329" max="3329" width="40.85546875" style="15" bestFit="1" customWidth="1"/>
    <col min="3330" max="3330" width="25.5703125" style="15" customWidth="1"/>
    <col min="3331" max="3331" width="38.7109375" style="15" bestFit="1" customWidth="1"/>
    <col min="3332" max="3332" width="31.28515625" style="15" bestFit="1" customWidth="1"/>
    <col min="3333" max="3333" width="5.5703125" style="15" bestFit="1" customWidth="1"/>
    <col min="3334" max="3334" width="11.28515625" style="15" bestFit="1" customWidth="1"/>
    <col min="3335" max="3335" width="12.140625" style="15" bestFit="1" customWidth="1"/>
    <col min="3336" max="3336" width="5.5703125" style="15" bestFit="1" customWidth="1"/>
    <col min="3337" max="3337" width="12.42578125" style="15" bestFit="1" customWidth="1"/>
    <col min="3338" max="3338" width="13.140625" style="15" bestFit="1" customWidth="1"/>
    <col min="3339" max="3339" width="4.5703125" style="15" bestFit="1" customWidth="1"/>
    <col min="3340" max="3340" width="9.140625" style="15"/>
    <col min="3341" max="3341" width="9.5703125" style="15" bestFit="1" customWidth="1"/>
    <col min="3342" max="3583" width="9.140625" style="15"/>
    <col min="3584" max="3584" width="3.5703125" style="15" bestFit="1" customWidth="1"/>
    <col min="3585" max="3585" width="40.85546875" style="15" bestFit="1" customWidth="1"/>
    <col min="3586" max="3586" width="25.5703125" style="15" customWidth="1"/>
    <col min="3587" max="3587" width="38.7109375" style="15" bestFit="1" customWidth="1"/>
    <col min="3588" max="3588" width="31.28515625" style="15" bestFit="1" customWidth="1"/>
    <col min="3589" max="3589" width="5.5703125" style="15" bestFit="1" customWidth="1"/>
    <col min="3590" max="3590" width="11.28515625" style="15" bestFit="1" customWidth="1"/>
    <col min="3591" max="3591" width="12.140625" style="15" bestFit="1" customWidth="1"/>
    <col min="3592" max="3592" width="5.5703125" style="15" bestFit="1" customWidth="1"/>
    <col min="3593" max="3593" width="12.42578125" style="15" bestFit="1" customWidth="1"/>
    <col min="3594" max="3594" width="13.140625" style="15" bestFit="1" customWidth="1"/>
    <col min="3595" max="3595" width="4.5703125" style="15" bestFit="1" customWidth="1"/>
    <col min="3596" max="3596" width="9.140625" style="15"/>
    <col min="3597" max="3597" width="9.5703125" style="15" bestFit="1" customWidth="1"/>
    <col min="3598" max="3839" width="9.140625" style="15"/>
    <col min="3840" max="3840" width="3.5703125" style="15" bestFit="1" customWidth="1"/>
    <col min="3841" max="3841" width="40.85546875" style="15" bestFit="1" customWidth="1"/>
    <col min="3842" max="3842" width="25.5703125" style="15" customWidth="1"/>
    <col min="3843" max="3843" width="38.7109375" style="15" bestFit="1" customWidth="1"/>
    <col min="3844" max="3844" width="31.28515625" style="15" bestFit="1" customWidth="1"/>
    <col min="3845" max="3845" width="5.5703125" style="15" bestFit="1" customWidth="1"/>
    <col min="3846" max="3846" width="11.28515625" style="15" bestFit="1" customWidth="1"/>
    <col min="3847" max="3847" width="12.140625" style="15" bestFit="1" customWidth="1"/>
    <col min="3848" max="3848" width="5.5703125" style="15" bestFit="1" customWidth="1"/>
    <col min="3849" max="3849" width="12.42578125" style="15" bestFit="1" customWidth="1"/>
    <col min="3850" max="3850" width="13.140625" style="15" bestFit="1" customWidth="1"/>
    <col min="3851" max="3851" width="4.5703125" style="15" bestFit="1" customWidth="1"/>
    <col min="3852" max="3852" width="9.140625" style="15"/>
    <col min="3853" max="3853" width="9.5703125" style="15" bestFit="1" customWidth="1"/>
    <col min="3854" max="4095" width="9.140625" style="15"/>
    <col min="4096" max="4096" width="3.5703125" style="15" bestFit="1" customWidth="1"/>
    <col min="4097" max="4097" width="40.85546875" style="15" bestFit="1" customWidth="1"/>
    <col min="4098" max="4098" width="25.5703125" style="15" customWidth="1"/>
    <col min="4099" max="4099" width="38.7109375" style="15" bestFit="1" customWidth="1"/>
    <col min="4100" max="4100" width="31.28515625" style="15" bestFit="1" customWidth="1"/>
    <col min="4101" max="4101" width="5.5703125" style="15" bestFit="1" customWidth="1"/>
    <col min="4102" max="4102" width="11.28515625" style="15" bestFit="1" customWidth="1"/>
    <col min="4103" max="4103" width="12.140625" style="15" bestFit="1" customWidth="1"/>
    <col min="4104" max="4104" width="5.5703125" style="15" bestFit="1" customWidth="1"/>
    <col min="4105" max="4105" width="12.42578125" style="15" bestFit="1" customWidth="1"/>
    <col min="4106" max="4106" width="13.140625" style="15" bestFit="1" customWidth="1"/>
    <col min="4107" max="4107" width="4.5703125" style="15" bestFit="1" customWidth="1"/>
    <col min="4108" max="4108" width="9.140625" style="15"/>
    <col min="4109" max="4109" width="9.5703125" style="15" bestFit="1" customWidth="1"/>
    <col min="4110" max="4351" width="9.140625" style="15"/>
    <col min="4352" max="4352" width="3.5703125" style="15" bestFit="1" customWidth="1"/>
    <col min="4353" max="4353" width="40.85546875" style="15" bestFit="1" customWidth="1"/>
    <col min="4354" max="4354" width="25.5703125" style="15" customWidth="1"/>
    <col min="4355" max="4355" width="38.7109375" style="15" bestFit="1" customWidth="1"/>
    <col min="4356" max="4356" width="31.28515625" style="15" bestFit="1" customWidth="1"/>
    <col min="4357" max="4357" width="5.5703125" style="15" bestFit="1" customWidth="1"/>
    <col min="4358" max="4358" width="11.28515625" style="15" bestFit="1" customWidth="1"/>
    <col min="4359" max="4359" width="12.140625" style="15" bestFit="1" customWidth="1"/>
    <col min="4360" max="4360" width="5.5703125" style="15" bestFit="1" customWidth="1"/>
    <col min="4361" max="4361" width="12.42578125" style="15" bestFit="1" customWidth="1"/>
    <col min="4362" max="4362" width="13.140625" style="15" bestFit="1" customWidth="1"/>
    <col min="4363" max="4363" width="4.5703125" style="15" bestFit="1" customWidth="1"/>
    <col min="4364" max="4364" width="9.140625" style="15"/>
    <col min="4365" max="4365" width="9.5703125" style="15" bestFit="1" customWidth="1"/>
    <col min="4366" max="4607" width="9.140625" style="15"/>
    <col min="4608" max="4608" width="3.5703125" style="15" bestFit="1" customWidth="1"/>
    <col min="4609" max="4609" width="40.85546875" style="15" bestFit="1" customWidth="1"/>
    <col min="4610" max="4610" width="25.5703125" style="15" customWidth="1"/>
    <col min="4611" max="4611" width="38.7109375" style="15" bestFit="1" customWidth="1"/>
    <col min="4612" max="4612" width="31.28515625" style="15" bestFit="1" customWidth="1"/>
    <col min="4613" max="4613" width="5.5703125" style="15" bestFit="1" customWidth="1"/>
    <col min="4614" max="4614" width="11.28515625" style="15" bestFit="1" customWidth="1"/>
    <col min="4615" max="4615" width="12.140625" style="15" bestFit="1" customWidth="1"/>
    <col min="4616" max="4616" width="5.5703125" style="15" bestFit="1" customWidth="1"/>
    <col min="4617" max="4617" width="12.42578125" style="15" bestFit="1" customWidth="1"/>
    <col min="4618" max="4618" width="13.140625" style="15" bestFit="1" customWidth="1"/>
    <col min="4619" max="4619" width="4.5703125" style="15" bestFit="1" customWidth="1"/>
    <col min="4620" max="4620" width="9.140625" style="15"/>
    <col min="4621" max="4621" width="9.5703125" style="15" bestFit="1" customWidth="1"/>
    <col min="4622" max="4863" width="9.140625" style="15"/>
    <col min="4864" max="4864" width="3.5703125" style="15" bestFit="1" customWidth="1"/>
    <col min="4865" max="4865" width="40.85546875" style="15" bestFit="1" customWidth="1"/>
    <col min="4866" max="4866" width="25.5703125" style="15" customWidth="1"/>
    <col min="4867" max="4867" width="38.7109375" style="15" bestFit="1" customWidth="1"/>
    <col min="4868" max="4868" width="31.28515625" style="15" bestFit="1" customWidth="1"/>
    <col min="4869" max="4869" width="5.5703125" style="15" bestFit="1" customWidth="1"/>
    <col min="4870" max="4870" width="11.28515625" style="15" bestFit="1" customWidth="1"/>
    <col min="4871" max="4871" width="12.140625" style="15" bestFit="1" customWidth="1"/>
    <col min="4872" max="4872" width="5.5703125" style="15" bestFit="1" customWidth="1"/>
    <col min="4873" max="4873" width="12.42578125" style="15" bestFit="1" customWidth="1"/>
    <col min="4874" max="4874" width="13.140625" style="15" bestFit="1" customWidth="1"/>
    <col min="4875" max="4875" width="4.5703125" style="15" bestFit="1" customWidth="1"/>
    <col min="4876" max="4876" width="9.140625" style="15"/>
    <col min="4877" max="4877" width="9.5703125" style="15" bestFit="1" customWidth="1"/>
    <col min="4878" max="5119" width="9.140625" style="15"/>
    <col min="5120" max="5120" width="3.5703125" style="15" bestFit="1" customWidth="1"/>
    <col min="5121" max="5121" width="40.85546875" style="15" bestFit="1" customWidth="1"/>
    <col min="5122" max="5122" width="25.5703125" style="15" customWidth="1"/>
    <col min="5123" max="5123" width="38.7109375" style="15" bestFit="1" customWidth="1"/>
    <col min="5124" max="5124" width="31.28515625" style="15" bestFit="1" customWidth="1"/>
    <col min="5125" max="5125" width="5.5703125" style="15" bestFit="1" customWidth="1"/>
    <col min="5126" max="5126" width="11.28515625" style="15" bestFit="1" customWidth="1"/>
    <col min="5127" max="5127" width="12.140625" style="15" bestFit="1" customWidth="1"/>
    <col min="5128" max="5128" width="5.5703125" style="15" bestFit="1" customWidth="1"/>
    <col min="5129" max="5129" width="12.42578125" style="15" bestFit="1" customWidth="1"/>
    <col min="5130" max="5130" width="13.140625" style="15" bestFit="1" customWidth="1"/>
    <col min="5131" max="5131" width="4.5703125" style="15" bestFit="1" customWidth="1"/>
    <col min="5132" max="5132" width="9.140625" style="15"/>
    <col min="5133" max="5133" width="9.5703125" style="15" bestFit="1" customWidth="1"/>
    <col min="5134" max="5375" width="9.140625" style="15"/>
    <col min="5376" max="5376" width="3.5703125" style="15" bestFit="1" customWidth="1"/>
    <col min="5377" max="5377" width="40.85546875" style="15" bestFit="1" customWidth="1"/>
    <col min="5378" max="5378" width="25.5703125" style="15" customWidth="1"/>
    <col min="5379" max="5379" width="38.7109375" style="15" bestFit="1" customWidth="1"/>
    <col min="5380" max="5380" width="31.28515625" style="15" bestFit="1" customWidth="1"/>
    <col min="5381" max="5381" width="5.5703125" style="15" bestFit="1" customWidth="1"/>
    <col min="5382" max="5382" width="11.28515625" style="15" bestFit="1" customWidth="1"/>
    <col min="5383" max="5383" width="12.140625" style="15" bestFit="1" customWidth="1"/>
    <col min="5384" max="5384" width="5.5703125" style="15" bestFit="1" customWidth="1"/>
    <col min="5385" max="5385" width="12.42578125" style="15" bestFit="1" customWidth="1"/>
    <col min="5386" max="5386" width="13.140625" style="15" bestFit="1" customWidth="1"/>
    <col min="5387" max="5387" width="4.5703125" style="15" bestFit="1" customWidth="1"/>
    <col min="5388" max="5388" width="9.140625" style="15"/>
    <col min="5389" max="5389" width="9.5703125" style="15" bestFit="1" customWidth="1"/>
    <col min="5390" max="5631" width="9.140625" style="15"/>
    <col min="5632" max="5632" width="3.5703125" style="15" bestFit="1" customWidth="1"/>
    <col min="5633" max="5633" width="40.85546875" style="15" bestFit="1" customWidth="1"/>
    <col min="5634" max="5634" width="25.5703125" style="15" customWidth="1"/>
    <col min="5635" max="5635" width="38.7109375" style="15" bestFit="1" customWidth="1"/>
    <col min="5636" max="5636" width="31.28515625" style="15" bestFit="1" customWidth="1"/>
    <col min="5637" max="5637" width="5.5703125" style="15" bestFit="1" customWidth="1"/>
    <col min="5638" max="5638" width="11.28515625" style="15" bestFit="1" customWidth="1"/>
    <col min="5639" max="5639" width="12.140625" style="15" bestFit="1" customWidth="1"/>
    <col min="5640" max="5640" width="5.5703125" style="15" bestFit="1" customWidth="1"/>
    <col min="5641" max="5641" width="12.42578125" style="15" bestFit="1" customWidth="1"/>
    <col min="5642" max="5642" width="13.140625" style="15" bestFit="1" customWidth="1"/>
    <col min="5643" max="5643" width="4.5703125" style="15" bestFit="1" customWidth="1"/>
    <col min="5644" max="5644" width="9.140625" style="15"/>
    <col min="5645" max="5645" width="9.5703125" style="15" bestFit="1" customWidth="1"/>
    <col min="5646" max="5887" width="9.140625" style="15"/>
    <col min="5888" max="5888" width="3.5703125" style="15" bestFit="1" customWidth="1"/>
    <col min="5889" max="5889" width="40.85546875" style="15" bestFit="1" customWidth="1"/>
    <col min="5890" max="5890" width="25.5703125" style="15" customWidth="1"/>
    <col min="5891" max="5891" width="38.7109375" style="15" bestFit="1" customWidth="1"/>
    <col min="5892" max="5892" width="31.28515625" style="15" bestFit="1" customWidth="1"/>
    <col min="5893" max="5893" width="5.5703125" style="15" bestFit="1" customWidth="1"/>
    <col min="5894" max="5894" width="11.28515625" style="15" bestFit="1" customWidth="1"/>
    <col min="5895" max="5895" width="12.140625" style="15" bestFit="1" customWidth="1"/>
    <col min="5896" max="5896" width="5.5703125" style="15" bestFit="1" customWidth="1"/>
    <col min="5897" max="5897" width="12.42578125" style="15" bestFit="1" customWidth="1"/>
    <col min="5898" max="5898" width="13.140625" style="15" bestFit="1" customWidth="1"/>
    <col min="5899" max="5899" width="4.5703125" style="15" bestFit="1" customWidth="1"/>
    <col min="5900" max="5900" width="9.140625" style="15"/>
    <col min="5901" max="5901" width="9.5703125" style="15" bestFit="1" customWidth="1"/>
    <col min="5902" max="6143" width="9.140625" style="15"/>
    <col min="6144" max="6144" width="3.5703125" style="15" bestFit="1" customWidth="1"/>
    <col min="6145" max="6145" width="40.85546875" style="15" bestFit="1" customWidth="1"/>
    <col min="6146" max="6146" width="25.5703125" style="15" customWidth="1"/>
    <col min="6147" max="6147" width="38.7109375" style="15" bestFit="1" customWidth="1"/>
    <col min="6148" max="6148" width="31.28515625" style="15" bestFit="1" customWidth="1"/>
    <col min="6149" max="6149" width="5.5703125" style="15" bestFit="1" customWidth="1"/>
    <col min="6150" max="6150" width="11.28515625" style="15" bestFit="1" customWidth="1"/>
    <col min="6151" max="6151" width="12.140625" style="15" bestFit="1" customWidth="1"/>
    <col min="6152" max="6152" width="5.5703125" style="15" bestFit="1" customWidth="1"/>
    <col min="6153" max="6153" width="12.42578125" style="15" bestFit="1" customWidth="1"/>
    <col min="6154" max="6154" width="13.140625" style="15" bestFit="1" customWidth="1"/>
    <col min="6155" max="6155" width="4.5703125" style="15" bestFit="1" customWidth="1"/>
    <col min="6156" max="6156" width="9.140625" style="15"/>
    <col min="6157" max="6157" width="9.5703125" style="15" bestFit="1" customWidth="1"/>
    <col min="6158" max="6399" width="9.140625" style="15"/>
    <col min="6400" max="6400" width="3.5703125" style="15" bestFit="1" customWidth="1"/>
    <col min="6401" max="6401" width="40.85546875" style="15" bestFit="1" customWidth="1"/>
    <col min="6402" max="6402" width="25.5703125" style="15" customWidth="1"/>
    <col min="6403" max="6403" width="38.7109375" style="15" bestFit="1" customWidth="1"/>
    <col min="6404" max="6404" width="31.28515625" style="15" bestFit="1" customWidth="1"/>
    <col min="6405" max="6405" width="5.5703125" style="15" bestFit="1" customWidth="1"/>
    <col min="6406" max="6406" width="11.28515625" style="15" bestFit="1" customWidth="1"/>
    <col min="6407" max="6407" width="12.140625" style="15" bestFit="1" customWidth="1"/>
    <col min="6408" max="6408" width="5.5703125" style="15" bestFit="1" customWidth="1"/>
    <col min="6409" max="6409" width="12.42578125" style="15" bestFit="1" customWidth="1"/>
    <col min="6410" max="6410" width="13.140625" style="15" bestFit="1" customWidth="1"/>
    <col min="6411" max="6411" width="4.5703125" style="15" bestFit="1" customWidth="1"/>
    <col min="6412" max="6412" width="9.140625" style="15"/>
    <col min="6413" max="6413" width="9.5703125" style="15" bestFit="1" customWidth="1"/>
    <col min="6414" max="6655" width="9.140625" style="15"/>
    <col min="6656" max="6656" width="3.5703125" style="15" bestFit="1" customWidth="1"/>
    <col min="6657" max="6657" width="40.85546875" style="15" bestFit="1" customWidth="1"/>
    <col min="6658" max="6658" width="25.5703125" style="15" customWidth="1"/>
    <col min="6659" max="6659" width="38.7109375" style="15" bestFit="1" customWidth="1"/>
    <col min="6660" max="6660" width="31.28515625" style="15" bestFit="1" customWidth="1"/>
    <col min="6661" max="6661" width="5.5703125" style="15" bestFit="1" customWidth="1"/>
    <col min="6662" max="6662" width="11.28515625" style="15" bestFit="1" customWidth="1"/>
    <col min="6663" max="6663" width="12.140625" style="15" bestFit="1" customWidth="1"/>
    <col min="6664" max="6664" width="5.5703125" style="15" bestFit="1" customWidth="1"/>
    <col min="6665" max="6665" width="12.42578125" style="15" bestFit="1" customWidth="1"/>
    <col min="6666" max="6666" width="13.140625" style="15" bestFit="1" customWidth="1"/>
    <col min="6667" max="6667" width="4.5703125" style="15" bestFit="1" customWidth="1"/>
    <col min="6668" max="6668" width="9.140625" style="15"/>
    <col min="6669" max="6669" width="9.5703125" style="15" bestFit="1" customWidth="1"/>
    <col min="6670" max="6911" width="9.140625" style="15"/>
    <col min="6912" max="6912" width="3.5703125" style="15" bestFit="1" customWidth="1"/>
    <col min="6913" max="6913" width="40.85546875" style="15" bestFit="1" customWidth="1"/>
    <col min="6914" max="6914" width="25.5703125" style="15" customWidth="1"/>
    <col min="6915" max="6915" width="38.7109375" style="15" bestFit="1" customWidth="1"/>
    <col min="6916" max="6916" width="31.28515625" style="15" bestFit="1" customWidth="1"/>
    <col min="6917" max="6917" width="5.5703125" style="15" bestFit="1" customWidth="1"/>
    <col min="6918" max="6918" width="11.28515625" style="15" bestFit="1" customWidth="1"/>
    <col min="6919" max="6919" width="12.140625" style="15" bestFit="1" customWidth="1"/>
    <col min="6920" max="6920" width="5.5703125" style="15" bestFit="1" customWidth="1"/>
    <col min="6921" max="6921" width="12.42578125" style="15" bestFit="1" customWidth="1"/>
    <col min="6922" max="6922" width="13.140625" style="15" bestFit="1" customWidth="1"/>
    <col min="6923" max="6923" width="4.5703125" style="15" bestFit="1" customWidth="1"/>
    <col min="6924" max="6924" width="9.140625" style="15"/>
    <col min="6925" max="6925" width="9.5703125" style="15" bestFit="1" customWidth="1"/>
    <col min="6926" max="7167" width="9.140625" style="15"/>
    <col min="7168" max="7168" width="3.5703125" style="15" bestFit="1" customWidth="1"/>
    <col min="7169" max="7169" width="40.85546875" style="15" bestFit="1" customWidth="1"/>
    <col min="7170" max="7170" width="25.5703125" style="15" customWidth="1"/>
    <col min="7171" max="7171" width="38.7109375" style="15" bestFit="1" customWidth="1"/>
    <col min="7172" max="7172" width="31.28515625" style="15" bestFit="1" customWidth="1"/>
    <col min="7173" max="7173" width="5.5703125" style="15" bestFit="1" customWidth="1"/>
    <col min="7174" max="7174" width="11.28515625" style="15" bestFit="1" customWidth="1"/>
    <col min="7175" max="7175" width="12.140625" style="15" bestFit="1" customWidth="1"/>
    <col min="7176" max="7176" width="5.5703125" style="15" bestFit="1" customWidth="1"/>
    <col min="7177" max="7177" width="12.42578125" style="15" bestFit="1" customWidth="1"/>
    <col min="7178" max="7178" width="13.140625" style="15" bestFit="1" customWidth="1"/>
    <col min="7179" max="7179" width="4.5703125" style="15" bestFit="1" customWidth="1"/>
    <col min="7180" max="7180" width="9.140625" style="15"/>
    <col min="7181" max="7181" width="9.5703125" style="15" bestFit="1" customWidth="1"/>
    <col min="7182" max="7423" width="9.140625" style="15"/>
    <col min="7424" max="7424" width="3.5703125" style="15" bestFit="1" customWidth="1"/>
    <col min="7425" max="7425" width="40.85546875" style="15" bestFit="1" customWidth="1"/>
    <col min="7426" max="7426" width="25.5703125" style="15" customWidth="1"/>
    <col min="7427" max="7427" width="38.7109375" style="15" bestFit="1" customWidth="1"/>
    <col min="7428" max="7428" width="31.28515625" style="15" bestFit="1" customWidth="1"/>
    <col min="7429" max="7429" width="5.5703125" style="15" bestFit="1" customWidth="1"/>
    <col min="7430" max="7430" width="11.28515625" style="15" bestFit="1" customWidth="1"/>
    <col min="7431" max="7431" width="12.140625" style="15" bestFit="1" customWidth="1"/>
    <col min="7432" max="7432" width="5.5703125" style="15" bestFit="1" customWidth="1"/>
    <col min="7433" max="7433" width="12.42578125" style="15" bestFit="1" customWidth="1"/>
    <col min="7434" max="7434" width="13.140625" style="15" bestFit="1" customWidth="1"/>
    <col min="7435" max="7435" width="4.5703125" style="15" bestFit="1" customWidth="1"/>
    <col min="7436" max="7436" width="9.140625" style="15"/>
    <col min="7437" max="7437" width="9.5703125" style="15" bestFit="1" customWidth="1"/>
    <col min="7438" max="7679" width="9.140625" style="15"/>
    <col min="7680" max="7680" width="3.5703125" style="15" bestFit="1" customWidth="1"/>
    <col min="7681" max="7681" width="40.85546875" style="15" bestFit="1" customWidth="1"/>
    <col min="7682" max="7682" width="25.5703125" style="15" customWidth="1"/>
    <col min="7683" max="7683" width="38.7109375" style="15" bestFit="1" customWidth="1"/>
    <col min="7684" max="7684" width="31.28515625" style="15" bestFit="1" customWidth="1"/>
    <col min="7685" max="7685" width="5.5703125" style="15" bestFit="1" customWidth="1"/>
    <col min="7686" max="7686" width="11.28515625" style="15" bestFit="1" customWidth="1"/>
    <col min="7687" max="7687" width="12.140625" style="15" bestFit="1" customWidth="1"/>
    <col min="7688" max="7688" width="5.5703125" style="15" bestFit="1" customWidth="1"/>
    <col min="7689" max="7689" width="12.42578125" style="15" bestFit="1" customWidth="1"/>
    <col min="7690" max="7690" width="13.140625" style="15" bestFit="1" customWidth="1"/>
    <col min="7691" max="7691" width="4.5703125" style="15" bestFit="1" customWidth="1"/>
    <col min="7692" max="7692" width="9.140625" style="15"/>
    <col min="7693" max="7693" width="9.5703125" style="15" bestFit="1" customWidth="1"/>
    <col min="7694" max="7935" width="9.140625" style="15"/>
    <col min="7936" max="7936" width="3.5703125" style="15" bestFit="1" customWidth="1"/>
    <col min="7937" max="7937" width="40.85546875" style="15" bestFit="1" customWidth="1"/>
    <col min="7938" max="7938" width="25.5703125" style="15" customWidth="1"/>
    <col min="7939" max="7939" width="38.7109375" style="15" bestFit="1" customWidth="1"/>
    <col min="7940" max="7940" width="31.28515625" style="15" bestFit="1" customWidth="1"/>
    <col min="7941" max="7941" width="5.5703125" style="15" bestFit="1" customWidth="1"/>
    <col min="7942" max="7942" width="11.28515625" style="15" bestFit="1" customWidth="1"/>
    <col min="7943" max="7943" width="12.140625" style="15" bestFit="1" customWidth="1"/>
    <col min="7944" max="7944" width="5.5703125" style="15" bestFit="1" customWidth="1"/>
    <col min="7945" max="7945" width="12.42578125" style="15" bestFit="1" customWidth="1"/>
    <col min="7946" max="7946" width="13.140625" style="15" bestFit="1" customWidth="1"/>
    <col min="7947" max="7947" width="4.5703125" style="15" bestFit="1" customWidth="1"/>
    <col min="7948" max="7948" width="9.140625" style="15"/>
    <col min="7949" max="7949" width="9.5703125" style="15" bestFit="1" customWidth="1"/>
    <col min="7950" max="8191" width="9.140625" style="15"/>
    <col min="8192" max="8192" width="3.5703125" style="15" bestFit="1" customWidth="1"/>
    <col min="8193" max="8193" width="40.85546875" style="15" bestFit="1" customWidth="1"/>
    <col min="8194" max="8194" width="25.5703125" style="15" customWidth="1"/>
    <col min="8195" max="8195" width="38.7109375" style="15" bestFit="1" customWidth="1"/>
    <col min="8196" max="8196" width="31.28515625" style="15" bestFit="1" customWidth="1"/>
    <col min="8197" max="8197" width="5.5703125" style="15" bestFit="1" customWidth="1"/>
    <col min="8198" max="8198" width="11.28515625" style="15" bestFit="1" customWidth="1"/>
    <col min="8199" max="8199" width="12.140625" style="15" bestFit="1" customWidth="1"/>
    <col min="8200" max="8200" width="5.5703125" style="15" bestFit="1" customWidth="1"/>
    <col min="8201" max="8201" width="12.42578125" style="15" bestFit="1" customWidth="1"/>
    <col min="8202" max="8202" width="13.140625" style="15" bestFit="1" customWidth="1"/>
    <col min="8203" max="8203" width="4.5703125" style="15" bestFit="1" customWidth="1"/>
    <col min="8204" max="8204" width="9.140625" style="15"/>
    <col min="8205" max="8205" width="9.5703125" style="15" bestFit="1" customWidth="1"/>
    <col min="8206" max="8447" width="9.140625" style="15"/>
    <col min="8448" max="8448" width="3.5703125" style="15" bestFit="1" customWidth="1"/>
    <col min="8449" max="8449" width="40.85546875" style="15" bestFit="1" customWidth="1"/>
    <col min="8450" max="8450" width="25.5703125" style="15" customWidth="1"/>
    <col min="8451" max="8451" width="38.7109375" style="15" bestFit="1" customWidth="1"/>
    <col min="8452" max="8452" width="31.28515625" style="15" bestFit="1" customWidth="1"/>
    <col min="8453" max="8453" width="5.5703125" style="15" bestFit="1" customWidth="1"/>
    <col min="8454" max="8454" width="11.28515625" style="15" bestFit="1" customWidth="1"/>
    <col min="8455" max="8455" width="12.140625" style="15" bestFit="1" customWidth="1"/>
    <col min="8456" max="8456" width="5.5703125" style="15" bestFit="1" customWidth="1"/>
    <col min="8457" max="8457" width="12.42578125" style="15" bestFit="1" customWidth="1"/>
    <col min="8458" max="8458" width="13.140625" style="15" bestFit="1" customWidth="1"/>
    <col min="8459" max="8459" width="4.5703125" style="15" bestFit="1" customWidth="1"/>
    <col min="8460" max="8460" width="9.140625" style="15"/>
    <col min="8461" max="8461" width="9.5703125" style="15" bestFit="1" customWidth="1"/>
    <col min="8462" max="8703" width="9.140625" style="15"/>
    <col min="8704" max="8704" width="3.5703125" style="15" bestFit="1" customWidth="1"/>
    <col min="8705" max="8705" width="40.85546875" style="15" bestFit="1" customWidth="1"/>
    <col min="8706" max="8706" width="25.5703125" style="15" customWidth="1"/>
    <col min="8707" max="8707" width="38.7109375" style="15" bestFit="1" customWidth="1"/>
    <col min="8708" max="8708" width="31.28515625" style="15" bestFit="1" customWidth="1"/>
    <col min="8709" max="8709" width="5.5703125" style="15" bestFit="1" customWidth="1"/>
    <col min="8710" max="8710" width="11.28515625" style="15" bestFit="1" customWidth="1"/>
    <col min="8711" max="8711" width="12.140625" style="15" bestFit="1" customWidth="1"/>
    <col min="8712" max="8712" width="5.5703125" style="15" bestFit="1" customWidth="1"/>
    <col min="8713" max="8713" width="12.42578125" style="15" bestFit="1" customWidth="1"/>
    <col min="8714" max="8714" width="13.140625" style="15" bestFit="1" customWidth="1"/>
    <col min="8715" max="8715" width="4.5703125" style="15" bestFit="1" customWidth="1"/>
    <col min="8716" max="8716" width="9.140625" style="15"/>
    <col min="8717" max="8717" width="9.5703125" style="15" bestFit="1" customWidth="1"/>
    <col min="8718" max="8959" width="9.140625" style="15"/>
    <col min="8960" max="8960" width="3.5703125" style="15" bestFit="1" customWidth="1"/>
    <col min="8961" max="8961" width="40.85546875" style="15" bestFit="1" customWidth="1"/>
    <col min="8962" max="8962" width="25.5703125" style="15" customWidth="1"/>
    <col min="8963" max="8963" width="38.7109375" style="15" bestFit="1" customWidth="1"/>
    <col min="8964" max="8964" width="31.28515625" style="15" bestFit="1" customWidth="1"/>
    <col min="8965" max="8965" width="5.5703125" style="15" bestFit="1" customWidth="1"/>
    <col min="8966" max="8966" width="11.28515625" style="15" bestFit="1" customWidth="1"/>
    <col min="8967" max="8967" width="12.140625" style="15" bestFit="1" customWidth="1"/>
    <col min="8968" max="8968" width="5.5703125" style="15" bestFit="1" customWidth="1"/>
    <col min="8969" max="8969" width="12.42578125" style="15" bestFit="1" customWidth="1"/>
    <col min="8970" max="8970" width="13.140625" style="15" bestFit="1" customWidth="1"/>
    <col min="8971" max="8971" width="4.5703125" style="15" bestFit="1" customWidth="1"/>
    <col min="8972" max="8972" width="9.140625" style="15"/>
    <col min="8973" max="8973" width="9.5703125" style="15" bestFit="1" customWidth="1"/>
    <col min="8974" max="9215" width="9.140625" style="15"/>
    <col min="9216" max="9216" width="3.5703125" style="15" bestFit="1" customWidth="1"/>
    <col min="9217" max="9217" width="40.85546875" style="15" bestFit="1" customWidth="1"/>
    <col min="9218" max="9218" width="25.5703125" style="15" customWidth="1"/>
    <col min="9219" max="9219" width="38.7109375" style="15" bestFit="1" customWidth="1"/>
    <col min="9220" max="9220" width="31.28515625" style="15" bestFit="1" customWidth="1"/>
    <col min="9221" max="9221" width="5.5703125" style="15" bestFit="1" customWidth="1"/>
    <col min="9222" max="9222" width="11.28515625" style="15" bestFit="1" customWidth="1"/>
    <col min="9223" max="9223" width="12.140625" style="15" bestFit="1" customWidth="1"/>
    <col min="9224" max="9224" width="5.5703125" style="15" bestFit="1" customWidth="1"/>
    <col min="9225" max="9225" width="12.42578125" style="15" bestFit="1" customWidth="1"/>
    <col min="9226" max="9226" width="13.140625" style="15" bestFit="1" customWidth="1"/>
    <col min="9227" max="9227" width="4.5703125" style="15" bestFit="1" customWidth="1"/>
    <col min="9228" max="9228" width="9.140625" style="15"/>
    <col min="9229" max="9229" width="9.5703125" style="15" bestFit="1" customWidth="1"/>
    <col min="9230" max="9471" width="9.140625" style="15"/>
    <col min="9472" max="9472" width="3.5703125" style="15" bestFit="1" customWidth="1"/>
    <col min="9473" max="9473" width="40.85546875" style="15" bestFit="1" customWidth="1"/>
    <col min="9474" max="9474" width="25.5703125" style="15" customWidth="1"/>
    <col min="9475" max="9475" width="38.7109375" style="15" bestFit="1" customWidth="1"/>
    <col min="9476" max="9476" width="31.28515625" style="15" bestFit="1" customWidth="1"/>
    <col min="9477" max="9477" width="5.5703125" style="15" bestFit="1" customWidth="1"/>
    <col min="9478" max="9478" width="11.28515625" style="15" bestFit="1" customWidth="1"/>
    <col min="9479" max="9479" width="12.140625" style="15" bestFit="1" customWidth="1"/>
    <col min="9480" max="9480" width="5.5703125" style="15" bestFit="1" customWidth="1"/>
    <col min="9481" max="9481" width="12.42578125" style="15" bestFit="1" customWidth="1"/>
    <col min="9482" max="9482" width="13.140625" style="15" bestFit="1" customWidth="1"/>
    <col min="9483" max="9483" width="4.5703125" style="15" bestFit="1" customWidth="1"/>
    <col min="9484" max="9484" width="9.140625" style="15"/>
    <col min="9485" max="9485" width="9.5703125" style="15" bestFit="1" customWidth="1"/>
    <col min="9486" max="9727" width="9.140625" style="15"/>
    <col min="9728" max="9728" width="3.5703125" style="15" bestFit="1" customWidth="1"/>
    <col min="9729" max="9729" width="40.85546875" style="15" bestFit="1" customWidth="1"/>
    <col min="9730" max="9730" width="25.5703125" style="15" customWidth="1"/>
    <col min="9731" max="9731" width="38.7109375" style="15" bestFit="1" customWidth="1"/>
    <col min="9732" max="9732" width="31.28515625" style="15" bestFit="1" customWidth="1"/>
    <col min="9733" max="9733" width="5.5703125" style="15" bestFit="1" customWidth="1"/>
    <col min="9734" max="9734" width="11.28515625" style="15" bestFit="1" customWidth="1"/>
    <col min="9735" max="9735" width="12.140625" style="15" bestFit="1" customWidth="1"/>
    <col min="9736" max="9736" width="5.5703125" style="15" bestFit="1" customWidth="1"/>
    <col min="9737" max="9737" width="12.42578125" style="15" bestFit="1" customWidth="1"/>
    <col min="9738" max="9738" width="13.140625" style="15" bestFit="1" customWidth="1"/>
    <col min="9739" max="9739" width="4.5703125" style="15" bestFit="1" customWidth="1"/>
    <col min="9740" max="9740" width="9.140625" style="15"/>
    <col min="9741" max="9741" width="9.5703125" style="15" bestFit="1" customWidth="1"/>
    <col min="9742" max="9983" width="9.140625" style="15"/>
    <col min="9984" max="9984" width="3.5703125" style="15" bestFit="1" customWidth="1"/>
    <col min="9985" max="9985" width="40.85546875" style="15" bestFit="1" customWidth="1"/>
    <col min="9986" max="9986" width="25.5703125" style="15" customWidth="1"/>
    <col min="9987" max="9987" width="38.7109375" style="15" bestFit="1" customWidth="1"/>
    <col min="9988" max="9988" width="31.28515625" style="15" bestFit="1" customWidth="1"/>
    <col min="9989" max="9989" width="5.5703125" style="15" bestFit="1" customWidth="1"/>
    <col min="9990" max="9990" width="11.28515625" style="15" bestFit="1" customWidth="1"/>
    <col min="9991" max="9991" width="12.140625" style="15" bestFit="1" customWidth="1"/>
    <col min="9992" max="9992" width="5.5703125" style="15" bestFit="1" customWidth="1"/>
    <col min="9993" max="9993" width="12.42578125" style="15" bestFit="1" customWidth="1"/>
    <col min="9994" max="9994" width="13.140625" style="15" bestFit="1" customWidth="1"/>
    <col min="9995" max="9995" width="4.5703125" style="15" bestFit="1" customWidth="1"/>
    <col min="9996" max="9996" width="9.140625" style="15"/>
    <col min="9997" max="9997" width="9.5703125" style="15" bestFit="1" customWidth="1"/>
    <col min="9998" max="10239" width="9.140625" style="15"/>
    <col min="10240" max="10240" width="3.5703125" style="15" bestFit="1" customWidth="1"/>
    <col min="10241" max="10241" width="40.85546875" style="15" bestFit="1" customWidth="1"/>
    <col min="10242" max="10242" width="25.5703125" style="15" customWidth="1"/>
    <col min="10243" max="10243" width="38.7109375" style="15" bestFit="1" customWidth="1"/>
    <col min="10244" max="10244" width="31.28515625" style="15" bestFit="1" customWidth="1"/>
    <col min="10245" max="10245" width="5.5703125" style="15" bestFit="1" customWidth="1"/>
    <col min="10246" max="10246" width="11.28515625" style="15" bestFit="1" customWidth="1"/>
    <col min="10247" max="10247" width="12.140625" style="15" bestFit="1" customWidth="1"/>
    <col min="10248" max="10248" width="5.5703125" style="15" bestFit="1" customWidth="1"/>
    <col min="10249" max="10249" width="12.42578125" style="15" bestFit="1" customWidth="1"/>
    <col min="10250" max="10250" width="13.140625" style="15" bestFit="1" customWidth="1"/>
    <col min="10251" max="10251" width="4.5703125" style="15" bestFit="1" customWidth="1"/>
    <col min="10252" max="10252" width="9.140625" style="15"/>
    <col min="10253" max="10253" width="9.5703125" style="15" bestFit="1" customWidth="1"/>
    <col min="10254" max="10495" width="9.140625" style="15"/>
    <col min="10496" max="10496" width="3.5703125" style="15" bestFit="1" customWidth="1"/>
    <col min="10497" max="10497" width="40.85546875" style="15" bestFit="1" customWidth="1"/>
    <col min="10498" max="10498" width="25.5703125" style="15" customWidth="1"/>
    <col min="10499" max="10499" width="38.7109375" style="15" bestFit="1" customWidth="1"/>
    <col min="10500" max="10500" width="31.28515625" style="15" bestFit="1" customWidth="1"/>
    <col min="10501" max="10501" width="5.5703125" style="15" bestFit="1" customWidth="1"/>
    <col min="10502" max="10502" width="11.28515625" style="15" bestFit="1" customWidth="1"/>
    <col min="10503" max="10503" width="12.140625" style="15" bestFit="1" customWidth="1"/>
    <col min="10504" max="10504" width="5.5703125" style="15" bestFit="1" customWidth="1"/>
    <col min="10505" max="10505" width="12.42578125" style="15" bestFit="1" customWidth="1"/>
    <col min="10506" max="10506" width="13.140625" style="15" bestFit="1" customWidth="1"/>
    <col min="10507" max="10507" width="4.5703125" style="15" bestFit="1" customWidth="1"/>
    <col min="10508" max="10508" width="9.140625" style="15"/>
    <col min="10509" max="10509" width="9.5703125" style="15" bestFit="1" customWidth="1"/>
    <col min="10510" max="10751" width="9.140625" style="15"/>
    <col min="10752" max="10752" width="3.5703125" style="15" bestFit="1" customWidth="1"/>
    <col min="10753" max="10753" width="40.85546875" style="15" bestFit="1" customWidth="1"/>
    <col min="10754" max="10754" width="25.5703125" style="15" customWidth="1"/>
    <col min="10755" max="10755" width="38.7109375" style="15" bestFit="1" customWidth="1"/>
    <col min="10756" max="10756" width="31.28515625" style="15" bestFit="1" customWidth="1"/>
    <col min="10757" max="10757" width="5.5703125" style="15" bestFit="1" customWidth="1"/>
    <col min="10758" max="10758" width="11.28515625" style="15" bestFit="1" customWidth="1"/>
    <col min="10759" max="10759" width="12.140625" style="15" bestFit="1" customWidth="1"/>
    <col min="10760" max="10760" width="5.5703125" style="15" bestFit="1" customWidth="1"/>
    <col min="10761" max="10761" width="12.42578125" style="15" bestFit="1" customWidth="1"/>
    <col min="10762" max="10762" width="13.140625" style="15" bestFit="1" customWidth="1"/>
    <col min="10763" max="10763" width="4.5703125" style="15" bestFit="1" customWidth="1"/>
    <col min="10764" max="10764" width="9.140625" style="15"/>
    <col min="10765" max="10765" width="9.5703125" style="15" bestFit="1" customWidth="1"/>
    <col min="10766" max="11007" width="9.140625" style="15"/>
    <col min="11008" max="11008" width="3.5703125" style="15" bestFit="1" customWidth="1"/>
    <col min="11009" max="11009" width="40.85546875" style="15" bestFit="1" customWidth="1"/>
    <col min="11010" max="11010" width="25.5703125" style="15" customWidth="1"/>
    <col min="11011" max="11011" width="38.7109375" style="15" bestFit="1" customWidth="1"/>
    <col min="11012" max="11012" width="31.28515625" style="15" bestFit="1" customWidth="1"/>
    <col min="11013" max="11013" width="5.5703125" style="15" bestFit="1" customWidth="1"/>
    <col min="11014" max="11014" width="11.28515625" style="15" bestFit="1" customWidth="1"/>
    <col min="11015" max="11015" width="12.140625" style="15" bestFit="1" customWidth="1"/>
    <col min="11016" max="11016" width="5.5703125" style="15" bestFit="1" customWidth="1"/>
    <col min="11017" max="11017" width="12.42578125" style="15" bestFit="1" customWidth="1"/>
    <col min="11018" max="11018" width="13.140625" style="15" bestFit="1" customWidth="1"/>
    <col min="11019" max="11019" width="4.5703125" style="15" bestFit="1" customWidth="1"/>
    <col min="11020" max="11020" width="9.140625" style="15"/>
    <col min="11021" max="11021" width="9.5703125" style="15" bestFit="1" customWidth="1"/>
    <col min="11022" max="11263" width="9.140625" style="15"/>
    <col min="11264" max="11264" width="3.5703125" style="15" bestFit="1" customWidth="1"/>
    <col min="11265" max="11265" width="40.85546875" style="15" bestFit="1" customWidth="1"/>
    <col min="11266" max="11266" width="25.5703125" style="15" customWidth="1"/>
    <col min="11267" max="11267" width="38.7109375" style="15" bestFit="1" customWidth="1"/>
    <col min="11268" max="11268" width="31.28515625" style="15" bestFit="1" customWidth="1"/>
    <col min="11269" max="11269" width="5.5703125" style="15" bestFit="1" customWidth="1"/>
    <col min="11270" max="11270" width="11.28515625" style="15" bestFit="1" customWidth="1"/>
    <col min="11271" max="11271" width="12.140625" style="15" bestFit="1" customWidth="1"/>
    <col min="11272" max="11272" width="5.5703125" style="15" bestFit="1" customWidth="1"/>
    <col min="11273" max="11273" width="12.42578125" style="15" bestFit="1" customWidth="1"/>
    <col min="11274" max="11274" width="13.140625" style="15" bestFit="1" customWidth="1"/>
    <col min="11275" max="11275" width="4.5703125" style="15" bestFit="1" customWidth="1"/>
    <col min="11276" max="11276" width="9.140625" style="15"/>
    <col min="11277" max="11277" width="9.5703125" style="15" bestFit="1" customWidth="1"/>
    <col min="11278" max="11519" width="9.140625" style="15"/>
    <col min="11520" max="11520" width="3.5703125" style="15" bestFit="1" customWidth="1"/>
    <col min="11521" max="11521" width="40.85546875" style="15" bestFit="1" customWidth="1"/>
    <col min="11522" max="11522" width="25.5703125" style="15" customWidth="1"/>
    <col min="11523" max="11523" width="38.7109375" style="15" bestFit="1" customWidth="1"/>
    <col min="11524" max="11524" width="31.28515625" style="15" bestFit="1" customWidth="1"/>
    <col min="11525" max="11525" width="5.5703125" style="15" bestFit="1" customWidth="1"/>
    <col min="11526" max="11526" width="11.28515625" style="15" bestFit="1" customWidth="1"/>
    <col min="11527" max="11527" width="12.140625" style="15" bestFit="1" customWidth="1"/>
    <col min="11528" max="11528" width="5.5703125" style="15" bestFit="1" customWidth="1"/>
    <col min="11529" max="11529" width="12.42578125" style="15" bestFit="1" customWidth="1"/>
    <col min="11530" max="11530" width="13.140625" style="15" bestFit="1" customWidth="1"/>
    <col min="11531" max="11531" width="4.5703125" style="15" bestFit="1" customWidth="1"/>
    <col min="11532" max="11532" width="9.140625" style="15"/>
    <col min="11533" max="11533" width="9.5703125" style="15" bestFit="1" customWidth="1"/>
    <col min="11534" max="11775" width="9.140625" style="15"/>
    <col min="11776" max="11776" width="3.5703125" style="15" bestFit="1" customWidth="1"/>
    <col min="11777" max="11777" width="40.85546875" style="15" bestFit="1" customWidth="1"/>
    <col min="11778" max="11778" width="25.5703125" style="15" customWidth="1"/>
    <col min="11779" max="11779" width="38.7109375" style="15" bestFit="1" customWidth="1"/>
    <col min="11780" max="11780" width="31.28515625" style="15" bestFit="1" customWidth="1"/>
    <col min="11781" max="11781" width="5.5703125" style="15" bestFit="1" customWidth="1"/>
    <col min="11782" max="11782" width="11.28515625" style="15" bestFit="1" customWidth="1"/>
    <col min="11783" max="11783" width="12.140625" style="15" bestFit="1" customWidth="1"/>
    <col min="11784" max="11784" width="5.5703125" style="15" bestFit="1" customWidth="1"/>
    <col min="11785" max="11785" width="12.42578125" style="15" bestFit="1" customWidth="1"/>
    <col min="11786" max="11786" width="13.140625" style="15" bestFit="1" customWidth="1"/>
    <col min="11787" max="11787" width="4.5703125" style="15" bestFit="1" customWidth="1"/>
    <col min="11788" max="11788" width="9.140625" style="15"/>
    <col min="11789" max="11789" width="9.5703125" style="15" bestFit="1" customWidth="1"/>
    <col min="11790" max="12031" width="9.140625" style="15"/>
    <col min="12032" max="12032" width="3.5703125" style="15" bestFit="1" customWidth="1"/>
    <col min="12033" max="12033" width="40.85546875" style="15" bestFit="1" customWidth="1"/>
    <col min="12034" max="12034" width="25.5703125" style="15" customWidth="1"/>
    <col min="12035" max="12035" width="38.7109375" style="15" bestFit="1" customWidth="1"/>
    <col min="12036" max="12036" width="31.28515625" style="15" bestFit="1" customWidth="1"/>
    <col min="12037" max="12037" width="5.5703125" style="15" bestFit="1" customWidth="1"/>
    <col min="12038" max="12038" width="11.28515625" style="15" bestFit="1" customWidth="1"/>
    <col min="12039" max="12039" width="12.140625" style="15" bestFit="1" customWidth="1"/>
    <col min="12040" max="12040" width="5.5703125" style="15" bestFit="1" customWidth="1"/>
    <col min="12041" max="12041" width="12.42578125" style="15" bestFit="1" customWidth="1"/>
    <col min="12042" max="12042" width="13.140625" style="15" bestFit="1" customWidth="1"/>
    <col min="12043" max="12043" width="4.5703125" style="15" bestFit="1" customWidth="1"/>
    <col min="12044" max="12044" width="9.140625" style="15"/>
    <col min="12045" max="12045" width="9.5703125" style="15" bestFit="1" customWidth="1"/>
    <col min="12046" max="12287" width="9.140625" style="15"/>
    <col min="12288" max="12288" width="3.5703125" style="15" bestFit="1" customWidth="1"/>
    <col min="12289" max="12289" width="40.85546875" style="15" bestFit="1" customWidth="1"/>
    <col min="12290" max="12290" width="25.5703125" style="15" customWidth="1"/>
    <col min="12291" max="12291" width="38.7109375" style="15" bestFit="1" customWidth="1"/>
    <col min="12292" max="12292" width="31.28515625" style="15" bestFit="1" customWidth="1"/>
    <col min="12293" max="12293" width="5.5703125" style="15" bestFit="1" customWidth="1"/>
    <col min="12294" max="12294" width="11.28515625" style="15" bestFit="1" customWidth="1"/>
    <col min="12295" max="12295" width="12.140625" style="15" bestFit="1" customWidth="1"/>
    <col min="12296" max="12296" width="5.5703125" style="15" bestFit="1" customWidth="1"/>
    <col min="12297" max="12297" width="12.42578125" style="15" bestFit="1" customWidth="1"/>
    <col min="12298" max="12298" width="13.140625" style="15" bestFit="1" customWidth="1"/>
    <col min="12299" max="12299" width="4.5703125" style="15" bestFit="1" customWidth="1"/>
    <col min="12300" max="12300" width="9.140625" style="15"/>
    <col min="12301" max="12301" width="9.5703125" style="15" bestFit="1" customWidth="1"/>
    <col min="12302" max="12543" width="9.140625" style="15"/>
    <col min="12544" max="12544" width="3.5703125" style="15" bestFit="1" customWidth="1"/>
    <col min="12545" max="12545" width="40.85546875" style="15" bestFit="1" customWidth="1"/>
    <col min="12546" max="12546" width="25.5703125" style="15" customWidth="1"/>
    <col min="12547" max="12547" width="38.7109375" style="15" bestFit="1" customWidth="1"/>
    <col min="12548" max="12548" width="31.28515625" style="15" bestFit="1" customWidth="1"/>
    <col min="12549" max="12549" width="5.5703125" style="15" bestFit="1" customWidth="1"/>
    <col min="12550" max="12550" width="11.28515625" style="15" bestFit="1" customWidth="1"/>
    <col min="12551" max="12551" width="12.140625" style="15" bestFit="1" customWidth="1"/>
    <col min="12552" max="12552" width="5.5703125" style="15" bestFit="1" customWidth="1"/>
    <col min="12553" max="12553" width="12.42578125" style="15" bestFit="1" customWidth="1"/>
    <col min="12554" max="12554" width="13.140625" style="15" bestFit="1" customWidth="1"/>
    <col min="12555" max="12555" width="4.5703125" style="15" bestFit="1" customWidth="1"/>
    <col min="12556" max="12556" width="9.140625" style="15"/>
    <col min="12557" max="12557" width="9.5703125" style="15" bestFit="1" customWidth="1"/>
    <col min="12558" max="12799" width="9.140625" style="15"/>
    <col min="12800" max="12800" width="3.5703125" style="15" bestFit="1" customWidth="1"/>
    <col min="12801" max="12801" width="40.85546875" style="15" bestFit="1" customWidth="1"/>
    <col min="12802" max="12802" width="25.5703125" style="15" customWidth="1"/>
    <col min="12803" max="12803" width="38.7109375" style="15" bestFit="1" customWidth="1"/>
    <col min="12804" max="12804" width="31.28515625" style="15" bestFit="1" customWidth="1"/>
    <col min="12805" max="12805" width="5.5703125" style="15" bestFit="1" customWidth="1"/>
    <col min="12806" max="12806" width="11.28515625" style="15" bestFit="1" customWidth="1"/>
    <col min="12807" max="12807" width="12.140625" style="15" bestFit="1" customWidth="1"/>
    <col min="12808" max="12808" width="5.5703125" style="15" bestFit="1" customWidth="1"/>
    <col min="12809" max="12809" width="12.42578125" style="15" bestFit="1" customWidth="1"/>
    <col min="12810" max="12810" width="13.140625" style="15" bestFit="1" customWidth="1"/>
    <col min="12811" max="12811" width="4.5703125" style="15" bestFit="1" customWidth="1"/>
    <col min="12812" max="12812" width="9.140625" style="15"/>
    <col min="12813" max="12813" width="9.5703125" style="15" bestFit="1" customWidth="1"/>
    <col min="12814" max="13055" width="9.140625" style="15"/>
    <col min="13056" max="13056" width="3.5703125" style="15" bestFit="1" customWidth="1"/>
    <col min="13057" max="13057" width="40.85546875" style="15" bestFit="1" customWidth="1"/>
    <col min="13058" max="13058" width="25.5703125" style="15" customWidth="1"/>
    <col min="13059" max="13059" width="38.7109375" style="15" bestFit="1" customWidth="1"/>
    <col min="13060" max="13060" width="31.28515625" style="15" bestFit="1" customWidth="1"/>
    <col min="13061" max="13061" width="5.5703125" style="15" bestFit="1" customWidth="1"/>
    <col min="13062" max="13062" width="11.28515625" style="15" bestFit="1" customWidth="1"/>
    <col min="13063" max="13063" width="12.140625" style="15" bestFit="1" customWidth="1"/>
    <col min="13064" max="13064" width="5.5703125" style="15" bestFit="1" customWidth="1"/>
    <col min="13065" max="13065" width="12.42578125" style="15" bestFit="1" customWidth="1"/>
    <col min="13066" max="13066" width="13.140625" style="15" bestFit="1" customWidth="1"/>
    <col min="13067" max="13067" width="4.5703125" style="15" bestFit="1" customWidth="1"/>
    <col min="13068" max="13068" width="9.140625" style="15"/>
    <col min="13069" max="13069" width="9.5703125" style="15" bestFit="1" customWidth="1"/>
    <col min="13070" max="13311" width="9.140625" style="15"/>
    <col min="13312" max="13312" width="3.5703125" style="15" bestFit="1" customWidth="1"/>
    <col min="13313" max="13313" width="40.85546875" style="15" bestFit="1" customWidth="1"/>
    <col min="13314" max="13314" width="25.5703125" style="15" customWidth="1"/>
    <col min="13315" max="13315" width="38.7109375" style="15" bestFit="1" customWidth="1"/>
    <col min="13316" max="13316" width="31.28515625" style="15" bestFit="1" customWidth="1"/>
    <col min="13317" max="13317" width="5.5703125" style="15" bestFit="1" customWidth="1"/>
    <col min="13318" max="13318" width="11.28515625" style="15" bestFit="1" customWidth="1"/>
    <col min="13319" max="13319" width="12.140625" style="15" bestFit="1" customWidth="1"/>
    <col min="13320" max="13320" width="5.5703125" style="15" bestFit="1" customWidth="1"/>
    <col min="13321" max="13321" width="12.42578125" style="15" bestFit="1" customWidth="1"/>
    <col min="13322" max="13322" width="13.140625" style="15" bestFit="1" customWidth="1"/>
    <col min="13323" max="13323" width="4.5703125" style="15" bestFit="1" customWidth="1"/>
    <col min="13324" max="13324" width="9.140625" style="15"/>
    <col min="13325" max="13325" width="9.5703125" style="15" bestFit="1" customWidth="1"/>
    <col min="13326" max="13567" width="9.140625" style="15"/>
    <col min="13568" max="13568" width="3.5703125" style="15" bestFit="1" customWidth="1"/>
    <col min="13569" max="13569" width="40.85546875" style="15" bestFit="1" customWidth="1"/>
    <col min="13570" max="13570" width="25.5703125" style="15" customWidth="1"/>
    <col min="13571" max="13571" width="38.7109375" style="15" bestFit="1" customWidth="1"/>
    <col min="13572" max="13572" width="31.28515625" style="15" bestFit="1" customWidth="1"/>
    <col min="13573" max="13573" width="5.5703125" style="15" bestFit="1" customWidth="1"/>
    <col min="13574" max="13574" width="11.28515625" style="15" bestFit="1" customWidth="1"/>
    <col min="13575" max="13575" width="12.140625" style="15" bestFit="1" customWidth="1"/>
    <col min="13576" max="13576" width="5.5703125" style="15" bestFit="1" customWidth="1"/>
    <col min="13577" max="13577" width="12.42578125" style="15" bestFit="1" customWidth="1"/>
    <col min="13578" max="13578" width="13.140625" style="15" bestFit="1" customWidth="1"/>
    <col min="13579" max="13579" width="4.5703125" style="15" bestFit="1" customWidth="1"/>
    <col min="13580" max="13580" width="9.140625" style="15"/>
    <col min="13581" max="13581" width="9.5703125" style="15" bestFit="1" customWidth="1"/>
    <col min="13582" max="13823" width="9.140625" style="15"/>
    <col min="13824" max="13824" width="3.5703125" style="15" bestFit="1" customWidth="1"/>
    <col min="13825" max="13825" width="40.85546875" style="15" bestFit="1" customWidth="1"/>
    <col min="13826" max="13826" width="25.5703125" style="15" customWidth="1"/>
    <col min="13827" max="13827" width="38.7109375" style="15" bestFit="1" customWidth="1"/>
    <col min="13828" max="13828" width="31.28515625" style="15" bestFit="1" customWidth="1"/>
    <col min="13829" max="13829" width="5.5703125" style="15" bestFit="1" customWidth="1"/>
    <col min="13830" max="13830" width="11.28515625" style="15" bestFit="1" customWidth="1"/>
    <col min="13831" max="13831" width="12.140625" style="15" bestFit="1" customWidth="1"/>
    <col min="13832" max="13832" width="5.5703125" style="15" bestFit="1" customWidth="1"/>
    <col min="13833" max="13833" width="12.42578125" style="15" bestFit="1" customWidth="1"/>
    <col min="13834" max="13834" width="13.140625" style="15" bestFit="1" customWidth="1"/>
    <col min="13835" max="13835" width="4.5703125" style="15" bestFit="1" customWidth="1"/>
    <col min="13836" max="13836" width="9.140625" style="15"/>
    <col min="13837" max="13837" width="9.5703125" style="15" bestFit="1" customWidth="1"/>
    <col min="13838" max="14079" width="9.140625" style="15"/>
    <col min="14080" max="14080" width="3.5703125" style="15" bestFit="1" customWidth="1"/>
    <col min="14081" max="14081" width="40.85546875" style="15" bestFit="1" customWidth="1"/>
    <col min="14082" max="14082" width="25.5703125" style="15" customWidth="1"/>
    <col min="14083" max="14083" width="38.7109375" style="15" bestFit="1" customWidth="1"/>
    <col min="14084" max="14084" width="31.28515625" style="15" bestFit="1" customWidth="1"/>
    <col min="14085" max="14085" width="5.5703125" style="15" bestFit="1" customWidth="1"/>
    <col min="14086" max="14086" width="11.28515625" style="15" bestFit="1" customWidth="1"/>
    <col min="14087" max="14087" width="12.140625" style="15" bestFit="1" customWidth="1"/>
    <col min="14088" max="14088" width="5.5703125" style="15" bestFit="1" customWidth="1"/>
    <col min="14089" max="14089" width="12.42578125" style="15" bestFit="1" customWidth="1"/>
    <col min="14090" max="14090" width="13.140625" style="15" bestFit="1" customWidth="1"/>
    <col min="14091" max="14091" width="4.5703125" style="15" bestFit="1" customWidth="1"/>
    <col min="14092" max="14092" width="9.140625" style="15"/>
    <col min="14093" max="14093" width="9.5703125" style="15" bestFit="1" customWidth="1"/>
    <col min="14094" max="14335" width="9.140625" style="15"/>
    <col min="14336" max="14336" width="3.5703125" style="15" bestFit="1" customWidth="1"/>
    <col min="14337" max="14337" width="40.85546875" style="15" bestFit="1" customWidth="1"/>
    <col min="14338" max="14338" width="25.5703125" style="15" customWidth="1"/>
    <col min="14339" max="14339" width="38.7109375" style="15" bestFit="1" customWidth="1"/>
    <col min="14340" max="14340" width="31.28515625" style="15" bestFit="1" customWidth="1"/>
    <col min="14341" max="14341" width="5.5703125" style="15" bestFit="1" customWidth="1"/>
    <col min="14342" max="14342" width="11.28515625" style="15" bestFit="1" customWidth="1"/>
    <col min="14343" max="14343" width="12.140625" style="15" bestFit="1" customWidth="1"/>
    <col min="14344" max="14344" width="5.5703125" style="15" bestFit="1" customWidth="1"/>
    <col min="14345" max="14345" width="12.42578125" style="15" bestFit="1" customWidth="1"/>
    <col min="14346" max="14346" width="13.140625" style="15" bestFit="1" customWidth="1"/>
    <col min="14347" max="14347" width="4.5703125" style="15" bestFit="1" customWidth="1"/>
    <col min="14348" max="14348" width="9.140625" style="15"/>
    <col min="14349" max="14349" width="9.5703125" style="15" bestFit="1" customWidth="1"/>
    <col min="14350" max="14591" width="9.140625" style="15"/>
    <col min="14592" max="14592" width="3.5703125" style="15" bestFit="1" customWidth="1"/>
    <col min="14593" max="14593" width="40.85546875" style="15" bestFit="1" customWidth="1"/>
    <col min="14594" max="14594" width="25.5703125" style="15" customWidth="1"/>
    <col min="14595" max="14595" width="38.7109375" style="15" bestFit="1" customWidth="1"/>
    <col min="14596" max="14596" width="31.28515625" style="15" bestFit="1" customWidth="1"/>
    <col min="14597" max="14597" width="5.5703125" style="15" bestFit="1" customWidth="1"/>
    <col min="14598" max="14598" width="11.28515625" style="15" bestFit="1" customWidth="1"/>
    <col min="14599" max="14599" width="12.140625" style="15" bestFit="1" customWidth="1"/>
    <col min="14600" max="14600" width="5.5703125" style="15" bestFit="1" customWidth="1"/>
    <col min="14601" max="14601" width="12.42578125" style="15" bestFit="1" customWidth="1"/>
    <col min="14602" max="14602" width="13.140625" style="15" bestFit="1" customWidth="1"/>
    <col min="14603" max="14603" width="4.5703125" style="15" bestFit="1" customWidth="1"/>
    <col min="14604" max="14604" width="9.140625" style="15"/>
    <col min="14605" max="14605" width="9.5703125" style="15" bestFit="1" customWidth="1"/>
    <col min="14606" max="14847" width="9.140625" style="15"/>
    <col min="14848" max="14848" width="3.5703125" style="15" bestFit="1" customWidth="1"/>
    <col min="14849" max="14849" width="40.85546875" style="15" bestFit="1" customWidth="1"/>
    <col min="14850" max="14850" width="25.5703125" style="15" customWidth="1"/>
    <col min="14851" max="14851" width="38.7109375" style="15" bestFit="1" customWidth="1"/>
    <col min="14852" max="14852" width="31.28515625" style="15" bestFit="1" customWidth="1"/>
    <col min="14853" max="14853" width="5.5703125" style="15" bestFit="1" customWidth="1"/>
    <col min="14854" max="14854" width="11.28515625" style="15" bestFit="1" customWidth="1"/>
    <col min="14855" max="14855" width="12.140625" style="15" bestFit="1" customWidth="1"/>
    <col min="14856" max="14856" width="5.5703125" style="15" bestFit="1" customWidth="1"/>
    <col min="14857" max="14857" width="12.42578125" style="15" bestFit="1" customWidth="1"/>
    <col min="14858" max="14858" width="13.140625" style="15" bestFit="1" customWidth="1"/>
    <col min="14859" max="14859" width="4.5703125" style="15" bestFit="1" customWidth="1"/>
    <col min="14860" max="14860" width="9.140625" style="15"/>
    <col min="14861" max="14861" width="9.5703125" style="15" bestFit="1" customWidth="1"/>
    <col min="14862" max="15103" width="9.140625" style="15"/>
    <col min="15104" max="15104" width="3.5703125" style="15" bestFit="1" customWidth="1"/>
    <col min="15105" max="15105" width="40.85546875" style="15" bestFit="1" customWidth="1"/>
    <col min="15106" max="15106" width="25.5703125" style="15" customWidth="1"/>
    <col min="15107" max="15107" width="38.7109375" style="15" bestFit="1" customWidth="1"/>
    <col min="15108" max="15108" width="31.28515625" style="15" bestFit="1" customWidth="1"/>
    <col min="15109" max="15109" width="5.5703125" style="15" bestFit="1" customWidth="1"/>
    <col min="15110" max="15110" width="11.28515625" style="15" bestFit="1" customWidth="1"/>
    <col min="15111" max="15111" width="12.140625" style="15" bestFit="1" customWidth="1"/>
    <col min="15112" max="15112" width="5.5703125" style="15" bestFit="1" customWidth="1"/>
    <col min="15113" max="15113" width="12.42578125" style="15" bestFit="1" customWidth="1"/>
    <col min="15114" max="15114" width="13.140625" style="15" bestFit="1" customWidth="1"/>
    <col min="15115" max="15115" width="4.5703125" style="15" bestFit="1" customWidth="1"/>
    <col min="15116" max="15116" width="9.140625" style="15"/>
    <col min="15117" max="15117" width="9.5703125" style="15" bestFit="1" customWidth="1"/>
    <col min="15118" max="15359" width="9.140625" style="15"/>
    <col min="15360" max="15360" width="3.5703125" style="15" bestFit="1" customWidth="1"/>
    <col min="15361" max="15361" width="40.85546875" style="15" bestFit="1" customWidth="1"/>
    <col min="15362" max="15362" width="25.5703125" style="15" customWidth="1"/>
    <col min="15363" max="15363" width="38.7109375" style="15" bestFit="1" customWidth="1"/>
    <col min="15364" max="15364" width="31.28515625" style="15" bestFit="1" customWidth="1"/>
    <col min="15365" max="15365" width="5.5703125" style="15" bestFit="1" customWidth="1"/>
    <col min="15366" max="15366" width="11.28515625" style="15" bestFit="1" customWidth="1"/>
    <col min="15367" max="15367" width="12.140625" style="15" bestFit="1" customWidth="1"/>
    <col min="15368" max="15368" width="5.5703125" style="15" bestFit="1" customWidth="1"/>
    <col min="15369" max="15369" width="12.42578125" style="15" bestFit="1" customWidth="1"/>
    <col min="15370" max="15370" width="13.140625" style="15" bestFit="1" customWidth="1"/>
    <col min="15371" max="15371" width="4.5703125" style="15" bestFit="1" customWidth="1"/>
    <col min="15372" max="15372" width="9.140625" style="15"/>
    <col min="15373" max="15373" width="9.5703125" style="15" bestFit="1" customWidth="1"/>
    <col min="15374" max="15615" width="9.140625" style="15"/>
    <col min="15616" max="15616" width="3.5703125" style="15" bestFit="1" customWidth="1"/>
    <col min="15617" max="15617" width="40.85546875" style="15" bestFit="1" customWidth="1"/>
    <col min="15618" max="15618" width="25.5703125" style="15" customWidth="1"/>
    <col min="15619" max="15619" width="38.7109375" style="15" bestFit="1" customWidth="1"/>
    <col min="15620" max="15620" width="31.28515625" style="15" bestFit="1" customWidth="1"/>
    <col min="15621" max="15621" width="5.5703125" style="15" bestFit="1" customWidth="1"/>
    <col min="15622" max="15622" width="11.28515625" style="15" bestFit="1" customWidth="1"/>
    <col min="15623" max="15623" width="12.140625" style="15" bestFit="1" customWidth="1"/>
    <col min="15624" max="15624" width="5.5703125" style="15" bestFit="1" customWidth="1"/>
    <col min="15625" max="15625" width="12.42578125" style="15" bestFit="1" customWidth="1"/>
    <col min="15626" max="15626" width="13.140625" style="15" bestFit="1" customWidth="1"/>
    <col min="15627" max="15627" width="4.5703125" style="15" bestFit="1" customWidth="1"/>
    <col min="15628" max="15628" width="9.140625" style="15"/>
    <col min="15629" max="15629" width="9.5703125" style="15" bestFit="1" customWidth="1"/>
    <col min="15630" max="15871" width="9.140625" style="15"/>
    <col min="15872" max="15872" width="3.5703125" style="15" bestFit="1" customWidth="1"/>
    <col min="15873" max="15873" width="40.85546875" style="15" bestFit="1" customWidth="1"/>
    <col min="15874" max="15874" width="25.5703125" style="15" customWidth="1"/>
    <col min="15875" max="15875" width="38.7109375" style="15" bestFit="1" customWidth="1"/>
    <col min="15876" max="15876" width="31.28515625" style="15" bestFit="1" customWidth="1"/>
    <col min="15877" max="15877" width="5.5703125" style="15" bestFit="1" customWidth="1"/>
    <col min="15878" max="15878" width="11.28515625" style="15" bestFit="1" customWidth="1"/>
    <col min="15879" max="15879" width="12.140625" style="15" bestFit="1" customWidth="1"/>
    <col min="15880" max="15880" width="5.5703125" style="15" bestFit="1" customWidth="1"/>
    <col min="15881" max="15881" width="12.42578125" style="15" bestFit="1" customWidth="1"/>
    <col min="15882" max="15882" width="13.140625" style="15" bestFit="1" customWidth="1"/>
    <col min="15883" max="15883" width="4.5703125" style="15" bestFit="1" customWidth="1"/>
    <col min="15884" max="15884" width="9.140625" style="15"/>
    <col min="15885" max="15885" width="9.5703125" style="15" bestFit="1" customWidth="1"/>
    <col min="15886" max="16127" width="9.140625" style="15"/>
    <col min="16128" max="16128" width="3.5703125" style="15" bestFit="1" customWidth="1"/>
    <col min="16129" max="16129" width="40.85546875" style="15" bestFit="1" customWidth="1"/>
    <col min="16130" max="16130" width="25.5703125" style="15" customWidth="1"/>
    <col min="16131" max="16131" width="38.7109375" style="15" bestFit="1" customWidth="1"/>
    <col min="16132" max="16132" width="31.28515625" style="15" bestFit="1" customWidth="1"/>
    <col min="16133" max="16133" width="5.5703125" style="15" bestFit="1" customWidth="1"/>
    <col min="16134" max="16134" width="11.28515625" style="15" bestFit="1" customWidth="1"/>
    <col min="16135" max="16135" width="12.140625" style="15" bestFit="1" customWidth="1"/>
    <col min="16136" max="16136" width="5.5703125" style="15" bestFit="1" customWidth="1"/>
    <col min="16137" max="16137" width="12.42578125" style="15" bestFit="1" customWidth="1"/>
    <col min="16138" max="16138" width="13.140625" style="15" bestFit="1" customWidth="1"/>
    <col min="16139" max="16139" width="4.5703125" style="15" bestFit="1" customWidth="1"/>
    <col min="16140" max="16140" width="9.140625" style="15"/>
    <col min="16141" max="16141" width="9.5703125" style="15" bestFit="1" customWidth="1"/>
    <col min="16142" max="16384" width="9.140625" style="15"/>
  </cols>
  <sheetData>
    <row r="1" spans="1:15" s="127" customFormat="1" ht="46.5" x14ac:dyDescent="0.2">
      <c r="A1" s="166"/>
      <c r="B1" s="167"/>
      <c r="C1" s="167"/>
      <c r="D1" s="167"/>
      <c r="E1" s="167"/>
      <c r="F1" s="168"/>
      <c r="G1" s="169"/>
      <c r="H1" s="170"/>
      <c r="I1" s="168"/>
      <c r="J1" s="169"/>
      <c r="K1" s="170"/>
    </row>
    <row r="2" spans="1:15" s="19" customFormat="1" x14ac:dyDescent="0.2">
      <c r="A2" s="459" t="s">
        <v>1603</v>
      </c>
      <c r="B2" s="459"/>
      <c r="C2" s="459"/>
      <c r="D2" s="459"/>
      <c r="E2" s="459"/>
      <c r="F2" s="459"/>
      <c r="G2" s="459"/>
      <c r="H2" s="459"/>
      <c r="I2" s="459"/>
      <c r="J2" s="459"/>
      <c r="K2" s="459"/>
      <c r="L2" s="459"/>
      <c r="N2" s="115"/>
    </row>
    <row r="3" spans="1:15" s="19" customFormat="1" x14ac:dyDescent="0.2">
      <c r="A3" s="22"/>
      <c r="B3" s="15"/>
      <c r="C3" s="15"/>
      <c r="D3" s="15"/>
      <c r="E3" s="15"/>
      <c r="F3" s="20"/>
      <c r="G3" s="21"/>
      <c r="H3" s="21"/>
      <c r="I3" s="20"/>
      <c r="J3" s="21"/>
      <c r="K3" s="21"/>
      <c r="N3" s="115"/>
    </row>
    <row r="4" spans="1:15" s="19" customFormat="1" ht="15" x14ac:dyDescent="0.2">
      <c r="A4" s="460" t="s">
        <v>131</v>
      </c>
      <c r="B4" s="460"/>
      <c r="C4" s="460" t="s">
        <v>135</v>
      </c>
      <c r="D4" s="460" t="s">
        <v>136</v>
      </c>
      <c r="E4" s="460" t="s">
        <v>132</v>
      </c>
      <c r="F4" s="458" t="s">
        <v>137</v>
      </c>
      <c r="G4" s="458"/>
      <c r="H4" s="462"/>
      <c r="I4" s="457" t="s">
        <v>133</v>
      </c>
      <c r="J4" s="458"/>
      <c r="K4" s="458"/>
      <c r="L4" s="458"/>
      <c r="N4" s="114"/>
    </row>
    <row r="5" spans="1:15" s="19" customFormat="1" ht="15" x14ac:dyDescent="0.2">
      <c r="A5" s="461"/>
      <c r="B5" s="461"/>
      <c r="C5" s="461"/>
      <c r="D5" s="461"/>
      <c r="E5" s="461"/>
      <c r="F5" s="62" t="s">
        <v>8</v>
      </c>
      <c r="G5" s="39" t="s">
        <v>5</v>
      </c>
      <c r="H5" s="62" t="s">
        <v>4</v>
      </c>
      <c r="I5" s="63" t="s">
        <v>8</v>
      </c>
      <c r="J5" s="39" t="s">
        <v>5</v>
      </c>
      <c r="K5" s="39" t="s">
        <v>4</v>
      </c>
      <c r="L5" s="62" t="s">
        <v>6</v>
      </c>
      <c r="N5" s="114"/>
    </row>
    <row r="6" spans="1:15" s="3" customFormat="1" x14ac:dyDescent="0.2">
      <c r="A6" s="98">
        <v>1</v>
      </c>
      <c r="B6" s="99" t="s">
        <v>1533</v>
      </c>
      <c r="C6" s="100" t="s">
        <v>30</v>
      </c>
      <c r="D6" s="100" t="s">
        <v>104</v>
      </c>
      <c r="E6" s="100" t="s">
        <v>116</v>
      </c>
      <c r="F6" s="98">
        <v>158</v>
      </c>
      <c r="G6" s="101">
        <v>664922.04000000202</v>
      </c>
      <c r="H6" s="102">
        <v>106193</v>
      </c>
      <c r="I6" s="103">
        <v>242</v>
      </c>
      <c r="J6" s="101">
        <v>1650412.8000000201</v>
      </c>
      <c r="K6" s="102">
        <v>261429</v>
      </c>
      <c r="L6" s="98">
        <v>14</v>
      </c>
      <c r="N6" s="116"/>
      <c r="O6" s="40"/>
    </row>
    <row r="7" spans="1:15" s="3" customFormat="1" x14ac:dyDescent="0.2">
      <c r="A7" s="98">
        <v>2</v>
      </c>
      <c r="B7" s="99" t="s">
        <v>1510</v>
      </c>
      <c r="C7" s="100" t="s">
        <v>27</v>
      </c>
      <c r="D7" s="100" t="s">
        <v>1512</v>
      </c>
      <c r="E7" s="100" t="s">
        <v>116</v>
      </c>
      <c r="F7" s="98">
        <v>88</v>
      </c>
      <c r="G7" s="101">
        <v>462543.52000000101</v>
      </c>
      <c r="H7" s="102">
        <v>83015</v>
      </c>
      <c r="I7" s="103">
        <v>210</v>
      </c>
      <c r="J7" s="101">
        <v>1335611.77</v>
      </c>
      <c r="K7" s="102">
        <v>238208</v>
      </c>
      <c r="L7" s="98">
        <v>21</v>
      </c>
      <c r="N7" s="116"/>
      <c r="O7" s="40"/>
    </row>
    <row r="8" spans="1:15" s="3" customFormat="1" x14ac:dyDescent="0.2">
      <c r="A8" s="98">
        <v>3</v>
      </c>
      <c r="B8" s="99" t="s">
        <v>1423</v>
      </c>
      <c r="C8" s="100" t="s">
        <v>30</v>
      </c>
      <c r="D8" s="100" t="s">
        <v>52</v>
      </c>
      <c r="E8" s="100" t="s">
        <v>116</v>
      </c>
      <c r="F8" s="98">
        <v>107</v>
      </c>
      <c r="G8" s="101">
        <v>446711.78999999899</v>
      </c>
      <c r="H8" s="102">
        <v>88133</v>
      </c>
      <c r="I8" s="103">
        <v>371</v>
      </c>
      <c r="J8" s="101">
        <v>2942955.3</v>
      </c>
      <c r="K8" s="104">
        <v>574619</v>
      </c>
      <c r="L8" s="98">
        <v>42</v>
      </c>
      <c r="N8" s="116"/>
      <c r="O8" s="40"/>
    </row>
    <row r="9" spans="1:15" s="3" customFormat="1" x14ac:dyDescent="0.2">
      <c r="A9" s="98">
        <v>4</v>
      </c>
      <c r="B9" s="99" t="s">
        <v>1563</v>
      </c>
      <c r="C9" s="100" t="s">
        <v>27</v>
      </c>
      <c r="D9" s="100" t="s">
        <v>1564</v>
      </c>
      <c r="E9" s="100" t="s">
        <v>116</v>
      </c>
      <c r="F9" s="98">
        <v>90</v>
      </c>
      <c r="G9" s="101">
        <v>262987.01</v>
      </c>
      <c r="H9" s="102">
        <v>51624</v>
      </c>
      <c r="I9" s="103">
        <v>126</v>
      </c>
      <c r="J9" s="101">
        <v>269440.63</v>
      </c>
      <c r="K9" s="104">
        <v>52889</v>
      </c>
      <c r="L9" s="98">
        <v>8</v>
      </c>
      <c r="N9" s="116"/>
      <c r="O9" s="40"/>
    </row>
    <row r="10" spans="1:15" s="3" customFormat="1" x14ac:dyDescent="0.2">
      <c r="A10" s="98">
        <v>5</v>
      </c>
      <c r="B10" s="99" t="s">
        <v>1513</v>
      </c>
      <c r="C10" s="100" t="s">
        <v>30</v>
      </c>
      <c r="D10" s="100" t="s">
        <v>1515</v>
      </c>
      <c r="E10" s="100" t="s">
        <v>1517</v>
      </c>
      <c r="F10" s="98">
        <v>84</v>
      </c>
      <c r="G10" s="101">
        <v>128820.25</v>
      </c>
      <c r="H10" s="102">
        <v>25951</v>
      </c>
      <c r="I10" s="103">
        <v>220</v>
      </c>
      <c r="J10" s="101">
        <v>455684.210000002</v>
      </c>
      <c r="K10" s="104">
        <v>92285</v>
      </c>
      <c r="L10" s="98">
        <v>21</v>
      </c>
      <c r="M10" s="40"/>
      <c r="N10" s="116"/>
      <c r="O10" s="40"/>
    </row>
    <row r="11" spans="1:15" s="3" customFormat="1" x14ac:dyDescent="0.2">
      <c r="A11" s="98">
        <v>6</v>
      </c>
      <c r="B11" s="105" t="s">
        <v>1568</v>
      </c>
      <c r="C11" s="100" t="s">
        <v>110</v>
      </c>
      <c r="D11" s="51" t="s">
        <v>1569</v>
      </c>
      <c r="E11" s="51" t="s">
        <v>116</v>
      </c>
      <c r="F11" s="98">
        <v>51</v>
      </c>
      <c r="G11" s="101">
        <v>87627.950000000099</v>
      </c>
      <c r="H11" s="102">
        <v>16435</v>
      </c>
      <c r="I11" s="103">
        <v>62</v>
      </c>
      <c r="J11" s="106">
        <v>88931.02</v>
      </c>
      <c r="K11" s="107">
        <v>16691</v>
      </c>
      <c r="L11" s="98">
        <v>8</v>
      </c>
      <c r="N11" s="116"/>
      <c r="O11" s="40"/>
    </row>
    <row r="12" spans="1:15" s="3" customFormat="1" x14ac:dyDescent="0.2">
      <c r="A12" s="98">
        <v>7</v>
      </c>
      <c r="B12" s="99" t="s">
        <v>1490</v>
      </c>
      <c r="C12" s="100" t="s">
        <v>147</v>
      </c>
      <c r="D12" s="100" t="s">
        <v>1492</v>
      </c>
      <c r="E12" s="100" t="s">
        <v>119</v>
      </c>
      <c r="F12" s="98">
        <v>32</v>
      </c>
      <c r="G12" s="101">
        <v>87589.280000000101</v>
      </c>
      <c r="H12" s="102">
        <v>16101</v>
      </c>
      <c r="I12" s="103">
        <v>113</v>
      </c>
      <c r="J12" s="101">
        <v>345660.78</v>
      </c>
      <c r="K12" s="104">
        <v>63887</v>
      </c>
      <c r="L12" s="98">
        <v>28</v>
      </c>
      <c r="N12" s="116"/>
      <c r="O12" s="40"/>
    </row>
    <row r="13" spans="1:15" s="3" customFormat="1" x14ac:dyDescent="0.2">
      <c r="A13" s="98">
        <v>8</v>
      </c>
      <c r="B13" s="99" t="s">
        <v>1451</v>
      </c>
      <c r="C13" s="100" t="s">
        <v>24</v>
      </c>
      <c r="D13" s="100" t="s">
        <v>1453</v>
      </c>
      <c r="E13" s="100" t="s">
        <v>116</v>
      </c>
      <c r="F13" s="98">
        <v>28</v>
      </c>
      <c r="G13" s="101">
        <v>58741.86</v>
      </c>
      <c r="H13" s="102">
        <v>10827</v>
      </c>
      <c r="I13" s="103">
        <v>203</v>
      </c>
      <c r="J13" s="101">
        <v>457994.570000001</v>
      </c>
      <c r="K13" s="104">
        <v>84623</v>
      </c>
      <c r="L13" s="98">
        <v>35</v>
      </c>
      <c r="N13" s="116"/>
      <c r="O13" s="40"/>
    </row>
    <row r="14" spans="1:15" s="3" customFormat="1" x14ac:dyDescent="0.2">
      <c r="A14" s="98">
        <v>9</v>
      </c>
      <c r="B14" s="99" t="s">
        <v>1570</v>
      </c>
      <c r="C14" s="100" t="s">
        <v>30</v>
      </c>
      <c r="D14" s="100" t="s">
        <v>1571</v>
      </c>
      <c r="E14" s="100" t="s">
        <v>118</v>
      </c>
      <c r="F14" s="98">
        <v>63</v>
      </c>
      <c r="G14" s="101">
        <v>43954.090000000098</v>
      </c>
      <c r="H14" s="102">
        <v>7968</v>
      </c>
      <c r="I14" s="103">
        <v>63</v>
      </c>
      <c r="J14" s="101">
        <v>43954.090000000098</v>
      </c>
      <c r="K14" s="104">
        <v>7968</v>
      </c>
      <c r="L14" s="98">
        <v>7</v>
      </c>
      <c r="N14" s="116"/>
      <c r="O14" s="40"/>
    </row>
    <row r="15" spans="1:15" s="3" customFormat="1" x14ac:dyDescent="0.2">
      <c r="A15" s="98">
        <v>10</v>
      </c>
      <c r="B15" s="99" t="s">
        <v>1572</v>
      </c>
      <c r="C15" s="100" t="s">
        <v>24</v>
      </c>
      <c r="D15" s="100" t="s">
        <v>1574</v>
      </c>
      <c r="E15" s="100" t="s">
        <v>118</v>
      </c>
      <c r="F15" s="98">
        <v>30</v>
      </c>
      <c r="G15" s="101">
        <v>40898.160000000098</v>
      </c>
      <c r="H15" s="102">
        <v>7616</v>
      </c>
      <c r="I15" s="103">
        <v>30</v>
      </c>
      <c r="J15" s="101">
        <v>40898.160000000003</v>
      </c>
      <c r="K15" s="104">
        <v>7616</v>
      </c>
      <c r="L15" s="98">
        <v>7</v>
      </c>
      <c r="N15" s="116"/>
      <c r="O15" s="40"/>
    </row>
    <row r="16" spans="1:15" s="3" customFormat="1" x14ac:dyDescent="0.2">
      <c r="A16" s="98">
        <v>11</v>
      </c>
      <c r="B16" s="105" t="s">
        <v>1575</v>
      </c>
      <c r="C16" s="51" t="s">
        <v>30</v>
      </c>
      <c r="D16" s="105" t="s">
        <v>1577</v>
      </c>
      <c r="E16" s="105" t="s">
        <v>118</v>
      </c>
      <c r="F16" s="108">
        <v>15</v>
      </c>
      <c r="G16" s="109">
        <v>35764.6</v>
      </c>
      <c r="H16" s="110">
        <v>6609</v>
      </c>
      <c r="I16" s="111">
        <v>15</v>
      </c>
      <c r="J16" s="112">
        <v>35764.6</v>
      </c>
      <c r="K16" s="113">
        <v>6609</v>
      </c>
      <c r="L16" s="108">
        <v>7</v>
      </c>
      <c r="N16" s="116"/>
      <c r="O16" s="40"/>
    </row>
    <row r="17" spans="1:15" s="3" customFormat="1" x14ac:dyDescent="0.2">
      <c r="A17" s="98">
        <v>12</v>
      </c>
      <c r="B17" s="105" t="s">
        <v>1518</v>
      </c>
      <c r="C17" s="51" t="s">
        <v>110</v>
      </c>
      <c r="D17" s="105" t="s">
        <v>1520</v>
      </c>
      <c r="E17" s="105" t="s">
        <v>116</v>
      </c>
      <c r="F17" s="108">
        <v>24</v>
      </c>
      <c r="G17" s="109">
        <v>25952.959999999999</v>
      </c>
      <c r="H17" s="110">
        <v>4872</v>
      </c>
      <c r="I17" s="111">
        <v>106</v>
      </c>
      <c r="J17" s="112">
        <v>128510.28</v>
      </c>
      <c r="K17" s="113">
        <v>23825</v>
      </c>
      <c r="L17" s="108">
        <v>21</v>
      </c>
      <c r="N17" s="116"/>
      <c r="O17" s="40"/>
    </row>
    <row r="18" spans="1:15" s="3" customFormat="1" x14ac:dyDescent="0.2">
      <c r="A18" s="98">
        <v>13</v>
      </c>
      <c r="B18" s="99" t="s">
        <v>1496</v>
      </c>
      <c r="C18" s="100" t="s">
        <v>30</v>
      </c>
      <c r="D18" s="100" t="s">
        <v>1497</v>
      </c>
      <c r="E18" s="100" t="s">
        <v>118</v>
      </c>
      <c r="F18" s="98">
        <v>27</v>
      </c>
      <c r="G18" s="101">
        <v>22073.13</v>
      </c>
      <c r="H18" s="102">
        <v>4110</v>
      </c>
      <c r="I18" s="103">
        <v>128</v>
      </c>
      <c r="J18" s="101">
        <v>170857.63</v>
      </c>
      <c r="K18" s="104">
        <v>31371</v>
      </c>
      <c r="L18" s="98">
        <v>28</v>
      </c>
      <c r="N18" s="116"/>
      <c r="O18" s="40"/>
    </row>
    <row r="19" spans="1:15" s="3" customFormat="1" x14ac:dyDescent="0.2">
      <c r="A19" s="98">
        <v>14</v>
      </c>
      <c r="B19" s="99" t="s">
        <v>1249</v>
      </c>
      <c r="C19" s="100" t="s">
        <v>30</v>
      </c>
      <c r="D19" s="100" t="s">
        <v>1250</v>
      </c>
      <c r="E19" s="100" t="s">
        <v>506</v>
      </c>
      <c r="F19" s="98">
        <v>14</v>
      </c>
      <c r="G19" s="101">
        <v>15975.01</v>
      </c>
      <c r="H19" s="102">
        <v>2893</v>
      </c>
      <c r="I19" s="103">
        <v>407</v>
      </c>
      <c r="J19" s="101">
        <v>4980164.9200000102</v>
      </c>
      <c r="K19" s="104">
        <v>898912</v>
      </c>
      <c r="L19" s="98">
        <v>91</v>
      </c>
      <c r="N19" s="116"/>
      <c r="O19" s="40"/>
    </row>
    <row r="20" spans="1:15" s="3" customFormat="1" x14ac:dyDescent="0.2">
      <c r="A20" s="98">
        <v>15</v>
      </c>
      <c r="B20" s="99" t="s">
        <v>1558</v>
      </c>
      <c r="C20" s="100" t="s">
        <v>105</v>
      </c>
      <c r="D20" s="100" t="s">
        <v>1560</v>
      </c>
      <c r="E20" s="100" t="s">
        <v>507</v>
      </c>
      <c r="F20" s="98">
        <v>10</v>
      </c>
      <c r="G20" s="101">
        <v>14265.37</v>
      </c>
      <c r="H20" s="102">
        <v>2637</v>
      </c>
      <c r="I20" s="103">
        <v>11</v>
      </c>
      <c r="J20" s="101">
        <v>14610.71</v>
      </c>
      <c r="K20" s="104">
        <v>2813</v>
      </c>
      <c r="L20" s="98">
        <v>7</v>
      </c>
      <c r="N20" s="116"/>
      <c r="O20" s="40"/>
    </row>
    <row r="21" spans="1:15" s="3" customFormat="1" x14ac:dyDescent="0.2">
      <c r="A21" s="98">
        <v>16</v>
      </c>
      <c r="B21" s="99" t="s">
        <v>1601</v>
      </c>
      <c r="C21" s="100" t="s">
        <v>100</v>
      </c>
      <c r="D21" s="100" t="s">
        <v>1602</v>
      </c>
      <c r="E21" s="100" t="s">
        <v>506</v>
      </c>
      <c r="F21" s="98">
        <v>37</v>
      </c>
      <c r="G21" s="101">
        <v>13616.02</v>
      </c>
      <c r="H21" s="102">
        <v>2529</v>
      </c>
      <c r="I21" s="103">
        <v>37</v>
      </c>
      <c r="J21" s="101">
        <v>13616.02</v>
      </c>
      <c r="K21" s="104">
        <v>2529</v>
      </c>
      <c r="L21" s="98">
        <v>0</v>
      </c>
      <c r="N21" s="116"/>
      <c r="O21" s="40"/>
    </row>
    <row r="22" spans="1:15" s="3" customFormat="1" x14ac:dyDescent="0.2">
      <c r="A22" s="98">
        <v>17</v>
      </c>
      <c r="B22" s="99" t="s">
        <v>1403</v>
      </c>
      <c r="C22" s="100" t="s">
        <v>27</v>
      </c>
      <c r="D22" s="100" t="s">
        <v>1405</v>
      </c>
      <c r="E22" s="100" t="s">
        <v>990</v>
      </c>
      <c r="F22" s="98">
        <v>11</v>
      </c>
      <c r="G22" s="101">
        <v>12344.47</v>
      </c>
      <c r="H22" s="102">
        <v>2279</v>
      </c>
      <c r="I22" s="103">
        <v>269</v>
      </c>
      <c r="J22" s="101">
        <v>525466.91999999899</v>
      </c>
      <c r="K22" s="104">
        <v>93740</v>
      </c>
      <c r="L22" s="98">
        <v>49</v>
      </c>
      <c r="N22" s="116"/>
      <c r="O22" s="40"/>
    </row>
    <row r="23" spans="1:15" s="3" customFormat="1" x14ac:dyDescent="0.2">
      <c r="A23" s="98">
        <v>18</v>
      </c>
      <c r="B23" s="99" t="s">
        <v>1538</v>
      </c>
      <c r="C23" s="100" t="s">
        <v>30</v>
      </c>
      <c r="D23" s="100" t="s">
        <v>1540</v>
      </c>
      <c r="E23" s="100" t="s">
        <v>116</v>
      </c>
      <c r="F23" s="98">
        <v>12</v>
      </c>
      <c r="G23" s="101">
        <v>9269.7099999999991</v>
      </c>
      <c r="H23" s="102">
        <v>1752</v>
      </c>
      <c r="I23" s="103">
        <v>24</v>
      </c>
      <c r="J23" s="101">
        <v>27564.07</v>
      </c>
      <c r="K23" s="104">
        <v>5178</v>
      </c>
      <c r="L23" s="98">
        <v>14</v>
      </c>
      <c r="N23" s="116"/>
      <c r="O23" s="40"/>
    </row>
    <row r="24" spans="1:15" s="3" customFormat="1" x14ac:dyDescent="0.2">
      <c r="A24" s="98">
        <v>19</v>
      </c>
      <c r="B24" s="99" t="s">
        <v>1541</v>
      </c>
      <c r="C24" s="100" t="s">
        <v>110</v>
      </c>
      <c r="D24" s="100" t="s">
        <v>1543</v>
      </c>
      <c r="E24" s="100" t="s">
        <v>119</v>
      </c>
      <c r="F24" s="98">
        <v>12</v>
      </c>
      <c r="G24" s="101">
        <v>8572.74</v>
      </c>
      <c r="H24" s="102">
        <v>1542</v>
      </c>
      <c r="I24" s="103">
        <v>18</v>
      </c>
      <c r="J24" s="101">
        <v>16796.57</v>
      </c>
      <c r="K24" s="104">
        <v>3019</v>
      </c>
      <c r="L24" s="98">
        <v>14</v>
      </c>
      <c r="N24" s="116"/>
      <c r="O24" s="40"/>
    </row>
    <row r="25" spans="1:15" s="3" customFormat="1" x14ac:dyDescent="0.2">
      <c r="A25" s="98">
        <v>20</v>
      </c>
      <c r="B25" s="99" t="s">
        <v>1382</v>
      </c>
      <c r="C25" s="100" t="s">
        <v>110</v>
      </c>
      <c r="D25" s="100" t="s">
        <v>1383</v>
      </c>
      <c r="E25" s="100" t="s">
        <v>116</v>
      </c>
      <c r="F25" s="98">
        <v>6</v>
      </c>
      <c r="G25" s="101">
        <v>7062.33</v>
      </c>
      <c r="H25" s="102">
        <v>1327</v>
      </c>
      <c r="I25" s="103">
        <v>92</v>
      </c>
      <c r="J25" s="101">
        <v>217344.33</v>
      </c>
      <c r="K25" s="104">
        <v>40596</v>
      </c>
      <c r="L25" s="98">
        <v>56</v>
      </c>
      <c r="N25" s="116"/>
      <c r="O25" s="40"/>
    </row>
    <row r="26" spans="1:15" s="3" customFormat="1" x14ac:dyDescent="0.2">
      <c r="A26" s="55"/>
      <c r="B26" s="52"/>
      <c r="C26" s="38"/>
      <c r="D26" s="38"/>
      <c r="E26" s="38"/>
      <c r="F26" s="55"/>
      <c r="G26" s="54"/>
      <c r="H26" s="25"/>
      <c r="I26" s="55"/>
      <c r="J26" s="54"/>
      <c r="K26" s="53"/>
      <c r="L26" s="41"/>
      <c r="N26" s="116"/>
      <c r="O26" s="40"/>
    </row>
    <row r="27" spans="1:15" x14ac:dyDescent="0.2">
      <c r="A27" s="25" t="s">
        <v>7</v>
      </c>
      <c r="C27" s="38"/>
      <c r="D27" s="38"/>
    </row>
    <row r="28" spans="1:15" x14ac:dyDescent="0.2">
      <c r="C28" s="38"/>
      <c r="D28" s="38"/>
    </row>
    <row r="29" spans="1:15" x14ac:dyDescent="0.2">
      <c r="A29" s="15"/>
      <c r="B29" s="15"/>
      <c r="C29" s="38"/>
      <c r="D29" s="38"/>
      <c r="E29" s="15"/>
      <c r="F29" s="15"/>
      <c r="G29" s="15"/>
      <c r="H29" s="15"/>
      <c r="I29" s="15"/>
      <c r="J29" s="15"/>
      <c r="K29" s="15"/>
    </row>
    <row r="30" spans="1:15" x14ac:dyDescent="0.2">
      <c r="A30" s="15"/>
      <c r="B30" s="15"/>
      <c r="C30" s="38"/>
      <c r="D30" s="38"/>
      <c r="E30" s="15"/>
      <c r="F30" s="15"/>
      <c r="G30" s="15"/>
      <c r="H30" s="15"/>
      <c r="I30" s="15"/>
      <c r="J30" s="15"/>
      <c r="K30" s="15"/>
    </row>
    <row r="31" spans="1:15" x14ac:dyDescent="0.2">
      <c r="A31" s="15"/>
      <c r="B31" s="15"/>
      <c r="C31" s="38"/>
      <c r="D31" s="38"/>
      <c r="E31" s="15"/>
      <c r="F31" s="15"/>
      <c r="G31" s="15"/>
      <c r="H31" s="15"/>
      <c r="I31" s="15"/>
      <c r="J31" s="15"/>
      <c r="K31" s="15"/>
    </row>
    <row r="32" spans="1:15" x14ac:dyDescent="0.2">
      <c r="A32" s="15"/>
      <c r="B32" s="15"/>
      <c r="C32" s="38"/>
      <c r="D32" s="38"/>
      <c r="E32" s="15"/>
      <c r="F32" s="15"/>
      <c r="G32" s="15"/>
      <c r="H32" s="15"/>
      <c r="I32" s="15"/>
      <c r="J32" s="15"/>
      <c r="K32" s="15"/>
    </row>
    <row r="33" spans="1:11" x14ac:dyDescent="0.2">
      <c r="A33" s="15"/>
      <c r="B33" s="15"/>
      <c r="C33" s="38"/>
      <c r="D33" s="38"/>
      <c r="E33" s="15"/>
      <c r="F33" s="15"/>
      <c r="G33" s="15"/>
      <c r="H33" s="15"/>
      <c r="I33" s="15"/>
      <c r="J33" s="15"/>
      <c r="K33" s="15"/>
    </row>
    <row r="34" spans="1:11" x14ac:dyDescent="0.2">
      <c r="A34" s="15"/>
      <c r="B34" s="15"/>
      <c r="C34" s="38"/>
      <c r="D34" s="38"/>
      <c r="E34" s="15"/>
      <c r="F34" s="15"/>
      <c r="G34" s="15"/>
      <c r="H34" s="15"/>
      <c r="I34" s="15"/>
      <c r="J34" s="15"/>
      <c r="K34" s="15"/>
    </row>
    <row r="35" spans="1:11" x14ac:dyDescent="0.2">
      <c r="A35" s="15"/>
      <c r="B35" s="15"/>
      <c r="C35" s="38"/>
      <c r="D35" s="38"/>
      <c r="E35" s="15"/>
      <c r="F35" s="15"/>
      <c r="G35" s="15"/>
      <c r="H35" s="15"/>
      <c r="I35" s="15"/>
      <c r="J35" s="15"/>
      <c r="K35" s="15"/>
    </row>
    <row r="36" spans="1:11" x14ac:dyDescent="0.2">
      <c r="A36" s="15"/>
      <c r="B36" s="15"/>
      <c r="C36" s="38"/>
      <c r="D36" s="38"/>
      <c r="E36" s="15"/>
      <c r="F36" s="15"/>
      <c r="G36" s="15"/>
      <c r="H36" s="15"/>
      <c r="I36" s="15"/>
      <c r="J36" s="15"/>
      <c r="K36" s="15"/>
    </row>
    <row r="37" spans="1:11" x14ac:dyDescent="0.2">
      <c r="A37" s="15"/>
      <c r="B37" s="15"/>
      <c r="C37" s="38"/>
      <c r="D37" s="38"/>
      <c r="E37" s="15"/>
      <c r="F37" s="15"/>
      <c r="G37" s="15"/>
      <c r="H37" s="15"/>
      <c r="I37" s="15"/>
      <c r="J37" s="15"/>
      <c r="K37" s="15"/>
    </row>
    <row r="38" spans="1:11" x14ac:dyDescent="0.2">
      <c r="A38" s="15"/>
      <c r="B38" s="15"/>
      <c r="C38" s="38"/>
      <c r="D38" s="38"/>
      <c r="E38" s="15"/>
      <c r="F38" s="15"/>
      <c r="G38" s="15"/>
      <c r="H38" s="15"/>
      <c r="I38" s="15"/>
      <c r="J38" s="15"/>
      <c r="K38" s="15"/>
    </row>
    <row r="39" spans="1:11" x14ac:dyDescent="0.2">
      <c r="A39" s="15"/>
      <c r="B39" s="15"/>
      <c r="C39" s="38"/>
      <c r="D39" s="38"/>
      <c r="E39" s="15"/>
      <c r="F39" s="15"/>
      <c r="G39" s="15"/>
      <c r="H39" s="15"/>
      <c r="I39" s="15"/>
      <c r="J39" s="15"/>
      <c r="K39" s="15"/>
    </row>
    <row r="40" spans="1:11" x14ac:dyDescent="0.2">
      <c r="A40" s="15"/>
      <c r="B40" s="15"/>
      <c r="C40" s="38"/>
      <c r="D40" s="38"/>
      <c r="E40" s="15"/>
      <c r="F40" s="15"/>
      <c r="G40" s="15"/>
      <c r="H40" s="15"/>
      <c r="I40" s="15"/>
      <c r="J40" s="15"/>
      <c r="K40" s="15"/>
    </row>
    <row r="41" spans="1:11" x14ac:dyDescent="0.2">
      <c r="A41" s="15"/>
      <c r="B41" s="15"/>
      <c r="C41" s="38"/>
      <c r="D41" s="38"/>
      <c r="E41" s="15"/>
      <c r="F41" s="15"/>
      <c r="G41" s="15"/>
      <c r="H41" s="15"/>
      <c r="I41" s="15"/>
      <c r="J41" s="15"/>
      <c r="K41" s="15"/>
    </row>
    <row r="42" spans="1:11" x14ac:dyDescent="0.2">
      <c r="A42" s="15"/>
      <c r="B42" s="15"/>
      <c r="C42" s="38"/>
      <c r="D42" s="38"/>
      <c r="E42" s="15"/>
      <c r="F42" s="15"/>
      <c r="G42" s="15"/>
      <c r="H42" s="15"/>
      <c r="I42" s="15"/>
      <c r="J42" s="15"/>
      <c r="K42" s="15"/>
    </row>
    <row r="43" spans="1:11" x14ac:dyDescent="0.2">
      <c r="C43" s="38"/>
      <c r="D43" s="38"/>
    </row>
    <row r="44" spans="1:11" x14ac:dyDescent="0.2">
      <c r="C44" s="38"/>
      <c r="D44" s="38"/>
    </row>
    <row r="45" spans="1:11" x14ac:dyDescent="0.2">
      <c r="C45" s="38"/>
      <c r="D45" s="38"/>
    </row>
  </sheetData>
  <mergeCells count="7">
    <mergeCell ref="I4:L4"/>
    <mergeCell ref="A2:L2"/>
    <mergeCell ref="A4:B5"/>
    <mergeCell ref="C4:C5"/>
    <mergeCell ref="D4:D5"/>
    <mergeCell ref="E4:E5"/>
    <mergeCell ref="F4:H4"/>
  </mergeCells>
  <printOptions horizontalCentered="1" verticalCentered="1"/>
  <pageMargins left="0.23622047244094491" right="0.23622047244094491" top="0.74803149606299213" bottom="0.74803149606299213" header="0.31496062992125984" footer="0.31496062992125984"/>
  <pageSetup paperSize="9" scale="72" orientation="landscape" horizontalDpi="4294967294" r:id="rId1"/>
  <headerFooter>
    <oddHeader>&amp;L&amp;G</oddHeader>
  </headerFooter>
  <drawing r:id="rId2"/>
  <legacyDrawingHF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C000"/>
  </sheetPr>
  <dimension ref="A1:L1405"/>
  <sheetViews>
    <sheetView view="pageBreakPreview" zoomScaleNormal="100" zoomScaleSheetLayoutView="100" workbookViewId="0">
      <pane ySplit="1" topLeftCell="A2" activePane="bottomLeft" state="frozen"/>
      <selection activeCell="A2" sqref="A2:L2"/>
      <selection pane="bottomLeft" activeCell="A3" sqref="A3:L3"/>
    </sheetView>
  </sheetViews>
  <sheetFormatPr defaultRowHeight="15" x14ac:dyDescent="0.25"/>
  <cols>
    <col min="1" max="1" width="9.140625" style="72" customWidth="1"/>
    <col min="2" max="2" width="38" style="71" customWidth="1"/>
    <col min="3" max="3" width="30" style="71" customWidth="1"/>
    <col min="4" max="4" width="33.140625" style="71" customWidth="1"/>
    <col min="5" max="5" width="33" style="71" bestFit="1" customWidth="1"/>
    <col min="6" max="6" width="9.140625" style="72" customWidth="1"/>
    <col min="7" max="7" width="11.28515625" style="73" bestFit="1" customWidth="1"/>
    <col min="8" max="8" width="12.7109375" style="72" customWidth="1"/>
    <col min="9" max="9" width="5.5703125" style="72" bestFit="1" customWidth="1"/>
    <col min="10" max="10" width="11.28515625" style="73" bestFit="1" customWidth="1"/>
    <col min="11" max="11" width="11.28515625" style="72" bestFit="1" customWidth="1"/>
    <col min="12" max="12" width="12.7109375" style="72" customWidth="1"/>
    <col min="13" max="16384" width="9.140625" style="71"/>
  </cols>
  <sheetData>
    <row r="1" spans="1:12" s="128" customFormat="1" ht="46.5" x14ac:dyDescent="0.7">
      <c r="A1" s="171"/>
      <c r="F1" s="171"/>
      <c r="G1" s="172"/>
      <c r="H1" s="171"/>
      <c r="I1" s="171"/>
      <c r="J1" s="172"/>
      <c r="K1" s="171"/>
      <c r="L1" s="171"/>
    </row>
    <row r="3" spans="1:12" x14ac:dyDescent="0.25">
      <c r="A3" s="459" t="s">
        <v>390</v>
      </c>
      <c r="B3" s="459"/>
      <c r="C3" s="459"/>
      <c r="D3" s="459"/>
      <c r="E3" s="459"/>
      <c r="F3" s="459"/>
      <c r="G3" s="459"/>
      <c r="H3" s="459"/>
      <c r="I3" s="459"/>
      <c r="J3" s="459"/>
      <c r="K3" s="459"/>
      <c r="L3" s="459"/>
    </row>
    <row r="4" spans="1:12" x14ac:dyDescent="0.25">
      <c r="A4" s="22"/>
      <c r="B4" s="15"/>
      <c r="C4" s="15"/>
      <c r="D4" s="15"/>
      <c r="E4" s="15"/>
      <c r="F4" s="20"/>
      <c r="G4" s="21"/>
      <c r="H4" s="21"/>
      <c r="I4" s="20"/>
      <c r="J4" s="21"/>
      <c r="K4" s="21"/>
      <c r="L4" s="19"/>
    </row>
    <row r="5" spans="1:12" x14ac:dyDescent="0.25">
      <c r="A5" s="460" t="s">
        <v>131</v>
      </c>
      <c r="B5" s="460"/>
      <c r="C5" s="460" t="s">
        <v>135</v>
      </c>
      <c r="D5" s="460" t="s">
        <v>136</v>
      </c>
      <c r="E5" s="460" t="s">
        <v>132</v>
      </c>
      <c r="F5" s="458" t="s">
        <v>137</v>
      </c>
      <c r="G5" s="458"/>
      <c r="H5" s="462"/>
      <c r="I5" s="457" t="s">
        <v>133</v>
      </c>
      <c r="J5" s="458"/>
      <c r="K5" s="458"/>
      <c r="L5" s="458"/>
    </row>
    <row r="6" spans="1:12" x14ac:dyDescent="0.25">
      <c r="A6" s="461"/>
      <c r="B6" s="461"/>
      <c r="C6" s="461"/>
      <c r="D6" s="461"/>
      <c r="E6" s="461"/>
      <c r="F6" s="62" t="s">
        <v>8</v>
      </c>
      <c r="G6" s="39" t="s">
        <v>5</v>
      </c>
      <c r="H6" s="62" t="s">
        <v>4</v>
      </c>
      <c r="I6" s="63" t="s">
        <v>8</v>
      </c>
      <c r="J6" s="39" t="s">
        <v>5</v>
      </c>
      <c r="K6" s="39" t="s">
        <v>4</v>
      </c>
      <c r="L6" s="62" t="s">
        <v>6</v>
      </c>
    </row>
    <row r="7" spans="1:12" x14ac:dyDescent="0.25">
      <c r="A7" s="98">
        <v>1</v>
      </c>
      <c r="B7" s="99" t="s">
        <v>262</v>
      </c>
      <c r="C7" s="100" t="s">
        <v>30</v>
      </c>
      <c r="D7" s="100" t="s">
        <v>263</v>
      </c>
      <c r="E7" s="100" t="s">
        <v>116</v>
      </c>
      <c r="F7" s="98">
        <v>71</v>
      </c>
      <c r="G7" s="101">
        <v>243038.23</v>
      </c>
      <c r="H7" s="102">
        <v>44221</v>
      </c>
      <c r="I7" s="103">
        <v>108</v>
      </c>
      <c r="J7" s="101">
        <v>695921.99999999895</v>
      </c>
      <c r="K7" s="102">
        <v>125367</v>
      </c>
      <c r="L7" s="98">
        <v>14</v>
      </c>
    </row>
    <row r="8" spans="1:12" x14ac:dyDescent="0.25">
      <c r="A8" s="98">
        <v>2</v>
      </c>
      <c r="B8" s="99" t="s">
        <v>249</v>
      </c>
      <c r="C8" s="100" t="s">
        <v>30</v>
      </c>
      <c r="D8" s="100" t="s">
        <v>101</v>
      </c>
      <c r="E8" s="100" t="s">
        <v>159</v>
      </c>
      <c r="F8" s="98">
        <v>94</v>
      </c>
      <c r="G8" s="101">
        <v>197934.41</v>
      </c>
      <c r="H8" s="102">
        <v>34611</v>
      </c>
      <c r="I8" s="103">
        <v>228</v>
      </c>
      <c r="J8" s="101">
        <v>1763616.9399999799</v>
      </c>
      <c r="K8" s="102">
        <v>305901</v>
      </c>
      <c r="L8" s="98">
        <v>28</v>
      </c>
    </row>
    <row r="9" spans="1:12" x14ac:dyDescent="0.25">
      <c r="A9" s="98">
        <v>3</v>
      </c>
      <c r="B9" s="99" t="s">
        <v>270</v>
      </c>
      <c r="C9" s="100" t="s">
        <v>27</v>
      </c>
      <c r="D9" s="100" t="s">
        <v>271</v>
      </c>
      <c r="E9" s="100" t="s">
        <v>116</v>
      </c>
      <c r="F9" s="98">
        <v>47</v>
      </c>
      <c r="G9" s="101">
        <v>86162.51</v>
      </c>
      <c r="H9" s="102">
        <v>15829</v>
      </c>
      <c r="I9" s="103">
        <v>47</v>
      </c>
      <c r="J9" s="101">
        <v>86162.51</v>
      </c>
      <c r="K9" s="104">
        <v>15829</v>
      </c>
      <c r="L9" s="98">
        <v>7</v>
      </c>
    </row>
    <row r="10" spans="1:12" x14ac:dyDescent="0.25">
      <c r="A10" s="98">
        <v>4</v>
      </c>
      <c r="B10" s="99" t="s">
        <v>241</v>
      </c>
      <c r="C10" s="100" t="s">
        <v>30</v>
      </c>
      <c r="D10" s="100" t="s">
        <v>242</v>
      </c>
      <c r="E10" s="100" t="s">
        <v>116</v>
      </c>
      <c r="F10" s="98">
        <v>83</v>
      </c>
      <c r="G10" s="101">
        <v>75944.050000000105</v>
      </c>
      <c r="H10" s="102">
        <v>14859</v>
      </c>
      <c r="I10" s="103">
        <v>313</v>
      </c>
      <c r="J10" s="101">
        <v>1229931.9499999899</v>
      </c>
      <c r="K10" s="104">
        <v>241406</v>
      </c>
      <c r="L10" s="98">
        <v>42</v>
      </c>
    </row>
    <row r="11" spans="1:12" x14ac:dyDescent="0.25">
      <c r="A11" s="98">
        <v>5</v>
      </c>
      <c r="B11" s="99" t="s">
        <v>259</v>
      </c>
      <c r="C11" s="100" t="s">
        <v>30</v>
      </c>
      <c r="D11" s="100" t="s">
        <v>260</v>
      </c>
      <c r="E11" s="100" t="s">
        <v>116</v>
      </c>
      <c r="F11" s="98">
        <v>86</v>
      </c>
      <c r="G11" s="101">
        <v>73748.45</v>
      </c>
      <c r="H11" s="102">
        <v>13974</v>
      </c>
      <c r="I11" s="103">
        <v>183</v>
      </c>
      <c r="J11" s="101">
        <v>509233.60000000102</v>
      </c>
      <c r="K11" s="104">
        <v>96910</v>
      </c>
      <c r="L11" s="98">
        <v>21</v>
      </c>
    </row>
    <row r="12" spans="1:12" x14ac:dyDescent="0.25">
      <c r="A12" s="98">
        <v>6</v>
      </c>
      <c r="B12" s="105" t="s">
        <v>272</v>
      </c>
      <c r="C12" s="100" t="s">
        <v>30</v>
      </c>
      <c r="D12" s="51" t="s">
        <v>273</v>
      </c>
      <c r="E12" s="51" t="s">
        <v>116</v>
      </c>
      <c r="F12" s="98">
        <v>36</v>
      </c>
      <c r="G12" s="101">
        <v>73677.199999999706</v>
      </c>
      <c r="H12" s="102">
        <v>13549</v>
      </c>
      <c r="I12" s="103">
        <v>36</v>
      </c>
      <c r="J12" s="106">
        <v>73677.199999999793</v>
      </c>
      <c r="K12" s="107">
        <v>13549</v>
      </c>
      <c r="L12" s="98">
        <v>7</v>
      </c>
    </row>
    <row r="13" spans="1:12" x14ac:dyDescent="0.25">
      <c r="A13" s="98">
        <v>7</v>
      </c>
      <c r="B13" s="99" t="s">
        <v>255</v>
      </c>
      <c r="C13" s="100" t="s">
        <v>30</v>
      </c>
      <c r="D13" s="100" t="s">
        <v>256</v>
      </c>
      <c r="E13" s="100" t="s">
        <v>116</v>
      </c>
      <c r="F13" s="98">
        <v>63</v>
      </c>
      <c r="G13" s="101">
        <v>70855.3299999999</v>
      </c>
      <c r="H13" s="102">
        <v>12947</v>
      </c>
      <c r="I13" s="103">
        <v>194</v>
      </c>
      <c r="J13" s="101">
        <v>460611.210000002</v>
      </c>
      <c r="K13" s="104">
        <v>82741</v>
      </c>
      <c r="L13" s="98">
        <v>21</v>
      </c>
    </row>
    <row r="14" spans="1:12" x14ac:dyDescent="0.25">
      <c r="A14" s="98">
        <v>8</v>
      </c>
      <c r="B14" s="99" t="s">
        <v>232</v>
      </c>
      <c r="C14" s="100" t="s">
        <v>27</v>
      </c>
      <c r="D14" s="100" t="s">
        <v>233</v>
      </c>
      <c r="E14" s="100" t="s">
        <v>118</v>
      </c>
      <c r="F14" s="98">
        <v>33</v>
      </c>
      <c r="G14" s="101">
        <v>68026.019999999902</v>
      </c>
      <c r="H14" s="102">
        <v>12377</v>
      </c>
      <c r="I14" s="103">
        <v>338</v>
      </c>
      <c r="J14" s="101">
        <v>2757353.9900000901</v>
      </c>
      <c r="K14" s="104">
        <v>488696</v>
      </c>
      <c r="L14" s="98">
        <v>71</v>
      </c>
    </row>
    <row r="15" spans="1:12" x14ac:dyDescent="0.25">
      <c r="A15" s="98">
        <v>9</v>
      </c>
      <c r="B15" s="99" t="s">
        <v>264</v>
      </c>
      <c r="C15" s="100" t="s">
        <v>110</v>
      </c>
      <c r="D15" s="100" t="s">
        <v>265</v>
      </c>
      <c r="E15" s="100" t="s">
        <v>116</v>
      </c>
      <c r="F15" s="98">
        <v>54</v>
      </c>
      <c r="G15" s="101">
        <v>61619.51</v>
      </c>
      <c r="H15" s="102">
        <v>11521</v>
      </c>
      <c r="I15" s="103">
        <v>81</v>
      </c>
      <c r="J15" s="101">
        <v>186355.75</v>
      </c>
      <c r="K15" s="104">
        <v>34479</v>
      </c>
      <c r="L15" s="98">
        <v>14</v>
      </c>
    </row>
    <row r="16" spans="1:12" x14ac:dyDescent="0.25">
      <c r="A16" s="98">
        <v>10</v>
      </c>
      <c r="B16" s="99" t="s">
        <v>236</v>
      </c>
      <c r="C16" s="100" t="s">
        <v>30</v>
      </c>
      <c r="D16" s="100" t="s">
        <v>237</v>
      </c>
      <c r="E16" s="100" t="s">
        <v>125</v>
      </c>
      <c r="F16" s="98">
        <v>70</v>
      </c>
      <c r="G16" s="101">
        <v>44681.120000000003</v>
      </c>
      <c r="H16" s="102">
        <v>9267</v>
      </c>
      <c r="I16" s="103">
        <v>363</v>
      </c>
      <c r="J16" s="101">
        <v>1489261.4299999899</v>
      </c>
      <c r="K16" s="104">
        <v>303158</v>
      </c>
      <c r="L16" s="98">
        <v>49</v>
      </c>
    </row>
    <row r="17" spans="1:12" x14ac:dyDescent="0.25">
      <c r="A17" s="98">
        <v>11</v>
      </c>
      <c r="B17" s="105" t="s">
        <v>227</v>
      </c>
      <c r="C17" s="51" t="s">
        <v>30</v>
      </c>
      <c r="D17" s="105" t="s">
        <v>228</v>
      </c>
      <c r="E17" s="105" t="s">
        <v>116</v>
      </c>
      <c r="F17" s="108">
        <v>16</v>
      </c>
      <c r="G17" s="109">
        <v>41010.81</v>
      </c>
      <c r="H17" s="110">
        <v>7327</v>
      </c>
      <c r="I17" s="111">
        <v>314</v>
      </c>
      <c r="J17" s="112">
        <v>1900675.74999998</v>
      </c>
      <c r="K17" s="113">
        <v>373214</v>
      </c>
      <c r="L17" s="108">
        <v>91</v>
      </c>
    </row>
    <row r="18" spans="1:12" x14ac:dyDescent="0.25">
      <c r="A18" s="98">
        <v>12</v>
      </c>
      <c r="B18" s="105" t="s">
        <v>266</v>
      </c>
      <c r="C18" s="51" t="s">
        <v>30</v>
      </c>
      <c r="D18" s="105" t="s">
        <v>267</v>
      </c>
      <c r="E18" s="105" t="s">
        <v>116</v>
      </c>
      <c r="F18" s="108">
        <v>30</v>
      </c>
      <c r="G18" s="109">
        <v>38685.31</v>
      </c>
      <c r="H18" s="110">
        <v>7270</v>
      </c>
      <c r="I18" s="111">
        <v>51</v>
      </c>
      <c r="J18" s="112">
        <v>114707.72</v>
      </c>
      <c r="K18" s="113">
        <v>21181</v>
      </c>
      <c r="L18" s="108">
        <v>14</v>
      </c>
    </row>
    <row r="19" spans="1:12" x14ac:dyDescent="0.25">
      <c r="A19" s="98">
        <v>13</v>
      </c>
      <c r="B19" s="99" t="s">
        <v>250</v>
      </c>
      <c r="C19" s="100" t="s">
        <v>27</v>
      </c>
      <c r="D19" s="100" t="s">
        <v>251</v>
      </c>
      <c r="E19" s="100" t="s">
        <v>116</v>
      </c>
      <c r="F19" s="98">
        <v>52</v>
      </c>
      <c r="G19" s="101">
        <v>33262.29</v>
      </c>
      <c r="H19" s="102">
        <v>6441</v>
      </c>
      <c r="I19" s="103">
        <v>203</v>
      </c>
      <c r="J19" s="101">
        <v>416926.69000000297</v>
      </c>
      <c r="K19" s="104">
        <v>79676</v>
      </c>
      <c r="L19" s="98">
        <v>28</v>
      </c>
    </row>
    <row r="20" spans="1:12" x14ac:dyDescent="0.25">
      <c r="A20" s="98">
        <v>14</v>
      </c>
      <c r="B20" s="99" t="s">
        <v>274</v>
      </c>
      <c r="C20" s="100" t="s">
        <v>30</v>
      </c>
      <c r="D20" s="100" t="s">
        <v>275</v>
      </c>
      <c r="E20" s="100" t="s">
        <v>276</v>
      </c>
      <c r="F20" s="98">
        <v>23</v>
      </c>
      <c r="G20" s="101">
        <v>14632.5</v>
      </c>
      <c r="H20" s="102">
        <v>3454</v>
      </c>
      <c r="I20" s="103">
        <v>23</v>
      </c>
      <c r="J20" s="101">
        <v>14632.5</v>
      </c>
      <c r="K20" s="104">
        <v>3454</v>
      </c>
      <c r="L20" s="98">
        <v>7</v>
      </c>
    </row>
    <row r="21" spans="1:12" x14ac:dyDescent="0.25">
      <c r="A21" s="98">
        <v>15</v>
      </c>
      <c r="B21" s="99" t="s">
        <v>277</v>
      </c>
      <c r="C21" s="100" t="s">
        <v>26</v>
      </c>
      <c r="D21" s="100" t="s">
        <v>278</v>
      </c>
      <c r="E21" s="100" t="s">
        <v>116</v>
      </c>
      <c r="F21" s="98">
        <v>15</v>
      </c>
      <c r="G21" s="101">
        <v>10904.32</v>
      </c>
      <c r="H21" s="102">
        <v>2049</v>
      </c>
      <c r="I21" s="103">
        <v>15</v>
      </c>
      <c r="J21" s="101">
        <v>10904.32</v>
      </c>
      <c r="K21" s="104">
        <v>2049</v>
      </c>
      <c r="L21" s="98">
        <v>7</v>
      </c>
    </row>
    <row r="22" spans="1:12" ht="24" x14ac:dyDescent="0.25">
      <c r="A22" s="98">
        <v>16</v>
      </c>
      <c r="B22" s="99" t="s">
        <v>234</v>
      </c>
      <c r="C22" s="100" t="s">
        <v>30</v>
      </c>
      <c r="D22" s="100" t="s">
        <v>55</v>
      </c>
      <c r="E22" s="100" t="s">
        <v>118</v>
      </c>
      <c r="F22" s="98">
        <v>11</v>
      </c>
      <c r="G22" s="101">
        <v>10871.22</v>
      </c>
      <c r="H22" s="102">
        <v>1980</v>
      </c>
      <c r="I22" s="103">
        <v>308</v>
      </c>
      <c r="J22" s="101">
        <v>1665206.4599999599</v>
      </c>
      <c r="K22" s="104">
        <v>291615</v>
      </c>
      <c r="L22" s="98">
        <v>56</v>
      </c>
    </row>
    <row r="23" spans="1:12" x14ac:dyDescent="0.25">
      <c r="A23" s="98">
        <v>17</v>
      </c>
      <c r="B23" s="99" t="s">
        <v>243</v>
      </c>
      <c r="C23" s="100" t="s">
        <v>30</v>
      </c>
      <c r="D23" s="100" t="s">
        <v>244</v>
      </c>
      <c r="E23" s="100" t="s">
        <v>246</v>
      </c>
      <c r="F23" s="98">
        <v>13</v>
      </c>
      <c r="G23" s="101">
        <v>9635.08</v>
      </c>
      <c r="H23" s="102">
        <v>1782</v>
      </c>
      <c r="I23" s="103">
        <v>203</v>
      </c>
      <c r="J23" s="101">
        <v>382914.66000000102</v>
      </c>
      <c r="K23" s="104">
        <v>68255</v>
      </c>
      <c r="L23" s="98">
        <v>35</v>
      </c>
    </row>
    <row r="24" spans="1:12" x14ac:dyDescent="0.25">
      <c r="A24" s="98">
        <v>18</v>
      </c>
      <c r="B24" s="99" t="s">
        <v>279</v>
      </c>
      <c r="C24" s="100" t="s">
        <v>30</v>
      </c>
      <c r="D24" s="100" t="s">
        <v>280</v>
      </c>
      <c r="E24" s="100" t="s">
        <v>116</v>
      </c>
      <c r="F24" s="98">
        <v>10</v>
      </c>
      <c r="G24" s="101">
        <v>8561.82</v>
      </c>
      <c r="H24" s="102">
        <v>1583</v>
      </c>
      <c r="I24" s="103">
        <v>10</v>
      </c>
      <c r="J24" s="101">
        <v>8561.82</v>
      </c>
      <c r="K24" s="104">
        <v>1583</v>
      </c>
      <c r="L24" s="98">
        <v>7</v>
      </c>
    </row>
    <row r="25" spans="1:12" x14ac:dyDescent="0.25">
      <c r="A25" s="98">
        <v>19</v>
      </c>
      <c r="B25" s="99" t="s">
        <v>252</v>
      </c>
      <c r="C25" s="100" t="s">
        <v>30</v>
      </c>
      <c r="D25" s="100" t="s">
        <v>253</v>
      </c>
      <c r="E25" s="100" t="s">
        <v>118</v>
      </c>
      <c r="F25" s="98">
        <v>9</v>
      </c>
      <c r="G25" s="101">
        <v>7260.52</v>
      </c>
      <c r="H25" s="102">
        <v>1323</v>
      </c>
      <c r="I25" s="103">
        <v>35</v>
      </c>
      <c r="J25" s="101">
        <v>87495.339999999793</v>
      </c>
      <c r="K25" s="104">
        <v>15868</v>
      </c>
      <c r="L25" s="98">
        <v>28</v>
      </c>
    </row>
    <row r="26" spans="1:12" x14ac:dyDescent="0.25">
      <c r="A26" s="98">
        <v>20</v>
      </c>
      <c r="B26" s="99" t="s">
        <v>247</v>
      </c>
      <c r="C26" s="100" t="s">
        <v>27</v>
      </c>
      <c r="D26" s="100" t="s">
        <v>68</v>
      </c>
      <c r="E26" s="100" t="s">
        <v>117</v>
      </c>
      <c r="F26" s="98">
        <v>10</v>
      </c>
      <c r="G26" s="101">
        <v>6282.24</v>
      </c>
      <c r="H26" s="102">
        <v>1164</v>
      </c>
      <c r="I26" s="103">
        <v>169</v>
      </c>
      <c r="J26" s="101">
        <v>208402.31</v>
      </c>
      <c r="K26" s="104">
        <v>38946</v>
      </c>
      <c r="L26" s="98">
        <v>35</v>
      </c>
    </row>
    <row r="27" spans="1:12" x14ac:dyDescent="0.25">
      <c r="A27" s="55"/>
      <c r="B27" s="52"/>
      <c r="C27" s="38"/>
      <c r="D27" s="38"/>
      <c r="E27" s="38"/>
      <c r="F27" s="55"/>
      <c r="G27" s="54"/>
      <c r="H27" s="25"/>
      <c r="I27" s="55"/>
      <c r="J27" s="54"/>
      <c r="K27" s="53"/>
      <c r="L27" s="41"/>
    </row>
    <row r="28" spans="1:12" x14ac:dyDescent="0.25">
      <c r="A28" s="25" t="s">
        <v>7</v>
      </c>
      <c r="B28" s="26"/>
      <c r="C28" s="38"/>
      <c r="D28" s="38"/>
      <c r="E28" s="26"/>
      <c r="F28" s="27"/>
      <c r="G28" s="28"/>
      <c r="H28" s="29"/>
      <c r="I28" s="27"/>
      <c r="J28" s="28"/>
      <c r="K28" s="29"/>
      <c r="L28" s="15"/>
    </row>
    <row r="30" spans="1:12" x14ac:dyDescent="0.25">
      <c r="A30" s="459" t="s">
        <v>391</v>
      </c>
      <c r="B30" s="459"/>
      <c r="C30" s="459"/>
      <c r="D30" s="459"/>
      <c r="E30" s="459"/>
      <c r="F30" s="459"/>
      <c r="G30" s="459"/>
      <c r="H30" s="459"/>
      <c r="I30" s="459"/>
      <c r="J30" s="459"/>
      <c r="K30" s="459"/>
      <c r="L30" s="459"/>
    </row>
    <row r="31" spans="1:12" x14ac:dyDescent="0.25">
      <c r="A31" s="22"/>
      <c r="B31" s="15"/>
      <c r="C31" s="15"/>
      <c r="D31" s="15"/>
      <c r="E31" s="15"/>
      <c r="F31" s="20"/>
      <c r="G31" s="21"/>
      <c r="H31" s="21"/>
      <c r="I31" s="20"/>
      <c r="J31" s="21"/>
      <c r="K31" s="21"/>
      <c r="L31" s="19"/>
    </row>
    <row r="32" spans="1:12" x14ac:dyDescent="0.25">
      <c r="A32" s="460" t="s">
        <v>131</v>
      </c>
      <c r="B32" s="460"/>
      <c r="C32" s="460" t="s">
        <v>135</v>
      </c>
      <c r="D32" s="460" t="s">
        <v>136</v>
      </c>
      <c r="E32" s="460" t="s">
        <v>132</v>
      </c>
      <c r="F32" s="458" t="s">
        <v>137</v>
      </c>
      <c r="G32" s="458"/>
      <c r="H32" s="462"/>
      <c r="I32" s="457" t="s">
        <v>133</v>
      </c>
      <c r="J32" s="458"/>
      <c r="K32" s="458"/>
      <c r="L32" s="458"/>
    </row>
    <row r="33" spans="1:12" x14ac:dyDescent="0.25">
      <c r="A33" s="461"/>
      <c r="B33" s="461"/>
      <c r="C33" s="461"/>
      <c r="D33" s="461"/>
      <c r="E33" s="461"/>
      <c r="F33" s="62" t="s">
        <v>8</v>
      </c>
      <c r="G33" s="39" t="s">
        <v>5</v>
      </c>
      <c r="H33" s="62" t="s">
        <v>4</v>
      </c>
      <c r="I33" s="63" t="s">
        <v>8</v>
      </c>
      <c r="J33" s="39" t="s">
        <v>5</v>
      </c>
      <c r="K33" s="39" t="s">
        <v>4</v>
      </c>
      <c r="L33" s="62" t="s">
        <v>6</v>
      </c>
    </row>
    <row r="34" spans="1:12" x14ac:dyDescent="0.25">
      <c r="A34" s="98">
        <v>1</v>
      </c>
      <c r="B34" s="99" t="s">
        <v>301</v>
      </c>
      <c r="C34" s="100" t="s">
        <v>30</v>
      </c>
      <c r="D34" s="100" t="s">
        <v>302</v>
      </c>
      <c r="E34" s="100" t="s">
        <v>119</v>
      </c>
      <c r="F34" s="98">
        <v>89</v>
      </c>
      <c r="G34" s="101">
        <v>145763.28000000099</v>
      </c>
      <c r="H34" s="102">
        <v>28689</v>
      </c>
      <c r="I34" s="103">
        <v>89</v>
      </c>
      <c r="J34" s="101">
        <v>145763.28</v>
      </c>
      <c r="K34" s="102">
        <v>28689</v>
      </c>
      <c r="L34" s="98">
        <v>7</v>
      </c>
    </row>
    <row r="35" spans="1:12" x14ac:dyDescent="0.25">
      <c r="A35" s="98">
        <v>2</v>
      </c>
      <c r="B35" s="99" t="s">
        <v>303</v>
      </c>
      <c r="C35" s="100" t="s">
        <v>27</v>
      </c>
      <c r="D35" s="100" t="s">
        <v>304</v>
      </c>
      <c r="E35" s="100" t="s">
        <v>306</v>
      </c>
      <c r="F35" s="98">
        <v>32</v>
      </c>
      <c r="G35" s="101">
        <v>145176</v>
      </c>
      <c r="H35" s="102">
        <v>25701</v>
      </c>
      <c r="I35" s="103">
        <v>32</v>
      </c>
      <c r="J35" s="101">
        <v>145176</v>
      </c>
      <c r="K35" s="102">
        <v>25701</v>
      </c>
      <c r="L35" s="98">
        <v>7</v>
      </c>
    </row>
    <row r="36" spans="1:12" x14ac:dyDescent="0.25">
      <c r="A36" s="98">
        <v>3</v>
      </c>
      <c r="B36" s="99" t="s">
        <v>262</v>
      </c>
      <c r="C36" s="100" t="s">
        <v>30</v>
      </c>
      <c r="D36" s="100" t="s">
        <v>263</v>
      </c>
      <c r="E36" s="100" t="s">
        <v>116</v>
      </c>
      <c r="F36" s="98">
        <v>66</v>
      </c>
      <c r="G36" s="101">
        <v>141573.88</v>
      </c>
      <c r="H36" s="102">
        <v>25648</v>
      </c>
      <c r="I36" s="103">
        <v>139</v>
      </c>
      <c r="J36" s="101">
        <v>841335.06999999599</v>
      </c>
      <c r="K36" s="104">
        <v>151804</v>
      </c>
      <c r="L36" s="98">
        <v>21</v>
      </c>
    </row>
    <row r="37" spans="1:12" x14ac:dyDescent="0.25">
      <c r="A37" s="98">
        <v>4</v>
      </c>
      <c r="B37" s="99" t="s">
        <v>249</v>
      </c>
      <c r="C37" s="100" t="s">
        <v>30</v>
      </c>
      <c r="D37" s="100" t="s">
        <v>101</v>
      </c>
      <c r="E37" s="100" t="s">
        <v>159</v>
      </c>
      <c r="F37" s="98">
        <v>85</v>
      </c>
      <c r="G37" s="101">
        <v>128444.78</v>
      </c>
      <c r="H37" s="102">
        <v>23296</v>
      </c>
      <c r="I37" s="103">
        <v>259</v>
      </c>
      <c r="J37" s="101">
        <v>1894879.76999998</v>
      </c>
      <c r="K37" s="104">
        <v>329849</v>
      </c>
      <c r="L37" s="98">
        <v>35</v>
      </c>
    </row>
    <row r="38" spans="1:12" x14ac:dyDescent="0.25">
      <c r="A38" s="98">
        <v>5</v>
      </c>
      <c r="B38" s="99" t="s">
        <v>232</v>
      </c>
      <c r="C38" s="100" t="s">
        <v>27</v>
      </c>
      <c r="D38" s="100" t="s">
        <v>233</v>
      </c>
      <c r="E38" s="100" t="s">
        <v>118</v>
      </c>
      <c r="F38" s="98">
        <v>36</v>
      </c>
      <c r="G38" s="101">
        <v>80119.16</v>
      </c>
      <c r="H38" s="102">
        <v>14335</v>
      </c>
      <c r="I38" s="103">
        <v>344</v>
      </c>
      <c r="J38" s="101">
        <v>2844628.0500000999</v>
      </c>
      <c r="K38" s="104">
        <v>504540</v>
      </c>
      <c r="L38" s="98">
        <v>78</v>
      </c>
    </row>
    <row r="39" spans="1:12" x14ac:dyDescent="0.25">
      <c r="A39" s="98">
        <v>6</v>
      </c>
      <c r="B39" s="105" t="s">
        <v>270</v>
      </c>
      <c r="C39" s="100" t="s">
        <v>27</v>
      </c>
      <c r="D39" s="51" t="s">
        <v>271</v>
      </c>
      <c r="E39" s="51" t="s">
        <v>116</v>
      </c>
      <c r="F39" s="98">
        <v>45</v>
      </c>
      <c r="G39" s="101">
        <v>56601.99</v>
      </c>
      <c r="H39" s="102">
        <v>10442</v>
      </c>
      <c r="I39" s="103">
        <v>75</v>
      </c>
      <c r="J39" s="106">
        <v>147735.28</v>
      </c>
      <c r="K39" s="107">
        <v>27182</v>
      </c>
      <c r="L39" s="98">
        <v>14</v>
      </c>
    </row>
    <row r="40" spans="1:12" x14ac:dyDescent="0.25">
      <c r="A40" s="98">
        <v>7</v>
      </c>
      <c r="B40" s="99" t="s">
        <v>272</v>
      </c>
      <c r="C40" s="100" t="s">
        <v>30</v>
      </c>
      <c r="D40" s="100" t="s">
        <v>273</v>
      </c>
      <c r="E40" s="100" t="s">
        <v>116</v>
      </c>
      <c r="F40" s="98">
        <v>36</v>
      </c>
      <c r="G40" s="101">
        <v>52935.55</v>
      </c>
      <c r="H40" s="102">
        <v>9734</v>
      </c>
      <c r="I40" s="103">
        <v>60</v>
      </c>
      <c r="J40" s="101">
        <v>132558.48000000001</v>
      </c>
      <c r="K40" s="104">
        <v>24359</v>
      </c>
      <c r="L40" s="98">
        <v>14</v>
      </c>
    </row>
    <row r="41" spans="1:12" x14ac:dyDescent="0.25">
      <c r="A41" s="98">
        <v>8</v>
      </c>
      <c r="B41" s="99" t="s">
        <v>307</v>
      </c>
      <c r="C41" s="100" t="s">
        <v>24</v>
      </c>
      <c r="D41" s="100" t="s">
        <v>308</v>
      </c>
      <c r="E41" s="100" t="s">
        <v>116</v>
      </c>
      <c r="F41" s="98">
        <v>38</v>
      </c>
      <c r="G41" s="101">
        <v>50948.539999999899</v>
      </c>
      <c r="H41" s="102">
        <v>9382</v>
      </c>
      <c r="I41" s="103">
        <v>38</v>
      </c>
      <c r="J41" s="101">
        <v>50948.539999999899</v>
      </c>
      <c r="K41" s="104">
        <v>9382</v>
      </c>
      <c r="L41" s="98">
        <v>7</v>
      </c>
    </row>
    <row r="42" spans="1:12" x14ac:dyDescent="0.25">
      <c r="A42" s="98">
        <v>9</v>
      </c>
      <c r="B42" s="99" t="s">
        <v>241</v>
      </c>
      <c r="C42" s="100" t="s">
        <v>30</v>
      </c>
      <c r="D42" s="100" t="s">
        <v>242</v>
      </c>
      <c r="E42" s="100" t="s">
        <v>116</v>
      </c>
      <c r="F42" s="98">
        <v>67</v>
      </c>
      <c r="G42" s="101">
        <v>49528.01</v>
      </c>
      <c r="H42" s="102">
        <v>10143</v>
      </c>
      <c r="I42" s="103">
        <v>329</v>
      </c>
      <c r="J42" s="101">
        <v>1282244.8399999901</v>
      </c>
      <c r="K42" s="104">
        <v>252228</v>
      </c>
      <c r="L42" s="98">
        <v>49</v>
      </c>
    </row>
    <row r="43" spans="1:12" x14ac:dyDescent="0.25">
      <c r="A43" s="98">
        <v>10</v>
      </c>
      <c r="B43" s="99" t="s">
        <v>259</v>
      </c>
      <c r="C43" s="100" t="s">
        <v>30</v>
      </c>
      <c r="D43" s="100" t="s">
        <v>260</v>
      </c>
      <c r="E43" s="100" t="s">
        <v>116</v>
      </c>
      <c r="F43" s="98">
        <v>59</v>
      </c>
      <c r="G43" s="101">
        <v>41507.410000000003</v>
      </c>
      <c r="H43" s="102">
        <v>8125</v>
      </c>
      <c r="I43" s="103">
        <v>208</v>
      </c>
      <c r="J43" s="101">
        <v>553918.86999999895</v>
      </c>
      <c r="K43" s="104">
        <v>105630</v>
      </c>
      <c r="L43" s="98">
        <v>28</v>
      </c>
    </row>
    <row r="44" spans="1:12" x14ac:dyDescent="0.25">
      <c r="A44" s="98">
        <v>11</v>
      </c>
      <c r="B44" s="105" t="s">
        <v>255</v>
      </c>
      <c r="C44" s="51" t="s">
        <v>30</v>
      </c>
      <c r="D44" s="105" t="s">
        <v>256</v>
      </c>
      <c r="E44" s="105" t="s">
        <v>116</v>
      </c>
      <c r="F44" s="108">
        <v>60</v>
      </c>
      <c r="G44" s="109">
        <v>40783.53</v>
      </c>
      <c r="H44" s="110">
        <v>7648</v>
      </c>
      <c r="I44" s="111">
        <v>228</v>
      </c>
      <c r="J44" s="112">
        <v>503426.04000000202</v>
      </c>
      <c r="K44" s="113">
        <v>90803</v>
      </c>
      <c r="L44" s="108">
        <v>28</v>
      </c>
    </row>
    <row r="45" spans="1:12" x14ac:dyDescent="0.25">
      <c r="A45" s="98">
        <v>12</v>
      </c>
      <c r="B45" s="105" t="s">
        <v>264</v>
      </c>
      <c r="C45" s="51" t="s">
        <v>110</v>
      </c>
      <c r="D45" s="105" t="s">
        <v>265</v>
      </c>
      <c r="E45" s="105" t="s">
        <v>116</v>
      </c>
      <c r="F45" s="108">
        <v>40</v>
      </c>
      <c r="G45" s="109">
        <v>36690.06</v>
      </c>
      <c r="H45" s="110">
        <v>6938</v>
      </c>
      <c r="I45" s="111">
        <v>102</v>
      </c>
      <c r="J45" s="112">
        <v>223403.860000001</v>
      </c>
      <c r="K45" s="113">
        <v>41480</v>
      </c>
      <c r="L45" s="108">
        <v>21</v>
      </c>
    </row>
    <row r="46" spans="1:12" x14ac:dyDescent="0.25">
      <c r="A46" s="98">
        <v>13</v>
      </c>
      <c r="B46" s="99" t="s">
        <v>227</v>
      </c>
      <c r="C46" s="100" t="s">
        <v>30</v>
      </c>
      <c r="D46" s="100" t="s">
        <v>228</v>
      </c>
      <c r="E46" s="100" t="s">
        <v>116</v>
      </c>
      <c r="F46" s="98">
        <v>17</v>
      </c>
      <c r="G46" s="101">
        <v>33122.21</v>
      </c>
      <c r="H46" s="102">
        <v>5924</v>
      </c>
      <c r="I46" s="103">
        <v>315</v>
      </c>
      <c r="J46" s="101">
        <v>1937828.4499999799</v>
      </c>
      <c r="K46" s="104">
        <v>380347</v>
      </c>
      <c r="L46" s="98">
        <v>98</v>
      </c>
    </row>
    <row r="47" spans="1:12" x14ac:dyDescent="0.25">
      <c r="A47" s="98">
        <v>14</v>
      </c>
      <c r="B47" s="99" t="s">
        <v>250</v>
      </c>
      <c r="C47" s="100" t="s">
        <v>27</v>
      </c>
      <c r="D47" s="100" t="s">
        <v>251</v>
      </c>
      <c r="E47" s="100" t="s">
        <v>116</v>
      </c>
      <c r="F47" s="98">
        <v>40</v>
      </c>
      <c r="G47" s="101">
        <v>19380.2</v>
      </c>
      <c r="H47" s="102">
        <v>3816</v>
      </c>
      <c r="I47" s="103">
        <v>219</v>
      </c>
      <c r="J47" s="101">
        <v>437122.56000000302</v>
      </c>
      <c r="K47" s="104">
        <v>83665</v>
      </c>
      <c r="L47" s="98">
        <v>35</v>
      </c>
    </row>
    <row r="48" spans="1:12" x14ac:dyDescent="0.25">
      <c r="A48" s="98">
        <v>15</v>
      </c>
      <c r="B48" s="99" t="s">
        <v>266</v>
      </c>
      <c r="C48" s="100" t="s">
        <v>30</v>
      </c>
      <c r="D48" s="100" t="s">
        <v>267</v>
      </c>
      <c r="E48" s="100" t="s">
        <v>116</v>
      </c>
      <c r="F48" s="98">
        <v>18</v>
      </c>
      <c r="G48" s="101">
        <v>15875.22</v>
      </c>
      <c r="H48" s="102">
        <v>3001</v>
      </c>
      <c r="I48" s="103">
        <v>60</v>
      </c>
      <c r="J48" s="101">
        <v>131591.89000000001</v>
      </c>
      <c r="K48" s="104">
        <v>24349</v>
      </c>
      <c r="L48" s="98">
        <v>21</v>
      </c>
    </row>
    <row r="49" spans="1:12" x14ac:dyDescent="0.25">
      <c r="A49" s="98">
        <v>16</v>
      </c>
      <c r="B49" s="99" t="s">
        <v>309</v>
      </c>
      <c r="C49" s="100" t="s">
        <v>30</v>
      </c>
      <c r="D49" s="100" t="s">
        <v>310</v>
      </c>
      <c r="E49" s="100" t="s">
        <v>116</v>
      </c>
      <c r="F49" s="98">
        <v>20</v>
      </c>
      <c r="G49" s="101">
        <v>14981.84</v>
      </c>
      <c r="H49" s="102">
        <v>2905</v>
      </c>
      <c r="I49" s="103">
        <v>20</v>
      </c>
      <c r="J49" s="101">
        <v>14981.84</v>
      </c>
      <c r="K49" s="104">
        <v>2905</v>
      </c>
      <c r="L49" s="98">
        <v>7</v>
      </c>
    </row>
    <row r="50" spans="1:12" x14ac:dyDescent="0.25">
      <c r="A50" s="98">
        <v>17</v>
      </c>
      <c r="B50" s="99" t="s">
        <v>236</v>
      </c>
      <c r="C50" s="100" t="s">
        <v>30</v>
      </c>
      <c r="D50" s="100" t="s">
        <v>237</v>
      </c>
      <c r="E50" s="100" t="s">
        <v>125</v>
      </c>
      <c r="F50" s="98">
        <v>35</v>
      </c>
      <c r="G50" s="101">
        <v>8545.01</v>
      </c>
      <c r="H50" s="102">
        <v>1701</v>
      </c>
      <c r="I50" s="103">
        <v>372</v>
      </c>
      <c r="J50" s="101">
        <v>1500568.1599999899</v>
      </c>
      <c r="K50" s="104">
        <v>305743</v>
      </c>
      <c r="L50" s="98">
        <v>56</v>
      </c>
    </row>
    <row r="51" spans="1:12" x14ac:dyDescent="0.25">
      <c r="A51" s="98">
        <v>18</v>
      </c>
      <c r="B51" s="99" t="s">
        <v>252</v>
      </c>
      <c r="C51" s="100" t="s">
        <v>30</v>
      </c>
      <c r="D51" s="100" t="s">
        <v>253</v>
      </c>
      <c r="E51" s="100" t="s">
        <v>118</v>
      </c>
      <c r="F51" s="98">
        <v>7</v>
      </c>
      <c r="G51" s="101">
        <v>6764.19</v>
      </c>
      <c r="H51" s="102">
        <v>1231</v>
      </c>
      <c r="I51" s="103">
        <v>37</v>
      </c>
      <c r="J51" s="101">
        <v>94427.279999999795</v>
      </c>
      <c r="K51" s="104">
        <v>17129</v>
      </c>
      <c r="L51" s="98">
        <v>35</v>
      </c>
    </row>
    <row r="52" spans="1:12" x14ac:dyDescent="0.25">
      <c r="A52" s="98">
        <v>19</v>
      </c>
      <c r="B52" s="99" t="s">
        <v>274</v>
      </c>
      <c r="C52" s="100" t="s">
        <v>30</v>
      </c>
      <c r="D52" s="100" t="s">
        <v>275</v>
      </c>
      <c r="E52" s="100" t="s">
        <v>276</v>
      </c>
      <c r="F52" s="98">
        <v>20</v>
      </c>
      <c r="G52" s="101">
        <v>6727.41</v>
      </c>
      <c r="H52" s="102">
        <v>1198</v>
      </c>
      <c r="I52" s="103">
        <v>37</v>
      </c>
      <c r="J52" s="101">
        <v>21372.959999999999</v>
      </c>
      <c r="K52" s="104">
        <v>4654</v>
      </c>
      <c r="L52" s="98">
        <v>14</v>
      </c>
    </row>
    <row r="53" spans="1:12" x14ac:dyDescent="0.25">
      <c r="A53" s="98">
        <v>20</v>
      </c>
      <c r="B53" s="99" t="s">
        <v>277</v>
      </c>
      <c r="C53" s="100" t="s">
        <v>26</v>
      </c>
      <c r="D53" s="100" t="s">
        <v>278</v>
      </c>
      <c r="E53" s="100" t="s">
        <v>116</v>
      </c>
      <c r="F53" s="98">
        <v>11</v>
      </c>
      <c r="G53" s="101">
        <v>6600.91</v>
      </c>
      <c r="H53" s="102">
        <v>1212</v>
      </c>
      <c r="I53" s="103">
        <v>21</v>
      </c>
      <c r="J53" s="101">
        <v>18804.580000000002</v>
      </c>
      <c r="K53" s="104">
        <v>3487</v>
      </c>
      <c r="L53" s="98">
        <v>14</v>
      </c>
    </row>
    <row r="54" spans="1:12" x14ac:dyDescent="0.25">
      <c r="A54" s="55"/>
      <c r="B54" s="52"/>
      <c r="C54" s="38"/>
      <c r="D54" s="38"/>
      <c r="E54" s="38"/>
      <c r="F54" s="55"/>
      <c r="G54" s="54"/>
      <c r="H54" s="25"/>
      <c r="I54" s="55"/>
      <c r="J54" s="54"/>
      <c r="K54" s="53"/>
      <c r="L54" s="41"/>
    </row>
    <row r="55" spans="1:12" x14ac:dyDescent="0.25">
      <c r="A55" s="25" t="s">
        <v>7</v>
      </c>
      <c r="B55" s="26"/>
      <c r="C55" s="38"/>
      <c r="D55" s="38"/>
      <c r="E55" s="26"/>
      <c r="F55" s="27"/>
      <c r="G55" s="28"/>
      <c r="H55" s="29"/>
      <c r="I55" s="27"/>
      <c r="J55" s="28"/>
      <c r="K55" s="29"/>
      <c r="L55" s="15"/>
    </row>
    <row r="57" spans="1:12" x14ac:dyDescent="0.25">
      <c r="A57" s="459" t="s">
        <v>392</v>
      </c>
      <c r="B57" s="459"/>
      <c r="C57" s="459"/>
      <c r="D57" s="459"/>
      <c r="E57" s="459"/>
      <c r="F57" s="459"/>
      <c r="G57" s="459"/>
      <c r="H57" s="459"/>
      <c r="I57" s="459"/>
      <c r="J57" s="459"/>
      <c r="K57" s="459"/>
      <c r="L57" s="459"/>
    </row>
    <row r="58" spans="1:12" x14ac:dyDescent="0.25">
      <c r="A58" s="22"/>
      <c r="B58" s="15"/>
      <c r="C58" s="15"/>
      <c r="D58" s="15"/>
      <c r="E58" s="15"/>
      <c r="F58" s="20"/>
      <c r="G58" s="21"/>
      <c r="H58" s="21"/>
      <c r="I58" s="20"/>
      <c r="J58" s="21"/>
      <c r="K58" s="21"/>
      <c r="L58" s="19"/>
    </row>
    <row r="59" spans="1:12" x14ac:dyDescent="0.25">
      <c r="A59" s="460" t="s">
        <v>131</v>
      </c>
      <c r="B59" s="460"/>
      <c r="C59" s="460" t="s">
        <v>135</v>
      </c>
      <c r="D59" s="460" t="s">
        <v>136</v>
      </c>
      <c r="E59" s="460" t="s">
        <v>132</v>
      </c>
      <c r="F59" s="458" t="s">
        <v>137</v>
      </c>
      <c r="G59" s="458"/>
      <c r="H59" s="462"/>
      <c r="I59" s="457" t="s">
        <v>133</v>
      </c>
      <c r="J59" s="458"/>
      <c r="K59" s="458"/>
      <c r="L59" s="458"/>
    </row>
    <row r="60" spans="1:12" x14ac:dyDescent="0.25">
      <c r="A60" s="461"/>
      <c r="B60" s="461"/>
      <c r="C60" s="461"/>
      <c r="D60" s="461"/>
      <c r="E60" s="461"/>
      <c r="F60" s="62" t="s">
        <v>8</v>
      </c>
      <c r="G60" s="39" t="s">
        <v>5</v>
      </c>
      <c r="H60" s="62" t="s">
        <v>4</v>
      </c>
      <c r="I60" s="63" t="s">
        <v>8</v>
      </c>
      <c r="J60" s="39" t="s">
        <v>5</v>
      </c>
      <c r="K60" s="39" t="s">
        <v>4</v>
      </c>
      <c r="L60" s="62" t="s">
        <v>6</v>
      </c>
    </row>
    <row r="61" spans="1:12" x14ac:dyDescent="0.25">
      <c r="A61" s="98">
        <v>1</v>
      </c>
      <c r="B61" s="99" t="s">
        <v>327</v>
      </c>
      <c r="C61" s="100" t="s">
        <v>30</v>
      </c>
      <c r="D61" s="100" t="s">
        <v>328</v>
      </c>
      <c r="E61" s="100" t="s">
        <v>116</v>
      </c>
      <c r="F61" s="98">
        <v>95</v>
      </c>
      <c r="G61" s="101">
        <v>323773.64</v>
      </c>
      <c r="H61" s="102">
        <v>58106</v>
      </c>
      <c r="I61" s="103">
        <v>95</v>
      </c>
      <c r="J61" s="101">
        <v>323773.640000001</v>
      </c>
      <c r="K61" s="102">
        <v>58106</v>
      </c>
      <c r="L61" s="98">
        <v>7</v>
      </c>
    </row>
    <row r="62" spans="1:12" x14ac:dyDescent="0.25">
      <c r="A62" s="98">
        <v>2</v>
      </c>
      <c r="B62" s="99" t="s">
        <v>301</v>
      </c>
      <c r="C62" s="100" t="s">
        <v>30</v>
      </c>
      <c r="D62" s="100" t="s">
        <v>302</v>
      </c>
      <c r="E62" s="100" t="s">
        <v>119</v>
      </c>
      <c r="F62" s="98">
        <v>90</v>
      </c>
      <c r="G62" s="101">
        <v>139408.65</v>
      </c>
      <c r="H62" s="102">
        <v>27492</v>
      </c>
      <c r="I62" s="103">
        <v>149</v>
      </c>
      <c r="J62" s="101">
        <v>287038.93000000197</v>
      </c>
      <c r="K62" s="102">
        <v>56534</v>
      </c>
      <c r="L62" s="98">
        <v>14</v>
      </c>
    </row>
    <row r="63" spans="1:12" x14ac:dyDescent="0.25">
      <c r="A63" s="98">
        <v>3</v>
      </c>
      <c r="B63" s="99" t="s">
        <v>329</v>
      </c>
      <c r="C63" s="100" t="s">
        <v>30</v>
      </c>
      <c r="D63" s="100" t="s">
        <v>330</v>
      </c>
      <c r="E63" s="100" t="s">
        <v>332</v>
      </c>
      <c r="F63" s="98">
        <v>44</v>
      </c>
      <c r="G63" s="101">
        <v>133578.19</v>
      </c>
      <c r="H63" s="102">
        <v>24296</v>
      </c>
      <c r="I63" s="103">
        <v>44</v>
      </c>
      <c r="J63" s="101">
        <v>133578.19</v>
      </c>
      <c r="K63" s="104">
        <v>24296</v>
      </c>
      <c r="L63" s="98">
        <v>7</v>
      </c>
    </row>
    <row r="64" spans="1:12" x14ac:dyDescent="0.25">
      <c r="A64" s="98">
        <v>4</v>
      </c>
      <c r="B64" s="99" t="s">
        <v>333</v>
      </c>
      <c r="C64" s="100" t="s">
        <v>30</v>
      </c>
      <c r="D64" s="100" t="s">
        <v>334</v>
      </c>
      <c r="E64" s="100" t="s">
        <v>117</v>
      </c>
      <c r="F64" s="98">
        <v>47</v>
      </c>
      <c r="G64" s="101">
        <v>113143.43</v>
      </c>
      <c r="H64" s="102">
        <v>20731</v>
      </c>
      <c r="I64" s="103">
        <v>47</v>
      </c>
      <c r="J64" s="101">
        <v>113143.43</v>
      </c>
      <c r="K64" s="104">
        <v>20731</v>
      </c>
      <c r="L64" s="98">
        <v>7</v>
      </c>
    </row>
    <row r="65" spans="1:12" x14ac:dyDescent="0.25">
      <c r="A65" s="98">
        <v>5</v>
      </c>
      <c r="B65" s="99" t="s">
        <v>303</v>
      </c>
      <c r="C65" s="100" t="s">
        <v>27</v>
      </c>
      <c r="D65" s="100" t="s">
        <v>304</v>
      </c>
      <c r="E65" s="100" t="s">
        <v>306</v>
      </c>
      <c r="F65" s="98">
        <v>42</v>
      </c>
      <c r="G65" s="101">
        <v>98781.24</v>
      </c>
      <c r="H65" s="102">
        <v>18343</v>
      </c>
      <c r="I65" s="103">
        <v>59</v>
      </c>
      <c r="J65" s="101">
        <v>243957.24000000101</v>
      </c>
      <c r="K65" s="104">
        <v>44044</v>
      </c>
      <c r="L65" s="98">
        <v>14</v>
      </c>
    </row>
    <row r="66" spans="1:12" x14ac:dyDescent="0.25">
      <c r="A66" s="98">
        <v>6</v>
      </c>
      <c r="B66" s="105" t="s">
        <v>262</v>
      </c>
      <c r="C66" s="100" t="s">
        <v>30</v>
      </c>
      <c r="D66" s="51" t="s">
        <v>263</v>
      </c>
      <c r="E66" s="51" t="s">
        <v>116</v>
      </c>
      <c r="F66" s="98">
        <v>63</v>
      </c>
      <c r="G66" s="101">
        <v>92684.509999999893</v>
      </c>
      <c r="H66" s="102">
        <v>17074</v>
      </c>
      <c r="I66" s="103">
        <v>174</v>
      </c>
      <c r="J66" s="106">
        <v>934571.97999999498</v>
      </c>
      <c r="K66" s="107">
        <v>168987</v>
      </c>
      <c r="L66" s="98">
        <v>28</v>
      </c>
    </row>
    <row r="67" spans="1:12" x14ac:dyDescent="0.25">
      <c r="A67" s="98">
        <v>7</v>
      </c>
      <c r="B67" s="99" t="s">
        <v>249</v>
      </c>
      <c r="C67" s="100" t="s">
        <v>30</v>
      </c>
      <c r="D67" s="100" t="s">
        <v>101</v>
      </c>
      <c r="E67" s="100" t="s">
        <v>159</v>
      </c>
      <c r="F67" s="98">
        <v>63</v>
      </c>
      <c r="G67" s="101">
        <v>72660.0799999999</v>
      </c>
      <c r="H67" s="102">
        <v>13292</v>
      </c>
      <c r="I67" s="103">
        <v>292</v>
      </c>
      <c r="J67" s="101">
        <v>1968708.8499999801</v>
      </c>
      <c r="K67" s="104">
        <v>343519</v>
      </c>
      <c r="L67" s="98">
        <v>42</v>
      </c>
    </row>
    <row r="68" spans="1:12" x14ac:dyDescent="0.25">
      <c r="A68" s="98">
        <v>8</v>
      </c>
      <c r="B68" s="99" t="s">
        <v>232</v>
      </c>
      <c r="C68" s="100" t="s">
        <v>27</v>
      </c>
      <c r="D68" s="100" t="s">
        <v>233</v>
      </c>
      <c r="E68" s="100" t="s">
        <v>118</v>
      </c>
      <c r="F68" s="98">
        <v>30</v>
      </c>
      <c r="G68" s="101">
        <v>62890.49</v>
      </c>
      <c r="H68" s="102">
        <v>11239</v>
      </c>
      <c r="I68" s="103">
        <v>350</v>
      </c>
      <c r="J68" s="101">
        <v>2908399.5900001102</v>
      </c>
      <c r="K68" s="104">
        <v>516254</v>
      </c>
      <c r="L68" s="98">
        <v>85</v>
      </c>
    </row>
    <row r="69" spans="1:12" x14ac:dyDescent="0.25">
      <c r="A69" s="98">
        <v>9</v>
      </c>
      <c r="B69" s="99" t="s">
        <v>241</v>
      </c>
      <c r="C69" s="100" t="s">
        <v>30</v>
      </c>
      <c r="D69" s="100" t="s">
        <v>242</v>
      </c>
      <c r="E69" s="100" t="s">
        <v>116</v>
      </c>
      <c r="F69" s="98">
        <v>58</v>
      </c>
      <c r="G69" s="101">
        <v>36817.51</v>
      </c>
      <c r="H69" s="102">
        <v>7151</v>
      </c>
      <c r="I69" s="103">
        <v>342</v>
      </c>
      <c r="J69" s="101">
        <v>1317335.8499999901</v>
      </c>
      <c r="K69" s="104">
        <v>259497</v>
      </c>
      <c r="L69" s="98">
        <v>56</v>
      </c>
    </row>
    <row r="70" spans="1:12" x14ac:dyDescent="0.25">
      <c r="A70" s="98">
        <v>10</v>
      </c>
      <c r="B70" s="99" t="s">
        <v>259</v>
      </c>
      <c r="C70" s="100" t="s">
        <v>30</v>
      </c>
      <c r="D70" s="100" t="s">
        <v>260</v>
      </c>
      <c r="E70" s="100" t="s">
        <v>116</v>
      </c>
      <c r="F70" s="98">
        <v>48</v>
      </c>
      <c r="G70" s="101">
        <v>28177.7</v>
      </c>
      <c r="H70" s="102">
        <v>5546</v>
      </c>
      <c r="I70" s="103">
        <v>227</v>
      </c>
      <c r="J70" s="101">
        <v>582574.36999999697</v>
      </c>
      <c r="K70" s="104">
        <v>111517</v>
      </c>
      <c r="L70" s="98">
        <v>35</v>
      </c>
    </row>
    <row r="71" spans="1:12" x14ac:dyDescent="0.25">
      <c r="A71" s="98">
        <v>11</v>
      </c>
      <c r="B71" s="105" t="s">
        <v>307</v>
      </c>
      <c r="C71" s="51" t="s">
        <v>24</v>
      </c>
      <c r="D71" s="105" t="s">
        <v>308</v>
      </c>
      <c r="E71" s="105" t="s">
        <v>116</v>
      </c>
      <c r="F71" s="108">
        <v>33</v>
      </c>
      <c r="G71" s="109">
        <v>27700.06</v>
      </c>
      <c r="H71" s="110">
        <v>5100</v>
      </c>
      <c r="I71" s="111">
        <v>55</v>
      </c>
      <c r="J71" s="112">
        <v>78871.799999999799</v>
      </c>
      <c r="K71" s="113">
        <v>14523</v>
      </c>
      <c r="L71" s="108">
        <v>14</v>
      </c>
    </row>
    <row r="72" spans="1:12" x14ac:dyDescent="0.25">
      <c r="A72" s="98">
        <v>12</v>
      </c>
      <c r="B72" s="105" t="s">
        <v>227</v>
      </c>
      <c r="C72" s="51" t="s">
        <v>30</v>
      </c>
      <c r="D72" s="105" t="s">
        <v>228</v>
      </c>
      <c r="E72" s="105" t="s">
        <v>116</v>
      </c>
      <c r="F72" s="108">
        <v>18</v>
      </c>
      <c r="G72" s="109">
        <v>27681.119999999999</v>
      </c>
      <c r="H72" s="110">
        <v>4931</v>
      </c>
      <c r="I72" s="111">
        <v>318</v>
      </c>
      <c r="J72" s="112">
        <v>1965851.7199999799</v>
      </c>
      <c r="K72" s="113">
        <v>385426</v>
      </c>
      <c r="L72" s="108">
        <v>105</v>
      </c>
    </row>
    <row r="73" spans="1:12" x14ac:dyDescent="0.25">
      <c r="A73" s="98">
        <v>13</v>
      </c>
      <c r="B73" s="99" t="s">
        <v>272</v>
      </c>
      <c r="C73" s="100" t="s">
        <v>30</v>
      </c>
      <c r="D73" s="100" t="s">
        <v>273</v>
      </c>
      <c r="E73" s="100" t="s">
        <v>116</v>
      </c>
      <c r="F73" s="98">
        <v>28</v>
      </c>
      <c r="G73" s="101">
        <v>25929.37</v>
      </c>
      <c r="H73" s="102">
        <v>4699</v>
      </c>
      <c r="I73" s="103">
        <v>77</v>
      </c>
      <c r="J73" s="101">
        <v>159195.950000001</v>
      </c>
      <c r="K73" s="104">
        <v>29199</v>
      </c>
      <c r="L73" s="98">
        <v>21</v>
      </c>
    </row>
    <row r="74" spans="1:12" x14ac:dyDescent="0.25">
      <c r="A74" s="98">
        <v>14</v>
      </c>
      <c r="B74" s="99" t="s">
        <v>255</v>
      </c>
      <c r="C74" s="100" t="s">
        <v>30</v>
      </c>
      <c r="D74" s="100" t="s">
        <v>256</v>
      </c>
      <c r="E74" s="100" t="s">
        <v>116</v>
      </c>
      <c r="F74" s="98">
        <v>44</v>
      </c>
      <c r="G74" s="101">
        <v>20721.04</v>
      </c>
      <c r="H74" s="102">
        <v>4055</v>
      </c>
      <c r="I74" s="103">
        <v>251</v>
      </c>
      <c r="J74" s="101">
        <v>524307.78000000201</v>
      </c>
      <c r="K74" s="104">
        <v>94889</v>
      </c>
      <c r="L74" s="98">
        <v>35</v>
      </c>
    </row>
    <row r="75" spans="1:12" x14ac:dyDescent="0.25">
      <c r="A75" s="98">
        <v>15</v>
      </c>
      <c r="B75" s="99" t="s">
        <v>270</v>
      </c>
      <c r="C75" s="100" t="s">
        <v>27</v>
      </c>
      <c r="D75" s="100" t="s">
        <v>271</v>
      </c>
      <c r="E75" s="100" t="s">
        <v>116</v>
      </c>
      <c r="F75" s="98">
        <v>36</v>
      </c>
      <c r="G75" s="101">
        <v>19182.43</v>
      </c>
      <c r="H75" s="102">
        <v>3582</v>
      </c>
      <c r="I75" s="103">
        <v>99</v>
      </c>
      <c r="J75" s="101">
        <v>166969.71</v>
      </c>
      <c r="K75" s="104">
        <v>30774</v>
      </c>
      <c r="L75" s="98">
        <v>21</v>
      </c>
    </row>
    <row r="76" spans="1:12" x14ac:dyDescent="0.25">
      <c r="A76" s="98">
        <v>16</v>
      </c>
      <c r="B76" s="99" t="s">
        <v>335</v>
      </c>
      <c r="C76" s="100" t="s">
        <v>157</v>
      </c>
      <c r="D76" s="100" t="s">
        <v>336</v>
      </c>
      <c r="E76" s="100" t="s">
        <v>338</v>
      </c>
      <c r="F76" s="98">
        <v>13</v>
      </c>
      <c r="G76" s="101">
        <v>16942.75</v>
      </c>
      <c r="H76" s="102">
        <v>3157</v>
      </c>
      <c r="I76" s="103">
        <v>13</v>
      </c>
      <c r="J76" s="101">
        <v>16942.75</v>
      </c>
      <c r="K76" s="104">
        <v>3157</v>
      </c>
      <c r="L76" s="98">
        <v>7</v>
      </c>
    </row>
    <row r="77" spans="1:12" x14ac:dyDescent="0.25">
      <c r="A77" s="98">
        <v>17</v>
      </c>
      <c r="B77" s="99" t="s">
        <v>250</v>
      </c>
      <c r="C77" s="100" t="s">
        <v>27</v>
      </c>
      <c r="D77" s="100" t="s">
        <v>251</v>
      </c>
      <c r="E77" s="100" t="s">
        <v>116</v>
      </c>
      <c r="F77" s="98">
        <v>28</v>
      </c>
      <c r="G77" s="101">
        <v>13525.12</v>
      </c>
      <c r="H77" s="102">
        <v>2664</v>
      </c>
      <c r="I77" s="103">
        <v>230</v>
      </c>
      <c r="J77" s="101">
        <v>450898.68000000302</v>
      </c>
      <c r="K77" s="104">
        <v>86559</v>
      </c>
      <c r="L77" s="98">
        <v>42</v>
      </c>
    </row>
    <row r="78" spans="1:12" x14ac:dyDescent="0.25">
      <c r="A78" s="98">
        <v>18</v>
      </c>
      <c r="B78" s="99" t="s">
        <v>264</v>
      </c>
      <c r="C78" s="100" t="s">
        <v>110</v>
      </c>
      <c r="D78" s="100" t="s">
        <v>265</v>
      </c>
      <c r="E78" s="100" t="s">
        <v>116</v>
      </c>
      <c r="F78" s="98">
        <v>18</v>
      </c>
      <c r="G78" s="101">
        <v>13482.87</v>
      </c>
      <c r="H78" s="102">
        <v>2622</v>
      </c>
      <c r="I78" s="103">
        <v>112</v>
      </c>
      <c r="J78" s="101">
        <v>237500.63000000099</v>
      </c>
      <c r="K78" s="104">
        <v>44215</v>
      </c>
      <c r="L78" s="98">
        <v>28</v>
      </c>
    </row>
    <row r="79" spans="1:12" ht="24" x14ac:dyDescent="0.25">
      <c r="A79" s="98">
        <v>19</v>
      </c>
      <c r="B79" s="99" t="s">
        <v>339</v>
      </c>
      <c r="C79" s="100" t="s">
        <v>24</v>
      </c>
      <c r="D79" s="100" t="s">
        <v>340</v>
      </c>
      <c r="E79" s="100" t="s">
        <v>342</v>
      </c>
      <c r="F79" s="98">
        <v>16</v>
      </c>
      <c r="G79" s="101">
        <v>9626.59</v>
      </c>
      <c r="H79" s="102">
        <v>1848</v>
      </c>
      <c r="I79" s="103">
        <v>16</v>
      </c>
      <c r="J79" s="101">
        <v>9626.5900000000092</v>
      </c>
      <c r="K79" s="104">
        <v>1848</v>
      </c>
      <c r="L79" s="98">
        <v>7</v>
      </c>
    </row>
    <row r="80" spans="1:12" x14ac:dyDescent="0.25">
      <c r="A80" s="98">
        <v>20</v>
      </c>
      <c r="B80" s="99" t="s">
        <v>266</v>
      </c>
      <c r="C80" s="100" t="s">
        <v>30</v>
      </c>
      <c r="D80" s="100" t="s">
        <v>267</v>
      </c>
      <c r="E80" s="100" t="s">
        <v>116</v>
      </c>
      <c r="F80" s="98">
        <v>8</v>
      </c>
      <c r="G80" s="101">
        <v>5533.06</v>
      </c>
      <c r="H80" s="102">
        <v>1042</v>
      </c>
      <c r="I80" s="103">
        <v>65</v>
      </c>
      <c r="J80" s="101">
        <v>138070.04999999999</v>
      </c>
      <c r="K80" s="104">
        <v>25566</v>
      </c>
      <c r="L80" s="98">
        <v>28</v>
      </c>
    </row>
    <row r="81" spans="1:12" x14ac:dyDescent="0.25">
      <c r="A81" s="55"/>
      <c r="B81" s="52"/>
      <c r="C81" s="38"/>
      <c r="D81" s="38"/>
      <c r="E81" s="38"/>
      <c r="F81" s="55"/>
      <c r="G81" s="54"/>
      <c r="H81" s="25"/>
      <c r="I81" s="55"/>
      <c r="J81" s="54"/>
      <c r="K81" s="53"/>
      <c r="L81" s="41"/>
    </row>
    <row r="82" spans="1:12" x14ac:dyDescent="0.25">
      <c r="A82" s="25" t="s">
        <v>7</v>
      </c>
      <c r="B82" s="26"/>
      <c r="C82" s="38"/>
      <c r="D82" s="38"/>
      <c r="E82" s="26"/>
      <c r="F82" s="27"/>
      <c r="G82" s="28"/>
      <c r="H82" s="29"/>
      <c r="I82" s="27"/>
      <c r="J82" s="28"/>
      <c r="K82" s="29"/>
      <c r="L82" s="15"/>
    </row>
    <row r="84" spans="1:12" x14ac:dyDescent="0.25">
      <c r="A84" s="459" t="s">
        <v>393</v>
      </c>
      <c r="B84" s="459"/>
      <c r="C84" s="459"/>
      <c r="D84" s="459"/>
      <c r="E84" s="459"/>
      <c r="F84" s="459"/>
      <c r="G84" s="459"/>
      <c r="H84" s="459"/>
      <c r="I84" s="459"/>
      <c r="J84" s="459"/>
      <c r="K84" s="459"/>
      <c r="L84" s="459"/>
    </row>
    <row r="85" spans="1:12" x14ac:dyDescent="0.25">
      <c r="A85" s="22"/>
      <c r="B85" s="15"/>
      <c r="C85" s="15"/>
      <c r="D85" s="15"/>
      <c r="E85" s="15"/>
      <c r="F85" s="20"/>
      <c r="G85" s="21"/>
      <c r="H85" s="21"/>
      <c r="I85" s="20"/>
      <c r="J85" s="21"/>
      <c r="K85" s="21"/>
      <c r="L85" s="19"/>
    </row>
    <row r="86" spans="1:12" x14ac:dyDescent="0.25">
      <c r="A86" s="460" t="s">
        <v>131</v>
      </c>
      <c r="B86" s="460"/>
      <c r="C86" s="460" t="s">
        <v>135</v>
      </c>
      <c r="D86" s="460" t="s">
        <v>136</v>
      </c>
      <c r="E86" s="460" t="s">
        <v>132</v>
      </c>
      <c r="F86" s="458" t="s">
        <v>137</v>
      </c>
      <c r="G86" s="458"/>
      <c r="H86" s="462"/>
      <c r="I86" s="457" t="s">
        <v>133</v>
      </c>
      <c r="J86" s="458"/>
      <c r="K86" s="458"/>
      <c r="L86" s="458"/>
    </row>
    <row r="87" spans="1:12" x14ac:dyDescent="0.25">
      <c r="A87" s="461"/>
      <c r="B87" s="461"/>
      <c r="C87" s="461"/>
      <c r="D87" s="461"/>
      <c r="E87" s="461"/>
      <c r="F87" s="62" t="s">
        <v>8</v>
      </c>
      <c r="G87" s="39" t="s">
        <v>5</v>
      </c>
      <c r="H87" s="62" t="s">
        <v>4</v>
      </c>
      <c r="I87" s="63" t="s">
        <v>8</v>
      </c>
      <c r="J87" s="39" t="s">
        <v>5</v>
      </c>
      <c r="K87" s="39" t="s">
        <v>4</v>
      </c>
      <c r="L87" s="62" t="s">
        <v>6</v>
      </c>
    </row>
    <row r="88" spans="1:12" x14ac:dyDescent="0.25">
      <c r="A88" s="98">
        <v>1</v>
      </c>
      <c r="B88" s="99" t="s">
        <v>327</v>
      </c>
      <c r="C88" s="100" t="s">
        <v>30</v>
      </c>
      <c r="D88" s="100" t="s">
        <v>328</v>
      </c>
      <c r="E88" s="100" t="s">
        <v>116</v>
      </c>
      <c r="F88" s="98">
        <v>85</v>
      </c>
      <c r="G88" s="101">
        <v>196017.75</v>
      </c>
      <c r="H88" s="102">
        <v>35337</v>
      </c>
      <c r="I88" s="103">
        <v>131</v>
      </c>
      <c r="J88" s="101">
        <v>520574.45000000199</v>
      </c>
      <c r="K88" s="102">
        <v>93614</v>
      </c>
      <c r="L88" s="98">
        <v>14</v>
      </c>
    </row>
    <row r="89" spans="1:12" x14ac:dyDescent="0.25">
      <c r="A89" s="98">
        <v>2</v>
      </c>
      <c r="B89" s="99" t="s">
        <v>360</v>
      </c>
      <c r="C89" s="100" t="s">
        <v>24</v>
      </c>
      <c r="D89" s="100" t="s">
        <v>361</v>
      </c>
      <c r="E89" s="100" t="s">
        <v>116</v>
      </c>
      <c r="F89" s="98">
        <v>74</v>
      </c>
      <c r="G89" s="101">
        <v>183544.56000000099</v>
      </c>
      <c r="H89" s="102">
        <v>34439</v>
      </c>
      <c r="I89" s="103">
        <v>74</v>
      </c>
      <c r="J89" s="101">
        <v>183544.56000000099</v>
      </c>
      <c r="K89" s="102">
        <v>34439</v>
      </c>
      <c r="L89" s="98">
        <v>7</v>
      </c>
    </row>
    <row r="90" spans="1:12" x14ac:dyDescent="0.25">
      <c r="A90" s="98">
        <v>3</v>
      </c>
      <c r="B90" s="99" t="s">
        <v>362</v>
      </c>
      <c r="C90" s="100" t="s">
        <v>30</v>
      </c>
      <c r="D90" s="100" t="s">
        <v>363</v>
      </c>
      <c r="E90" s="100" t="s">
        <v>116</v>
      </c>
      <c r="F90" s="98">
        <v>57</v>
      </c>
      <c r="G90" s="101">
        <v>101475.77</v>
      </c>
      <c r="H90" s="102">
        <v>19146</v>
      </c>
      <c r="I90" s="103">
        <v>57</v>
      </c>
      <c r="J90" s="101">
        <v>101475.77</v>
      </c>
      <c r="K90" s="104">
        <v>19146</v>
      </c>
      <c r="L90" s="98">
        <v>7</v>
      </c>
    </row>
    <row r="91" spans="1:12" x14ac:dyDescent="0.25">
      <c r="A91" s="98">
        <v>4</v>
      </c>
      <c r="B91" s="99" t="s">
        <v>301</v>
      </c>
      <c r="C91" s="100" t="s">
        <v>30</v>
      </c>
      <c r="D91" s="100" t="s">
        <v>302</v>
      </c>
      <c r="E91" s="100" t="s">
        <v>119</v>
      </c>
      <c r="F91" s="98">
        <v>82</v>
      </c>
      <c r="G91" s="101">
        <v>95305.06</v>
      </c>
      <c r="H91" s="102">
        <v>19008</v>
      </c>
      <c r="I91" s="103">
        <v>183</v>
      </c>
      <c r="J91" s="101">
        <v>382436.99000000203</v>
      </c>
      <c r="K91" s="104">
        <v>75562</v>
      </c>
      <c r="L91" s="98">
        <v>21</v>
      </c>
    </row>
    <row r="92" spans="1:12" x14ac:dyDescent="0.25">
      <c r="A92" s="98">
        <v>5</v>
      </c>
      <c r="B92" s="99" t="s">
        <v>364</v>
      </c>
      <c r="C92" s="100" t="s">
        <v>30</v>
      </c>
      <c r="D92" s="100" t="s">
        <v>365</v>
      </c>
      <c r="E92" s="100" t="s">
        <v>116</v>
      </c>
      <c r="F92" s="98">
        <v>50</v>
      </c>
      <c r="G92" s="101">
        <v>85034.58</v>
      </c>
      <c r="H92" s="102">
        <v>15736</v>
      </c>
      <c r="I92" s="103">
        <v>50</v>
      </c>
      <c r="J92" s="101">
        <v>85034.58</v>
      </c>
      <c r="K92" s="104">
        <v>15736</v>
      </c>
      <c r="L92" s="98">
        <v>7</v>
      </c>
    </row>
    <row r="93" spans="1:12" x14ac:dyDescent="0.25">
      <c r="A93" s="98">
        <v>6</v>
      </c>
      <c r="B93" s="105" t="s">
        <v>329</v>
      </c>
      <c r="C93" s="100" t="s">
        <v>30</v>
      </c>
      <c r="D93" s="51" t="s">
        <v>330</v>
      </c>
      <c r="E93" s="51" t="s">
        <v>332</v>
      </c>
      <c r="F93" s="98">
        <v>46</v>
      </c>
      <c r="G93" s="101">
        <v>81633.119999999995</v>
      </c>
      <c r="H93" s="102">
        <v>14854</v>
      </c>
      <c r="I93" s="103">
        <v>73</v>
      </c>
      <c r="J93" s="106">
        <v>215211.31000000201</v>
      </c>
      <c r="K93" s="107">
        <v>39150</v>
      </c>
      <c r="L93" s="98">
        <v>14</v>
      </c>
    </row>
    <row r="94" spans="1:12" x14ac:dyDescent="0.25">
      <c r="A94" s="98">
        <v>7</v>
      </c>
      <c r="B94" s="99" t="s">
        <v>303</v>
      </c>
      <c r="C94" s="100" t="s">
        <v>27</v>
      </c>
      <c r="D94" s="100" t="s">
        <v>304</v>
      </c>
      <c r="E94" s="100" t="s">
        <v>306</v>
      </c>
      <c r="F94" s="98">
        <v>30</v>
      </c>
      <c r="G94" s="101">
        <v>65323.469999999899</v>
      </c>
      <c r="H94" s="102">
        <v>12064</v>
      </c>
      <c r="I94" s="103">
        <v>77</v>
      </c>
      <c r="J94" s="101">
        <v>309428.81000000198</v>
      </c>
      <c r="K94" s="104">
        <v>56143</v>
      </c>
      <c r="L94" s="98">
        <v>21</v>
      </c>
    </row>
    <row r="95" spans="1:12" x14ac:dyDescent="0.25">
      <c r="A95" s="98">
        <v>8</v>
      </c>
      <c r="B95" s="99" t="s">
        <v>333</v>
      </c>
      <c r="C95" s="100" t="s">
        <v>30</v>
      </c>
      <c r="D95" s="100" t="s">
        <v>334</v>
      </c>
      <c r="E95" s="100" t="s">
        <v>117</v>
      </c>
      <c r="F95" s="98">
        <v>44</v>
      </c>
      <c r="G95" s="101">
        <v>64694.349999999897</v>
      </c>
      <c r="H95" s="102">
        <v>11859</v>
      </c>
      <c r="I95" s="103">
        <v>74</v>
      </c>
      <c r="J95" s="101">
        <v>177837.78000000099</v>
      </c>
      <c r="K95" s="104">
        <v>33329</v>
      </c>
      <c r="L95" s="98">
        <v>14</v>
      </c>
    </row>
    <row r="96" spans="1:12" x14ac:dyDescent="0.25">
      <c r="A96" s="98">
        <v>9</v>
      </c>
      <c r="B96" s="99" t="s">
        <v>232</v>
      </c>
      <c r="C96" s="100" t="s">
        <v>27</v>
      </c>
      <c r="D96" s="100" t="s">
        <v>233</v>
      </c>
      <c r="E96" s="100" t="s">
        <v>118</v>
      </c>
      <c r="F96" s="98">
        <v>35</v>
      </c>
      <c r="G96" s="101">
        <v>51835.26</v>
      </c>
      <c r="H96" s="102">
        <v>8556</v>
      </c>
      <c r="I96" s="103">
        <v>359</v>
      </c>
      <c r="J96" s="101">
        <v>2960258.8500001198</v>
      </c>
      <c r="K96" s="104">
        <v>524845</v>
      </c>
      <c r="L96" s="98">
        <v>92</v>
      </c>
    </row>
    <row r="97" spans="1:12" x14ac:dyDescent="0.25">
      <c r="A97" s="98">
        <v>10</v>
      </c>
      <c r="B97" s="99" t="s">
        <v>262</v>
      </c>
      <c r="C97" s="100" t="s">
        <v>30</v>
      </c>
      <c r="D97" s="100" t="s">
        <v>263</v>
      </c>
      <c r="E97" s="100" t="s">
        <v>116</v>
      </c>
      <c r="F97" s="98">
        <v>51</v>
      </c>
      <c r="G97" s="101">
        <v>41687.32</v>
      </c>
      <c r="H97" s="102">
        <v>7972</v>
      </c>
      <c r="I97" s="103">
        <v>213</v>
      </c>
      <c r="J97" s="101">
        <v>976259.29999999399</v>
      </c>
      <c r="K97" s="104">
        <v>176959</v>
      </c>
      <c r="L97" s="98">
        <v>35</v>
      </c>
    </row>
    <row r="98" spans="1:12" x14ac:dyDescent="0.25">
      <c r="A98" s="98">
        <v>11</v>
      </c>
      <c r="B98" s="105" t="s">
        <v>366</v>
      </c>
      <c r="C98" s="51" t="s">
        <v>110</v>
      </c>
      <c r="D98" s="105" t="s">
        <v>367</v>
      </c>
      <c r="E98" s="105" t="s">
        <v>369</v>
      </c>
      <c r="F98" s="108">
        <v>53</v>
      </c>
      <c r="G98" s="109">
        <v>38311.32</v>
      </c>
      <c r="H98" s="110">
        <v>7597</v>
      </c>
      <c r="I98" s="111">
        <v>53</v>
      </c>
      <c r="J98" s="112">
        <v>38311.32</v>
      </c>
      <c r="K98" s="113">
        <v>7597</v>
      </c>
      <c r="L98" s="108">
        <v>7</v>
      </c>
    </row>
    <row r="99" spans="1:12" x14ac:dyDescent="0.25">
      <c r="A99" s="98">
        <v>12</v>
      </c>
      <c r="B99" s="105" t="s">
        <v>227</v>
      </c>
      <c r="C99" s="51" t="s">
        <v>30</v>
      </c>
      <c r="D99" s="105" t="s">
        <v>228</v>
      </c>
      <c r="E99" s="105" t="s">
        <v>116</v>
      </c>
      <c r="F99" s="108">
        <v>16</v>
      </c>
      <c r="G99" s="109">
        <v>22029.06</v>
      </c>
      <c r="H99" s="110">
        <v>3919</v>
      </c>
      <c r="I99" s="111">
        <v>324</v>
      </c>
      <c r="J99" s="112">
        <v>1989160.3799999801</v>
      </c>
      <c r="K99" s="113">
        <v>389734</v>
      </c>
      <c r="L99" s="108">
        <v>112</v>
      </c>
    </row>
    <row r="100" spans="1:12" x14ac:dyDescent="0.25">
      <c r="A100" s="98">
        <v>13</v>
      </c>
      <c r="B100" s="99" t="s">
        <v>388</v>
      </c>
      <c r="C100" s="100" t="s">
        <v>100</v>
      </c>
      <c r="D100" s="100" t="s">
        <v>100</v>
      </c>
      <c r="E100" s="100" t="s">
        <v>389</v>
      </c>
      <c r="F100" s="98">
        <v>6</v>
      </c>
      <c r="G100" s="101">
        <v>22019.08</v>
      </c>
      <c r="H100" s="102">
        <v>2380</v>
      </c>
      <c r="I100" s="103">
        <v>6</v>
      </c>
      <c r="J100" s="101">
        <v>22019.08</v>
      </c>
      <c r="K100" s="104">
        <v>2380</v>
      </c>
      <c r="L100" s="98">
        <v>1</v>
      </c>
    </row>
    <row r="101" spans="1:12" x14ac:dyDescent="0.25">
      <c r="A101" s="98">
        <v>14</v>
      </c>
      <c r="B101" s="99" t="s">
        <v>249</v>
      </c>
      <c r="C101" s="100" t="s">
        <v>30</v>
      </c>
      <c r="D101" s="100" t="s">
        <v>101</v>
      </c>
      <c r="E101" s="100" t="s">
        <v>159</v>
      </c>
      <c r="F101" s="98">
        <v>36</v>
      </c>
      <c r="G101" s="101">
        <v>19747.54</v>
      </c>
      <c r="H101" s="102">
        <v>3626</v>
      </c>
      <c r="I101" s="103">
        <v>309</v>
      </c>
      <c r="J101" s="101">
        <v>1988611.98999997</v>
      </c>
      <c r="K101" s="104">
        <v>347197</v>
      </c>
      <c r="L101" s="98">
        <v>49</v>
      </c>
    </row>
    <row r="102" spans="1:12" x14ac:dyDescent="0.25">
      <c r="A102" s="98">
        <v>15</v>
      </c>
      <c r="B102" s="99" t="s">
        <v>259</v>
      </c>
      <c r="C102" s="100" t="s">
        <v>30</v>
      </c>
      <c r="D102" s="100" t="s">
        <v>260</v>
      </c>
      <c r="E102" s="100" t="s">
        <v>116</v>
      </c>
      <c r="F102" s="98">
        <v>32</v>
      </c>
      <c r="G102" s="101">
        <v>11685.92</v>
      </c>
      <c r="H102" s="102">
        <v>2443</v>
      </c>
      <c r="I102" s="103">
        <v>241</v>
      </c>
      <c r="J102" s="101">
        <v>595572.48999999696</v>
      </c>
      <c r="K102" s="104">
        <v>114473</v>
      </c>
      <c r="L102" s="98">
        <v>42</v>
      </c>
    </row>
    <row r="103" spans="1:12" x14ac:dyDescent="0.25">
      <c r="A103" s="98">
        <v>16</v>
      </c>
      <c r="B103" s="99" t="s">
        <v>272</v>
      </c>
      <c r="C103" s="100" t="s">
        <v>30</v>
      </c>
      <c r="D103" s="100" t="s">
        <v>273</v>
      </c>
      <c r="E103" s="100" t="s">
        <v>116</v>
      </c>
      <c r="F103" s="98">
        <v>15</v>
      </c>
      <c r="G103" s="101">
        <v>11048.58</v>
      </c>
      <c r="H103" s="102">
        <v>2001</v>
      </c>
      <c r="I103" s="103">
        <v>89</v>
      </c>
      <c r="J103" s="101">
        <v>170274.53000000099</v>
      </c>
      <c r="K103" s="104">
        <v>31208</v>
      </c>
      <c r="L103" s="98">
        <v>28</v>
      </c>
    </row>
    <row r="104" spans="1:12" x14ac:dyDescent="0.25">
      <c r="A104" s="98">
        <v>17</v>
      </c>
      <c r="B104" s="99" t="s">
        <v>370</v>
      </c>
      <c r="C104" s="100" t="s">
        <v>147</v>
      </c>
      <c r="D104" s="100" t="s">
        <v>371</v>
      </c>
      <c r="E104" s="100" t="s">
        <v>332</v>
      </c>
      <c r="F104" s="98">
        <v>14</v>
      </c>
      <c r="G104" s="101">
        <v>10060.11</v>
      </c>
      <c r="H104" s="102">
        <v>1841</v>
      </c>
      <c r="I104" s="103">
        <v>14</v>
      </c>
      <c r="J104" s="101">
        <v>10060.11</v>
      </c>
      <c r="K104" s="104">
        <v>1841</v>
      </c>
      <c r="L104" s="98">
        <v>7</v>
      </c>
    </row>
    <row r="105" spans="1:12" x14ac:dyDescent="0.25">
      <c r="A105" s="98">
        <v>18</v>
      </c>
      <c r="B105" s="99" t="s">
        <v>241</v>
      </c>
      <c r="C105" s="100" t="s">
        <v>30</v>
      </c>
      <c r="D105" s="100" t="s">
        <v>242</v>
      </c>
      <c r="E105" s="100" t="s">
        <v>116</v>
      </c>
      <c r="F105" s="98">
        <v>33</v>
      </c>
      <c r="G105" s="101">
        <v>9779.5499999999993</v>
      </c>
      <c r="H105" s="102">
        <v>1914</v>
      </c>
      <c r="I105" s="103">
        <v>354</v>
      </c>
      <c r="J105" s="101">
        <v>1328048.0999999901</v>
      </c>
      <c r="K105" s="104">
        <v>261869</v>
      </c>
      <c r="L105" s="98">
        <v>63</v>
      </c>
    </row>
    <row r="106" spans="1:12" x14ac:dyDescent="0.25">
      <c r="A106" s="98">
        <v>19</v>
      </c>
      <c r="B106" s="99" t="s">
        <v>255</v>
      </c>
      <c r="C106" s="100" t="s">
        <v>30</v>
      </c>
      <c r="D106" s="100" t="s">
        <v>256</v>
      </c>
      <c r="E106" s="100" t="s">
        <v>116</v>
      </c>
      <c r="F106" s="98">
        <v>23</v>
      </c>
      <c r="G106" s="101">
        <v>9178.27</v>
      </c>
      <c r="H106" s="102">
        <v>1772</v>
      </c>
      <c r="I106" s="103">
        <v>259</v>
      </c>
      <c r="J106" s="101">
        <v>533553.45000000205</v>
      </c>
      <c r="K106" s="104">
        <v>96675</v>
      </c>
      <c r="L106" s="98">
        <v>42</v>
      </c>
    </row>
    <row r="107" spans="1:12" x14ac:dyDescent="0.25">
      <c r="A107" s="98">
        <v>20</v>
      </c>
      <c r="B107" s="99" t="s">
        <v>307</v>
      </c>
      <c r="C107" s="100" t="s">
        <v>24</v>
      </c>
      <c r="D107" s="100" t="s">
        <v>308</v>
      </c>
      <c r="E107" s="100" t="s">
        <v>116</v>
      </c>
      <c r="F107" s="98">
        <v>16</v>
      </c>
      <c r="G107" s="101">
        <v>6939.6</v>
      </c>
      <c r="H107" s="102">
        <v>1288</v>
      </c>
      <c r="I107" s="103">
        <v>65</v>
      </c>
      <c r="J107" s="101">
        <v>85811.399999999601</v>
      </c>
      <c r="K107" s="104">
        <v>15811</v>
      </c>
      <c r="L107" s="98">
        <v>21</v>
      </c>
    </row>
    <row r="108" spans="1:12" x14ac:dyDescent="0.25">
      <c r="A108" s="55"/>
      <c r="B108" s="52"/>
      <c r="C108" s="38"/>
      <c r="D108" s="38"/>
      <c r="E108" s="38"/>
      <c r="F108" s="55"/>
      <c r="G108" s="54"/>
      <c r="H108" s="25"/>
      <c r="I108" s="55"/>
      <c r="J108" s="54"/>
      <c r="K108" s="53"/>
      <c r="L108" s="41"/>
    </row>
    <row r="109" spans="1:12" x14ac:dyDescent="0.25">
      <c r="A109" s="25" t="s">
        <v>7</v>
      </c>
      <c r="B109" s="26"/>
      <c r="C109" s="38"/>
      <c r="D109" s="38"/>
      <c r="E109" s="26"/>
      <c r="F109" s="27"/>
      <c r="G109" s="28"/>
      <c r="H109" s="29"/>
      <c r="I109" s="27"/>
      <c r="J109" s="28"/>
      <c r="K109" s="29"/>
      <c r="L109" s="15"/>
    </row>
    <row r="111" spans="1:12" x14ac:dyDescent="0.25">
      <c r="A111" s="459" t="s">
        <v>409</v>
      </c>
      <c r="B111" s="459"/>
      <c r="C111" s="459"/>
      <c r="D111" s="459"/>
      <c r="E111" s="459"/>
      <c r="F111" s="459"/>
      <c r="G111" s="459"/>
      <c r="H111" s="459"/>
      <c r="I111" s="459"/>
      <c r="J111" s="459"/>
      <c r="K111" s="459"/>
      <c r="L111" s="459"/>
    </row>
    <row r="112" spans="1:12" x14ac:dyDescent="0.25">
      <c r="A112" s="22"/>
      <c r="B112" s="15"/>
      <c r="C112" s="15"/>
      <c r="D112" s="15"/>
      <c r="E112" s="15"/>
      <c r="F112" s="20"/>
      <c r="G112" s="21"/>
      <c r="H112" s="21"/>
      <c r="I112" s="20"/>
      <c r="J112" s="21"/>
      <c r="K112" s="21"/>
      <c r="L112" s="19"/>
    </row>
    <row r="113" spans="1:12" x14ac:dyDescent="0.25">
      <c r="A113" s="460" t="s">
        <v>131</v>
      </c>
      <c r="B113" s="460"/>
      <c r="C113" s="460" t="s">
        <v>135</v>
      </c>
      <c r="D113" s="460" t="s">
        <v>136</v>
      </c>
      <c r="E113" s="460" t="s">
        <v>132</v>
      </c>
      <c r="F113" s="458" t="s">
        <v>137</v>
      </c>
      <c r="G113" s="458"/>
      <c r="H113" s="462"/>
      <c r="I113" s="457" t="s">
        <v>133</v>
      </c>
      <c r="J113" s="458"/>
      <c r="K113" s="458"/>
      <c r="L113" s="458"/>
    </row>
    <row r="114" spans="1:12" x14ac:dyDescent="0.25">
      <c r="A114" s="461"/>
      <c r="B114" s="461"/>
      <c r="C114" s="461"/>
      <c r="D114" s="461"/>
      <c r="E114" s="461"/>
      <c r="F114" s="62" t="s">
        <v>8</v>
      </c>
      <c r="G114" s="39" t="s">
        <v>5</v>
      </c>
      <c r="H114" s="62" t="s">
        <v>4</v>
      </c>
      <c r="I114" s="63" t="s">
        <v>8</v>
      </c>
      <c r="J114" s="39" t="s">
        <v>5</v>
      </c>
      <c r="K114" s="39" t="s">
        <v>4</v>
      </c>
      <c r="L114" s="62" t="s">
        <v>6</v>
      </c>
    </row>
    <row r="115" spans="1:12" x14ac:dyDescent="0.25">
      <c r="A115" s="98">
        <v>1</v>
      </c>
      <c r="B115" s="99" t="s">
        <v>397</v>
      </c>
      <c r="C115" s="100" t="s">
        <v>30</v>
      </c>
      <c r="D115" s="100" t="s">
        <v>398</v>
      </c>
      <c r="E115" s="100" t="s">
        <v>116</v>
      </c>
      <c r="F115" s="98">
        <v>77</v>
      </c>
      <c r="G115" s="101">
        <v>264559.09000000102</v>
      </c>
      <c r="H115" s="102">
        <v>49011</v>
      </c>
      <c r="I115" s="103">
        <v>77</v>
      </c>
      <c r="J115" s="101">
        <v>264559.09000000102</v>
      </c>
      <c r="K115" s="102">
        <v>49011</v>
      </c>
      <c r="L115" s="98">
        <v>7</v>
      </c>
    </row>
    <row r="116" spans="1:12" x14ac:dyDescent="0.25">
      <c r="A116" s="98">
        <v>2</v>
      </c>
      <c r="B116" s="99" t="s">
        <v>399</v>
      </c>
      <c r="C116" s="100" t="s">
        <v>110</v>
      </c>
      <c r="D116" s="100" t="s">
        <v>400</v>
      </c>
      <c r="E116" s="100" t="s">
        <v>116</v>
      </c>
      <c r="F116" s="98">
        <v>64</v>
      </c>
      <c r="G116" s="101">
        <v>144574.29</v>
      </c>
      <c r="H116" s="102">
        <v>26936</v>
      </c>
      <c r="I116" s="103">
        <v>64</v>
      </c>
      <c r="J116" s="101">
        <v>144574.29</v>
      </c>
      <c r="K116" s="102">
        <v>26936</v>
      </c>
      <c r="L116" s="98">
        <v>7</v>
      </c>
    </row>
    <row r="117" spans="1:12" x14ac:dyDescent="0.25">
      <c r="A117" s="98">
        <v>3</v>
      </c>
      <c r="B117" s="99" t="s">
        <v>360</v>
      </c>
      <c r="C117" s="100" t="s">
        <v>24</v>
      </c>
      <c r="D117" s="100" t="s">
        <v>361</v>
      </c>
      <c r="E117" s="100" t="s">
        <v>116</v>
      </c>
      <c r="F117" s="98">
        <v>64</v>
      </c>
      <c r="G117" s="101">
        <v>140437.48000000001</v>
      </c>
      <c r="H117" s="102">
        <v>25872</v>
      </c>
      <c r="I117" s="103">
        <v>118</v>
      </c>
      <c r="J117" s="101">
        <v>324685.340000002</v>
      </c>
      <c r="K117" s="104">
        <v>60486</v>
      </c>
      <c r="L117" s="98">
        <v>14</v>
      </c>
    </row>
    <row r="118" spans="1:12" x14ac:dyDescent="0.25">
      <c r="A118" s="98">
        <v>4</v>
      </c>
      <c r="B118" s="99" t="s">
        <v>327</v>
      </c>
      <c r="C118" s="100" t="s">
        <v>30</v>
      </c>
      <c r="D118" s="100" t="s">
        <v>328</v>
      </c>
      <c r="E118" s="100" t="s">
        <v>116</v>
      </c>
      <c r="F118" s="98">
        <v>77</v>
      </c>
      <c r="G118" s="101">
        <v>120957.85</v>
      </c>
      <c r="H118" s="102">
        <v>21918</v>
      </c>
      <c r="I118" s="103">
        <v>178</v>
      </c>
      <c r="J118" s="101">
        <v>644377.74999999802</v>
      </c>
      <c r="K118" s="104">
        <v>116111</v>
      </c>
      <c r="L118" s="98">
        <v>21</v>
      </c>
    </row>
    <row r="119" spans="1:12" x14ac:dyDescent="0.25">
      <c r="A119" s="98">
        <v>5</v>
      </c>
      <c r="B119" s="99" t="s">
        <v>301</v>
      </c>
      <c r="C119" s="100" t="s">
        <v>30</v>
      </c>
      <c r="D119" s="100" t="s">
        <v>302</v>
      </c>
      <c r="E119" s="100" t="s">
        <v>119</v>
      </c>
      <c r="F119" s="98">
        <v>80</v>
      </c>
      <c r="G119" s="101">
        <v>76636.4399999999</v>
      </c>
      <c r="H119" s="102">
        <v>15344</v>
      </c>
      <c r="I119" s="103">
        <v>226</v>
      </c>
      <c r="J119" s="101">
        <v>465075.24000000302</v>
      </c>
      <c r="K119" s="104">
        <v>92260</v>
      </c>
      <c r="L119" s="98">
        <v>28</v>
      </c>
    </row>
    <row r="120" spans="1:12" x14ac:dyDescent="0.25">
      <c r="A120" s="98">
        <v>6</v>
      </c>
      <c r="B120" s="105" t="s">
        <v>362</v>
      </c>
      <c r="C120" s="100" t="s">
        <v>30</v>
      </c>
      <c r="D120" s="51" t="s">
        <v>363</v>
      </c>
      <c r="E120" s="51" t="s">
        <v>116</v>
      </c>
      <c r="F120" s="98">
        <v>50</v>
      </c>
      <c r="G120" s="101">
        <v>71602.42</v>
      </c>
      <c r="H120" s="102">
        <v>13577</v>
      </c>
      <c r="I120" s="103">
        <v>86</v>
      </c>
      <c r="J120" s="106">
        <v>174087.19</v>
      </c>
      <c r="K120" s="107">
        <v>32923</v>
      </c>
      <c r="L120" s="98">
        <v>14</v>
      </c>
    </row>
    <row r="121" spans="1:12" x14ac:dyDescent="0.25">
      <c r="A121" s="98">
        <v>7</v>
      </c>
      <c r="B121" s="99" t="s">
        <v>303</v>
      </c>
      <c r="C121" s="100" t="s">
        <v>27</v>
      </c>
      <c r="D121" s="100" t="s">
        <v>304</v>
      </c>
      <c r="E121" s="100" t="s">
        <v>306</v>
      </c>
      <c r="F121" s="98">
        <v>20</v>
      </c>
      <c r="G121" s="101">
        <v>45694.27</v>
      </c>
      <c r="H121" s="102">
        <v>8372</v>
      </c>
      <c r="I121" s="103">
        <v>90</v>
      </c>
      <c r="J121" s="101">
        <v>355123.080000002</v>
      </c>
      <c r="K121" s="104">
        <v>64515</v>
      </c>
      <c r="L121" s="98">
        <v>28</v>
      </c>
    </row>
    <row r="122" spans="1:12" x14ac:dyDescent="0.25">
      <c r="A122" s="98">
        <v>8</v>
      </c>
      <c r="B122" s="99" t="s">
        <v>329</v>
      </c>
      <c r="C122" s="100" t="s">
        <v>30</v>
      </c>
      <c r="D122" s="100" t="s">
        <v>330</v>
      </c>
      <c r="E122" s="100" t="s">
        <v>332</v>
      </c>
      <c r="F122" s="98">
        <v>36</v>
      </c>
      <c r="G122" s="101">
        <v>44267.6</v>
      </c>
      <c r="H122" s="102">
        <v>8134</v>
      </c>
      <c r="I122" s="103">
        <v>99</v>
      </c>
      <c r="J122" s="101">
        <v>259478.910000003</v>
      </c>
      <c r="K122" s="104">
        <v>47284</v>
      </c>
      <c r="L122" s="98">
        <v>21</v>
      </c>
    </row>
    <row r="123" spans="1:12" x14ac:dyDescent="0.25">
      <c r="A123" s="98">
        <v>9</v>
      </c>
      <c r="B123" s="99" t="s">
        <v>232</v>
      </c>
      <c r="C123" s="100" t="s">
        <v>27</v>
      </c>
      <c r="D123" s="100" t="s">
        <v>233</v>
      </c>
      <c r="E123" s="100" t="s">
        <v>118</v>
      </c>
      <c r="F123" s="98">
        <v>23</v>
      </c>
      <c r="G123" s="101">
        <v>38449.26</v>
      </c>
      <c r="H123" s="102">
        <v>5620</v>
      </c>
      <c r="I123" s="103">
        <v>364</v>
      </c>
      <c r="J123" s="101">
        <v>3000180.2100001299</v>
      </c>
      <c r="K123" s="104">
        <v>530723</v>
      </c>
      <c r="L123" s="98">
        <v>99</v>
      </c>
    </row>
    <row r="124" spans="1:12" x14ac:dyDescent="0.25">
      <c r="A124" s="98">
        <v>10</v>
      </c>
      <c r="B124" s="99" t="s">
        <v>366</v>
      </c>
      <c r="C124" s="100" t="s">
        <v>110</v>
      </c>
      <c r="D124" s="100" t="s">
        <v>367</v>
      </c>
      <c r="E124" s="100" t="s">
        <v>369</v>
      </c>
      <c r="F124" s="98">
        <v>58</v>
      </c>
      <c r="G124" s="101">
        <v>35711.25</v>
      </c>
      <c r="H124" s="102">
        <v>7163</v>
      </c>
      <c r="I124" s="103">
        <v>90</v>
      </c>
      <c r="J124" s="101">
        <v>74207.87</v>
      </c>
      <c r="K124" s="104">
        <v>14804</v>
      </c>
      <c r="L124" s="98">
        <v>14</v>
      </c>
    </row>
    <row r="125" spans="1:12" x14ac:dyDescent="0.25">
      <c r="A125" s="98">
        <v>11</v>
      </c>
      <c r="B125" s="105" t="s">
        <v>364</v>
      </c>
      <c r="C125" s="51" t="s">
        <v>30</v>
      </c>
      <c r="D125" s="105" t="s">
        <v>365</v>
      </c>
      <c r="E125" s="105" t="s">
        <v>116</v>
      </c>
      <c r="F125" s="108">
        <v>44</v>
      </c>
      <c r="G125" s="109">
        <v>34935.81</v>
      </c>
      <c r="H125" s="110">
        <v>6428</v>
      </c>
      <c r="I125" s="111">
        <v>75</v>
      </c>
      <c r="J125" s="112">
        <v>120046.99</v>
      </c>
      <c r="K125" s="113">
        <v>22179</v>
      </c>
      <c r="L125" s="108">
        <v>14</v>
      </c>
    </row>
    <row r="126" spans="1:12" x14ac:dyDescent="0.25">
      <c r="A126" s="98">
        <v>12</v>
      </c>
      <c r="B126" s="105" t="s">
        <v>333</v>
      </c>
      <c r="C126" s="51" t="s">
        <v>30</v>
      </c>
      <c r="D126" s="105" t="s">
        <v>334</v>
      </c>
      <c r="E126" s="105" t="s">
        <v>117</v>
      </c>
      <c r="F126" s="108">
        <v>39</v>
      </c>
      <c r="G126" s="109">
        <v>34497.550000000003</v>
      </c>
      <c r="H126" s="110">
        <v>6386</v>
      </c>
      <c r="I126" s="111">
        <v>98</v>
      </c>
      <c r="J126" s="112">
        <v>213685.83000000101</v>
      </c>
      <c r="K126" s="113">
        <v>39983</v>
      </c>
      <c r="L126" s="108">
        <v>21</v>
      </c>
    </row>
    <row r="127" spans="1:12" x14ac:dyDescent="0.25">
      <c r="A127" s="98">
        <v>13</v>
      </c>
      <c r="B127" s="99" t="s">
        <v>380</v>
      </c>
      <c r="C127" s="100" t="s">
        <v>147</v>
      </c>
      <c r="D127" s="100" t="s">
        <v>381</v>
      </c>
      <c r="E127" s="100" t="s">
        <v>383</v>
      </c>
      <c r="F127" s="98">
        <v>21</v>
      </c>
      <c r="G127" s="101">
        <v>25797.31</v>
      </c>
      <c r="H127" s="102">
        <v>4772</v>
      </c>
      <c r="I127" s="103">
        <v>21</v>
      </c>
      <c r="J127" s="101">
        <v>26644.81</v>
      </c>
      <c r="K127" s="104">
        <v>4950</v>
      </c>
      <c r="L127" s="98">
        <v>7</v>
      </c>
    </row>
    <row r="128" spans="1:12" x14ac:dyDescent="0.25">
      <c r="A128" s="98">
        <v>14</v>
      </c>
      <c r="B128" s="99" t="s">
        <v>401</v>
      </c>
      <c r="C128" s="100" t="s">
        <v>30</v>
      </c>
      <c r="D128" s="100" t="s">
        <v>402</v>
      </c>
      <c r="E128" s="100" t="s">
        <v>116</v>
      </c>
      <c r="F128" s="98">
        <v>17</v>
      </c>
      <c r="G128" s="101">
        <v>22346.59</v>
      </c>
      <c r="H128" s="102">
        <v>4161</v>
      </c>
      <c r="I128" s="103">
        <v>17</v>
      </c>
      <c r="J128" s="101">
        <v>22346.59</v>
      </c>
      <c r="K128" s="104">
        <v>4161</v>
      </c>
      <c r="L128" s="98">
        <v>7</v>
      </c>
    </row>
    <row r="129" spans="1:12" x14ac:dyDescent="0.25">
      <c r="A129" s="98">
        <v>15</v>
      </c>
      <c r="B129" s="99" t="s">
        <v>227</v>
      </c>
      <c r="C129" s="100" t="s">
        <v>30</v>
      </c>
      <c r="D129" s="100" t="s">
        <v>228</v>
      </c>
      <c r="E129" s="100" t="s">
        <v>116</v>
      </c>
      <c r="F129" s="98">
        <v>13</v>
      </c>
      <c r="G129" s="101">
        <v>18300.75</v>
      </c>
      <c r="H129" s="102">
        <v>3248</v>
      </c>
      <c r="I129" s="103">
        <v>325</v>
      </c>
      <c r="J129" s="101">
        <v>2007461.1299999801</v>
      </c>
      <c r="K129" s="104">
        <v>392982</v>
      </c>
      <c r="L129" s="98">
        <v>119</v>
      </c>
    </row>
    <row r="130" spans="1:12" x14ac:dyDescent="0.25">
      <c r="A130" s="98">
        <v>16</v>
      </c>
      <c r="B130" s="99" t="s">
        <v>262</v>
      </c>
      <c r="C130" s="100" t="s">
        <v>30</v>
      </c>
      <c r="D130" s="100" t="s">
        <v>263</v>
      </c>
      <c r="E130" s="100" t="s">
        <v>116</v>
      </c>
      <c r="F130" s="98">
        <v>18</v>
      </c>
      <c r="G130" s="101">
        <v>15072.69</v>
      </c>
      <c r="H130" s="102">
        <v>2774</v>
      </c>
      <c r="I130" s="103">
        <v>223</v>
      </c>
      <c r="J130" s="101">
        <v>994408.08999999403</v>
      </c>
      <c r="K130" s="104">
        <v>180393</v>
      </c>
      <c r="L130" s="98">
        <v>42</v>
      </c>
    </row>
    <row r="131" spans="1:12" x14ac:dyDescent="0.25">
      <c r="A131" s="98">
        <v>17</v>
      </c>
      <c r="B131" s="99" t="s">
        <v>241</v>
      </c>
      <c r="C131" s="100" t="s">
        <v>30</v>
      </c>
      <c r="D131" s="100" t="s">
        <v>242</v>
      </c>
      <c r="E131" s="100" t="s">
        <v>116</v>
      </c>
      <c r="F131" s="98">
        <v>24</v>
      </c>
      <c r="G131" s="101">
        <v>9791.8800000000101</v>
      </c>
      <c r="H131" s="102">
        <v>1896</v>
      </c>
      <c r="I131" s="103">
        <v>358</v>
      </c>
      <c r="J131" s="101">
        <v>1338397.4499999899</v>
      </c>
      <c r="K131" s="104">
        <v>263920</v>
      </c>
      <c r="L131" s="98">
        <v>70</v>
      </c>
    </row>
    <row r="132" spans="1:12" x14ac:dyDescent="0.25">
      <c r="A132" s="98">
        <v>18</v>
      </c>
      <c r="B132" s="99" t="s">
        <v>249</v>
      </c>
      <c r="C132" s="100" t="s">
        <v>30</v>
      </c>
      <c r="D132" s="100" t="s">
        <v>101</v>
      </c>
      <c r="E132" s="100" t="s">
        <v>159</v>
      </c>
      <c r="F132" s="98">
        <v>18</v>
      </c>
      <c r="G132" s="101">
        <v>6683.19</v>
      </c>
      <c r="H132" s="102">
        <v>1231</v>
      </c>
      <c r="I132" s="103">
        <v>314</v>
      </c>
      <c r="J132" s="101">
        <v>1996645.33999997</v>
      </c>
      <c r="K132" s="104">
        <v>348672</v>
      </c>
      <c r="L132" s="98">
        <v>56</v>
      </c>
    </row>
    <row r="133" spans="1:12" x14ac:dyDescent="0.25">
      <c r="A133" s="98">
        <v>19</v>
      </c>
      <c r="B133" s="99" t="s">
        <v>250</v>
      </c>
      <c r="C133" s="100" t="s">
        <v>27</v>
      </c>
      <c r="D133" s="100" t="s">
        <v>251</v>
      </c>
      <c r="E133" s="100" t="s">
        <v>116</v>
      </c>
      <c r="F133" s="98">
        <v>20</v>
      </c>
      <c r="G133" s="101">
        <v>6194.23</v>
      </c>
      <c r="H133" s="102">
        <v>1196</v>
      </c>
      <c r="I133" s="103">
        <v>244</v>
      </c>
      <c r="J133" s="101">
        <v>463504.68000000302</v>
      </c>
      <c r="K133" s="104">
        <v>89102</v>
      </c>
      <c r="L133" s="98">
        <v>56</v>
      </c>
    </row>
    <row r="134" spans="1:12" x14ac:dyDescent="0.25">
      <c r="A134" s="98">
        <v>20</v>
      </c>
      <c r="B134" s="99" t="s">
        <v>259</v>
      </c>
      <c r="C134" s="100" t="s">
        <v>30</v>
      </c>
      <c r="D134" s="100" t="s">
        <v>260</v>
      </c>
      <c r="E134" s="100" t="s">
        <v>116</v>
      </c>
      <c r="F134" s="98">
        <v>19</v>
      </c>
      <c r="G134" s="101">
        <v>5927.6</v>
      </c>
      <c r="H134" s="102">
        <v>1091</v>
      </c>
      <c r="I134" s="103">
        <v>247</v>
      </c>
      <c r="J134" s="101">
        <v>602068.88999999606</v>
      </c>
      <c r="K134" s="104">
        <v>115709</v>
      </c>
      <c r="L134" s="98">
        <v>49</v>
      </c>
    </row>
    <row r="135" spans="1:12" x14ac:dyDescent="0.25">
      <c r="A135" s="55"/>
      <c r="B135" s="52"/>
      <c r="C135" s="38"/>
      <c r="D135" s="38"/>
      <c r="E135" s="38"/>
      <c r="F135" s="55"/>
      <c r="G135" s="54"/>
      <c r="H135" s="25"/>
      <c r="I135" s="55"/>
      <c r="J135" s="54"/>
      <c r="K135" s="53"/>
      <c r="L135" s="41"/>
    </row>
    <row r="136" spans="1:12" x14ac:dyDescent="0.25">
      <c r="A136" s="25" t="s">
        <v>7</v>
      </c>
      <c r="B136" s="26"/>
      <c r="C136" s="38"/>
      <c r="D136" s="38"/>
      <c r="E136" s="26"/>
      <c r="F136" s="27"/>
      <c r="G136" s="28"/>
      <c r="H136" s="29"/>
      <c r="I136" s="27"/>
      <c r="J136" s="28"/>
      <c r="K136" s="29"/>
      <c r="L136" s="15"/>
    </row>
    <row r="138" spans="1:12" x14ac:dyDescent="0.25">
      <c r="A138" s="459" t="s">
        <v>436</v>
      </c>
      <c r="B138" s="459"/>
      <c r="C138" s="459"/>
      <c r="D138" s="459"/>
      <c r="E138" s="459"/>
      <c r="F138" s="459"/>
      <c r="G138" s="459"/>
      <c r="H138" s="459"/>
      <c r="I138" s="459"/>
      <c r="J138" s="459"/>
      <c r="K138" s="459"/>
      <c r="L138" s="459"/>
    </row>
    <row r="139" spans="1:12" x14ac:dyDescent="0.25">
      <c r="A139" s="22"/>
      <c r="B139" s="15"/>
      <c r="C139" s="15"/>
      <c r="D139" s="15"/>
      <c r="E139" s="15"/>
      <c r="F139" s="20"/>
      <c r="G139" s="21"/>
      <c r="H139" s="21"/>
      <c r="I139" s="20"/>
      <c r="J139" s="21"/>
      <c r="K139" s="21"/>
      <c r="L139" s="19"/>
    </row>
    <row r="140" spans="1:12" x14ac:dyDescent="0.25">
      <c r="A140" s="460" t="s">
        <v>131</v>
      </c>
      <c r="B140" s="460"/>
      <c r="C140" s="460" t="s">
        <v>135</v>
      </c>
      <c r="D140" s="460" t="s">
        <v>136</v>
      </c>
      <c r="E140" s="460" t="s">
        <v>132</v>
      </c>
      <c r="F140" s="458" t="s">
        <v>137</v>
      </c>
      <c r="G140" s="458"/>
      <c r="H140" s="462"/>
      <c r="I140" s="457" t="s">
        <v>133</v>
      </c>
      <c r="J140" s="458"/>
      <c r="K140" s="458"/>
      <c r="L140" s="458"/>
    </row>
    <row r="141" spans="1:12" x14ac:dyDescent="0.25">
      <c r="A141" s="461"/>
      <c r="B141" s="461"/>
      <c r="C141" s="461"/>
      <c r="D141" s="461"/>
      <c r="E141" s="461"/>
      <c r="F141" s="62" t="s">
        <v>8</v>
      </c>
      <c r="G141" s="39" t="s">
        <v>5</v>
      </c>
      <c r="H141" s="62" t="s">
        <v>4</v>
      </c>
      <c r="I141" s="63" t="s">
        <v>8</v>
      </c>
      <c r="J141" s="39" t="s">
        <v>5</v>
      </c>
      <c r="K141" s="39" t="s">
        <v>4</v>
      </c>
      <c r="L141" s="62" t="s">
        <v>6</v>
      </c>
    </row>
    <row r="142" spans="1:12" x14ac:dyDescent="0.25">
      <c r="A142" s="98">
        <v>1</v>
      </c>
      <c r="B142" s="99" t="s">
        <v>412</v>
      </c>
      <c r="C142" s="100" t="s">
        <v>30</v>
      </c>
      <c r="D142" s="100" t="s">
        <v>413</v>
      </c>
      <c r="E142" s="100" t="s">
        <v>415</v>
      </c>
      <c r="F142" s="98">
        <v>72</v>
      </c>
      <c r="G142" s="101">
        <v>252852.140000001</v>
      </c>
      <c r="H142" s="102">
        <v>46349</v>
      </c>
      <c r="I142" s="103">
        <v>72</v>
      </c>
      <c r="J142" s="101">
        <v>252852.140000001</v>
      </c>
      <c r="K142" s="102">
        <v>46349</v>
      </c>
      <c r="L142" s="98">
        <v>7</v>
      </c>
    </row>
    <row r="143" spans="1:12" x14ac:dyDescent="0.25">
      <c r="A143" s="98">
        <v>2</v>
      </c>
      <c r="B143" s="99" t="s">
        <v>397</v>
      </c>
      <c r="C143" s="100" t="s">
        <v>30</v>
      </c>
      <c r="D143" s="100" t="s">
        <v>398</v>
      </c>
      <c r="E143" s="100" t="s">
        <v>116</v>
      </c>
      <c r="F143" s="98">
        <v>65</v>
      </c>
      <c r="G143" s="101">
        <v>186427.290000001</v>
      </c>
      <c r="H143" s="102">
        <v>34171</v>
      </c>
      <c r="I143" s="103">
        <v>125</v>
      </c>
      <c r="J143" s="101">
        <v>455060.94000000099</v>
      </c>
      <c r="K143" s="102">
        <v>84018</v>
      </c>
      <c r="L143" s="98">
        <v>14</v>
      </c>
    </row>
    <row r="144" spans="1:12" x14ac:dyDescent="0.25">
      <c r="A144" s="98">
        <v>3</v>
      </c>
      <c r="B144" s="99" t="s">
        <v>416</v>
      </c>
      <c r="C144" s="100" t="s">
        <v>27</v>
      </c>
      <c r="D144" s="100" t="s">
        <v>417</v>
      </c>
      <c r="E144" s="100" t="s">
        <v>419</v>
      </c>
      <c r="F144" s="98">
        <v>46</v>
      </c>
      <c r="G144" s="101">
        <v>147503.85999999999</v>
      </c>
      <c r="H144" s="102">
        <v>27304</v>
      </c>
      <c r="I144" s="103">
        <v>47</v>
      </c>
      <c r="J144" s="101">
        <v>148252.35999999999</v>
      </c>
      <c r="K144" s="104">
        <v>27463</v>
      </c>
      <c r="L144" s="98">
        <v>7</v>
      </c>
    </row>
    <row r="145" spans="1:12" x14ac:dyDescent="0.25">
      <c r="A145" s="98">
        <v>4</v>
      </c>
      <c r="B145" s="99" t="s">
        <v>420</v>
      </c>
      <c r="C145" s="100" t="s">
        <v>24</v>
      </c>
      <c r="D145" s="100" t="s">
        <v>361</v>
      </c>
      <c r="E145" s="100" t="s">
        <v>116</v>
      </c>
      <c r="F145" s="98">
        <v>67</v>
      </c>
      <c r="G145" s="101">
        <v>111172.17</v>
      </c>
      <c r="H145" s="102">
        <v>20481</v>
      </c>
      <c r="I145" s="103">
        <v>155</v>
      </c>
      <c r="J145" s="101">
        <v>438977.87000000302</v>
      </c>
      <c r="K145" s="104">
        <v>81617</v>
      </c>
      <c r="L145" s="98">
        <v>21</v>
      </c>
    </row>
    <row r="146" spans="1:12" x14ac:dyDescent="0.25">
      <c r="A146" s="98">
        <v>5</v>
      </c>
      <c r="B146" s="99" t="s">
        <v>399</v>
      </c>
      <c r="C146" s="100" t="s">
        <v>110</v>
      </c>
      <c r="D146" s="100" t="s">
        <v>400</v>
      </c>
      <c r="E146" s="100" t="s">
        <v>116</v>
      </c>
      <c r="F146" s="98">
        <v>63</v>
      </c>
      <c r="G146" s="101">
        <v>111094.78</v>
      </c>
      <c r="H146" s="102">
        <v>20494</v>
      </c>
      <c r="I146" s="103">
        <v>109</v>
      </c>
      <c r="J146" s="101">
        <v>257076.670000001</v>
      </c>
      <c r="K146" s="104">
        <v>47717</v>
      </c>
      <c r="L146" s="98">
        <v>14</v>
      </c>
    </row>
    <row r="147" spans="1:12" x14ac:dyDescent="0.25">
      <c r="A147" s="98">
        <v>6</v>
      </c>
      <c r="B147" s="105" t="s">
        <v>421</v>
      </c>
      <c r="C147" s="100" t="s">
        <v>27</v>
      </c>
      <c r="D147" s="51" t="s">
        <v>422</v>
      </c>
      <c r="E147" s="51" t="s">
        <v>116</v>
      </c>
      <c r="F147" s="98">
        <v>29</v>
      </c>
      <c r="G147" s="101">
        <v>92521.05</v>
      </c>
      <c r="H147" s="102">
        <v>17057</v>
      </c>
      <c r="I147" s="103">
        <v>29</v>
      </c>
      <c r="J147" s="106">
        <v>92521.049999999901</v>
      </c>
      <c r="K147" s="107">
        <v>17057</v>
      </c>
      <c r="L147" s="98">
        <v>7</v>
      </c>
    </row>
    <row r="148" spans="1:12" x14ac:dyDescent="0.25">
      <c r="A148" s="98">
        <v>7</v>
      </c>
      <c r="B148" s="99" t="s">
        <v>301</v>
      </c>
      <c r="C148" s="100" t="s">
        <v>30</v>
      </c>
      <c r="D148" s="100" t="s">
        <v>302</v>
      </c>
      <c r="E148" s="100" t="s">
        <v>119</v>
      </c>
      <c r="F148" s="98">
        <v>83</v>
      </c>
      <c r="G148" s="101">
        <v>68111.899999999907</v>
      </c>
      <c r="H148" s="102">
        <v>14022</v>
      </c>
      <c r="I148" s="103">
        <v>262</v>
      </c>
      <c r="J148" s="101">
        <v>534143.74000000197</v>
      </c>
      <c r="K148" s="104">
        <v>106763</v>
      </c>
      <c r="L148" s="98">
        <v>35</v>
      </c>
    </row>
    <row r="149" spans="1:12" x14ac:dyDescent="0.25">
      <c r="A149" s="98">
        <v>8</v>
      </c>
      <c r="B149" s="99" t="s">
        <v>327</v>
      </c>
      <c r="C149" s="100" t="s">
        <v>30</v>
      </c>
      <c r="D149" s="100" t="s">
        <v>328</v>
      </c>
      <c r="E149" s="100" t="s">
        <v>116</v>
      </c>
      <c r="F149" s="98">
        <v>48</v>
      </c>
      <c r="G149" s="101">
        <v>58983.429999999898</v>
      </c>
      <c r="H149" s="102">
        <v>10948</v>
      </c>
      <c r="I149" s="103">
        <v>215</v>
      </c>
      <c r="J149" s="101">
        <v>704560.77999999595</v>
      </c>
      <c r="K149" s="104">
        <v>127304</v>
      </c>
      <c r="L149" s="98">
        <v>28</v>
      </c>
    </row>
    <row r="150" spans="1:12" x14ac:dyDescent="0.25">
      <c r="A150" s="98">
        <v>9</v>
      </c>
      <c r="B150" s="99" t="s">
        <v>362</v>
      </c>
      <c r="C150" s="100" t="s">
        <v>30</v>
      </c>
      <c r="D150" s="100" t="s">
        <v>363</v>
      </c>
      <c r="E150" s="100" t="s">
        <v>116</v>
      </c>
      <c r="F150" s="98">
        <v>43</v>
      </c>
      <c r="G150" s="101">
        <v>50192.3</v>
      </c>
      <c r="H150" s="102">
        <v>9526</v>
      </c>
      <c r="I150" s="103">
        <v>109</v>
      </c>
      <c r="J150" s="101">
        <v>225014.19000000099</v>
      </c>
      <c r="K150" s="104">
        <v>42594</v>
      </c>
      <c r="L150" s="98">
        <v>21</v>
      </c>
    </row>
    <row r="151" spans="1:12" x14ac:dyDescent="0.25">
      <c r="A151" s="98">
        <v>10</v>
      </c>
      <c r="B151" s="99" t="s">
        <v>303</v>
      </c>
      <c r="C151" s="100" t="s">
        <v>27</v>
      </c>
      <c r="D151" s="100" t="s">
        <v>304</v>
      </c>
      <c r="E151" s="100" t="s">
        <v>306</v>
      </c>
      <c r="F151" s="98">
        <v>17</v>
      </c>
      <c r="G151" s="101">
        <v>27328.68</v>
      </c>
      <c r="H151" s="102">
        <v>5029</v>
      </c>
      <c r="I151" s="103">
        <v>97</v>
      </c>
      <c r="J151" s="101">
        <v>382523.460000002</v>
      </c>
      <c r="K151" s="104">
        <v>69559</v>
      </c>
      <c r="L151" s="98">
        <v>35</v>
      </c>
    </row>
    <row r="152" spans="1:12" x14ac:dyDescent="0.25">
      <c r="A152" s="98">
        <v>11</v>
      </c>
      <c r="B152" s="105" t="s">
        <v>227</v>
      </c>
      <c r="C152" s="51" t="s">
        <v>30</v>
      </c>
      <c r="D152" s="105" t="s">
        <v>228</v>
      </c>
      <c r="E152" s="105" t="s">
        <v>116</v>
      </c>
      <c r="F152" s="108">
        <v>15</v>
      </c>
      <c r="G152" s="109">
        <v>26500.28</v>
      </c>
      <c r="H152" s="110">
        <v>3627</v>
      </c>
      <c r="I152" s="111">
        <v>331</v>
      </c>
      <c r="J152" s="112">
        <v>2034637.8499999701</v>
      </c>
      <c r="K152" s="113">
        <v>396739</v>
      </c>
      <c r="L152" s="108">
        <v>126</v>
      </c>
    </row>
    <row r="153" spans="1:12" x14ac:dyDescent="0.25">
      <c r="A153" s="98">
        <v>12</v>
      </c>
      <c r="B153" s="105" t="s">
        <v>380</v>
      </c>
      <c r="C153" s="51" t="s">
        <v>147</v>
      </c>
      <c r="D153" s="105" t="s">
        <v>381</v>
      </c>
      <c r="E153" s="105" t="s">
        <v>383</v>
      </c>
      <c r="F153" s="108">
        <v>22</v>
      </c>
      <c r="G153" s="109">
        <v>19639.509999999998</v>
      </c>
      <c r="H153" s="110">
        <v>3567</v>
      </c>
      <c r="I153" s="111">
        <v>35</v>
      </c>
      <c r="J153" s="112">
        <v>49479.659999999902</v>
      </c>
      <c r="K153" s="113">
        <v>9067</v>
      </c>
      <c r="L153" s="108">
        <v>14</v>
      </c>
    </row>
    <row r="154" spans="1:12" x14ac:dyDescent="0.25">
      <c r="A154" s="98">
        <v>13</v>
      </c>
      <c r="B154" s="99" t="s">
        <v>366</v>
      </c>
      <c r="C154" s="100" t="s">
        <v>110</v>
      </c>
      <c r="D154" s="100" t="s">
        <v>367</v>
      </c>
      <c r="E154" s="100" t="s">
        <v>369</v>
      </c>
      <c r="F154" s="98">
        <v>51</v>
      </c>
      <c r="G154" s="101">
        <v>18154.27</v>
      </c>
      <c r="H154" s="102">
        <v>3756</v>
      </c>
      <c r="I154" s="103">
        <v>119</v>
      </c>
      <c r="J154" s="101">
        <v>92676.59</v>
      </c>
      <c r="K154" s="104">
        <v>18628</v>
      </c>
      <c r="L154" s="98">
        <v>21</v>
      </c>
    </row>
    <row r="155" spans="1:12" x14ac:dyDescent="0.25">
      <c r="A155" s="98">
        <v>14</v>
      </c>
      <c r="B155" s="99" t="s">
        <v>232</v>
      </c>
      <c r="C155" s="100" t="s">
        <v>27</v>
      </c>
      <c r="D155" s="100" t="s">
        <v>233</v>
      </c>
      <c r="E155" s="100" t="s">
        <v>118</v>
      </c>
      <c r="F155" s="98">
        <v>18</v>
      </c>
      <c r="G155" s="101">
        <v>17344.34</v>
      </c>
      <c r="H155" s="102">
        <v>3096</v>
      </c>
      <c r="I155" s="103">
        <v>369</v>
      </c>
      <c r="J155" s="101">
        <v>3018213.5000001299</v>
      </c>
      <c r="K155" s="104">
        <v>533949</v>
      </c>
      <c r="L155" s="98">
        <v>106</v>
      </c>
    </row>
    <row r="156" spans="1:12" x14ac:dyDescent="0.25">
      <c r="A156" s="98">
        <v>15</v>
      </c>
      <c r="B156" s="99" t="s">
        <v>423</v>
      </c>
      <c r="C156" s="100" t="s">
        <v>30</v>
      </c>
      <c r="D156" s="100" t="s">
        <v>424</v>
      </c>
      <c r="E156" s="100" t="s">
        <v>426</v>
      </c>
      <c r="F156" s="98">
        <v>25</v>
      </c>
      <c r="G156" s="101">
        <v>16208.38</v>
      </c>
      <c r="H156" s="102">
        <v>3180</v>
      </c>
      <c r="I156" s="103">
        <v>25</v>
      </c>
      <c r="J156" s="101">
        <v>16208.38</v>
      </c>
      <c r="K156" s="104">
        <v>3180</v>
      </c>
      <c r="L156" s="98">
        <v>7</v>
      </c>
    </row>
    <row r="157" spans="1:12" x14ac:dyDescent="0.25">
      <c r="A157" s="98">
        <v>16</v>
      </c>
      <c r="B157" s="99" t="s">
        <v>329</v>
      </c>
      <c r="C157" s="100" t="s">
        <v>30</v>
      </c>
      <c r="D157" s="100" t="s">
        <v>330</v>
      </c>
      <c r="E157" s="100" t="s">
        <v>332</v>
      </c>
      <c r="F157" s="98">
        <v>20</v>
      </c>
      <c r="G157" s="101">
        <v>15670.97</v>
      </c>
      <c r="H157" s="102">
        <v>2948</v>
      </c>
      <c r="I157" s="103">
        <v>113</v>
      </c>
      <c r="J157" s="101">
        <v>276352.840000002</v>
      </c>
      <c r="K157" s="104">
        <v>50468</v>
      </c>
      <c r="L157" s="98">
        <v>28</v>
      </c>
    </row>
    <row r="158" spans="1:12" x14ac:dyDescent="0.25">
      <c r="A158" s="98">
        <v>17</v>
      </c>
      <c r="B158" s="99" t="s">
        <v>333</v>
      </c>
      <c r="C158" s="100" t="s">
        <v>30</v>
      </c>
      <c r="D158" s="100" t="s">
        <v>334</v>
      </c>
      <c r="E158" s="100" t="s">
        <v>117</v>
      </c>
      <c r="F158" s="98">
        <v>18</v>
      </c>
      <c r="G158" s="101">
        <v>12089.16</v>
      </c>
      <c r="H158" s="102">
        <v>2185</v>
      </c>
      <c r="I158" s="103">
        <v>106</v>
      </c>
      <c r="J158" s="101">
        <v>226200.290000001</v>
      </c>
      <c r="K158" s="104">
        <v>42369</v>
      </c>
      <c r="L158" s="98">
        <v>28</v>
      </c>
    </row>
    <row r="159" spans="1:12" x14ac:dyDescent="0.25">
      <c r="A159" s="98">
        <v>18</v>
      </c>
      <c r="B159" s="99" t="s">
        <v>401</v>
      </c>
      <c r="C159" s="100" t="s">
        <v>30</v>
      </c>
      <c r="D159" s="100" t="s">
        <v>402</v>
      </c>
      <c r="E159" s="100" t="s">
        <v>116</v>
      </c>
      <c r="F159" s="98">
        <v>16</v>
      </c>
      <c r="G159" s="101">
        <v>11703.31</v>
      </c>
      <c r="H159" s="102">
        <v>2189</v>
      </c>
      <c r="I159" s="103">
        <v>27</v>
      </c>
      <c r="J159" s="101">
        <v>34700.9</v>
      </c>
      <c r="K159" s="104">
        <v>6482</v>
      </c>
      <c r="L159" s="98">
        <v>14</v>
      </c>
    </row>
    <row r="160" spans="1:12" x14ac:dyDescent="0.25">
      <c r="A160" s="98">
        <v>19</v>
      </c>
      <c r="B160" s="99" t="s">
        <v>427</v>
      </c>
      <c r="C160" s="100" t="s">
        <v>30</v>
      </c>
      <c r="D160" s="100" t="s">
        <v>428</v>
      </c>
      <c r="E160" s="100" t="s">
        <v>430</v>
      </c>
      <c r="F160" s="98">
        <v>9</v>
      </c>
      <c r="G160" s="101">
        <v>10761.02</v>
      </c>
      <c r="H160" s="102">
        <v>2078</v>
      </c>
      <c r="I160" s="103">
        <v>10</v>
      </c>
      <c r="J160" s="101">
        <v>10984.52</v>
      </c>
      <c r="K160" s="104">
        <v>2148</v>
      </c>
      <c r="L160" s="98">
        <v>7</v>
      </c>
    </row>
    <row r="161" spans="1:12" x14ac:dyDescent="0.25">
      <c r="A161" s="98">
        <v>20</v>
      </c>
      <c r="B161" s="99" t="s">
        <v>241</v>
      </c>
      <c r="C161" s="100" t="s">
        <v>30</v>
      </c>
      <c r="D161" s="100" t="s">
        <v>242</v>
      </c>
      <c r="E161" s="100" t="s">
        <v>116</v>
      </c>
      <c r="F161" s="98">
        <v>21</v>
      </c>
      <c r="G161" s="101">
        <v>7907.69</v>
      </c>
      <c r="H161" s="102">
        <v>1605</v>
      </c>
      <c r="I161" s="103">
        <v>364</v>
      </c>
      <c r="J161" s="101">
        <v>1348800.23999999</v>
      </c>
      <c r="K161" s="104">
        <v>266835</v>
      </c>
      <c r="L161" s="98">
        <v>77</v>
      </c>
    </row>
    <row r="162" spans="1:12" x14ac:dyDescent="0.25">
      <c r="A162" s="55"/>
      <c r="B162" s="52"/>
      <c r="C162" s="38"/>
      <c r="D162" s="38"/>
      <c r="E162" s="38"/>
      <c r="F162" s="55"/>
      <c r="G162" s="54"/>
      <c r="H162" s="25"/>
      <c r="I162" s="55"/>
      <c r="J162" s="54"/>
      <c r="K162" s="53"/>
      <c r="L162" s="41"/>
    </row>
    <row r="163" spans="1:12" x14ac:dyDescent="0.25">
      <c r="A163" s="25" t="s">
        <v>7</v>
      </c>
      <c r="B163" s="26"/>
      <c r="C163" s="38"/>
      <c r="D163" s="38"/>
      <c r="E163" s="26"/>
      <c r="F163" s="27"/>
      <c r="G163" s="28"/>
      <c r="H163" s="29"/>
      <c r="I163" s="27"/>
      <c r="J163" s="28"/>
      <c r="K163" s="29"/>
      <c r="L163" s="15"/>
    </row>
    <row r="165" spans="1:12" x14ac:dyDescent="0.25">
      <c r="A165" s="459" t="s">
        <v>459</v>
      </c>
      <c r="B165" s="459"/>
      <c r="C165" s="459"/>
      <c r="D165" s="459"/>
      <c r="E165" s="459"/>
      <c r="F165" s="459"/>
      <c r="G165" s="459"/>
      <c r="H165" s="459"/>
      <c r="I165" s="459"/>
      <c r="J165" s="459"/>
      <c r="K165" s="459"/>
      <c r="L165" s="459"/>
    </row>
    <row r="166" spans="1:12" x14ac:dyDescent="0.25">
      <c r="A166" s="22"/>
      <c r="B166" s="15"/>
      <c r="C166" s="15"/>
      <c r="D166" s="15"/>
      <c r="E166" s="15"/>
      <c r="F166" s="20"/>
      <c r="G166" s="21"/>
      <c r="H166" s="21"/>
      <c r="I166" s="20"/>
      <c r="J166" s="21"/>
      <c r="K166" s="21"/>
      <c r="L166" s="19"/>
    </row>
    <row r="167" spans="1:12" x14ac:dyDescent="0.25">
      <c r="A167" s="460" t="s">
        <v>131</v>
      </c>
      <c r="B167" s="460"/>
      <c r="C167" s="460" t="s">
        <v>135</v>
      </c>
      <c r="D167" s="460" t="s">
        <v>136</v>
      </c>
      <c r="E167" s="460" t="s">
        <v>132</v>
      </c>
      <c r="F167" s="458" t="s">
        <v>137</v>
      </c>
      <c r="G167" s="458"/>
      <c r="H167" s="462"/>
      <c r="I167" s="457" t="s">
        <v>133</v>
      </c>
      <c r="J167" s="458"/>
      <c r="K167" s="458"/>
      <c r="L167" s="458"/>
    </row>
    <row r="168" spans="1:12" x14ac:dyDescent="0.25">
      <c r="A168" s="461"/>
      <c r="B168" s="461"/>
      <c r="C168" s="461"/>
      <c r="D168" s="461"/>
      <c r="E168" s="461"/>
      <c r="F168" s="62" t="s">
        <v>8</v>
      </c>
      <c r="G168" s="39" t="s">
        <v>5</v>
      </c>
      <c r="H168" s="62" t="s">
        <v>4</v>
      </c>
      <c r="I168" s="63" t="s">
        <v>8</v>
      </c>
      <c r="J168" s="39" t="s">
        <v>5</v>
      </c>
      <c r="K168" s="39" t="s">
        <v>4</v>
      </c>
      <c r="L168" s="62" t="s">
        <v>6</v>
      </c>
    </row>
    <row r="169" spans="1:12" x14ac:dyDescent="0.25">
      <c r="A169" s="98">
        <v>1</v>
      </c>
      <c r="B169" s="99" t="s">
        <v>438</v>
      </c>
      <c r="C169" s="100" t="s">
        <v>27</v>
      </c>
      <c r="D169" s="100" t="s">
        <v>439</v>
      </c>
      <c r="E169" s="100" t="s">
        <v>441</v>
      </c>
      <c r="F169" s="98">
        <v>83</v>
      </c>
      <c r="G169" s="101">
        <v>398832.98000000097</v>
      </c>
      <c r="H169" s="102">
        <v>67020</v>
      </c>
      <c r="I169" s="103">
        <v>84</v>
      </c>
      <c r="J169" s="101">
        <v>399296.40000000101</v>
      </c>
      <c r="K169" s="102">
        <v>67086</v>
      </c>
      <c r="L169" s="98">
        <v>7</v>
      </c>
    </row>
    <row r="170" spans="1:12" x14ac:dyDescent="0.25">
      <c r="A170" s="98">
        <v>2</v>
      </c>
      <c r="B170" s="99" t="s">
        <v>442</v>
      </c>
      <c r="C170" s="100" t="s">
        <v>30</v>
      </c>
      <c r="D170" s="100" t="s">
        <v>443</v>
      </c>
      <c r="E170" s="100" t="s">
        <v>116</v>
      </c>
      <c r="F170" s="98">
        <v>62</v>
      </c>
      <c r="G170" s="101">
        <v>175320.08</v>
      </c>
      <c r="H170" s="102">
        <v>32641</v>
      </c>
      <c r="I170" s="103">
        <v>62</v>
      </c>
      <c r="J170" s="101">
        <v>175320.08</v>
      </c>
      <c r="K170" s="102">
        <v>32641</v>
      </c>
      <c r="L170" s="98">
        <v>7</v>
      </c>
    </row>
    <row r="171" spans="1:12" x14ac:dyDescent="0.25">
      <c r="A171" s="98">
        <v>3</v>
      </c>
      <c r="B171" s="99" t="s">
        <v>412</v>
      </c>
      <c r="C171" s="100" t="s">
        <v>30</v>
      </c>
      <c r="D171" s="100" t="s">
        <v>413</v>
      </c>
      <c r="E171" s="100" t="s">
        <v>415</v>
      </c>
      <c r="F171" s="98">
        <v>63</v>
      </c>
      <c r="G171" s="101">
        <v>151384.4</v>
      </c>
      <c r="H171" s="102">
        <v>27890</v>
      </c>
      <c r="I171" s="103">
        <v>126</v>
      </c>
      <c r="J171" s="101">
        <v>404385.04000000103</v>
      </c>
      <c r="K171" s="104">
        <v>74272</v>
      </c>
      <c r="L171" s="98">
        <v>14</v>
      </c>
    </row>
    <row r="172" spans="1:12" x14ac:dyDescent="0.25">
      <c r="A172" s="98">
        <v>4</v>
      </c>
      <c r="B172" s="99" t="s">
        <v>397</v>
      </c>
      <c r="C172" s="100" t="s">
        <v>30</v>
      </c>
      <c r="D172" s="100" t="s">
        <v>398</v>
      </c>
      <c r="E172" s="100" t="s">
        <v>116</v>
      </c>
      <c r="F172" s="98">
        <v>64</v>
      </c>
      <c r="G172" s="101">
        <v>127850.94</v>
      </c>
      <c r="H172" s="102">
        <v>23350</v>
      </c>
      <c r="I172" s="103">
        <v>170</v>
      </c>
      <c r="J172" s="101">
        <v>583174.37999999803</v>
      </c>
      <c r="K172" s="104">
        <v>107434</v>
      </c>
      <c r="L172" s="98">
        <v>21</v>
      </c>
    </row>
    <row r="173" spans="1:12" x14ac:dyDescent="0.25">
      <c r="A173" s="98">
        <v>5</v>
      </c>
      <c r="B173" s="99" t="s">
        <v>416</v>
      </c>
      <c r="C173" s="100" t="s">
        <v>27</v>
      </c>
      <c r="D173" s="100" t="s">
        <v>417</v>
      </c>
      <c r="E173" s="100" t="s">
        <v>419</v>
      </c>
      <c r="F173" s="98">
        <v>44</v>
      </c>
      <c r="G173" s="101">
        <v>97137.189999999799</v>
      </c>
      <c r="H173" s="102">
        <v>17814</v>
      </c>
      <c r="I173" s="103">
        <v>79</v>
      </c>
      <c r="J173" s="101">
        <v>245904.550000002</v>
      </c>
      <c r="K173" s="104">
        <v>45391</v>
      </c>
      <c r="L173" s="98">
        <v>14</v>
      </c>
    </row>
    <row r="174" spans="1:12" x14ac:dyDescent="0.25">
      <c r="A174" s="98">
        <v>6</v>
      </c>
      <c r="B174" s="105" t="s">
        <v>444</v>
      </c>
      <c r="C174" s="100" t="s">
        <v>30</v>
      </c>
      <c r="D174" s="51" t="s">
        <v>445</v>
      </c>
      <c r="E174" s="51" t="s">
        <v>116</v>
      </c>
      <c r="F174" s="98">
        <v>38</v>
      </c>
      <c r="G174" s="101">
        <v>83723.429999999804</v>
      </c>
      <c r="H174" s="102">
        <v>15540</v>
      </c>
      <c r="I174" s="103">
        <v>38</v>
      </c>
      <c r="J174" s="106">
        <v>83723.429999999702</v>
      </c>
      <c r="K174" s="107">
        <v>15540</v>
      </c>
      <c r="L174" s="98">
        <v>7</v>
      </c>
    </row>
    <row r="175" spans="1:12" x14ac:dyDescent="0.25">
      <c r="A175" s="98">
        <v>7</v>
      </c>
      <c r="B175" s="99" t="s">
        <v>420</v>
      </c>
      <c r="C175" s="100" t="s">
        <v>24</v>
      </c>
      <c r="D175" s="100" t="s">
        <v>361</v>
      </c>
      <c r="E175" s="100" t="s">
        <v>116</v>
      </c>
      <c r="F175" s="98">
        <v>50</v>
      </c>
      <c r="G175" s="101">
        <v>69665.659999999902</v>
      </c>
      <c r="H175" s="102">
        <v>12914</v>
      </c>
      <c r="I175" s="103">
        <v>178</v>
      </c>
      <c r="J175" s="101">
        <v>508742.030000003</v>
      </c>
      <c r="K175" s="104">
        <v>94555</v>
      </c>
      <c r="L175" s="98">
        <v>28</v>
      </c>
    </row>
    <row r="176" spans="1:12" x14ac:dyDescent="0.25">
      <c r="A176" s="98">
        <v>8</v>
      </c>
      <c r="B176" s="99" t="s">
        <v>421</v>
      </c>
      <c r="C176" s="100" t="s">
        <v>27</v>
      </c>
      <c r="D176" s="100" t="s">
        <v>422</v>
      </c>
      <c r="E176" s="100" t="s">
        <v>116</v>
      </c>
      <c r="F176" s="98">
        <v>27</v>
      </c>
      <c r="G176" s="101">
        <v>68804.410000000105</v>
      </c>
      <c r="H176" s="102">
        <v>12530</v>
      </c>
      <c r="I176" s="103">
        <v>47</v>
      </c>
      <c r="J176" s="101">
        <v>161325.46</v>
      </c>
      <c r="K176" s="104">
        <v>29587</v>
      </c>
      <c r="L176" s="98">
        <v>14</v>
      </c>
    </row>
    <row r="177" spans="1:12" x14ac:dyDescent="0.25">
      <c r="A177" s="98">
        <v>9</v>
      </c>
      <c r="B177" s="99" t="s">
        <v>399</v>
      </c>
      <c r="C177" s="100" t="s">
        <v>110</v>
      </c>
      <c r="D177" s="100" t="s">
        <v>400</v>
      </c>
      <c r="E177" s="100" t="s">
        <v>116</v>
      </c>
      <c r="F177" s="98">
        <v>50</v>
      </c>
      <c r="G177" s="101">
        <v>61801.559999999903</v>
      </c>
      <c r="H177" s="102">
        <v>11614</v>
      </c>
      <c r="I177" s="103">
        <v>150</v>
      </c>
      <c r="J177" s="101">
        <v>319130.23000000097</v>
      </c>
      <c r="K177" s="104">
        <v>59421</v>
      </c>
      <c r="L177" s="98">
        <v>21</v>
      </c>
    </row>
    <row r="178" spans="1:12" x14ac:dyDescent="0.25">
      <c r="A178" s="98">
        <v>10</v>
      </c>
      <c r="B178" s="99" t="s">
        <v>301</v>
      </c>
      <c r="C178" s="100" t="s">
        <v>30</v>
      </c>
      <c r="D178" s="100" t="s">
        <v>302</v>
      </c>
      <c r="E178" s="100" t="s">
        <v>119</v>
      </c>
      <c r="F178" s="98">
        <v>78</v>
      </c>
      <c r="G178" s="101">
        <v>54446.07</v>
      </c>
      <c r="H178" s="102">
        <v>11038</v>
      </c>
      <c r="I178" s="103">
        <v>287</v>
      </c>
      <c r="J178" s="101">
        <v>588956.09000000102</v>
      </c>
      <c r="K178" s="104">
        <v>118006</v>
      </c>
      <c r="L178" s="98">
        <v>42</v>
      </c>
    </row>
    <row r="179" spans="1:12" x14ac:dyDescent="0.25">
      <c r="A179" s="98">
        <v>11</v>
      </c>
      <c r="B179" s="105" t="s">
        <v>362</v>
      </c>
      <c r="C179" s="51" t="s">
        <v>30</v>
      </c>
      <c r="D179" s="105" t="s">
        <v>363</v>
      </c>
      <c r="E179" s="105" t="s">
        <v>116</v>
      </c>
      <c r="F179" s="108">
        <v>33</v>
      </c>
      <c r="G179" s="109">
        <v>33200.81</v>
      </c>
      <c r="H179" s="110">
        <v>6525</v>
      </c>
      <c r="I179" s="111">
        <v>126</v>
      </c>
      <c r="J179" s="112">
        <v>258215.00000000099</v>
      </c>
      <c r="K179" s="113">
        <v>49119</v>
      </c>
      <c r="L179" s="108">
        <v>28</v>
      </c>
    </row>
    <row r="180" spans="1:12" x14ac:dyDescent="0.25">
      <c r="A180" s="98">
        <v>12</v>
      </c>
      <c r="B180" s="105" t="s">
        <v>446</v>
      </c>
      <c r="C180" s="51" t="s">
        <v>26</v>
      </c>
      <c r="D180" s="105" t="s">
        <v>447</v>
      </c>
      <c r="E180" s="105" t="s">
        <v>449</v>
      </c>
      <c r="F180" s="108">
        <v>24</v>
      </c>
      <c r="G180" s="109">
        <v>25747.75</v>
      </c>
      <c r="H180" s="110">
        <v>4721</v>
      </c>
      <c r="I180" s="111">
        <v>24</v>
      </c>
      <c r="J180" s="112">
        <v>25747.75</v>
      </c>
      <c r="K180" s="113">
        <v>4721</v>
      </c>
      <c r="L180" s="108">
        <v>7</v>
      </c>
    </row>
    <row r="181" spans="1:12" x14ac:dyDescent="0.25">
      <c r="A181" s="98">
        <v>13</v>
      </c>
      <c r="B181" s="99" t="s">
        <v>423</v>
      </c>
      <c r="C181" s="100" t="s">
        <v>30</v>
      </c>
      <c r="D181" s="100" t="s">
        <v>424</v>
      </c>
      <c r="E181" s="100" t="s">
        <v>426</v>
      </c>
      <c r="F181" s="98">
        <v>26</v>
      </c>
      <c r="G181" s="101">
        <v>13872.84</v>
      </c>
      <c r="H181" s="102">
        <v>2765</v>
      </c>
      <c r="I181" s="103">
        <v>40</v>
      </c>
      <c r="J181" s="101">
        <v>30081.220000000099</v>
      </c>
      <c r="K181" s="104">
        <v>5945</v>
      </c>
      <c r="L181" s="98">
        <v>14</v>
      </c>
    </row>
    <row r="182" spans="1:12" x14ac:dyDescent="0.25">
      <c r="A182" s="98">
        <v>14</v>
      </c>
      <c r="B182" s="99" t="s">
        <v>327</v>
      </c>
      <c r="C182" s="100" t="s">
        <v>30</v>
      </c>
      <c r="D182" s="100" t="s">
        <v>328</v>
      </c>
      <c r="E182" s="100" t="s">
        <v>116</v>
      </c>
      <c r="F182" s="98">
        <v>16</v>
      </c>
      <c r="G182" s="101">
        <v>13842.67</v>
      </c>
      <c r="H182" s="102">
        <v>2680</v>
      </c>
      <c r="I182" s="103">
        <v>230</v>
      </c>
      <c r="J182" s="101">
        <v>718488.449999996</v>
      </c>
      <c r="K182" s="104">
        <v>130025</v>
      </c>
      <c r="L182" s="98">
        <v>35</v>
      </c>
    </row>
    <row r="183" spans="1:12" x14ac:dyDescent="0.25">
      <c r="A183" s="98">
        <v>15</v>
      </c>
      <c r="B183" s="99" t="s">
        <v>232</v>
      </c>
      <c r="C183" s="100" t="s">
        <v>27</v>
      </c>
      <c r="D183" s="100" t="s">
        <v>233</v>
      </c>
      <c r="E183" s="100" t="s">
        <v>118</v>
      </c>
      <c r="F183" s="98">
        <v>11</v>
      </c>
      <c r="G183" s="101">
        <v>12748.18</v>
      </c>
      <c r="H183" s="102">
        <v>2295</v>
      </c>
      <c r="I183" s="103">
        <v>373</v>
      </c>
      <c r="J183" s="101">
        <v>3031472.1800001399</v>
      </c>
      <c r="K183" s="104">
        <v>536381</v>
      </c>
      <c r="L183" s="98">
        <v>113</v>
      </c>
    </row>
    <row r="184" spans="1:12" x14ac:dyDescent="0.25">
      <c r="A184" s="98">
        <v>16</v>
      </c>
      <c r="B184" s="99" t="s">
        <v>366</v>
      </c>
      <c r="C184" s="100" t="s">
        <v>110</v>
      </c>
      <c r="D184" s="100" t="s">
        <v>367</v>
      </c>
      <c r="E184" s="100" t="s">
        <v>369</v>
      </c>
      <c r="F184" s="98">
        <v>43</v>
      </c>
      <c r="G184" s="101">
        <v>12513.29</v>
      </c>
      <c r="H184" s="102">
        <v>2732</v>
      </c>
      <c r="I184" s="103">
        <v>137</v>
      </c>
      <c r="J184" s="101">
        <v>105189.88</v>
      </c>
      <c r="K184" s="104">
        <v>21360</v>
      </c>
      <c r="L184" s="98">
        <v>28</v>
      </c>
    </row>
    <row r="185" spans="1:12" x14ac:dyDescent="0.25">
      <c r="A185" s="98">
        <v>17</v>
      </c>
      <c r="B185" s="99" t="s">
        <v>380</v>
      </c>
      <c r="C185" s="100" t="s">
        <v>147</v>
      </c>
      <c r="D185" s="100" t="s">
        <v>381</v>
      </c>
      <c r="E185" s="100" t="s">
        <v>383</v>
      </c>
      <c r="F185" s="98">
        <v>11</v>
      </c>
      <c r="G185" s="101">
        <v>11032.91</v>
      </c>
      <c r="H185" s="102">
        <v>2001</v>
      </c>
      <c r="I185" s="103">
        <v>41</v>
      </c>
      <c r="J185" s="101">
        <v>60516.369999999901</v>
      </c>
      <c r="K185" s="104">
        <v>11069</v>
      </c>
      <c r="L185" s="98">
        <v>21</v>
      </c>
    </row>
    <row r="186" spans="1:12" x14ac:dyDescent="0.25">
      <c r="A186" s="98">
        <v>18</v>
      </c>
      <c r="B186" s="99" t="s">
        <v>227</v>
      </c>
      <c r="C186" s="100" t="s">
        <v>30</v>
      </c>
      <c r="D186" s="100" t="s">
        <v>228</v>
      </c>
      <c r="E186" s="100" t="s">
        <v>116</v>
      </c>
      <c r="F186" s="98">
        <v>8</v>
      </c>
      <c r="G186" s="101">
        <v>10888.75</v>
      </c>
      <c r="H186" s="102">
        <v>1949</v>
      </c>
      <c r="I186" s="103">
        <v>333</v>
      </c>
      <c r="J186" s="101">
        <v>2045723.5999999701</v>
      </c>
      <c r="K186" s="104">
        <v>398769</v>
      </c>
      <c r="L186" s="98">
        <v>133</v>
      </c>
    </row>
    <row r="187" spans="1:12" x14ac:dyDescent="0.25">
      <c r="A187" s="98">
        <v>19</v>
      </c>
      <c r="B187" s="99" t="s">
        <v>329</v>
      </c>
      <c r="C187" s="100" t="s">
        <v>30</v>
      </c>
      <c r="D187" s="100" t="s">
        <v>330</v>
      </c>
      <c r="E187" s="100" t="s">
        <v>332</v>
      </c>
      <c r="F187" s="98">
        <v>9</v>
      </c>
      <c r="G187" s="101">
        <v>8162.49</v>
      </c>
      <c r="H187" s="102">
        <v>1503</v>
      </c>
      <c r="I187" s="103">
        <v>118</v>
      </c>
      <c r="J187" s="101">
        <v>285419.33000000298</v>
      </c>
      <c r="K187" s="104">
        <v>52199</v>
      </c>
      <c r="L187" s="98">
        <v>35</v>
      </c>
    </row>
    <row r="188" spans="1:12" x14ac:dyDescent="0.25">
      <c r="A188" s="98">
        <v>20</v>
      </c>
      <c r="B188" s="99" t="s">
        <v>427</v>
      </c>
      <c r="C188" s="100" t="s">
        <v>30</v>
      </c>
      <c r="D188" s="100" t="s">
        <v>428</v>
      </c>
      <c r="E188" s="100" t="s">
        <v>430</v>
      </c>
      <c r="F188" s="98">
        <v>10</v>
      </c>
      <c r="G188" s="101">
        <v>7574.24</v>
      </c>
      <c r="H188" s="102">
        <v>1430</v>
      </c>
      <c r="I188" s="103">
        <v>15</v>
      </c>
      <c r="J188" s="101">
        <v>18756.759999999998</v>
      </c>
      <c r="K188" s="104">
        <v>3630</v>
      </c>
      <c r="L188" s="98">
        <v>14</v>
      </c>
    </row>
    <row r="189" spans="1:12" x14ac:dyDescent="0.25">
      <c r="A189" s="55"/>
      <c r="B189" s="52"/>
      <c r="C189" s="38"/>
      <c r="D189" s="38"/>
      <c r="E189" s="38"/>
      <c r="F189" s="55"/>
      <c r="G189" s="54"/>
      <c r="H189" s="25"/>
      <c r="I189" s="55"/>
      <c r="J189" s="54"/>
      <c r="K189" s="53"/>
      <c r="L189" s="41"/>
    </row>
    <row r="190" spans="1:12" x14ac:dyDescent="0.25">
      <c r="A190" s="25" t="s">
        <v>7</v>
      </c>
      <c r="B190" s="26"/>
      <c r="C190" s="38"/>
      <c r="D190" s="38"/>
      <c r="E190" s="26"/>
      <c r="F190" s="27"/>
      <c r="G190" s="28"/>
      <c r="H190" s="29"/>
      <c r="I190" s="27"/>
      <c r="J190" s="28"/>
      <c r="K190" s="29"/>
      <c r="L190" s="15"/>
    </row>
    <row r="192" spans="1:12" x14ac:dyDescent="0.25">
      <c r="A192" s="459" t="s">
        <v>480</v>
      </c>
      <c r="B192" s="459"/>
      <c r="C192" s="459"/>
      <c r="D192" s="459"/>
      <c r="E192" s="459"/>
      <c r="F192" s="459"/>
      <c r="G192" s="459"/>
      <c r="H192" s="459"/>
      <c r="I192" s="459"/>
      <c r="J192" s="459"/>
      <c r="K192" s="459"/>
      <c r="L192" s="459"/>
    </row>
    <row r="193" spans="1:12" x14ac:dyDescent="0.25">
      <c r="A193" s="22"/>
      <c r="B193" s="15"/>
      <c r="C193" s="15"/>
      <c r="D193" s="15"/>
      <c r="E193" s="15"/>
      <c r="F193" s="20"/>
      <c r="G193" s="21"/>
      <c r="H193" s="21"/>
      <c r="I193" s="20"/>
      <c r="J193" s="21"/>
      <c r="K193" s="21"/>
      <c r="L193" s="19"/>
    </row>
    <row r="194" spans="1:12" x14ac:dyDescent="0.25">
      <c r="A194" s="460" t="s">
        <v>131</v>
      </c>
      <c r="B194" s="460"/>
      <c r="C194" s="460" t="s">
        <v>135</v>
      </c>
      <c r="D194" s="460" t="s">
        <v>136</v>
      </c>
      <c r="E194" s="460" t="s">
        <v>132</v>
      </c>
      <c r="F194" s="458" t="s">
        <v>137</v>
      </c>
      <c r="G194" s="458"/>
      <c r="H194" s="462"/>
      <c r="I194" s="457" t="s">
        <v>133</v>
      </c>
      <c r="J194" s="458"/>
      <c r="K194" s="458"/>
      <c r="L194" s="458"/>
    </row>
    <row r="195" spans="1:12" x14ac:dyDescent="0.25">
      <c r="A195" s="461"/>
      <c r="B195" s="461"/>
      <c r="C195" s="461"/>
      <c r="D195" s="461"/>
      <c r="E195" s="461"/>
      <c r="F195" s="62" t="s">
        <v>8</v>
      </c>
      <c r="G195" s="39" t="s">
        <v>5</v>
      </c>
      <c r="H195" s="62" t="s">
        <v>4</v>
      </c>
      <c r="I195" s="63" t="s">
        <v>8</v>
      </c>
      <c r="J195" s="39" t="s">
        <v>5</v>
      </c>
      <c r="K195" s="39" t="s">
        <v>4</v>
      </c>
      <c r="L195" s="62" t="s">
        <v>6</v>
      </c>
    </row>
    <row r="196" spans="1:12" ht="24" x14ac:dyDescent="0.25">
      <c r="A196" s="98">
        <v>1</v>
      </c>
      <c r="B196" s="99" t="s">
        <v>461</v>
      </c>
      <c r="C196" s="100" t="s">
        <v>30</v>
      </c>
      <c r="D196" s="100" t="s">
        <v>462</v>
      </c>
      <c r="E196" s="100" t="s">
        <v>116</v>
      </c>
      <c r="F196" s="98">
        <v>106</v>
      </c>
      <c r="G196" s="101">
        <v>247697.87000000101</v>
      </c>
      <c r="H196" s="102">
        <v>47670</v>
      </c>
      <c r="I196" s="103">
        <v>106</v>
      </c>
      <c r="J196" s="101">
        <v>247697.87000000101</v>
      </c>
      <c r="K196" s="102">
        <v>47670</v>
      </c>
      <c r="L196" s="98">
        <v>7</v>
      </c>
    </row>
    <row r="197" spans="1:12" x14ac:dyDescent="0.25">
      <c r="A197" s="98">
        <v>2</v>
      </c>
      <c r="B197" s="99" t="s">
        <v>438</v>
      </c>
      <c r="C197" s="100" t="s">
        <v>27</v>
      </c>
      <c r="D197" s="100" t="s">
        <v>439</v>
      </c>
      <c r="E197" s="100" t="s">
        <v>441</v>
      </c>
      <c r="F197" s="98">
        <v>90</v>
      </c>
      <c r="G197" s="101">
        <v>202057.11</v>
      </c>
      <c r="H197" s="102">
        <v>34116</v>
      </c>
      <c r="I197" s="103">
        <v>127</v>
      </c>
      <c r="J197" s="101">
        <v>603637.60999999801</v>
      </c>
      <c r="K197" s="102">
        <v>101625</v>
      </c>
      <c r="L197" s="98">
        <v>14</v>
      </c>
    </row>
    <row r="198" spans="1:12" x14ac:dyDescent="0.25">
      <c r="A198" s="98">
        <v>3</v>
      </c>
      <c r="B198" s="99" t="s">
        <v>442</v>
      </c>
      <c r="C198" s="100" t="s">
        <v>30</v>
      </c>
      <c r="D198" s="100" t="s">
        <v>443</v>
      </c>
      <c r="E198" s="100" t="s">
        <v>116</v>
      </c>
      <c r="F198" s="98">
        <v>70</v>
      </c>
      <c r="G198" s="101">
        <v>123032.17</v>
      </c>
      <c r="H198" s="102">
        <v>22629</v>
      </c>
      <c r="I198" s="103">
        <v>110</v>
      </c>
      <c r="J198" s="101">
        <v>300157.85000000102</v>
      </c>
      <c r="K198" s="104">
        <v>55615</v>
      </c>
      <c r="L198" s="98">
        <v>14</v>
      </c>
    </row>
    <row r="199" spans="1:12" x14ac:dyDescent="0.25">
      <c r="A199" s="98">
        <v>4</v>
      </c>
      <c r="B199" s="99" t="s">
        <v>412</v>
      </c>
      <c r="C199" s="100" t="s">
        <v>30</v>
      </c>
      <c r="D199" s="100" t="s">
        <v>413</v>
      </c>
      <c r="E199" s="100" t="s">
        <v>415</v>
      </c>
      <c r="F199" s="98">
        <v>59</v>
      </c>
      <c r="G199" s="101">
        <v>79591.349999999802</v>
      </c>
      <c r="H199" s="102">
        <v>14661</v>
      </c>
      <c r="I199" s="103">
        <v>167</v>
      </c>
      <c r="J199" s="101">
        <v>484967.49000000302</v>
      </c>
      <c r="K199" s="104">
        <v>89128</v>
      </c>
      <c r="L199" s="98">
        <v>21</v>
      </c>
    </row>
    <row r="200" spans="1:12" x14ac:dyDescent="0.25">
      <c r="A200" s="98">
        <v>5</v>
      </c>
      <c r="B200" s="99" t="s">
        <v>397</v>
      </c>
      <c r="C200" s="100" t="s">
        <v>30</v>
      </c>
      <c r="D200" s="100" t="s">
        <v>398</v>
      </c>
      <c r="E200" s="100" t="s">
        <v>116</v>
      </c>
      <c r="F200" s="98">
        <v>56</v>
      </c>
      <c r="G200" s="101">
        <v>76320.719999999899</v>
      </c>
      <c r="H200" s="102">
        <v>14415</v>
      </c>
      <c r="I200" s="103">
        <v>206</v>
      </c>
      <c r="J200" s="101">
        <v>660497.69999999495</v>
      </c>
      <c r="K200" s="104">
        <v>122056</v>
      </c>
      <c r="L200" s="98">
        <v>28</v>
      </c>
    </row>
    <row r="201" spans="1:12" x14ac:dyDescent="0.25">
      <c r="A201" s="98">
        <v>6</v>
      </c>
      <c r="B201" s="105" t="s">
        <v>420</v>
      </c>
      <c r="C201" s="100" t="s">
        <v>24</v>
      </c>
      <c r="D201" s="51" t="s">
        <v>361</v>
      </c>
      <c r="E201" s="51" t="s">
        <v>116</v>
      </c>
      <c r="F201" s="98">
        <v>39</v>
      </c>
      <c r="G201" s="101">
        <v>70822.809999999896</v>
      </c>
      <c r="H201" s="102">
        <v>13440</v>
      </c>
      <c r="I201" s="103">
        <v>196</v>
      </c>
      <c r="J201" s="106">
        <v>580784.99000000197</v>
      </c>
      <c r="K201" s="107">
        <v>108255</v>
      </c>
      <c r="L201" s="98">
        <v>35</v>
      </c>
    </row>
    <row r="202" spans="1:12" x14ac:dyDescent="0.25">
      <c r="A202" s="98">
        <v>7</v>
      </c>
      <c r="B202" s="99" t="s">
        <v>416</v>
      </c>
      <c r="C202" s="100" t="s">
        <v>27</v>
      </c>
      <c r="D202" s="100" t="s">
        <v>417</v>
      </c>
      <c r="E202" s="100" t="s">
        <v>419</v>
      </c>
      <c r="F202" s="98">
        <v>38</v>
      </c>
      <c r="G202" s="101">
        <v>61837.6499999999</v>
      </c>
      <c r="H202" s="102">
        <v>11300</v>
      </c>
      <c r="I202" s="103">
        <v>102</v>
      </c>
      <c r="J202" s="101">
        <v>309196.70000000298</v>
      </c>
      <c r="K202" s="104">
        <v>57009</v>
      </c>
      <c r="L202" s="98">
        <v>21</v>
      </c>
    </row>
    <row r="203" spans="1:12" x14ac:dyDescent="0.25">
      <c r="A203" s="98">
        <v>8</v>
      </c>
      <c r="B203" s="99" t="s">
        <v>444</v>
      </c>
      <c r="C203" s="100" t="s">
        <v>30</v>
      </c>
      <c r="D203" s="100" t="s">
        <v>445</v>
      </c>
      <c r="E203" s="100" t="s">
        <v>116</v>
      </c>
      <c r="F203" s="98">
        <v>47</v>
      </c>
      <c r="G203" s="101">
        <v>49758.299999999901</v>
      </c>
      <c r="H203" s="102">
        <v>9199</v>
      </c>
      <c r="I203" s="103">
        <v>66</v>
      </c>
      <c r="J203" s="101">
        <v>133481.73000000001</v>
      </c>
      <c r="K203" s="104">
        <v>24739</v>
      </c>
      <c r="L203" s="98">
        <v>14</v>
      </c>
    </row>
    <row r="204" spans="1:12" x14ac:dyDescent="0.25">
      <c r="A204" s="98">
        <v>9</v>
      </c>
      <c r="B204" s="99" t="s">
        <v>421</v>
      </c>
      <c r="C204" s="100" t="s">
        <v>27</v>
      </c>
      <c r="D204" s="100" t="s">
        <v>422</v>
      </c>
      <c r="E204" s="100" t="s">
        <v>116</v>
      </c>
      <c r="F204" s="98">
        <v>25</v>
      </c>
      <c r="G204" s="101">
        <v>31402.05</v>
      </c>
      <c r="H204" s="102">
        <v>5729</v>
      </c>
      <c r="I204" s="103">
        <v>60</v>
      </c>
      <c r="J204" s="101">
        <v>192817.21</v>
      </c>
      <c r="K204" s="104">
        <v>35332</v>
      </c>
      <c r="L204" s="98">
        <v>21</v>
      </c>
    </row>
    <row r="205" spans="1:12" x14ac:dyDescent="0.25">
      <c r="A205" s="98">
        <v>10</v>
      </c>
      <c r="B205" s="99" t="s">
        <v>463</v>
      </c>
      <c r="C205" s="100" t="s">
        <v>27</v>
      </c>
      <c r="D205" s="100" t="s">
        <v>464</v>
      </c>
      <c r="E205" s="100" t="s">
        <v>116</v>
      </c>
      <c r="F205" s="98">
        <v>23</v>
      </c>
      <c r="G205" s="101">
        <v>30610.61</v>
      </c>
      <c r="H205" s="102">
        <v>5758</v>
      </c>
      <c r="I205" s="103">
        <v>23</v>
      </c>
      <c r="J205" s="101">
        <v>30778.61</v>
      </c>
      <c r="K205" s="104">
        <v>5796</v>
      </c>
      <c r="L205" s="98">
        <v>7</v>
      </c>
    </row>
    <row r="206" spans="1:12" x14ac:dyDescent="0.25">
      <c r="A206" s="98">
        <v>11</v>
      </c>
      <c r="B206" s="105" t="s">
        <v>399</v>
      </c>
      <c r="C206" s="51" t="s">
        <v>110</v>
      </c>
      <c r="D206" s="105" t="s">
        <v>400</v>
      </c>
      <c r="E206" s="105" t="s">
        <v>116</v>
      </c>
      <c r="F206" s="108">
        <v>35</v>
      </c>
      <c r="G206" s="109">
        <v>26814.74</v>
      </c>
      <c r="H206" s="110">
        <v>5113</v>
      </c>
      <c r="I206" s="111">
        <v>167</v>
      </c>
      <c r="J206" s="112">
        <v>345944.97000000102</v>
      </c>
      <c r="K206" s="113">
        <v>64534</v>
      </c>
      <c r="L206" s="108">
        <v>28</v>
      </c>
    </row>
    <row r="207" spans="1:12" x14ac:dyDescent="0.25">
      <c r="A207" s="98">
        <v>12</v>
      </c>
      <c r="B207" s="105" t="s">
        <v>362</v>
      </c>
      <c r="C207" s="51" t="s">
        <v>30</v>
      </c>
      <c r="D207" s="105" t="s">
        <v>363</v>
      </c>
      <c r="E207" s="105" t="s">
        <v>116</v>
      </c>
      <c r="F207" s="108">
        <v>21</v>
      </c>
      <c r="G207" s="109">
        <v>17352.82</v>
      </c>
      <c r="H207" s="110">
        <v>3332</v>
      </c>
      <c r="I207" s="111">
        <v>132</v>
      </c>
      <c r="J207" s="112">
        <v>275567.82</v>
      </c>
      <c r="K207" s="113">
        <v>52451</v>
      </c>
      <c r="L207" s="108">
        <v>35</v>
      </c>
    </row>
    <row r="208" spans="1:12" x14ac:dyDescent="0.25">
      <c r="A208" s="98">
        <v>13</v>
      </c>
      <c r="B208" s="99" t="s">
        <v>465</v>
      </c>
      <c r="C208" s="100" t="s">
        <v>30</v>
      </c>
      <c r="D208" s="100" t="s">
        <v>466</v>
      </c>
      <c r="E208" s="100" t="s">
        <v>468</v>
      </c>
      <c r="F208" s="98">
        <v>27</v>
      </c>
      <c r="G208" s="101">
        <v>15360.83</v>
      </c>
      <c r="H208" s="102">
        <v>2910</v>
      </c>
      <c r="I208" s="103">
        <v>27</v>
      </c>
      <c r="J208" s="101">
        <v>15360.83</v>
      </c>
      <c r="K208" s="104">
        <v>2910</v>
      </c>
      <c r="L208" s="98">
        <v>7</v>
      </c>
    </row>
    <row r="209" spans="1:12" x14ac:dyDescent="0.25">
      <c r="A209" s="98">
        <v>14</v>
      </c>
      <c r="B209" s="99" t="s">
        <v>469</v>
      </c>
      <c r="C209" s="100" t="s">
        <v>30</v>
      </c>
      <c r="D209" s="100" t="s">
        <v>470</v>
      </c>
      <c r="E209" s="100" t="s">
        <v>117</v>
      </c>
      <c r="F209" s="98">
        <v>18</v>
      </c>
      <c r="G209" s="101">
        <v>14873.5</v>
      </c>
      <c r="H209" s="102">
        <v>2864</v>
      </c>
      <c r="I209" s="103">
        <v>18</v>
      </c>
      <c r="J209" s="101">
        <v>14873.5</v>
      </c>
      <c r="K209" s="104">
        <v>2864</v>
      </c>
      <c r="L209" s="98">
        <v>7</v>
      </c>
    </row>
    <row r="210" spans="1:12" x14ac:dyDescent="0.25">
      <c r="A210" s="98">
        <v>15</v>
      </c>
      <c r="B210" s="99" t="s">
        <v>446</v>
      </c>
      <c r="C210" s="100" t="s">
        <v>26</v>
      </c>
      <c r="D210" s="100" t="s">
        <v>447</v>
      </c>
      <c r="E210" s="100" t="s">
        <v>449</v>
      </c>
      <c r="F210" s="98">
        <v>20</v>
      </c>
      <c r="G210" s="101">
        <v>14003.23</v>
      </c>
      <c r="H210" s="102">
        <v>2541</v>
      </c>
      <c r="I210" s="103">
        <v>37</v>
      </c>
      <c r="J210" s="101">
        <v>39762.379999999997</v>
      </c>
      <c r="K210" s="104">
        <v>7265</v>
      </c>
      <c r="L210" s="98">
        <v>14</v>
      </c>
    </row>
    <row r="211" spans="1:12" x14ac:dyDescent="0.25">
      <c r="A211" s="98">
        <v>16</v>
      </c>
      <c r="B211" s="99" t="s">
        <v>232</v>
      </c>
      <c r="C211" s="100" t="s">
        <v>27</v>
      </c>
      <c r="D211" s="100" t="s">
        <v>233</v>
      </c>
      <c r="E211" s="100" t="s">
        <v>118</v>
      </c>
      <c r="F211" s="98">
        <v>10</v>
      </c>
      <c r="G211" s="101">
        <v>12447.28</v>
      </c>
      <c r="H211" s="102">
        <v>2220</v>
      </c>
      <c r="I211" s="103">
        <v>374</v>
      </c>
      <c r="J211" s="101">
        <v>3043919.4600001401</v>
      </c>
      <c r="K211" s="104">
        <v>538601</v>
      </c>
      <c r="L211" s="98">
        <v>120</v>
      </c>
    </row>
    <row r="212" spans="1:12" x14ac:dyDescent="0.25">
      <c r="A212" s="98">
        <v>17</v>
      </c>
      <c r="B212" s="99" t="s">
        <v>227</v>
      </c>
      <c r="C212" s="100" t="s">
        <v>30</v>
      </c>
      <c r="D212" s="100" t="s">
        <v>228</v>
      </c>
      <c r="E212" s="100" t="s">
        <v>116</v>
      </c>
      <c r="F212" s="98">
        <v>12</v>
      </c>
      <c r="G212" s="101">
        <v>9673.5300000000007</v>
      </c>
      <c r="H212" s="102">
        <v>1785</v>
      </c>
      <c r="I212" s="103">
        <v>334</v>
      </c>
      <c r="J212" s="101">
        <v>2055397.1299999701</v>
      </c>
      <c r="K212" s="104">
        <v>400554</v>
      </c>
      <c r="L212" s="98">
        <v>140</v>
      </c>
    </row>
    <row r="213" spans="1:12" x14ac:dyDescent="0.25">
      <c r="A213" s="98">
        <v>18</v>
      </c>
      <c r="B213" s="99" t="s">
        <v>301</v>
      </c>
      <c r="C213" s="100" t="s">
        <v>30</v>
      </c>
      <c r="D213" s="100" t="s">
        <v>302</v>
      </c>
      <c r="E213" s="100" t="s">
        <v>119</v>
      </c>
      <c r="F213" s="98">
        <v>39</v>
      </c>
      <c r="G213" s="101">
        <v>8040.82</v>
      </c>
      <c r="H213" s="102">
        <v>1691</v>
      </c>
      <c r="I213" s="103">
        <v>297</v>
      </c>
      <c r="J213" s="101">
        <v>598041.61</v>
      </c>
      <c r="K213" s="104">
        <v>120110</v>
      </c>
      <c r="L213" s="98">
        <v>49</v>
      </c>
    </row>
    <row r="214" spans="1:12" x14ac:dyDescent="0.25">
      <c r="A214" s="98">
        <v>19</v>
      </c>
      <c r="B214" s="99" t="s">
        <v>329</v>
      </c>
      <c r="C214" s="100" t="s">
        <v>30</v>
      </c>
      <c r="D214" s="100" t="s">
        <v>330</v>
      </c>
      <c r="E214" s="100" t="s">
        <v>332</v>
      </c>
      <c r="F214" s="98">
        <v>11</v>
      </c>
      <c r="G214" s="101">
        <v>6042.92</v>
      </c>
      <c r="H214" s="102">
        <v>1178</v>
      </c>
      <c r="I214" s="103">
        <v>126</v>
      </c>
      <c r="J214" s="101">
        <v>291462.25000000303</v>
      </c>
      <c r="K214" s="104">
        <v>53377</v>
      </c>
      <c r="L214" s="98">
        <v>42</v>
      </c>
    </row>
    <row r="215" spans="1:12" x14ac:dyDescent="0.25">
      <c r="A215" s="98">
        <v>20</v>
      </c>
      <c r="B215" s="99" t="s">
        <v>471</v>
      </c>
      <c r="C215" s="100" t="s">
        <v>110</v>
      </c>
      <c r="D215" s="100" t="s">
        <v>472</v>
      </c>
      <c r="E215" s="100" t="s">
        <v>116</v>
      </c>
      <c r="F215" s="98">
        <v>20</v>
      </c>
      <c r="G215" s="101">
        <v>4101.25</v>
      </c>
      <c r="H215" s="102">
        <v>750</v>
      </c>
      <c r="I215" s="103">
        <v>20</v>
      </c>
      <c r="J215" s="101">
        <v>4101.25</v>
      </c>
      <c r="K215" s="104">
        <v>750</v>
      </c>
      <c r="L215" s="98">
        <v>7</v>
      </c>
    </row>
    <row r="216" spans="1:12" x14ac:dyDescent="0.25">
      <c r="A216" s="55"/>
      <c r="B216" s="52"/>
      <c r="C216" s="38"/>
      <c r="D216" s="38"/>
      <c r="E216" s="38"/>
      <c r="F216" s="55"/>
      <c r="G216" s="54"/>
      <c r="H216" s="25"/>
      <c r="I216" s="55"/>
      <c r="J216" s="54"/>
      <c r="K216" s="53"/>
      <c r="L216" s="41"/>
    </row>
    <row r="217" spans="1:12" x14ac:dyDescent="0.25">
      <c r="A217" s="25" t="s">
        <v>7</v>
      </c>
      <c r="B217" s="26"/>
      <c r="C217" s="38"/>
      <c r="D217" s="38"/>
      <c r="E217" s="26"/>
      <c r="F217" s="27"/>
      <c r="G217" s="28"/>
      <c r="H217" s="29"/>
      <c r="I217" s="27"/>
      <c r="J217" s="28"/>
      <c r="K217" s="29"/>
      <c r="L217" s="15"/>
    </row>
    <row r="219" spans="1:12" x14ac:dyDescent="0.25">
      <c r="A219" s="459" t="s">
        <v>512</v>
      </c>
      <c r="B219" s="459"/>
      <c r="C219" s="459"/>
      <c r="D219" s="459"/>
      <c r="E219" s="459"/>
      <c r="F219" s="459"/>
      <c r="G219" s="459"/>
      <c r="H219" s="459"/>
      <c r="I219" s="459"/>
      <c r="J219" s="459"/>
      <c r="K219" s="459"/>
      <c r="L219" s="459"/>
    </row>
    <row r="220" spans="1:12" x14ac:dyDescent="0.25">
      <c r="A220" s="22"/>
      <c r="B220" s="15"/>
      <c r="C220" s="15"/>
      <c r="D220" s="15"/>
      <c r="E220" s="15"/>
      <c r="F220" s="20"/>
      <c r="G220" s="21"/>
      <c r="H220" s="21"/>
      <c r="I220" s="20"/>
      <c r="J220" s="21"/>
      <c r="K220" s="21"/>
      <c r="L220" s="19"/>
    </row>
    <row r="221" spans="1:12" x14ac:dyDescent="0.25">
      <c r="A221" s="460" t="s">
        <v>131</v>
      </c>
      <c r="B221" s="460"/>
      <c r="C221" s="460" t="s">
        <v>135</v>
      </c>
      <c r="D221" s="460" t="s">
        <v>136</v>
      </c>
      <c r="E221" s="460" t="s">
        <v>132</v>
      </c>
      <c r="F221" s="458" t="s">
        <v>137</v>
      </c>
      <c r="G221" s="458"/>
      <c r="H221" s="462"/>
      <c r="I221" s="457" t="s">
        <v>133</v>
      </c>
      <c r="J221" s="458"/>
      <c r="K221" s="458"/>
      <c r="L221" s="458"/>
    </row>
    <row r="222" spans="1:12" x14ac:dyDescent="0.25">
      <c r="A222" s="461"/>
      <c r="B222" s="461"/>
      <c r="C222" s="461"/>
      <c r="D222" s="461"/>
      <c r="E222" s="461"/>
      <c r="F222" s="62" t="s">
        <v>8</v>
      </c>
      <c r="G222" s="39" t="s">
        <v>5</v>
      </c>
      <c r="H222" s="62" t="s">
        <v>4</v>
      </c>
      <c r="I222" s="63" t="s">
        <v>8</v>
      </c>
      <c r="J222" s="39" t="s">
        <v>5</v>
      </c>
      <c r="K222" s="39" t="s">
        <v>4</v>
      </c>
      <c r="L222" s="62" t="s">
        <v>6</v>
      </c>
    </row>
    <row r="223" spans="1:12" ht="24" x14ac:dyDescent="0.25">
      <c r="A223" s="98">
        <v>1</v>
      </c>
      <c r="B223" s="99" t="s">
        <v>461</v>
      </c>
      <c r="C223" s="100" t="s">
        <v>30</v>
      </c>
      <c r="D223" s="100" t="s">
        <v>462</v>
      </c>
      <c r="E223" s="100" t="s">
        <v>116</v>
      </c>
      <c r="F223" s="98">
        <v>115</v>
      </c>
      <c r="G223" s="101">
        <v>377533.2</v>
      </c>
      <c r="H223" s="102">
        <v>73898</v>
      </c>
      <c r="I223" s="103">
        <v>150</v>
      </c>
      <c r="J223" s="101">
        <v>628500.21999999904</v>
      </c>
      <c r="K223" s="102">
        <v>122196</v>
      </c>
      <c r="L223" s="98">
        <v>14</v>
      </c>
    </row>
    <row r="224" spans="1:12" x14ac:dyDescent="0.25">
      <c r="A224" s="98">
        <v>2</v>
      </c>
      <c r="B224" s="99" t="s">
        <v>438</v>
      </c>
      <c r="C224" s="100" t="s">
        <v>27</v>
      </c>
      <c r="D224" s="100" t="s">
        <v>439</v>
      </c>
      <c r="E224" s="100" t="s">
        <v>441</v>
      </c>
      <c r="F224" s="98">
        <v>101</v>
      </c>
      <c r="G224" s="101">
        <v>222000.45</v>
      </c>
      <c r="H224" s="102">
        <v>37594</v>
      </c>
      <c r="I224" s="103">
        <v>187</v>
      </c>
      <c r="J224" s="101">
        <v>829393.35999999603</v>
      </c>
      <c r="K224" s="102">
        <v>139935</v>
      </c>
      <c r="L224" s="98">
        <v>21</v>
      </c>
    </row>
    <row r="225" spans="1:12" x14ac:dyDescent="0.25">
      <c r="A225" s="98">
        <v>3</v>
      </c>
      <c r="B225" s="99" t="s">
        <v>483</v>
      </c>
      <c r="C225" s="100" t="s">
        <v>30</v>
      </c>
      <c r="D225" s="100" t="s">
        <v>43</v>
      </c>
      <c r="E225" s="100" t="s">
        <v>499</v>
      </c>
      <c r="F225" s="98">
        <v>134</v>
      </c>
      <c r="G225" s="101">
        <v>215132.35</v>
      </c>
      <c r="H225" s="102">
        <v>42263</v>
      </c>
      <c r="I225" s="103">
        <v>134</v>
      </c>
      <c r="J225" s="101">
        <v>215132.35</v>
      </c>
      <c r="K225" s="104">
        <v>42263</v>
      </c>
      <c r="L225" s="98">
        <v>7</v>
      </c>
    </row>
    <row r="226" spans="1:12" x14ac:dyDescent="0.25">
      <c r="A226" s="98">
        <v>4</v>
      </c>
      <c r="B226" s="99" t="s">
        <v>420</v>
      </c>
      <c r="C226" s="100" t="s">
        <v>24</v>
      </c>
      <c r="D226" s="100" t="s">
        <v>361</v>
      </c>
      <c r="E226" s="100" t="s">
        <v>116</v>
      </c>
      <c r="F226" s="98">
        <v>71</v>
      </c>
      <c r="G226" s="101">
        <v>155581.29999999999</v>
      </c>
      <c r="H226" s="102">
        <v>28744</v>
      </c>
      <c r="I226" s="103">
        <v>228</v>
      </c>
      <c r="J226" s="101">
        <v>738016.18999999797</v>
      </c>
      <c r="K226" s="104">
        <v>137375</v>
      </c>
      <c r="L226" s="98">
        <v>42</v>
      </c>
    </row>
    <row r="227" spans="1:12" x14ac:dyDescent="0.25">
      <c r="A227" s="98">
        <v>5</v>
      </c>
      <c r="B227" s="99" t="s">
        <v>442</v>
      </c>
      <c r="C227" s="100" t="s">
        <v>30</v>
      </c>
      <c r="D227" s="100" t="s">
        <v>443</v>
      </c>
      <c r="E227" s="100" t="s">
        <v>116</v>
      </c>
      <c r="F227" s="98">
        <v>75</v>
      </c>
      <c r="G227" s="101">
        <v>95111.49</v>
      </c>
      <c r="H227" s="102">
        <v>17529</v>
      </c>
      <c r="I227" s="103">
        <v>159</v>
      </c>
      <c r="J227" s="101">
        <v>396822.34000000102</v>
      </c>
      <c r="K227" s="104">
        <v>73477</v>
      </c>
      <c r="L227" s="98">
        <v>21</v>
      </c>
    </row>
    <row r="228" spans="1:12" x14ac:dyDescent="0.25">
      <c r="A228" s="98">
        <v>6</v>
      </c>
      <c r="B228" s="105" t="s">
        <v>485</v>
      </c>
      <c r="C228" s="100" t="s">
        <v>30</v>
      </c>
      <c r="D228" s="51" t="s">
        <v>500</v>
      </c>
      <c r="E228" s="51" t="s">
        <v>501</v>
      </c>
      <c r="F228" s="98">
        <v>58</v>
      </c>
      <c r="G228" s="101">
        <v>88137.360000000102</v>
      </c>
      <c r="H228" s="102">
        <v>16451</v>
      </c>
      <c r="I228" s="103">
        <v>58</v>
      </c>
      <c r="J228" s="106">
        <v>88137.360000000102</v>
      </c>
      <c r="K228" s="107">
        <v>16451</v>
      </c>
      <c r="L228" s="98">
        <v>7</v>
      </c>
    </row>
    <row r="229" spans="1:12" x14ac:dyDescent="0.25">
      <c r="A229" s="98">
        <v>7</v>
      </c>
      <c r="B229" s="99" t="s">
        <v>412</v>
      </c>
      <c r="C229" s="100" t="s">
        <v>30</v>
      </c>
      <c r="D229" s="100" t="s">
        <v>413</v>
      </c>
      <c r="E229" s="100" t="s">
        <v>415</v>
      </c>
      <c r="F229" s="98">
        <v>54</v>
      </c>
      <c r="G229" s="101">
        <v>81448.11</v>
      </c>
      <c r="H229" s="102">
        <v>15290</v>
      </c>
      <c r="I229" s="103">
        <v>206</v>
      </c>
      <c r="J229" s="101">
        <v>568542.600000003</v>
      </c>
      <c r="K229" s="104">
        <v>104833</v>
      </c>
      <c r="L229" s="98">
        <v>28</v>
      </c>
    </row>
    <row r="230" spans="1:12" x14ac:dyDescent="0.25">
      <c r="A230" s="98">
        <v>8</v>
      </c>
      <c r="B230" s="99" t="s">
        <v>510</v>
      </c>
      <c r="C230" s="100" t="s">
        <v>30</v>
      </c>
      <c r="D230" s="100" t="s">
        <v>511</v>
      </c>
      <c r="E230" s="100" t="s">
        <v>116</v>
      </c>
      <c r="F230" s="98">
        <v>70</v>
      </c>
      <c r="G230" s="101">
        <v>72838.559999999998</v>
      </c>
      <c r="H230" s="102">
        <v>12340</v>
      </c>
      <c r="I230" s="103">
        <v>70</v>
      </c>
      <c r="J230" s="101">
        <v>72838.559999999896</v>
      </c>
      <c r="K230" s="104">
        <v>12340</v>
      </c>
      <c r="L230" s="98">
        <v>0</v>
      </c>
    </row>
    <row r="231" spans="1:12" x14ac:dyDescent="0.25">
      <c r="A231" s="98">
        <v>9</v>
      </c>
      <c r="B231" s="99" t="s">
        <v>397</v>
      </c>
      <c r="C231" s="100" t="s">
        <v>30</v>
      </c>
      <c r="D231" s="100" t="s">
        <v>398</v>
      </c>
      <c r="E231" s="100" t="s">
        <v>116</v>
      </c>
      <c r="F231" s="98">
        <v>39</v>
      </c>
      <c r="G231" s="101">
        <v>63172.7</v>
      </c>
      <c r="H231" s="102">
        <v>11616</v>
      </c>
      <c r="I231" s="103">
        <v>225</v>
      </c>
      <c r="J231" s="101">
        <v>726084.09999999404</v>
      </c>
      <c r="K231" s="104">
        <v>134141</v>
      </c>
      <c r="L231" s="98">
        <v>35</v>
      </c>
    </row>
    <row r="232" spans="1:12" x14ac:dyDescent="0.25">
      <c r="A232" s="98">
        <v>10</v>
      </c>
      <c r="B232" s="99" t="s">
        <v>416</v>
      </c>
      <c r="C232" s="100" t="s">
        <v>27</v>
      </c>
      <c r="D232" s="100" t="s">
        <v>417</v>
      </c>
      <c r="E232" s="100" t="s">
        <v>419</v>
      </c>
      <c r="F232" s="98">
        <v>38</v>
      </c>
      <c r="G232" s="101">
        <v>52670.429999999898</v>
      </c>
      <c r="H232" s="102">
        <v>9607</v>
      </c>
      <c r="I232" s="103">
        <v>121</v>
      </c>
      <c r="J232" s="101">
        <v>362420.73000000301</v>
      </c>
      <c r="K232" s="104">
        <v>66729</v>
      </c>
      <c r="L232" s="98">
        <v>28</v>
      </c>
    </row>
    <row r="233" spans="1:12" x14ac:dyDescent="0.25">
      <c r="A233" s="98">
        <v>11</v>
      </c>
      <c r="B233" s="105" t="s">
        <v>487</v>
      </c>
      <c r="C233" s="51" t="s">
        <v>24</v>
      </c>
      <c r="D233" s="105" t="s">
        <v>502</v>
      </c>
      <c r="E233" s="105" t="s">
        <v>503</v>
      </c>
      <c r="F233" s="108">
        <v>62</v>
      </c>
      <c r="G233" s="109">
        <v>38848.61</v>
      </c>
      <c r="H233" s="110">
        <v>7272</v>
      </c>
      <c r="I233" s="111">
        <v>62</v>
      </c>
      <c r="J233" s="112">
        <v>38848.61</v>
      </c>
      <c r="K233" s="113">
        <v>7272</v>
      </c>
      <c r="L233" s="108">
        <v>7</v>
      </c>
    </row>
    <row r="234" spans="1:12" x14ac:dyDescent="0.25">
      <c r="A234" s="98">
        <v>12</v>
      </c>
      <c r="B234" s="105" t="s">
        <v>444</v>
      </c>
      <c r="C234" s="51" t="s">
        <v>30</v>
      </c>
      <c r="D234" s="105" t="s">
        <v>445</v>
      </c>
      <c r="E234" s="105" t="s">
        <v>116</v>
      </c>
      <c r="F234" s="108">
        <v>36</v>
      </c>
      <c r="G234" s="109">
        <v>33354.69</v>
      </c>
      <c r="H234" s="110">
        <v>6194</v>
      </c>
      <c r="I234" s="111">
        <v>92</v>
      </c>
      <c r="J234" s="112">
        <v>170334.32</v>
      </c>
      <c r="K234" s="113">
        <v>31595</v>
      </c>
      <c r="L234" s="108">
        <v>21</v>
      </c>
    </row>
    <row r="235" spans="1:12" x14ac:dyDescent="0.25">
      <c r="A235" s="98">
        <v>13</v>
      </c>
      <c r="B235" s="99" t="s">
        <v>463</v>
      </c>
      <c r="C235" s="100" t="s">
        <v>27</v>
      </c>
      <c r="D235" s="100" t="s">
        <v>464</v>
      </c>
      <c r="E235" s="100" t="s">
        <v>116</v>
      </c>
      <c r="F235" s="98">
        <v>22</v>
      </c>
      <c r="G235" s="101">
        <v>23264.75</v>
      </c>
      <c r="H235" s="102">
        <v>4382</v>
      </c>
      <c r="I235" s="103">
        <v>37</v>
      </c>
      <c r="J235" s="101">
        <v>54135.26</v>
      </c>
      <c r="K235" s="104">
        <v>10197</v>
      </c>
      <c r="L235" s="98">
        <v>14</v>
      </c>
    </row>
    <row r="236" spans="1:12" x14ac:dyDescent="0.25">
      <c r="A236" s="98">
        <v>14</v>
      </c>
      <c r="B236" s="99" t="s">
        <v>489</v>
      </c>
      <c r="C236" s="100" t="s">
        <v>30</v>
      </c>
      <c r="D236" s="100" t="s">
        <v>504</v>
      </c>
      <c r="E236" s="100" t="s">
        <v>332</v>
      </c>
      <c r="F236" s="98">
        <v>16</v>
      </c>
      <c r="G236" s="101">
        <v>22686.05</v>
      </c>
      <c r="H236" s="102">
        <v>4239</v>
      </c>
      <c r="I236" s="103">
        <v>16</v>
      </c>
      <c r="J236" s="101">
        <v>22686.05</v>
      </c>
      <c r="K236" s="104">
        <v>4239</v>
      </c>
      <c r="L236" s="98">
        <v>7</v>
      </c>
    </row>
    <row r="237" spans="1:12" x14ac:dyDescent="0.25">
      <c r="A237" s="98">
        <v>15</v>
      </c>
      <c r="B237" s="99" t="s">
        <v>399</v>
      </c>
      <c r="C237" s="100" t="s">
        <v>110</v>
      </c>
      <c r="D237" s="100" t="s">
        <v>400</v>
      </c>
      <c r="E237" s="100" t="s">
        <v>116</v>
      </c>
      <c r="F237" s="98">
        <v>22</v>
      </c>
      <c r="G237" s="101">
        <v>21861.38</v>
      </c>
      <c r="H237" s="102">
        <v>4357</v>
      </c>
      <c r="I237" s="103">
        <v>180</v>
      </c>
      <c r="J237" s="101">
        <v>368960.75000000198</v>
      </c>
      <c r="K237" s="104">
        <v>69118</v>
      </c>
      <c r="L237" s="98">
        <v>35</v>
      </c>
    </row>
    <row r="238" spans="1:12" x14ac:dyDescent="0.25">
      <c r="A238" s="98">
        <v>16</v>
      </c>
      <c r="B238" s="99" t="s">
        <v>232</v>
      </c>
      <c r="C238" s="100" t="s">
        <v>27</v>
      </c>
      <c r="D238" s="100" t="s">
        <v>233</v>
      </c>
      <c r="E238" s="100" t="s">
        <v>118</v>
      </c>
      <c r="F238" s="98">
        <v>20</v>
      </c>
      <c r="G238" s="101">
        <v>20903.98</v>
      </c>
      <c r="H238" s="102">
        <v>3728</v>
      </c>
      <c r="I238" s="103">
        <v>379</v>
      </c>
      <c r="J238" s="101">
        <v>3065490.54000015</v>
      </c>
      <c r="K238" s="104">
        <v>542583</v>
      </c>
      <c r="L238" s="98">
        <v>127</v>
      </c>
    </row>
    <row r="239" spans="1:12" x14ac:dyDescent="0.25">
      <c r="A239" s="98">
        <v>17</v>
      </c>
      <c r="B239" s="99" t="s">
        <v>490</v>
      </c>
      <c r="C239" s="100" t="s">
        <v>110</v>
      </c>
      <c r="D239" s="100" t="s">
        <v>505</v>
      </c>
      <c r="E239" s="100" t="s">
        <v>506</v>
      </c>
      <c r="F239" s="98">
        <v>26</v>
      </c>
      <c r="G239" s="101">
        <v>20360.73</v>
      </c>
      <c r="H239" s="102">
        <v>3860</v>
      </c>
      <c r="I239" s="103">
        <v>26</v>
      </c>
      <c r="J239" s="101">
        <v>20360.73</v>
      </c>
      <c r="K239" s="104">
        <v>3860</v>
      </c>
      <c r="L239" s="98">
        <v>7</v>
      </c>
    </row>
    <row r="240" spans="1:12" x14ac:dyDescent="0.25">
      <c r="A240" s="98">
        <v>18</v>
      </c>
      <c r="B240" s="99" t="s">
        <v>421</v>
      </c>
      <c r="C240" s="100" t="s">
        <v>27</v>
      </c>
      <c r="D240" s="100" t="s">
        <v>422</v>
      </c>
      <c r="E240" s="100" t="s">
        <v>116</v>
      </c>
      <c r="F240" s="98">
        <v>14</v>
      </c>
      <c r="G240" s="101">
        <v>19398.47</v>
      </c>
      <c r="H240" s="102">
        <v>3534</v>
      </c>
      <c r="I240" s="103">
        <v>69</v>
      </c>
      <c r="J240" s="101">
        <v>212272.78</v>
      </c>
      <c r="K240" s="104">
        <v>38877</v>
      </c>
      <c r="L240" s="98">
        <v>28</v>
      </c>
    </row>
    <row r="241" spans="1:12" x14ac:dyDescent="0.25">
      <c r="A241" s="98">
        <v>19</v>
      </c>
      <c r="B241" s="99" t="s">
        <v>227</v>
      </c>
      <c r="C241" s="100" t="s">
        <v>30</v>
      </c>
      <c r="D241" s="100" t="s">
        <v>228</v>
      </c>
      <c r="E241" s="100" t="s">
        <v>116</v>
      </c>
      <c r="F241" s="98">
        <v>20</v>
      </c>
      <c r="G241" s="101">
        <v>19312.78</v>
      </c>
      <c r="H241" s="102">
        <v>3452</v>
      </c>
      <c r="I241" s="103">
        <v>340</v>
      </c>
      <c r="J241" s="101">
        <v>2074972.4099999701</v>
      </c>
      <c r="K241" s="104">
        <v>404095</v>
      </c>
      <c r="L241" s="98">
        <v>147</v>
      </c>
    </row>
    <row r="242" spans="1:12" x14ac:dyDescent="0.25">
      <c r="A242" s="98">
        <v>20</v>
      </c>
      <c r="B242" s="99" t="s">
        <v>362</v>
      </c>
      <c r="C242" s="100" t="s">
        <v>30</v>
      </c>
      <c r="D242" s="100" t="s">
        <v>363</v>
      </c>
      <c r="E242" s="100" t="s">
        <v>116</v>
      </c>
      <c r="F242" s="98">
        <v>16</v>
      </c>
      <c r="G242" s="101">
        <v>16611.77</v>
      </c>
      <c r="H242" s="102">
        <v>3242</v>
      </c>
      <c r="I242" s="103">
        <v>143</v>
      </c>
      <c r="J242" s="101">
        <v>293366.59000000102</v>
      </c>
      <c r="K242" s="104">
        <v>55931</v>
      </c>
      <c r="L242" s="98">
        <v>42</v>
      </c>
    </row>
    <row r="243" spans="1:12" x14ac:dyDescent="0.25">
      <c r="A243" s="55"/>
      <c r="B243" s="52"/>
      <c r="C243" s="38"/>
      <c r="D243" s="38"/>
      <c r="E243" s="38"/>
      <c r="F243" s="55"/>
      <c r="G243" s="54"/>
      <c r="H243" s="25"/>
      <c r="I243" s="55"/>
      <c r="J243" s="54"/>
      <c r="K243" s="53"/>
      <c r="L243" s="41"/>
    </row>
    <row r="244" spans="1:12" x14ac:dyDescent="0.25">
      <c r="A244" s="25" t="s">
        <v>7</v>
      </c>
      <c r="B244" s="26"/>
      <c r="C244" s="38"/>
      <c r="D244" s="38"/>
      <c r="E244" s="26"/>
      <c r="F244" s="27"/>
      <c r="G244" s="28"/>
      <c r="H244" s="29"/>
      <c r="I244" s="27"/>
      <c r="J244" s="28"/>
      <c r="K244" s="29"/>
      <c r="L244" s="15"/>
    </row>
    <row r="246" spans="1:12" x14ac:dyDescent="0.25">
      <c r="A246" s="459" t="s">
        <v>529</v>
      </c>
      <c r="B246" s="459"/>
      <c r="C246" s="459"/>
      <c r="D246" s="459"/>
      <c r="E246" s="459"/>
      <c r="F246" s="459"/>
      <c r="G246" s="459"/>
      <c r="H246" s="459"/>
      <c r="I246" s="459"/>
      <c r="J246" s="459"/>
      <c r="K246" s="459"/>
      <c r="L246" s="459"/>
    </row>
    <row r="247" spans="1:12" x14ac:dyDescent="0.25">
      <c r="A247" s="22"/>
      <c r="B247" s="15"/>
      <c r="C247" s="15"/>
      <c r="D247" s="15"/>
      <c r="E247" s="15"/>
      <c r="F247" s="20"/>
      <c r="G247" s="21"/>
      <c r="H247" s="21"/>
      <c r="I247" s="20"/>
      <c r="J247" s="21"/>
      <c r="K247" s="21"/>
      <c r="L247" s="19"/>
    </row>
    <row r="248" spans="1:12" x14ac:dyDescent="0.25">
      <c r="A248" s="460" t="s">
        <v>131</v>
      </c>
      <c r="B248" s="460"/>
      <c r="C248" s="460" t="s">
        <v>135</v>
      </c>
      <c r="D248" s="460" t="s">
        <v>136</v>
      </c>
      <c r="E248" s="460" t="s">
        <v>132</v>
      </c>
      <c r="F248" s="458" t="s">
        <v>137</v>
      </c>
      <c r="G248" s="458"/>
      <c r="H248" s="462"/>
      <c r="I248" s="457" t="s">
        <v>133</v>
      </c>
      <c r="J248" s="458"/>
      <c r="K248" s="458"/>
      <c r="L248" s="458"/>
    </row>
    <row r="249" spans="1:12" x14ac:dyDescent="0.25">
      <c r="A249" s="461"/>
      <c r="B249" s="461"/>
      <c r="C249" s="461"/>
      <c r="D249" s="461"/>
      <c r="E249" s="461"/>
      <c r="F249" s="62" t="s">
        <v>8</v>
      </c>
      <c r="G249" s="39" t="s">
        <v>5</v>
      </c>
      <c r="H249" s="62" t="s">
        <v>4</v>
      </c>
      <c r="I249" s="63" t="s">
        <v>8</v>
      </c>
      <c r="J249" s="39" t="s">
        <v>5</v>
      </c>
      <c r="K249" s="39" t="s">
        <v>4</v>
      </c>
      <c r="L249" s="62" t="s">
        <v>6</v>
      </c>
    </row>
    <row r="250" spans="1:12" x14ac:dyDescent="0.25">
      <c r="A250" s="98">
        <v>1</v>
      </c>
      <c r="B250" s="99" t="s">
        <v>510</v>
      </c>
      <c r="C250" s="100" t="s">
        <v>30</v>
      </c>
      <c r="D250" s="100" t="s">
        <v>511</v>
      </c>
      <c r="E250" s="100" t="s">
        <v>116</v>
      </c>
      <c r="F250" s="98">
        <v>107</v>
      </c>
      <c r="G250" s="101">
        <v>595302.19999999902</v>
      </c>
      <c r="H250" s="102">
        <v>102386</v>
      </c>
      <c r="I250" s="103">
        <v>115</v>
      </c>
      <c r="J250" s="101">
        <v>669075.55999999703</v>
      </c>
      <c r="K250" s="102">
        <v>114916</v>
      </c>
      <c r="L250" s="98">
        <v>7</v>
      </c>
    </row>
    <row r="251" spans="1:12" x14ac:dyDescent="0.25">
      <c r="A251" s="98">
        <v>2</v>
      </c>
      <c r="B251" s="99" t="s">
        <v>516</v>
      </c>
      <c r="C251" s="100" t="s">
        <v>30</v>
      </c>
      <c r="D251" s="100" t="s">
        <v>517</v>
      </c>
      <c r="E251" s="100" t="s">
        <v>117</v>
      </c>
      <c r="F251" s="98">
        <v>52</v>
      </c>
      <c r="G251" s="101">
        <v>111375.33</v>
      </c>
      <c r="H251" s="102">
        <v>20383</v>
      </c>
      <c r="I251" s="103">
        <v>56</v>
      </c>
      <c r="J251" s="101">
        <v>114398.41</v>
      </c>
      <c r="K251" s="102">
        <v>21961</v>
      </c>
      <c r="L251" s="98">
        <v>7</v>
      </c>
    </row>
    <row r="252" spans="1:12" ht="24" x14ac:dyDescent="0.25">
      <c r="A252" s="98">
        <v>3</v>
      </c>
      <c r="B252" s="99" t="s">
        <v>461</v>
      </c>
      <c r="C252" s="100" t="s">
        <v>30</v>
      </c>
      <c r="D252" s="100" t="s">
        <v>462</v>
      </c>
      <c r="E252" s="100" t="s">
        <v>116</v>
      </c>
      <c r="F252" s="98">
        <v>86</v>
      </c>
      <c r="G252" s="101">
        <v>104604.32</v>
      </c>
      <c r="H252" s="102">
        <v>20542</v>
      </c>
      <c r="I252" s="103">
        <v>165</v>
      </c>
      <c r="J252" s="101">
        <v>735308.98999999103</v>
      </c>
      <c r="K252" s="104">
        <v>143139</v>
      </c>
      <c r="L252" s="98">
        <v>21</v>
      </c>
    </row>
    <row r="253" spans="1:12" x14ac:dyDescent="0.25">
      <c r="A253" s="98">
        <v>4</v>
      </c>
      <c r="B253" s="99" t="s">
        <v>420</v>
      </c>
      <c r="C253" s="100" t="s">
        <v>24</v>
      </c>
      <c r="D253" s="100" t="s">
        <v>361</v>
      </c>
      <c r="E253" s="100" t="s">
        <v>116</v>
      </c>
      <c r="F253" s="98">
        <v>48</v>
      </c>
      <c r="G253" s="101">
        <v>70218.149999999907</v>
      </c>
      <c r="H253" s="102">
        <v>12687</v>
      </c>
      <c r="I253" s="103">
        <v>236</v>
      </c>
      <c r="J253" s="101">
        <v>809720.53999999398</v>
      </c>
      <c r="K253" s="104">
        <v>150477</v>
      </c>
      <c r="L253" s="98">
        <v>49</v>
      </c>
    </row>
    <row r="254" spans="1:12" x14ac:dyDescent="0.25">
      <c r="A254" s="98">
        <v>5</v>
      </c>
      <c r="B254" s="99" t="s">
        <v>483</v>
      </c>
      <c r="C254" s="100" t="s">
        <v>30</v>
      </c>
      <c r="D254" s="100" t="s">
        <v>43</v>
      </c>
      <c r="E254" s="100" t="s">
        <v>499</v>
      </c>
      <c r="F254" s="98">
        <v>80</v>
      </c>
      <c r="G254" s="101">
        <v>62773.94</v>
      </c>
      <c r="H254" s="102">
        <v>12278</v>
      </c>
      <c r="I254" s="103">
        <v>153</v>
      </c>
      <c r="J254" s="101">
        <v>279391.49000000098</v>
      </c>
      <c r="K254" s="104">
        <v>54807</v>
      </c>
      <c r="L254" s="98">
        <v>14</v>
      </c>
    </row>
    <row r="255" spans="1:12" x14ac:dyDescent="0.25">
      <c r="A255" s="98">
        <v>6</v>
      </c>
      <c r="B255" s="105" t="s">
        <v>438</v>
      </c>
      <c r="C255" s="100" t="s">
        <v>27</v>
      </c>
      <c r="D255" s="51" t="s">
        <v>439</v>
      </c>
      <c r="E255" s="51" t="s">
        <v>441</v>
      </c>
      <c r="F255" s="98">
        <v>64</v>
      </c>
      <c r="G255" s="101">
        <v>62300.3999999999</v>
      </c>
      <c r="H255" s="102">
        <v>11381</v>
      </c>
      <c r="I255" s="103">
        <v>199</v>
      </c>
      <c r="J255" s="106">
        <v>892837.00999999396</v>
      </c>
      <c r="K255" s="107">
        <v>151525</v>
      </c>
      <c r="L255" s="98">
        <v>28</v>
      </c>
    </row>
    <row r="256" spans="1:12" x14ac:dyDescent="0.25">
      <c r="A256" s="98">
        <v>7</v>
      </c>
      <c r="B256" s="99" t="s">
        <v>518</v>
      </c>
      <c r="C256" s="100" t="s">
        <v>30</v>
      </c>
      <c r="D256" s="100" t="s">
        <v>519</v>
      </c>
      <c r="E256" s="100" t="s">
        <v>116</v>
      </c>
      <c r="F256" s="98">
        <v>41</v>
      </c>
      <c r="G256" s="101">
        <v>46196.46</v>
      </c>
      <c r="H256" s="102">
        <v>8627</v>
      </c>
      <c r="I256" s="103">
        <v>41</v>
      </c>
      <c r="J256" s="101">
        <v>51076.97</v>
      </c>
      <c r="K256" s="104">
        <v>9530</v>
      </c>
      <c r="L256" s="98">
        <v>7</v>
      </c>
    </row>
    <row r="257" spans="1:12" x14ac:dyDescent="0.25">
      <c r="A257" s="98">
        <v>8</v>
      </c>
      <c r="B257" s="99" t="s">
        <v>485</v>
      </c>
      <c r="C257" s="100" t="s">
        <v>30</v>
      </c>
      <c r="D257" s="100" t="s">
        <v>500</v>
      </c>
      <c r="E257" s="100" t="s">
        <v>501</v>
      </c>
      <c r="F257" s="98">
        <v>38</v>
      </c>
      <c r="G257" s="101">
        <v>44418.429999999898</v>
      </c>
      <c r="H257" s="102">
        <v>8207</v>
      </c>
      <c r="I257" s="103">
        <v>65</v>
      </c>
      <c r="J257" s="101">
        <v>133061.89000000001</v>
      </c>
      <c r="K257" s="104">
        <v>24743</v>
      </c>
      <c r="L257" s="98">
        <v>14</v>
      </c>
    </row>
    <row r="258" spans="1:12" x14ac:dyDescent="0.25">
      <c r="A258" s="98">
        <v>9</v>
      </c>
      <c r="B258" s="99" t="s">
        <v>442</v>
      </c>
      <c r="C258" s="100" t="s">
        <v>30</v>
      </c>
      <c r="D258" s="100" t="s">
        <v>443</v>
      </c>
      <c r="E258" s="100" t="s">
        <v>116</v>
      </c>
      <c r="F258" s="98">
        <v>47</v>
      </c>
      <c r="G258" s="101">
        <v>40901.94</v>
      </c>
      <c r="H258" s="102">
        <v>7680</v>
      </c>
      <c r="I258" s="103">
        <v>175</v>
      </c>
      <c r="J258" s="101">
        <v>437760.53000000201</v>
      </c>
      <c r="K258" s="104">
        <v>81165</v>
      </c>
      <c r="L258" s="98">
        <v>28</v>
      </c>
    </row>
    <row r="259" spans="1:12" x14ac:dyDescent="0.25">
      <c r="A259" s="98">
        <v>10</v>
      </c>
      <c r="B259" s="99" t="s">
        <v>412</v>
      </c>
      <c r="C259" s="100" t="s">
        <v>30</v>
      </c>
      <c r="D259" s="100" t="s">
        <v>413</v>
      </c>
      <c r="E259" s="100" t="s">
        <v>415</v>
      </c>
      <c r="F259" s="98">
        <v>33</v>
      </c>
      <c r="G259" s="101">
        <v>34590.28</v>
      </c>
      <c r="H259" s="102">
        <v>6480</v>
      </c>
      <c r="I259" s="103">
        <v>212</v>
      </c>
      <c r="J259" s="101">
        <v>603132.88000000198</v>
      </c>
      <c r="K259" s="104">
        <v>111313</v>
      </c>
      <c r="L259" s="98">
        <v>35</v>
      </c>
    </row>
    <row r="260" spans="1:12" x14ac:dyDescent="0.25">
      <c r="A260" s="98">
        <v>11</v>
      </c>
      <c r="B260" s="105" t="s">
        <v>397</v>
      </c>
      <c r="C260" s="51" t="s">
        <v>30</v>
      </c>
      <c r="D260" s="105" t="s">
        <v>398</v>
      </c>
      <c r="E260" s="105" t="s">
        <v>116</v>
      </c>
      <c r="F260" s="108">
        <v>23</v>
      </c>
      <c r="G260" s="109">
        <v>29685.26</v>
      </c>
      <c r="H260" s="110">
        <v>5599</v>
      </c>
      <c r="I260" s="111">
        <v>233</v>
      </c>
      <c r="J260" s="112">
        <v>756136.80999999295</v>
      </c>
      <c r="K260" s="113">
        <v>139830</v>
      </c>
      <c r="L260" s="108">
        <v>42</v>
      </c>
    </row>
    <row r="261" spans="1:12" x14ac:dyDescent="0.25">
      <c r="A261" s="98">
        <v>12</v>
      </c>
      <c r="B261" s="105" t="s">
        <v>416</v>
      </c>
      <c r="C261" s="51" t="s">
        <v>27</v>
      </c>
      <c r="D261" s="105" t="s">
        <v>417</v>
      </c>
      <c r="E261" s="105" t="s">
        <v>419</v>
      </c>
      <c r="F261" s="108">
        <v>35</v>
      </c>
      <c r="G261" s="109">
        <v>24228.23</v>
      </c>
      <c r="H261" s="110">
        <v>4591</v>
      </c>
      <c r="I261" s="111">
        <v>134</v>
      </c>
      <c r="J261" s="112">
        <v>386810.410000003</v>
      </c>
      <c r="K261" s="113">
        <v>71349</v>
      </c>
      <c r="L261" s="108">
        <v>35</v>
      </c>
    </row>
    <row r="262" spans="1:12" x14ac:dyDescent="0.25">
      <c r="A262" s="98">
        <v>13</v>
      </c>
      <c r="B262" s="99" t="s">
        <v>444</v>
      </c>
      <c r="C262" s="100" t="s">
        <v>30</v>
      </c>
      <c r="D262" s="100" t="s">
        <v>445</v>
      </c>
      <c r="E262" s="100" t="s">
        <v>116</v>
      </c>
      <c r="F262" s="98">
        <v>16</v>
      </c>
      <c r="G262" s="101">
        <v>9113.74</v>
      </c>
      <c r="H262" s="102">
        <v>1760</v>
      </c>
      <c r="I262" s="103">
        <v>96</v>
      </c>
      <c r="J262" s="101">
        <v>179824.51</v>
      </c>
      <c r="K262" s="104">
        <v>33418</v>
      </c>
      <c r="L262" s="98">
        <v>28</v>
      </c>
    </row>
    <row r="263" spans="1:12" x14ac:dyDescent="0.25">
      <c r="A263" s="98">
        <v>14</v>
      </c>
      <c r="B263" s="99" t="s">
        <v>399</v>
      </c>
      <c r="C263" s="100" t="s">
        <v>110</v>
      </c>
      <c r="D263" s="100" t="s">
        <v>400</v>
      </c>
      <c r="E263" s="100" t="s">
        <v>116</v>
      </c>
      <c r="F263" s="98">
        <v>9</v>
      </c>
      <c r="G263" s="101">
        <v>8853.94</v>
      </c>
      <c r="H263" s="102">
        <v>1675</v>
      </c>
      <c r="I263" s="103">
        <v>180</v>
      </c>
      <c r="J263" s="101">
        <v>377814.69000000099</v>
      </c>
      <c r="K263" s="104">
        <v>70793</v>
      </c>
      <c r="L263" s="98">
        <v>42</v>
      </c>
    </row>
    <row r="264" spans="1:12" x14ac:dyDescent="0.25">
      <c r="A264" s="98">
        <v>15</v>
      </c>
      <c r="B264" s="99" t="s">
        <v>227</v>
      </c>
      <c r="C264" s="100" t="s">
        <v>30</v>
      </c>
      <c r="D264" s="100" t="s">
        <v>228</v>
      </c>
      <c r="E264" s="100" t="s">
        <v>116</v>
      </c>
      <c r="F264" s="98">
        <v>14</v>
      </c>
      <c r="G264" s="101">
        <v>8765.2099999999991</v>
      </c>
      <c r="H264" s="102">
        <v>1536</v>
      </c>
      <c r="I264" s="103">
        <v>343</v>
      </c>
      <c r="J264" s="101">
        <v>2083773.51999997</v>
      </c>
      <c r="K264" s="104">
        <v>405637</v>
      </c>
      <c r="L264" s="98">
        <v>154</v>
      </c>
    </row>
    <row r="265" spans="1:12" x14ac:dyDescent="0.25">
      <c r="A265" s="98">
        <v>16</v>
      </c>
      <c r="B265" s="99" t="s">
        <v>487</v>
      </c>
      <c r="C265" s="100" t="s">
        <v>24</v>
      </c>
      <c r="D265" s="100" t="s">
        <v>502</v>
      </c>
      <c r="E265" s="100" t="s">
        <v>503</v>
      </c>
      <c r="F265" s="98">
        <v>39</v>
      </c>
      <c r="G265" s="101">
        <v>8467.14</v>
      </c>
      <c r="H265" s="102">
        <v>1596</v>
      </c>
      <c r="I265" s="103">
        <v>73</v>
      </c>
      <c r="J265" s="101">
        <v>47315.749999999898</v>
      </c>
      <c r="K265" s="104">
        <v>8868</v>
      </c>
      <c r="L265" s="98">
        <v>14</v>
      </c>
    </row>
    <row r="266" spans="1:12" x14ac:dyDescent="0.25">
      <c r="A266" s="98">
        <v>17</v>
      </c>
      <c r="B266" s="99" t="s">
        <v>232</v>
      </c>
      <c r="C266" s="100" t="s">
        <v>27</v>
      </c>
      <c r="D266" s="100" t="s">
        <v>233</v>
      </c>
      <c r="E266" s="100" t="s">
        <v>118</v>
      </c>
      <c r="F266" s="98">
        <v>11</v>
      </c>
      <c r="G266" s="101">
        <v>8288.75</v>
      </c>
      <c r="H266" s="102">
        <v>1435</v>
      </c>
      <c r="I266" s="103">
        <v>381</v>
      </c>
      <c r="J266" s="101">
        <v>3074109.2400001502</v>
      </c>
      <c r="K266" s="104">
        <v>544074</v>
      </c>
      <c r="L266" s="98">
        <v>134</v>
      </c>
    </row>
    <row r="267" spans="1:12" x14ac:dyDescent="0.25">
      <c r="A267" s="98">
        <v>18</v>
      </c>
      <c r="B267" s="99" t="s">
        <v>489</v>
      </c>
      <c r="C267" s="100" t="s">
        <v>30</v>
      </c>
      <c r="D267" s="100" t="s">
        <v>504</v>
      </c>
      <c r="E267" s="100" t="s">
        <v>332</v>
      </c>
      <c r="F267" s="98">
        <v>11</v>
      </c>
      <c r="G267" s="101">
        <v>8248.5400000000009</v>
      </c>
      <c r="H267" s="102">
        <v>1517</v>
      </c>
      <c r="I267" s="103">
        <v>17</v>
      </c>
      <c r="J267" s="101">
        <v>30934.59</v>
      </c>
      <c r="K267" s="104">
        <v>5756</v>
      </c>
      <c r="L267" s="98">
        <v>14</v>
      </c>
    </row>
    <row r="268" spans="1:12" x14ac:dyDescent="0.25">
      <c r="A268" s="98">
        <v>19</v>
      </c>
      <c r="B268" s="99" t="s">
        <v>490</v>
      </c>
      <c r="C268" s="100" t="s">
        <v>110</v>
      </c>
      <c r="D268" s="100" t="s">
        <v>505</v>
      </c>
      <c r="E268" s="100" t="s">
        <v>506</v>
      </c>
      <c r="F268" s="98">
        <v>16</v>
      </c>
      <c r="G268" s="101">
        <v>7810.5600000000104</v>
      </c>
      <c r="H268" s="102">
        <v>1475</v>
      </c>
      <c r="I268" s="103">
        <v>31</v>
      </c>
      <c r="J268" s="101">
        <v>28256.44</v>
      </c>
      <c r="K268" s="104">
        <v>5349</v>
      </c>
      <c r="L268" s="98">
        <v>14</v>
      </c>
    </row>
    <row r="269" spans="1:12" x14ac:dyDescent="0.25">
      <c r="A269" s="98">
        <v>20</v>
      </c>
      <c r="B269" s="99" t="s">
        <v>463</v>
      </c>
      <c r="C269" s="100" t="s">
        <v>27</v>
      </c>
      <c r="D269" s="100" t="s">
        <v>464</v>
      </c>
      <c r="E269" s="100" t="s">
        <v>116</v>
      </c>
      <c r="F269" s="98">
        <v>14</v>
      </c>
      <c r="G269" s="101">
        <v>6923.93</v>
      </c>
      <c r="H269" s="102">
        <v>1321</v>
      </c>
      <c r="I269" s="103">
        <v>40</v>
      </c>
      <c r="J269" s="101">
        <v>61059.19</v>
      </c>
      <c r="K269" s="104">
        <v>11518</v>
      </c>
      <c r="L269" s="98">
        <v>21</v>
      </c>
    </row>
    <row r="270" spans="1:12" x14ac:dyDescent="0.25">
      <c r="A270" s="55"/>
      <c r="B270" s="52"/>
      <c r="C270" s="38"/>
      <c r="D270" s="38"/>
      <c r="E270" s="38"/>
      <c r="F270" s="55"/>
      <c r="G270" s="54"/>
      <c r="H270" s="25"/>
      <c r="I270" s="55"/>
      <c r="J270" s="54"/>
      <c r="K270" s="53"/>
      <c r="L270" s="41"/>
    </row>
    <row r="271" spans="1:12" x14ac:dyDescent="0.25">
      <c r="A271" s="25" t="s">
        <v>7</v>
      </c>
      <c r="B271" s="26"/>
      <c r="C271" s="38"/>
      <c r="D271" s="38"/>
      <c r="E271" s="26"/>
      <c r="F271" s="27"/>
      <c r="G271" s="28"/>
      <c r="H271" s="29"/>
      <c r="I271" s="27"/>
      <c r="J271" s="28"/>
      <c r="K271" s="29"/>
      <c r="L271" s="15"/>
    </row>
    <row r="273" spans="1:12" x14ac:dyDescent="0.25">
      <c r="A273" s="459" t="s">
        <v>562</v>
      </c>
      <c r="B273" s="459"/>
      <c r="C273" s="459"/>
      <c r="D273" s="459"/>
      <c r="E273" s="459"/>
      <c r="F273" s="459"/>
      <c r="G273" s="459"/>
      <c r="H273" s="459"/>
      <c r="I273" s="459"/>
      <c r="J273" s="459"/>
      <c r="K273" s="459"/>
      <c r="L273" s="459"/>
    </row>
    <row r="274" spans="1:12" x14ac:dyDescent="0.25">
      <c r="A274" s="22"/>
      <c r="B274" s="15"/>
      <c r="C274" s="15"/>
      <c r="D274" s="15"/>
      <c r="E274" s="15"/>
      <c r="F274" s="20"/>
      <c r="G274" s="21"/>
      <c r="H274" s="21"/>
      <c r="I274" s="20"/>
      <c r="J274" s="21"/>
      <c r="K274" s="21"/>
      <c r="L274" s="19"/>
    </row>
    <row r="275" spans="1:12" x14ac:dyDescent="0.25">
      <c r="A275" s="460" t="s">
        <v>131</v>
      </c>
      <c r="B275" s="460"/>
      <c r="C275" s="460" t="s">
        <v>135</v>
      </c>
      <c r="D275" s="460" t="s">
        <v>136</v>
      </c>
      <c r="E275" s="460" t="s">
        <v>132</v>
      </c>
      <c r="F275" s="458" t="s">
        <v>137</v>
      </c>
      <c r="G275" s="458"/>
      <c r="H275" s="462"/>
      <c r="I275" s="457" t="s">
        <v>133</v>
      </c>
      <c r="J275" s="458"/>
      <c r="K275" s="458"/>
      <c r="L275" s="458"/>
    </row>
    <row r="276" spans="1:12" x14ac:dyDescent="0.25">
      <c r="A276" s="461"/>
      <c r="B276" s="461"/>
      <c r="C276" s="461"/>
      <c r="D276" s="461"/>
      <c r="E276" s="461"/>
      <c r="F276" s="62" t="s">
        <v>8</v>
      </c>
      <c r="G276" s="39" t="s">
        <v>5</v>
      </c>
      <c r="H276" s="62" t="s">
        <v>4</v>
      </c>
      <c r="I276" s="63" t="s">
        <v>8</v>
      </c>
      <c r="J276" s="39" t="s">
        <v>5</v>
      </c>
      <c r="K276" s="39" t="s">
        <v>4</v>
      </c>
      <c r="L276" s="62" t="s">
        <v>6</v>
      </c>
    </row>
    <row r="277" spans="1:12" x14ac:dyDescent="0.25">
      <c r="A277" s="98">
        <v>1</v>
      </c>
      <c r="B277" s="99" t="s">
        <v>510</v>
      </c>
      <c r="C277" s="100" t="s">
        <v>30</v>
      </c>
      <c r="D277" s="100" t="s">
        <v>511</v>
      </c>
      <c r="E277" s="100" t="s">
        <v>116</v>
      </c>
      <c r="F277" s="98">
        <v>98</v>
      </c>
      <c r="G277" s="101">
        <v>333515.74</v>
      </c>
      <c r="H277" s="102">
        <v>58266</v>
      </c>
      <c r="I277" s="103">
        <v>138</v>
      </c>
      <c r="J277" s="101">
        <v>1025456.39999999</v>
      </c>
      <c r="K277" s="102">
        <v>177473</v>
      </c>
      <c r="L277" s="98">
        <v>14</v>
      </c>
    </row>
    <row r="278" spans="1:12" x14ac:dyDescent="0.25">
      <c r="A278" s="98">
        <v>2</v>
      </c>
      <c r="B278" s="99" t="s">
        <v>516</v>
      </c>
      <c r="C278" s="100" t="s">
        <v>30</v>
      </c>
      <c r="D278" s="100" t="s">
        <v>517</v>
      </c>
      <c r="E278" s="100" t="s">
        <v>117</v>
      </c>
      <c r="F278" s="98">
        <v>53</v>
      </c>
      <c r="G278" s="101">
        <v>99977.880000000107</v>
      </c>
      <c r="H278" s="102">
        <v>18203</v>
      </c>
      <c r="I278" s="103">
        <v>89</v>
      </c>
      <c r="J278" s="101">
        <v>221779.760000001</v>
      </c>
      <c r="K278" s="102">
        <v>41458</v>
      </c>
      <c r="L278" s="98">
        <v>14</v>
      </c>
    </row>
    <row r="279" spans="1:12" x14ac:dyDescent="0.25">
      <c r="A279" s="98">
        <v>3</v>
      </c>
      <c r="B279" s="99" t="s">
        <v>532</v>
      </c>
      <c r="C279" s="100" t="s">
        <v>27</v>
      </c>
      <c r="D279" s="100" t="s">
        <v>533</v>
      </c>
      <c r="E279" s="100" t="s">
        <v>534</v>
      </c>
      <c r="F279" s="98">
        <v>61</v>
      </c>
      <c r="G279" s="101">
        <v>87891.489999999903</v>
      </c>
      <c r="H279" s="102">
        <v>16164</v>
      </c>
      <c r="I279" s="103">
        <v>61</v>
      </c>
      <c r="J279" s="101">
        <v>87891.489999999802</v>
      </c>
      <c r="K279" s="104">
        <v>16164</v>
      </c>
      <c r="L279" s="98">
        <v>7</v>
      </c>
    </row>
    <row r="280" spans="1:12" x14ac:dyDescent="0.25">
      <c r="A280" s="98">
        <v>4</v>
      </c>
      <c r="B280" s="99" t="s">
        <v>535</v>
      </c>
      <c r="C280" s="100" t="s">
        <v>30</v>
      </c>
      <c r="D280" s="100" t="s">
        <v>536</v>
      </c>
      <c r="E280" s="100" t="s">
        <v>538</v>
      </c>
      <c r="F280" s="98">
        <v>47</v>
      </c>
      <c r="G280" s="101">
        <v>74518.41</v>
      </c>
      <c r="H280" s="102">
        <v>13759</v>
      </c>
      <c r="I280" s="103">
        <v>47</v>
      </c>
      <c r="J280" s="101">
        <v>74518.409999999902</v>
      </c>
      <c r="K280" s="104">
        <v>13759</v>
      </c>
      <c r="L280" s="98">
        <v>7</v>
      </c>
    </row>
    <row r="281" spans="1:12" ht="24" x14ac:dyDescent="0.25">
      <c r="A281" s="98">
        <v>5</v>
      </c>
      <c r="B281" s="99" t="s">
        <v>461</v>
      </c>
      <c r="C281" s="100" t="s">
        <v>30</v>
      </c>
      <c r="D281" s="100" t="s">
        <v>462</v>
      </c>
      <c r="E281" s="100" t="s">
        <v>116</v>
      </c>
      <c r="F281" s="98">
        <v>93</v>
      </c>
      <c r="G281" s="101">
        <v>72956.81</v>
      </c>
      <c r="H281" s="102">
        <v>14856</v>
      </c>
      <c r="I281" s="103">
        <v>212</v>
      </c>
      <c r="J281" s="101">
        <v>828028.43999998795</v>
      </c>
      <c r="K281" s="104">
        <v>161834</v>
      </c>
      <c r="L281" s="98">
        <v>28</v>
      </c>
    </row>
    <row r="282" spans="1:12" x14ac:dyDescent="0.25">
      <c r="A282" s="98">
        <v>6</v>
      </c>
      <c r="B282" s="105" t="s">
        <v>539</v>
      </c>
      <c r="C282" s="100" t="s">
        <v>24</v>
      </c>
      <c r="D282" s="51" t="s">
        <v>509</v>
      </c>
      <c r="E282" s="51" t="s">
        <v>117</v>
      </c>
      <c r="F282" s="98">
        <v>51</v>
      </c>
      <c r="G282" s="101">
        <v>51143.909999999902</v>
      </c>
      <c r="H282" s="102">
        <v>9528</v>
      </c>
      <c r="I282" s="103">
        <v>51</v>
      </c>
      <c r="J282" s="106">
        <v>51143.909999999902</v>
      </c>
      <c r="K282" s="107">
        <v>9528</v>
      </c>
      <c r="L282" s="98">
        <v>7</v>
      </c>
    </row>
    <row r="283" spans="1:12" x14ac:dyDescent="0.25">
      <c r="A283" s="98">
        <v>7</v>
      </c>
      <c r="B283" s="99" t="s">
        <v>420</v>
      </c>
      <c r="C283" s="100" t="s">
        <v>24</v>
      </c>
      <c r="D283" s="100" t="s">
        <v>361</v>
      </c>
      <c r="E283" s="100" t="s">
        <v>116</v>
      </c>
      <c r="F283" s="98">
        <v>38</v>
      </c>
      <c r="G283" s="101">
        <v>44824.049999999901</v>
      </c>
      <c r="H283" s="102">
        <v>8059</v>
      </c>
      <c r="I283" s="103">
        <v>250</v>
      </c>
      <c r="J283" s="101">
        <v>865640.94999998796</v>
      </c>
      <c r="K283" s="104">
        <v>160787</v>
      </c>
      <c r="L283" s="98">
        <v>56</v>
      </c>
    </row>
    <row r="284" spans="1:12" x14ac:dyDescent="0.25">
      <c r="A284" s="98">
        <v>8</v>
      </c>
      <c r="B284" s="99" t="s">
        <v>483</v>
      </c>
      <c r="C284" s="100" t="s">
        <v>30</v>
      </c>
      <c r="D284" s="100" t="s">
        <v>43</v>
      </c>
      <c r="E284" s="100" t="s">
        <v>499</v>
      </c>
      <c r="F284" s="98">
        <v>69</v>
      </c>
      <c r="G284" s="101">
        <v>36126.26</v>
      </c>
      <c r="H284" s="102">
        <v>7314</v>
      </c>
      <c r="I284" s="103">
        <v>199</v>
      </c>
      <c r="J284" s="101">
        <v>327817.44000000198</v>
      </c>
      <c r="K284" s="104">
        <v>64510</v>
      </c>
      <c r="L284" s="98">
        <v>21</v>
      </c>
    </row>
    <row r="285" spans="1:12" x14ac:dyDescent="0.25">
      <c r="A285" s="98">
        <v>9</v>
      </c>
      <c r="B285" s="99" t="s">
        <v>438</v>
      </c>
      <c r="C285" s="100" t="s">
        <v>27</v>
      </c>
      <c r="D285" s="100" t="s">
        <v>439</v>
      </c>
      <c r="E285" s="100" t="s">
        <v>441</v>
      </c>
      <c r="F285" s="98">
        <v>36</v>
      </c>
      <c r="G285" s="101">
        <v>31326.84</v>
      </c>
      <c r="H285" s="102">
        <v>5942</v>
      </c>
      <c r="I285" s="103">
        <v>222</v>
      </c>
      <c r="J285" s="101">
        <v>928618.98999999603</v>
      </c>
      <c r="K285" s="104">
        <v>158328</v>
      </c>
      <c r="L285" s="98">
        <v>35</v>
      </c>
    </row>
    <row r="286" spans="1:12" x14ac:dyDescent="0.25">
      <c r="A286" s="98">
        <v>10</v>
      </c>
      <c r="B286" s="99" t="s">
        <v>485</v>
      </c>
      <c r="C286" s="100" t="s">
        <v>30</v>
      </c>
      <c r="D286" s="100" t="s">
        <v>500</v>
      </c>
      <c r="E286" s="100" t="s">
        <v>501</v>
      </c>
      <c r="F286" s="98">
        <v>28</v>
      </c>
      <c r="G286" s="101">
        <v>25025.56</v>
      </c>
      <c r="H286" s="102">
        <v>4679</v>
      </c>
      <c r="I286" s="103">
        <v>81</v>
      </c>
      <c r="J286" s="101">
        <v>162075.45000000001</v>
      </c>
      <c r="K286" s="104">
        <v>30187</v>
      </c>
      <c r="L286" s="98">
        <v>21</v>
      </c>
    </row>
    <row r="287" spans="1:12" x14ac:dyDescent="0.25">
      <c r="A287" s="98">
        <v>11</v>
      </c>
      <c r="B287" s="105" t="s">
        <v>518</v>
      </c>
      <c r="C287" s="51" t="s">
        <v>30</v>
      </c>
      <c r="D287" s="105" t="s">
        <v>519</v>
      </c>
      <c r="E287" s="105" t="s">
        <v>116</v>
      </c>
      <c r="F287" s="108">
        <v>35</v>
      </c>
      <c r="G287" s="109">
        <v>23516.42</v>
      </c>
      <c r="H287" s="110">
        <v>4435</v>
      </c>
      <c r="I287" s="111">
        <v>64</v>
      </c>
      <c r="J287" s="112">
        <v>76469.789999999906</v>
      </c>
      <c r="K287" s="113">
        <v>14322</v>
      </c>
      <c r="L287" s="108">
        <v>14</v>
      </c>
    </row>
    <row r="288" spans="1:12" x14ac:dyDescent="0.25">
      <c r="A288" s="98">
        <v>12</v>
      </c>
      <c r="B288" s="105" t="s">
        <v>397</v>
      </c>
      <c r="C288" s="51" t="s">
        <v>30</v>
      </c>
      <c r="D288" s="105" t="s">
        <v>398</v>
      </c>
      <c r="E288" s="105" t="s">
        <v>116</v>
      </c>
      <c r="F288" s="108">
        <v>17</v>
      </c>
      <c r="G288" s="109">
        <v>18638.18</v>
      </c>
      <c r="H288" s="110">
        <v>3420</v>
      </c>
      <c r="I288" s="111">
        <v>242</v>
      </c>
      <c r="J288" s="112">
        <v>777779.35999999102</v>
      </c>
      <c r="K288" s="113">
        <v>143816</v>
      </c>
      <c r="L288" s="108">
        <v>49</v>
      </c>
    </row>
    <row r="289" spans="1:12" x14ac:dyDescent="0.25">
      <c r="A289" s="98">
        <v>13</v>
      </c>
      <c r="B289" s="99" t="s">
        <v>442</v>
      </c>
      <c r="C289" s="100" t="s">
        <v>30</v>
      </c>
      <c r="D289" s="100" t="s">
        <v>443</v>
      </c>
      <c r="E289" s="100" t="s">
        <v>116</v>
      </c>
      <c r="F289" s="98">
        <v>20</v>
      </c>
      <c r="G289" s="101">
        <v>17780.650000000001</v>
      </c>
      <c r="H289" s="102">
        <v>3394</v>
      </c>
      <c r="I289" s="103">
        <v>187</v>
      </c>
      <c r="J289" s="101">
        <v>457938.36000000202</v>
      </c>
      <c r="K289" s="104">
        <v>85031</v>
      </c>
      <c r="L289" s="98">
        <v>35</v>
      </c>
    </row>
    <row r="290" spans="1:12" ht="24" x14ac:dyDescent="0.25">
      <c r="A290" s="98">
        <v>14</v>
      </c>
      <c r="B290" s="99" t="s">
        <v>540</v>
      </c>
      <c r="C290" s="100" t="s">
        <v>157</v>
      </c>
      <c r="D290" s="100" t="s">
        <v>541</v>
      </c>
      <c r="E290" s="100" t="s">
        <v>543</v>
      </c>
      <c r="F290" s="98">
        <v>47</v>
      </c>
      <c r="G290" s="101">
        <v>15173.59</v>
      </c>
      <c r="H290" s="102">
        <v>3004</v>
      </c>
      <c r="I290" s="103">
        <v>47</v>
      </c>
      <c r="J290" s="101">
        <v>15173.59</v>
      </c>
      <c r="K290" s="104">
        <v>3091</v>
      </c>
      <c r="L290" s="98">
        <v>7</v>
      </c>
    </row>
    <row r="291" spans="1:12" x14ac:dyDescent="0.25">
      <c r="A291" s="98">
        <v>15</v>
      </c>
      <c r="B291" s="99" t="s">
        <v>412</v>
      </c>
      <c r="C291" s="100" t="s">
        <v>30</v>
      </c>
      <c r="D291" s="100" t="s">
        <v>413</v>
      </c>
      <c r="E291" s="100" t="s">
        <v>415</v>
      </c>
      <c r="F291" s="98">
        <v>18</v>
      </c>
      <c r="G291" s="101">
        <v>14444.41</v>
      </c>
      <c r="H291" s="102">
        <v>2750</v>
      </c>
      <c r="I291" s="103">
        <v>221</v>
      </c>
      <c r="J291" s="101">
        <v>617880.19000000204</v>
      </c>
      <c r="K291" s="104">
        <v>114150</v>
      </c>
      <c r="L291" s="98">
        <v>42</v>
      </c>
    </row>
    <row r="292" spans="1:12" x14ac:dyDescent="0.25">
      <c r="A292" s="98">
        <v>16</v>
      </c>
      <c r="B292" s="99" t="s">
        <v>544</v>
      </c>
      <c r="C292" s="100" t="s">
        <v>30</v>
      </c>
      <c r="D292" s="100" t="s">
        <v>545</v>
      </c>
      <c r="E292" s="100" t="s">
        <v>507</v>
      </c>
      <c r="F292" s="98">
        <v>10</v>
      </c>
      <c r="G292" s="101">
        <v>13590.85</v>
      </c>
      <c r="H292" s="102">
        <v>2456</v>
      </c>
      <c r="I292" s="103">
        <v>10</v>
      </c>
      <c r="J292" s="101">
        <v>13590.85</v>
      </c>
      <c r="K292" s="104">
        <v>2456</v>
      </c>
      <c r="L292" s="98">
        <v>7</v>
      </c>
    </row>
    <row r="293" spans="1:12" x14ac:dyDescent="0.25">
      <c r="A293" s="98">
        <v>17</v>
      </c>
      <c r="B293" s="99" t="s">
        <v>416</v>
      </c>
      <c r="C293" s="100" t="s">
        <v>27</v>
      </c>
      <c r="D293" s="100" t="s">
        <v>417</v>
      </c>
      <c r="E293" s="100" t="s">
        <v>419</v>
      </c>
      <c r="F293" s="98">
        <v>15</v>
      </c>
      <c r="G293" s="101">
        <v>9712.5200000000095</v>
      </c>
      <c r="H293" s="102">
        <v>1777</v>
      </c>
      <c r="I293" s="103">
        <v>146</v>
      </c>
      <c r="J293" s="101">
        <v>400269.56000000302</v>
      </c>
      <c r="K293" s="104">
        <v>73863</v>
      </c>
      <c r="L293" s="98">
        <v>42</v>
      </c>
    </row>
    <row r="294" spans="1:12" x14ac:dyDescent="0.25">
      <c r="A294" s="98">
        <v>18</v>
      </c>
      <c r="B294" s="99" t="s">
        <v>451</v>
      </c>
      <c r="C294" s="100" t="s">
        <v>551</v>
      </c>
      <c r="D294" s="100" t="s">
        <v>550</v>
      </c>
      <c r="E294" s="100" t="s">
        <v>276</v>
      </c>
      <c r="F294" s="98">
        <v>15</v>
      </c>
      <c r="G294" s="101">
        <v>8473.69</v>
      </c>
      <c r="H294" s="102">
        <v>1931</v>
      </c>
      <c r="I294" s="103">
        <v>16</v>
      </c>
      <c r="J294" s="101">
        <v>10242.94</v>
      </c>
      <c r="K294" s="104">
        <v>2385</v>
      </c>
      <c r="L294" s="98">
        <v>7</v>
      </c>
    </row>
    <row r="295" spans="1:12" x14ac:dyDescent="0.25">
      <c r="A295" s="98">
        <v>19</v>
      </c>
      <c r="B295" s="99" t="s">
        <v>546</v>
      </c>
      <c r="C295" s="100" t="s">
        <v>147</v>
      </c>
      <c r="D295" s="100" t="s">
        <v>547</v>
      </c>
      <c r="E295" s="100" t="s">
        <v>549</v>
      </c>
      <c r="F295" s="98">
        <v>16</v>
      </c>
      <c r="G295" s="101">
        <v>7761.92</v>
      </c>
      <c r="H295" s="102">
        <v>1420</v>
      </c>
      <c r="I295" s="103">
        <v>17</v>
      </c>
      <c r="J295" s="101">
        <v>7796.94</v>
      </c>
      <c r="K295" s="104">
        <v>1479</v>
      </c>
      <c r="L295" s="98">
        <v>7</v>
      </c>
    </row>
    <row r="296" spans="1:12" x14ac:dyDescent="0.25">
      <c r="A296" s="98">
        <v>20</v>
      </c>
      <c r="B296" s="99" t="s">
        <v>232</v>
      </c>
      <c r="C296" s="100" t="s">
        <v>27</v>
      </c>
      <c r="D296" s="100" t="s">
        <v>233</v>
      </c>
      <c r="E296" s="100" t="s">
        <v>118</v>
      </c>
      <c r="F296" s="98">
        <v>6</v>
      </c>
      <c r="G296" s="101">
        <v>4509.3100000000004</v>
      </c>
      <c r="H296" s="102">
        <v>773</v>
      </c>
      <c r="I296" s="103">
        <v>384</v>
      </c>
      <c r="J296" s="101">
        <v>3080586.33000015</v>
      </c>
      <c r="K296" s="104">
        <v>545255</v>
      </c>
      <c r="L296" s="98">
        <v>141</v>
      </c>
    </row>
    <row r="297" spans="1:12" x14ac:dyDescent="0.25">
      <c r="A297" s="55"/>
      <c r="B297" s="52"/>
      <c r="C297" s="38"/>
      <c r="D297" s="38"/>
      <c r="E297" s="38"/>
      <c r="F297" s="55"/>
      <c r="G297" s="54"/>
      <c r="H297" s="25"/>
      <c r="I297" s="55"/>
      <c r="J297" s="54"/>
      <c r="K297" s="53"/>
      <c r="L297" s="41"/>
    </row>
    <row r="298" spans="1:12" x14ac:dyDescent="0.25">
      <c r="A298" s="25" t="s">
        <v>7</v>
      </c>
      <c r="B298" s="26"/>
      <c r="C298" s="38"/>
      <c r="D298" s="38"/>
      <c r="E298" s="26"/>
      <c r="F298" s="27"/>
      <c r="G298" s="28"/>
      <c r="H298" s="29"/>
      <c r="I298" s="27"/>
      <c r="J298" s="28"/>
      <c r="K298" s="29"/>
      <c r="L298" s="15"/>
    </row>
    <row r="300" spans="1:12" x14ac:dyDescent="0.25">
      <c r="A300" s="459" t="s">
        <v>579</v>
      </c>
      <c r="B300" s="459"/>
      <c r="C300" s="459"/>
      <c r="D300" s="459"/>
      <c r="E300" s="459"/>
      <c r="F300" s="459"/>
      <c r="G300" s="459"/>
      <c r="H300" s="459"/>
      <c r="I300" s="459"/>
      <c r="J300" s="459"/>
      <c r="K300" s="459"/>
      <c r="L300" s="459"/>
    </row>
    <row r="301" spans="1:12" x14ac:dyDescent="0.25">
      <c r="A301" s="22"/>
      <c r="B301" s="15"/>
      <c r="C301" s="15"/>
      <c r="D301" s="15"/>
      <c r="E301" s="15"/>
      <c r="F301" s="20"/>
      <c r="G301" s="21"/>
      <c r="H301" s="21"/>
      <c r="I301" s="20"/>
      <c r="J301" s="21"/>
      <c r="K301" s="21"/>
      <c r="L301" s="19"/>
    </row>
    <row r="302" spans="1:12" x14ac:dyDescent="0.25">
      <c r="A302" s="460" t="s">
        <v>131</v>
      </c>
      <c r="B302" s="460"/>
      <c r="C302" s="460" t="s">
        <v>135</v>
      </c>
      <c r="D302" s="460" t="s">
        <v>136</v>
      </c>
      <c r="E302" s="460" t="s">
        <v>132</v>
      </c>
      <c r="F302" s="458" t="s">
        <v>137</v>
      </c>
      <c r="G302" s="458"/>
      <c r="H302" s="462"/>
      <c r="I302" s="457" t="s">
        <v>133</v>
      </c>
      <c r="J302" s="458"/>
      <c r="K302" s="458"/>
      <c r="L302" s="458"/>
    </row>
    <row r="303" spans="1:12" x14ac:dyDescent="0.25">
      <c r="A303" s="461"/>
      <c r="B303" s="461"/>
      <c r="C303" s="461"/>
      <c r="D303" s="461"/>
      <c r="E303" s="461"/>
      <c r="F303" s="62" t="s">
        <v>8</v>
      </c>
      <c r="G303" s="39" t="s">
        <v>5</v>
      </c>
      <c r="H303" s="62" t="s">
        <v>4</v>
      </c>
      <c r="I303" s="63" t="s">
        <v>8</v>
      </c>
      <c r="J303" s="39" t="s">
        <v>5</v>
      </c>
      <c r="K303" s="39" t="s">
        <v>4</v>
      </c>
      <c r="L303" s="62" t="s">
        <v>6</v>
      </c>
    </row>
    <row r="304" spans="1:12" x14ac:dyDescent="0.25">
      <c r="A304" s="98">
        <v>1</v>
      </c>
      <c r="B304" s="99" t="s">
        <v>510</v>
      </c>
      <c r="C304" s="100" t="s">
        <v>30</v>
      </c>
      <c r="D304" s="100" t="s">
        <v>511</v>
      </c>
      <c r="E304" s="100" t="s">
        <v>116</v>
      </c>
      <c r="F304" s="98">
        <v>97</v>
      </c>
      <c r="G304" s="101">
        <v>188697.47000000099</v>
      </c>
      <c r="H304" s="102">
        <v>33172</v>
      </c>
      <c r="I304" s="103">
        <v>160</v>
      </c>
      <c r="J304" s="101">
        <v>1220797.3299999801</v>
      </c>
      <c r="K304" s="102">
        <v>211920</v>
      </c>
      <c r="L304" s="98">
        <v>21</v>
      </c>
    </row>
    <row r="305" spans="1:12" x14ac:dyDescent="0.25">
      <c r="A305" s="98">
        <v>2</v>
      </c>
      <c r="B305" s="99" t="s">
        <v>565</v>
      </c>
      <c r="C305" s="100" t="s">
        <v>30</v>
      </c>
      <c r="D305" s="100" t="s">
        <v>566</v>
      </c>
      <c r="E305" s="100" t="s">
        <v>116</v>
      </c>
      <c r="F305" s="98">
        <v>73</v>
      </c>
      <c r="G305" s="101">
        <v>151796.82</v>
      </c>
      <c r="H305" s="102">
        <v>28120</v>
      </c>
      <c r="I305" s="103">
        <v>73</v>
      </c>
      <c r="J305" s="101">
        <v>151796.82</v>
      </c>
      <c r="K305" s="102">
        <v>28120</v>
      </c>
      <c r="L305" s="98">
        <v>7</v>
      </c>
    </row>
    <row r="306" spans="1:12" x14ac:dyDescent="0.25">
      <c r="A306" s="98">
        <v>3</v>
      </c>
      <c r="B306" s="99" t="s">
        <v>516</v>
      </c>
      <c r="C306" s="100" t="s">
        <v>30</v>
      </c>
      <c r="D306" s="100" t="s">
        <v>517</v>
      </c>
      <c r="E306" s="100" t="s">
        <v>117</v>
      </c>
      <c r="F306" s="98">
        <v>51</v>
      </c>
      <c r="G306" s="101">
        <v>66360.699999999793</v>
      </c>
      <c r="H306" s="102">
        <v>12062</v>
      </c>
      <c r="I306" s="103">
        <v>110</v>
      </c>
      <c r="J306" s="101">
        <v>290579.78000000102</v>
      </c>
      <c r="K306" s="104">
        <v>54018</v>
      </c>
      <c r="L306" s="98">
        <v>21</v>
      </c>
    </row>
    <row r="307" spans="1:12" ht="24" x14ac:dyDescent="0.25">
      <c r="A307" s="98">
        <v>4</v>
      </c>
      <c r="B307" s="99" t="s">
        <v>461</v>
      </c>
      <c r="C307" s="100" t="s">
        <v>30</v>
      </c>
      <c r="D307" s="100" t="s">
        <v>462</v>
      </c>
      <c r="E307" s="100" t="s">
        <v>116</v>
      </c>
      <c r="F307" s="98">
        <v>87</v>
      </c>
      <c r="G307" s="101">
        <v>50425.709999999897</v>
      </c>
      <c r="H307" s="102">
        <v>10030</v>
      </c>
      <c r="I307" s="103">
        <v>248</v>
      </c>
      <c r="J307" s="101">
        <v>879672.54999998503</v>
      </c>
      <c r="K307" s="104">
        <v>172108</v>
      </c>
      <c r="L307" s="98">
        <v>35</v>
      </c>
    </row>
    <row r="308" spans="1:12" x14ac:dyDescent="0.25">
      <c r="A308" s="98">
        <v>5</v>
      </c>
      <c r="B308" s="99" t="s">
        <v>535</v>
      </c>
      <c r="C308" s="100" t="s">
        <v>30</v>
      </c>
      <c r="D308" s="100" t="s">
        <v>536</v>
      </c>
      <c r="E308" s="100" t="s">
        <v>538</v>
      </c>
      <c r="F308" s="98">
        <v>45</v>
      </c>
      <c r="G308" s="101">
        <v>41100.449999999997</v>
      </c>
      <c r="H308" s="102">
        <v>7631</v>
      </c>
      <c r="I308" s="103">
        <v>82</v>
      </c>
      <c r="J308" s="101">
        <v>116464.08</v>
      </c>
      <c r="K308" s="104">
        <v>21577</v>
      </c>
      <c r="L308" s="98">
        <v>14</v>
      </c>
    </row>
    <row r="309" spans="1:12" x14ac:dyDescent="0.25">
      <c r="A309" s="98">
        <v>6</v>
      </c>
      <c r="B309" s="105" t="s">
        <v>532</v>
      </c>
      <c r="C309" s="100" t="s">
        <v>27</v>
      </c>
      <c r="D309" s="51" t="s">
        <v>533</v>
      </c>
      <c r="E309" s="51" t="s">
        <v>534</v>
      </c>
      <c r="F309" s="98">
        <v>62</v>
      </c>
      <c r="G309" s="101">
        <v>33921.879999999997</v>
      </c>
      <c r="H309" s="102">
        <v>6324</v>
      </c>
      <c r="I309" s="103">
        <v>103</v>
      </c>
      <c r="J309" s="106">
        <v>123280.77</v>
      </c>
      <c r="K309" s="107">
        <v>22762</v>
      </c>
      <c r="L309" s="98">
        <v>14</v>
      </c>
    </row>
    <row r="310" spans="1:12" x14ac:dyDescent="0.25">
      <c r="A310" s="98">
        <v>7</v>
      </c>
      <c r="B310" s="99" t="s">
        <v>539</v>
      </c>
      <c r="C310" s="100" t="s">
        <v>24</v>
      </c>
      <c r="D310" s="100" t="s">
        <v>509</v>
      </c>
      <c r="E310" s="100" t="s">
        <v>117</v>
      </c>
      <c r="F310" s="98">
        <v>45</v>
      </c>
      <c r="G310" s="101">
        <v>30518.61</v>
      </c>
      <c r="H310" s="102">
        <v>6506</v>
      </c>
      <c r="I310" s="103">
        <v>73</v>
      </c>
      <c r="J310" s="101">
        <v>81964.119999999704</v>
      </c>
      <c r="K310" s="104">
        <v>16097</v>
      </c>
      <c r="L310" s="98">
        <v>14</v>
      </c>
    </row>
    <row r="311" spans="1:12" x14ac:dyDescent="0.25">
      <c r="A311" s="98">
        <v>8</v>
      </c>
      <c r="B311" s="99" t="s">
        <v>567</v>
      </c>
      <c r="C311" s="100" t="s">
        <v>30</v>
      </c>
      <c r="D311" s="100" t="s">
        <v>568</v>
      </c>
      <c r="E311" s="100" t="s">
        <v>117</v>
      </c>
      <c r="F311" s="98">
        <v>29</v>
      </c>
      <c r="G311" s="101">
        <v>29828.34</v>
      </c>
      <c r="H311" s="102">
        <v>5437</v>
      </c>
      <c r="I311" s="103">
        <v>29</v>
      </c>
      <c r="J311" s="101">
        <v>29828.34</v>
      </c>
      <c r="K311" s="104">
        <v>5437</v>
      </c>
      <c r="L311" s="98">
        <v>7</v>
      </c>
    </row>
    <row r="312" spans="1:12" x14ac:dyDescent="0.25">
      <c r="A312" s="98">
        <v>9</v>
      </c>
      <c r="B312" s="99" t="s">
        <v>420</v>
      </c>
      <c r="C312" s="100" t="s">
        <v>24</v>
      </c>
      <c r="D312" s="100" t="s">
        <v>361</v>
      </c>
      <c r="E312" s="100" t="s">
        <v>116</v>
      </c>
      <c r="F312" s="98">
        <v>27</v>
      </c>
      <c r="G312" s="101">
        <v>27634.42</v>
      </c>
      <c r="H312" s="102">
        <v>5006</v>
      </c>
      <c r="I312" s="103">
        <v>257</v>
      </c>
      <c r="J312" s="101">
        <v>894359.16999998596</v>
      </c>
      <c r="K312" s="104">
        <v>166018</v>
      </c>
      <c r="L312" s="98">
        <v>63</v>
      </c>
    </row>
    <row r="313" spans="1:12" x14ac:dyDescent="0.25">
      <c r="A313" s="98">
        <v>10</v>
      </c>
      <c r="B313" s="99" t="s">
        <v>569</v>
      </c>
      <c r="C313" s="100" t="s">
        <v>30</v>
      </c>
      <c r="D313" s="100" t="s">
        <v>570</v>
      </c>
      <c r="E313" s="100" t="s">
        <v>116</v>
      </c>
      <c r="F313" s="98">
        <v>52</v>
      </c>
      <c r="G313" s="101">
        <v>27068.92</v>
      </c>
      <c r="H313" s="102">
        <v>5131</v>
      </c>
      <c r="I313" s="103">
        <v>52</v>
      </c>
      <c r="J313" s="101">
        <v>27068.92</v>
      </c>
      <c r="K313" s="104">
        <v>5131</v>
      </c>
      <c r="L313" s="98">
        <v>7</v>
      </c>
    </row>
    <row r="314" spans="1:12" x14ac:dyDescent="0.25">
      <c r="A314" s="98">
        <v>11</v>
      </c>
      <c r="B314" s="105" t="s">
        <v>483</v>
      </c>
      <c r="C314" s="51" t="s">
        <v>30</v>
      </c>
      <c r="D314" s="105" t="s">
        <v>43</v>
      </c>
      <c r="E314" s="105" t="s">
        <v>499</v>
      </c>
      <c r="F314" s="108">
        <v>47</v>
      </c>
      <c r="G314" s="109">
        <v>18257.21</v>
      </c>
      <c r="H314" s="110">
        <v>3840</v>
      </c>
      <c r="I314" s="111">
        <v>216</v>
      </c>
      <c r="J314" s="112">
        <v>346699.15000000101</v>
      </c>
      <c r="K314" s="113">
        <v>68471</v>
      </c>
      <c r="L314" s="108">
        <v>28</v>
      </c>
    </row>
    <row r="315" spans="1:12" x14ac:dyDescent="0.25">
      <c r="A315" s="98">
        <v>12</v>
      </c>
      <c r="B315" s="105" t="s">
        <v>397</v>
      </c>
      <c r="C315" s="51" t="s">
        <v>30</v>
      </c>
      <c r="D315" s="105" t="s">
        <v>398</v>
      </c>
      <c r="E315" s="105" t="s">
        <v>116</v>
      </c>
      <c r="F315" s="108">
        <v>11</v>
      </c>
      <c r="G315" s="109">
        <v>10016.84</v>
      </c>
      <c r="H315" s="110">
        <v>1822</v>
      </c>
      <c r="I315" s="111">
        <v>246</v>
      </c>
      <c r="J315" s="112">
        <v>788701.05999999098</v>
      </c>
      <c r="K315" s="113">
        <v>145838</v>
      </c>
      <c r="L315" s="108">
        <v>56</v>
      </c>
    </row>
    <row r="316" spans="1:12" x14ac:dyDescent="0.25">
      <c r="A316" s="98">
        <v>13</v>
      </c>
      <c r="B316" s="99" t="s">
        <v>544</v>
      </c>
      <c r="C316" s="100" t="s">
        <v>30</v>
      </c>
      <c r="D316" s="100" t="s">
        <v>545</v>
      </c>
      <c r="E316" s="100" t="s">
        <v>507</v>
      </c>
      <c r="F316" s="98">
        <v>9</v>
      </c>
      <c r="G316" s="101">
        <v>9432.64</v>
      </c>
      <c r="H316" s="102">
        <v>1729</v>
      </c>
      <c r="I316" s="103">
        <v>14</v>
      </c>
      <c r="J316" s="101">
        <v>23708.81</v>
      </c>
      <c r="K316" s="104">
        <v>4327</v>
      </c>
      <c r="L316" s="98">
        <v>14</v>
      </c>
    </row>
    <row r="317" spans="1:12" ht="24" x14ac:dyDescent="0.25">
      <c r="A317" s="98">
        <v>14</v>
      </c>
      <c r="B317" s="99" t="s">
        <v>540</v>
      </c>
      <c r="C317" s="100" t="s">
        <v>157</v>
      </c>
      <c r="D317" s="100" t="s">
        <v>541</v>
      </c>
      <c r="E317" s="100" t="s">
        <v>543</v>
      </c>
      <c r="F317" s="98">
        <v>46</v>
      </c>
      <c r="G317" s="101">
        <v>9366.2400000000107</v>
      </c>
      <c r="H317" s="102">
        <v>1891</v>
      </c>
      <c r="I317" s="103">
        <v>65</v>
      </c>
      <c r="J317" s="101">
        <v>24937.83</v>
      </c>
      <c r="K317" s="104">
        <v>5060</v>
      </c>
      <c r="L317" s="98">
        <v>14</v>
      </c>
    </row>
    <row r="318" spans="1:12" x14ac:dyDescent="0.25">
      <c r="A318" s="98">
        <v>15</v>
      </c>
      <c r="B318" s="99" t="s">
        <v>571</v>
      </c>
      <c r="C318" s="100" t="s">
        <v>30</v>
      </c>
      <c r="D318" s="100" t="s">
        <v>572</v>
      </c>
      <c r="E318" s="100" t="s">
        <v>507</v>
      </c>
      <c r="F318" s="98">
        <v>11</v>
      </c>
      <c r="G318" s="101">
        <v>9047.01</v>
      </c>
      <c r="H318" s="102">
        <v>1657</v>
      </c>
      <c r="I318" s="103">
        <v>11</v>
      </c>
      <c r="J318" s="101">
        <v>9047.0100000000093</v>
      </c>
      <c r="K318" s="104">
        <v>1657</v>
      </c>
      <c r="L318" s="98">
        <v>7</v>
      </c>
    </row>
    <row r="319" spans="1:12" x14ac:dyDescent="0.25">
      <c r="A319" s="98">
        <v>16</v>
      </c>
      <c r="B319" s="99" t="s">
        <v>442</v>
      </c>
      <c r="C319" s="100" t="s">
        <v>30</v>
      </c>
      <c r="D319" s="100" t="s">
        <v>443</v>
      </c>
      <c r="E319" s="100" t="s">
        <v>116</v>
      </c>
      <c r="F319" s="98">
        <v>11</v>
      </c>
      <c r="G319" s="101">
        <v>8428.64</v>
      </c>
      <c r="H319" s="102">
        <v>1623</v>
      </c>
      <c r="I319" s="103">
        <v>197</v>
      </c>
      <c r="J319" s="101">
        <v>466879.400000002</v>
      </c>
      <c r="K319" s="104">
        <v>86767</v>
      </c>
      <c r="L319" s="98">
        <v>42</v>
      </c>
    </row>
    <row r="320" spans="1:12" x14ac:dyDescent="0.25">
      <c r="A320" s="98">
        <v>17</v>
      </c>
      <c r="B320" s="99" t="s">
        <v>573</v>
      </c>
      <c r="C320" s="100" t="s">
        <v>110</v>
      </c>
      <c r="D320" s="100" t="s">
        <v>574</v>
      </c>
      <c r="E320" s="100" t="s">
        <v>576</v>
      </c>
      <c r="F320" s="98">
        <v>11</v>
      </c>
      <c r="G320" s="101">
        <v>7103.75</v>
      </c>
      <c r="H320" s="102">
        <v>1342</v>
      </c>
      <c r="I320" s="103">
        <v>11</v>
      </c>
      <c r="J320" s="101">
        <v>7103.75</v>
      </c>
      <c r="K320" s="104">
        <v>1342</v>
      </c>
      <c r="L320" s="98">
        <v>7</v>
      </c>
    </row>
    <row r="321" spans="1:12" x14ac:dyDescent="0.25">
      <c r="A321" s="98">
        <v>18</v>
      </c>
      <c r="B321" s="99" t="s">
        <v>438</v>
      </c>
      <c r="C321" s="100" t="s">
        <v>27</v>
      </c>
      <c r="D321" s="100" t="s">
        <v>439</v>
      </c>
      <c r="E321" s="100" t="s">
        <v>441</v>
      </c>
      <c r="F321" s="98">
        <v>12</v>
      </c>
      <c r="G321" s="101">
        <v>6230.17</v>
      </c>
      <c r="H321" s="102">
        <v>1207</v>
      </c>
      <c r="I321" s="103">
        <v>230</v>
      </c>
      <c r="J321" s="101">
        <v>935243.75999999605</v>
      </c>
      <c r="K321" s="104">
        <v>159621</v>
      </c>
      <c r="L321" s="98">
        <v>42</v>
      </c>
    </row>
    <row r="322" spans="1:12" x14ac:dyDescent="0.25">
      <c r="A322" s="98">
        <v>19</v>
      </c>
      <c r="B322" s="99" t="s">
        <v>451</v>
      </c>
      <c r="C322" s="100" t="s">
        <v>551</v>
      </c>
      <c r="D322" s="100" t="s">
        <v>550</v>
      </c>
      <c r="E322" s="100" t="s">
        <v>276</v>
      </c>
      <c r="F322" s="98">
        <v>15</v>
      </c>
      <c r="G322" s="101">
        <v>5522.39</v>
      </c>
      <c r="H322" s="102">
        <v>1038</v>
      </c>
      <c r="I322" s="103">
        <v>25</v>
      </c>
      <c r="J322" s="101">
        <v>16323.43</v>
      </c>
      <c r="K322" s="104">
        <v>3555</v>
      </c>
      <c r="L322" s="98">
        <v>14</v>
      </c>
    </row>
    <row r="323" spans="1:12" x14ac:dyDescent="0.25">
      <c r="A323" s="98">
        <v>20</v>
      </c>
      <c r="B323" s="99" t="s">
        <v>416</v>
      </c>
      <c r="C323" s="100" t="s">
        <v>27</v>
      </c>
      <c r="D323" s="100" t="s">
        <v>417</v>
      </c>
      <c r="E323" s="100" t="s">
        <v>419</v>
      </c>
      <c r="F323" s="98">
        <v>9</v>
      </c>
      <c r="G323" s="101">
        <v>5415.53999999999</v>
      </c>
      <c r="H323" s="102">
        <v>948</v>
      </c>
      <c r="I323" s="103">
        <v>153</v>
      </c>
      <c r="J323" s="101">
        <v>408642.05000000302</v>
      </c>
      <c r="K323" s="104">
        <v>75593</v>
      </c>
      <c r="L323" s="98">
        <v>49</v>
      </c>
    </row>
    <row r="324" spans="1:12" x14ac:dyDescent="0.25">
      <c r="A324" s="55"/>
      <c r="B324" s="52"/>
      <c r="C324" s="38"/>
      <c r="D324" s="38"/>
      <c r="E324" s="38"/>
      <c r="F324" s="55"/>
      <c r="G324" s="54"/>
      <c r="H324" s="25"/>
      <c r="I324" s="55"/>
      <c r="J324" s="54"/>
      <c r="K324" s="53"/>
      <c r="L324" s="41"/>
    </row>
    <row r="325" spans="1:12" x14ac:dyDescent="0.25">
      <c r="A325" s="25" t="s">
        <v>7</v>
      </c>
      <c r="B325" s="26"/>
      <c r="C325" s="38"/>
      <c r="D325" s="38"/>
      <c r="E325" s="26"/>
      <c r="F325" s="27"/>
      <c r="G325" s="28"/>
      <c r="H325" s="29"/>
      <c r="I325" s="27"/>
      <c r="J325" s="28"/>
      <c r="K325" s="29"/>
      <c r="L325" s="15"/>
    </row>
    <row r="327" spans="1:12" x14ac:dyDescent="0.25">
      <c r="A327" s="459" t="s">
        <v>603</v>
      </c>
      <c r="B327" s="459"/>
      <c r="C327" s="459"/>
      <c r="D327" s="459"/>
      <c r="E327" s="459"/>
      <c r="F327" s="459"/>
      <c r="G327" s="459"/>
      <c r="H327" s="459"/>
      <c r="I327" s="459"/>
      <c r="J327" s="459"/>
      <c r="K327" s="459"/>
      <c r="L327" s="459"/>
    </row>
    <row r="328" spans="1:12" x14ac:dyDescent="0.25">
      <c r="A328" s="22"/>
      <c r="B328" s="15"/>
      <c r="C328" s="15"/>
      <c r="D328" s="15"/>
      <c r="E328" s="15"/>
      <c r="F328" s="20"/>
      <c r="G328" s="21"/>
      <c r="H328" s="21"/>
      <c r="I328" s="20"/>
      <c r="J328" s="21"/>
      <c r="K328" s="21"/>
      <c r="L328" s="19"/>
    </row>
    <row r="329" spans="1:12" x14ac:dyDescent="0.25">
      <c r="A329" s="460" t="s">
        <v>131</v>
      </c>
      <c r="B329" s="460"/>
      <c r="C329" s="460" t="s">
        <v>135</v>
      </c>
      <c r="D329" s="460" t="s">
        <v>136</v>
      </c>
      <c r="E329" s="460" t="s">
        <v>132</v>
      </c>
      <c r="F329" s="458" t="s">
        <v>137</v>
      </c>
      <c r="G329" s="458"/>
      <c r="H329" s="462"/>
      <c r="I329" s="457" t="s">
        <v>133</v>
      </c>
      <c r="J329" s="458"/>
      <c r="K329" s="458"/>
      <c r="L329" s="458"/>
    </row>
    <row r="330" spans="1:12" x14ac:dyDescent="0.25">
      <c r="A330" s="461"/>
      <c r="B330" s="461"/>
      <c r="C330" s="461"/>
      <c r="D330" s="461"/>
      <c r="E330" s="461"/>
      <c r="F330" s="62" t="s">
        <v>8</v>
      </c>
      <c r="G330" s="39" t="s">
        <v>5</v>
      </c>
      <c r="H330" s="62" t="s">
        <v>4</v>
      </c>
      <c r="I330" s="63" t="s">
        <v>8</v>
      </c>
      <c r="J330" s="39" t="s">
        <v>5</v>
      </c>
      <c r="K330" s="39" t="s">
        <v>4</v>
      </c>
      <c r="L330" s="62" t="s">
        <v>6</v>
      </c>
    </row>
    <row r="331" spans="1:12" x14ac:dyDescent="0.25">
      <c r="A331" s="98">
        <v>1</v>
      </c>
      <c r="B331" s="99" t="s">
        <v>582</v>
      </c>
      <c r="C331" s="100" t="s">
        <v>30</v>
      </c>
      <c r="D331" s="100" t="s">
        <v>583</v>
      </c>
      <c r="E331" s="100" t="s">
        <v>116</v>
      </c>
      <c r="F331" s="98">
        <v>141</v>
      </c>
      <c r="G331" s="101">
        <v>365996.43000000098</v>
      </c>
      <c r="H331" s="102">
        <v>67368</v>
      </c>
      <c r="I331" s="103">
        <v>141</v>
      </c>
      <c r="J331" s="101">
        <v>365996.43000000302</v>
      </c>
      <c r="K331" s="102">
        <v>67368</v>
      </c>
      <c r="L331" s="98">
        <v>7</v>
      </c>
    </row>
    <row r="332" spans="1:12" x14ac:dyDescent="0.25">
      <c r="A332" s="98">
        <v>2</v>
      </c>
      <c r="B332" s="99" t="s">
        <v>510</v>
      </c>
      <c r="C332" s="100" t="s">
        <v>30</v>
      </c>
      <c r="D332" s="100" t="s">
        <v>511</v>
      </c>
      <c r="E332" s="100" t="s">
        <v>116</v>
      </c>
      <c r="F332" s="98">
        <v>83</v>
      </c>
      <c r="G332" s="101">
        <v>132050.42000000001</v>
      </c>
      <c r="H332" s="102">
        <v>24618</v>
      </c>
      <c r="I332" s="103">
        <v>213</v>
      </c>
      <c r="J332" s="101">
        <v>1357478.22999998</v>
      </c>
      <c r="K332" s="102">
        <v>237592</v>
      </c>
      <c r="L332" s="98">
        <v>28</v>
      </c>
    </row>
    <row r="333" spans="1:12" x14ac:dyDescent="0.25">
      <c r="A333" s="98">
        <v>3</v>
      </c>
      <c r="B333" s="99" t="s">
        <v>565</v>
      </c>
      <c r="C333" s="100" t="s">
        <v>30</v>
      </c>
      <c r="D333" s="100" t="s">
        <v>566</v>
      </c>
      <c r="E333" s="100" t="s">
        <v>116</v>
      </c>
      <c r="F333" s="98">
        <v>73</v>
      </c>
      <c r="G333" s="101">
        <v>114951.93</v>
      </c>
      <c r="H333" s="102">
        <v>21083</v>
      </c>
      <c r="I333" s="103">
        <v>125</v>
      </c>
      <c r="J333" s="101">
        <v>268547.37000000098</v>
      </c>
      <c r="K333" s="104">
        <v>49586</v>
      </c>
      <c r="L333" s="98">
        <v>14</v>
      </c>
    </row>
    <row r="334" spans="1:12" x14ac:dyDescent="0.25">
      <c r="A334" s="98">
        <v>4</v>
      </c>
      <c r="B334" s="99" t="s">
        <v>516</v>
      </c>
      <c r="C334" s="100" t="s">
        <v>30</v>
      </c>
      <c r="D334" s="100" t="s">
        <v>517</v>
      </c>
      <c r="E334" s="100" t="s">
        <v>117</v>
      </c>
      <c r="F334" s="98">
        <v>50</v>
      </c>
      <c r="G334" s="101">
        <v>42721.719999999899</v>
      </c>
      <c r="H334" s="102">
        <v>7639</v>
      </c>
      <c r="I334" s="103">
        <v>132</v>
      </c>
      <c r="J334" s="101">
        <v>335672.640000001</v>
      </c>
      <c r="K334" s="104">
        <v>62219</v>
      </c>
      <c r="L334" s="98">
        <v>28</v>
      </c>
    </row>
    <row r="335" spans="1:12" x14ac:dyDescent="0.25">
      <c r="A335" s="98">
        <v>5</v>
      </c>
      <c r="B335" s="99" t="s">
        <v>584</v>
      </c>
      <c r="C335" s="100" t="s">
        <v>30</v>
      </c>
      <c r="D335" s="100" t="s">
        <v>585</v>
      </c>
      <c r="E335" s="100" t="s">
        <v>587</v>
      </c>
      <c r="F335" s="98">
        <v>35</v>
      </c>
      <c r="G335" s="101">
        <v>37547.949999999997</v>
      </c>
      <c r="H335" s="102">
        <v>7002</v>
      </c>
      <c r="I335" s="103">
        <v>35</v>
      </c>
      <c r="J335" s="101">
        <v>37547.949999999997</v>
      </c>
      <c r="K335" s="104">
        <v>7002</v>
      </c>
      <c r="L335" s="98">
        <v>7</v>
      </c>
    </row>
    <row r="336" spans="1:12" x14ac:dyDescent="0.25">
      <c r="A336" s="98">
        <v>6</v>
      </c>
      <c r="B336" s="105" t="s">
        <v>588</v>
      </c>
      <c r="C336" s="100" t="s">
        <v>24</v>
      </c>
      <c r="D336" s="51" t="s">
        <v>589</v>
      </c>
      <c r="E336" s="51" t="s">
        <v>116</v>
      </c>
      <c r="F336" s="98">
        <v>41</v>
      </c>
      <c r="G336" s="101">
        <v>35135.129999999997</v>
      </c>
      <c r="H336" s="102">
        <v>6439</v>
      </c>
      <c r="I336" s="103">
        <v>41</v>
      </c>
      <c r="J336" s="106">
        <v>35135.129999999997</v>
      </c>
      <c r="K336" s="107">
        <v>6439</v>
      </c>
      <c r="L336" s="98">
        <v>7</v>
      </c>
    </row>
    <row r="337" spans="1:12" ht="24" x14ac:dyDescent="0.25">
      <c r="A337" s="98">
        <v>7</v>
      </c>
      <c r="B337" s="99" t="s">
        <v>461</v>
      </c>
      <c r="C337" s="100" t="s">
        <v>30</v>
      </c>
      <c r="D337" s="100" t="s">
        <v>462</v>
      </c>
      <c r="E337" s="100" t="s">
        <v>116</v>
      </c>
      <c r="F337" s="98">
        <v>62</v>
      </c>
      <c r="G337" s="101">
        <v>31868.59</v>
      </c>
      <c r="H337" s="102">
        <v>6511</v>
      </c>
      <c r="I337" s="103">
        <v>272</v>
      </c>
      <c r="J337" s="101">
        <v>913046.53999998397</v>
      </c>
      <c r="K337" s="104">
        <v>179011</v>
      </c>
      <c r="L337" s="98">
        <v>42</v>
      </c>
    </row>
    <row r="338" spans="1:12" x14ac:dyDescent="0.25">
      <c r="A338" s="98">
        <v>8</v>
      </c>
      <c r="B338" s="99" t="s">
        <v>590</v>
      </c>
      <c r="C338" s="100" t="s">
        <v>157</v>
      </c>
      <c r="D338" s="100" t="s">
        <v>591</v>
      </c>
      <c r="E338" s="100" t="s">
        <v>116</v>
      </c>
      <c r="F338" s="98">
        <v>35</v>
      </c>
      <c r="G338" s="101">
        <v>29646.2</v>
      </c>
      <c r="H338" s="102">
        <v>5461</v>
      </c>
      <c r="I338" s="103">
        <v>35</v>
      </c>
      <c r="J338" s="101">
        <v>29646.2</v>
      </c>
      <c r="K338" s="104">
        <v>5461</v>
      </c>
      <c r="L338" s="98">
        <v>7</v>
      </c>
    </row>
    <row r="339" spans="1:12" x14ac:dyDescent="0.25">
      <c r="A339" s="98">
        <v>9</v>
      </c>
      <c r="B339" s="99" t="s">
        <v>539</v>
      </c>
      <c r="C339" s="100" t="s">
        <v>24</v>
      </c>
      <c r="D339" s="100" t="s">
        <v>509</v>
      </c>
      <c r="E339" s="100" t="s">
        <v>117</v>
      </c>
      <c r="F339" s="98">
        <v>24</v>
      </c>
      <c r="G339" s="101">
        <v>18877.8</v>
      </c>
      <c r="H339" s="102">
        <v>3546</v>
      </c>
      <c r="I339" s="103">
        <v>84</v>
      </c>
      <c r="J339" s="101">
        <v>101282.02</v>
      </c>
      <c r="K339" s="104">
        <v>19725</v>
      </c>
      <c r="L339" s="98">
        <v>21</v>
      </c>
    </row>
    <row r="340" spans="1:12" x14ac:dyDescent="0.25">
      <c r="A340" s="98">
        <v>10</v>
      </c>
      <c r="B340" s="99" t="s">
        <v>535</v>
      </c>
      <c r="C340" s="100" t="s">
        <v>30</v>
      </c>
      <c r="D340" s="100" t="s">
        <v>536</v>
      </c>
      <c r="E340" s="100" t="s">
        <v>538</v>
      </c>
      <c r="F340" s="98">
        <v>34</v>
      </c>
      <c r="G340" s="101">
        <v>18811.03</v>
      </c>
      <c r="H340" s="102">
        <v>3513</v>
      </c>
      <c r="I340" s="103">
        <v>103</v>
      </c>
      <c r="J340" s="101">
        <v>135656.60999999999</v>
      </c>
      <c r="K340" s="104">
        <v>25173</v>
      </c>
      <c r="L340" s="98">
        <v>21</v>
      </c>
    </row>
    <row r="341" spans="1:12" x14ac:dyDescent="0.25">
      <c r="A341" s="98">
        <v>11</v>
      </c>
      <c r="B341" s="105" t="s">
        <v>420</v>
      </c>
      <c r="C341" s="51" t="s">
        <v>24</v>
      </c>
      <c r="D341" s="105" t="s">
        <v>361</v>
      </c>
      <c r="E341" s="105" t="s">
        <v>116</v>
      </c>
      <c r="F341" s="108">
        <v>17</v>
      </c>
      <c r="G341" s="109">
        <v>18767.73</v>
      </c>
      <c r="H341" s="110">
        <v>3355</v>
      </c>
      <c r="I341" s="111">
        <v>263</v>
      </c>
      <c r="J341" s="112">
        <v>913861.17999998305</v>
      </c>
      <c r="K341" s="113">
        <v>169534</v>
      </c>
      <c r="L341" s="108">
        <v>70</v>
      </c>
    </row>
    <row r="342" spans="1:12" x14ac:dyDescent="0.25">
      <c r="A342" s="98">
        <v>12</v>
      </c>
      <c r="B342" s="105" t="s">
        <v>567</v>
      </c>
      <c r="C342" s="51" t="s">
        <v>30</v>
      </c>
      <c r="D342" s="105" t="s">
        <v>568</v>
      </c>
      <c r="E342" s="105" t="s">
        <v>117</v>
      </c>
      <c r="F342" s="108">
        <v>27</v>
      </c>
      <c r="G342" s="109">
        <v>18227.54</v>
      </c>
      <c r="H342" s="110">
        <v>3278</v>
      </c>
      <c r="I342" s="111">
        <v>48</v>
      </c>
      <c r="J342" s="112">
        <v>48215.379999999903</v>
      </c>
      <c r="K342" s="113">
        <v>8748</v>
      </c>
      <c r="L342" s="108">
        <v>14</v>
      </c>
    </row>
    <row r="343" spans="1:12" x14ac:dyDescent="0.25">
      <c r="A343" s="98">
        <v>13</v>
      </c>
      <c r="B343" s="99" t="s">
        <v>483</v>
      </c>
      <c r="C343" s="100" t="s">
        <v>30</v>
      </c>
      <c r="D343" s="100" t="s">
        <v>43</v>
      </c>
      <c r="E343" s="100" t="s">
        <v>499</v>
      </c>
      <c r="F343" s="98">
        <v>37</v>
      </c>
      <c r="G343" s="101">
        <v>14269.53</v>
      </c>
      <c r="H343" s="102">
        <v>2797</v>
      </c>
      <c r="I343" s="103">
        <v>236</v>
      </c>
      <c r="J343" s="101">
        <v>361959.18000000098</v>
      </c>
      <c r="K343" s="104">
        <v>71620</v>
      </c>
      <c r="L343" s="98">
        <v>35</v>
      </c>
    </row>
    <row r="344" spans="1:12" x14ac:dyDescent="0.25">
      <c r="A344" s="98">
        <v>14</v>
      </c>
      <c r="B344" s="99" t="s">
        <v>532</v>
      </c>
      <c r="C344" s="100" t="s">
        <v>27</v>
      </c>
      <c r="D344" s="100" t="s">
        <v>533</v>
      </c>
      <c r="E344" s="100" t="s">
        <v>534</v>
      </c>
      <c r="F344" s="98">
        <v>39</v>
      </c>
      <c r="G344" s="101">
        <v>10083.32</v>
      </c>
      <c r="H344" s="102">
        <v>1861</v>
      </c>
      <c r="I344" s="103">
        <v>125</v>
      </c>
      <c r="J344" s="101">
        <v>133751.79</v>
      </c>
      <c r="K344" s="104">
        <v>24698</v>
      </c>
      <c r="L344" s="98">
        <v>21</v>
      </c>
    </row>
    <row r="345" spans="1:12" x14ac:dyDescent="0.25">
      <c r="A345" s="98">
        <v>15</v>
      </c>
      <c r="B345" s="99" t="s">
        <v>569</v>
      </c>
      <c r="C345" s="100" t="s">
        <v>30</v>
      </c>
      <c r="D345" s="100" t="s">
        <v>570</v>
      </c>
      <c r="E345" s="100" t="s">
        <v>116</v>
      </c>
      <c r="F345" s="98">
        <v>43</v>
      </c>
      <c r="G345" s="101">
        <v>8934.61</v>
      </c>
      <c r="H345" s="102">
        <v>1691</v>
      </c>
      <c r="I345" s="103">
        <v>88</v>
      </c>
      <c r="J345" s="101">
        <v>36688.53</v>
      </c>
      <c r="K345" s="104">
        <v>6969</v>
      </c>
      <c r="L345" s="98">
        <v>14</v>
      </c>
    </row>
    <row r="346" spans="1:12" x14ac:dyDescent="0.25">
      <c r="A346" s="98">
        <v>16</v>
      </c>
      <c r="B346" s="99" t="s">
        <v>397</v>
      </c>
      <c r="C346" s="100" t="s">
        <v>30</v>
      </c>
      <c r="D346" s="100" t="s">
        <v>398</v>
      </c>
      <c r="E346" s="100" t="s">
        <v>116</v>
      </c>
      <c r="F346" s="98">
        <v>9</v>
      </c>
      <c r="G346" s="101">
        <v>6310.57</v>
      </c>
      <c r="H346" s="102">
        <v>1156</v>
      </c>
      <c r="I346" s="103">
        <v>248</v>
      </c>
      <c r="J346" s="101">
        <v>795513.44999999099</v>
      </c>
      <c r="K346" s="104">
        <v>147097</v>
      </c>
      <c r="L346" s="98">
        <v>63</v>
      </c>
    </row>
    <row r="347" spans="1:12" x14ac:dyDescent="0.25">
      <c r="A347" s="98">
        <v>17</v>
      </c>
      <c r="B347" s="99" t="s">
        <v>544</v>
      </c>
      <c r="C347" s="100" t="s">
        <v>30</v>
      </c>
      <c r="D347" s="100" t="s">
        <v>545</v>
      </c>
      <c r="E347" s="100" t="s">
        <v>507</v>
      </c>
      <c r="F347" s="98">
        <v>8</v>
      </c>
      <c r="G347" s="101">
        <v>5793.61</v>
      </c>
      <c r="H347" s="102">
        <v>1058</v>
      </c>
      <c r="I347" s="103">
        <v>21</v>
      </c>
      <c r="J347" s="101">
        <v>30005.52</v>
      </c>
      <c r="K347" s="104">
        <v>5487</v>
      </c>
      <c r="L347" s="98">
        <v>21</v>
      </c>
    </row>
    <row r="348" spans="1:12" x14ac:dyDescent="0.25">
      <c r="A348" s="98">
        <v>18</v>
      </c>
      <c r="B348" s="99" t="s">
        <v>442</v>
      </c>
      <c r="C348" s="100" t="s">
        <v>30</v>
      </c>
      <c r="D348" s="100" t="s">
        <v>443</v>
      </c>
      <c r="E348" s="100" t="s">
        <v>116</v>
      </c>
      <c r="F348" s="98">
        <v>7</v>
      </c>
      <c r="G348" s="101">
        <v>4914.6499999999996</v>
      </c>
      <c r="H348" s="102">
        <v>869</v>
      </c>
      <c r="I348" s="103">
        <v>201</v>
      </c>
      <c r="J348" s="101">
        <v>472230.47000000201</v>
      </c>
      <c r="K348" s="104">
        <v>87740</v>
      </c>
      <c r="L348" s="98">
        <v>49</v>
      </c>
    </row>
    <row r="349" spans="1:12" x14ac:dyDescent="0.25">
      <c r="A349" s="98">
        <v>19</v>
      </c>
      <c r="B349" s="99" t="s">
        <v>594</v>
      </c>
      <c r="C349" s="100" t="s">
        <v>553</v>
      </c>
      <c r="D349" s="100" t="s">
        <v>595</v>
      </c>
      <c r="E349" s="100" t="s">
        <v>557</v>
      </c>
      <c r="F349" s="98">
        <v>6</v>
      </c>
      <c r="G349" s="101">
        <v>4169.6400000000003</v>
      </c>
      <c r="H349" s="102">
        <v>787</v>
      </c>
      <c r="I349" s="103">
        <v>7</v>
      </c>
      <c r="J349" s="101">
        <v>4643.6400000000003</v>
      </c>
      <c r="K349" s="104">
        <v>922</v>
      </c>
      <c r="L349" s="98">
        <v>7</v>
      </c>
    </row>
    <row r="350" spans="1:12" x14ac:dyDescent="0.25">
      <c r="A350" s="98">
        <v>20</v>
      </c>
      <c r="B350" s="99" t="s">
        <v>571</v>
      </c>
      <c r="C350" s="100" t="s">
        <v>30</v>
      </c>
      <c r="D350" s="100" t="s">
        <v>572</v>
      </c>
      <c r="E350" s="100" t="s">
        <v>507</v>
      </c>
      <c r="F350" s="98">
        <v>10</v>
      </c>
      <c r="G350" s="101">
        <v>4106.4799999999996</v>
      </c>
      <c r="H350" s="102">
        <v>736</v>
      </c>
      <c r="I350" s="103">
        <v>17</v>
      </c>
      <c r="J350" s="101">
        <v>13534.31</v>
      </c>
      <c r="K350" s="104">
        <v>2471</v>
      </c>
      <c r="L350" s="98">
        <v>14</v>
      </c>
    </row>
    <row r="351" spans="1:12" x14ac:dyDescent="0.25">
      <c r="A351" s="55"/>
      <c r="B351" s="52"/>
      <c r="C351" s="38"/>
      <c r="D351" s="38"/>
      <c r="E351" s="38"/>
      <c r="F351" s="55"/>
      <c r="G351" s="54"/>
      <c r="H351" s="25"/>
      <c r="I351" s="55"/>
      <c r="J351" s="54"/>
      <c r="K351" s="53"/>
      <c r="L351" s="41"/>
    </row>
    <row r="352" spans="1:12" x14ac:dyDescent="0.25">
      <c r="A352" s="25" t="s">
        <v>7</v>
      </c>
      <c r="B352" s="26"/>
      <c r="C352" s="38"/>
      <c r="D352" s="38"/>
      <c r="E352" s="26"/>
      <c r="F352" s="27"/>
      <c r="G352" s="28"/>
      <c r="H352" s="29"/>
      <c r="I352" s="27"/>
      <c r="J352" s="28"/>
      <c r="K352" s="29"/>
      <c r="L352" s="15"/>
    </row>
    <row r="354" spans="1:12" x14ac:dyDescent="0.25">
      <c r="A354" s="459" t="s">
        <v>629</v>
      </c>
      <c r="B354" s="459"/>
      <c r="C354" s="459"/>
      <c r="D354" s="459"/>
      <c r="E354" s="459"/>
      <c r="F354" s="459"/>
      <c r="G354" s="459"/>
      <c r="H354" s="459"/>
      <c r="I354" s="459"/>
      <c r="J354" s="459"/>
      <c r="K354" s="459"/>
      <c r="L354" s="459"/>
    </row>
    <row r="355" spans="1:12" x14ac:dyDescent="0.25">
      <c r="A355" s="22"/>
      <c r="B355" s="15"/>
      <c r="C355" s="15"/>
      <c r="D355" s="15"/>
      <c r="E355" s="15"/>
      <c r="F355" s="20"/>
      <c r="G355" s="21"/>
      <c r="H355" s="21"/>
      <c r="I355" s="20"/>
      <c r="J355" s="21"/>
      <c r="K355" s="21"/>
      <c r="L355" s="19"/>
    </row>
    <row r="356" spans="1:12" x14ac:dyDescent="0.25">
      <c r="A356" s="460" t="s">
        <v>131</v>
      </c>
      <c r="B356" s="460"/>
      <c r="C356" s="460" t="s">
        <v>135</v>
      </c>
      <c r="D356" s="460" t="s">
        <v>136</v>
      </c>
      <c r="E356" s="460" t="s">
        <v>132</v>
      </c>
      <c r="F356" s="458" t="s">
        <v>137</v>
      </c>
      <c r="G356" s="458"/>
      <c r="H356" s="462"/>
      <c r="I356" s="457" t="s">
        <v>133</v>
      </c>
      <c r="J356" s="458"/>
      <c r="K356" s="458"/>
      <c r="L356" s="458"/>
    </row>
    <row r="357" spans="1:12" x14ac:dyDescent="0.25">
      <c r="A357" s="461"/>
      <c r="B357" s="461"/>
      <c r="C357" s="461"/>
      <c r="D357" s="461"/>
      <c r="E357" s="461"/>
      <c r="F357" s="223" t="s">
        <v>8</v>
      </c>
      <c r="G357" s="39" t="s">
        <v>5</v>
      </c>
      <c r="H357" s="223" t="s">
        <v>4</v>
      </c>
      <c r="I357" s="222" t="s">
        <v>8</v>
      </c>
      <c r="J357" s="39" t="s">
        <v>5</v>
      </c>
      <c r="K357" s="39" t="s">
        <v>4</v>
      </c>
      <c r="L357" s="223" t="s">
        <v>6</v>
      </c>
    </row>
    <row r="358" spans="1:12" x14ac:dyDescent="0.25">
      <c r="A358" s="98">
        <v>1</v>
      </c>
      <c r="B358" s="99" t="s">
        <v>582</v>
      </c>
      <c r="C358" s="100" t="s">
        <v>30</v>
      </c>
      <c r="D358" s="100" t="s">
        <v>583</v>
      </c>
      <c r="E358" s="100" t="s">
        <v>116</v>
      </c>
      <c r="F358" s="98">
        <v>134</v>
      </c>
      <c r="G358" s="101">
        <v>431288.80000000098</v>
      </c>
      <c r="H358" s="102">
        <v>83646</v>
      </c>
      <c r="I358" s="103">
        <v>220</v>
      </c>
      <c r="J358" s="101">
        <v>799461.40999999596</v>
      </c>
      <c r="K358" s="102">
        <v>151478</v>
      </c>
      <c r="L358" s="98">
        <v>14</v>
      </c>
    </row>
    <row r="359" spans="1:12" x14ac:dyDescent="0.25">
      <c r="A359" s="98">
        <v>2</v>
      </c>
      <c r="B359" s="99" t="s">
        <v>605</v>
      </c>
      <c r="C359" s="100" t="s">
        <v>30</v>
      </c>
      <c r="D359" s="100" t="s">
        <v>606</v>
      </c>
      <c r="E359" s="100" t="s">
        <v>116</v>
      </c>
      <c r="F359" s="98">
        <v>99</v>
      </c>
      <c r="G359" s="101">
        <v>354023.76</v>
      </c>
      <c r="H359" s="102">
        <v>62521</v>
      </c>
      <c r="I359" s="103">
        <v>99</v>
      </c>
      <c r="J359" s="101">
        <v>354023.760000001</v>
      </c>
      <c r="K359" s="102">
        <v>62521</v>
      </c>
      <c r="L359" s="98">
        <v>7</v>
      </c>
    </row>
    <row r="360" spans="1:12" x14ac:dyDescent="0.25">
      <c r="A360" s="98">
        <v>3</v>
      </c>
      <c r="B360" s="99" t="s">
        <v>607</v>
      </c>
      <c r="C360" s="100" t="s">
        <v>110</v>
      </c>
      <c r="D360" s="100" t="s">
        <v>608</v>
      </c>
      <c r="E360" s="100" t="s">
        <v>610</v>
      </c>
      <c r="F360" s="98">
        <v>86</v>
      </c>
      <c r="G360" s="101">
        <v>240204.67</v>
      </c>
      <c r="H360" s="102">
        <v>47803</v>
      </c>
      <c r="I360" s="103">
        <v>86</v>
      </c>
      <c r="J360" s="101">
        <v>240204.670000001</v>
      </c>
      <c r="K360" s="104">
        <v>47803</v>
      </c>
      <c r="L360" s="98">
        <v>7</v>
      </c>
    </row>
    <row r="361" spans="1:12" x14ac:dyDescent="0.25">
      <c r="A361" s="98">
        <v>4</v>
      </c>
      <c r="B361" s="99" t="s">
        <v>510</v>
      </c>
      <c r="C361" s="100" t="s">
        <v>30</v>
      </c>
      <c r="D361" s="100" t="s">
        <v>511</v>
      </c>
      <c r="E361" s="100" t="s">
        <v>116</v>
      </c>
      <c r="F361" s="98">
        <v>66</v>
      </c>
      <c r="G361" s="101">
        <v>129323.67</v>
      </c>
      <c r="H361" s="102">
        <v>23956</v>
      </c>
      <c r="I361" s="103">
        <v>260</v>
      </c>
      <c r="J361" s="101">
        <v>1488255.8599999701</v>
      </c>
      <c r="K361" s="104">
        <v>261898</v>
      </c>
      <c r="L361" s="98">
        <v>35</v>
      </c>
    </row>
    <row r="362" spans="1:12" x14ac:dyDescent="0.25">
      <c r="A362" s="98">
        <v>5</v>
      </c>
      <c r="B362" s="99" t="s">
        <v>611</v>
      </c>
      <c r="C362" s="100" t="s">
        <v>30</v>
      </c>
      <c r="D362" s="100" t="s">
        <v>612</v>
      </c>
      <c r="E362" s="100" t="s">
        <v>116</v>
      </c>
      <c r="F362" s="98">
        <v>55</v>
      </c>
      <c r="G362" s="101">
        <v>102034.83</v>
      </c>
      <c r="H362" s="102">
        <v>18768</v>
      </c>
      <c r="I362" s="103">
        <v>55</v>
      </c>
      <c r="J362" s="101">
        <v>102034.83</v>
      </c>
      <c r="K362" s="104">
        <v>18768</v>
      </c>
      <c r="L362" s="98">
        <v>7</v>
      </c>
    </row>
    <row r="363" spans="1:12" x14ac:dyDescent="0.25">
      <c r="A363" s="98">
        <v>6</v>
      </c>
      <c r="B363" s="105" t="s">
        <v>565</v>
      </c>
      <c r="C363" s="100" t="s">
        <v>30</v>
      </c>
      <c r="D363" s="51" t="s">
        <v>566</v>
      </c>
      <c r="E363" s="51" t="s">
        <v>116</v>
      </c>
      <c r="F363" s="98">
        <v>60</v>
      </c>
      <c r="G363" s="101">
        <v>98246.81</v>
      </c>
      <c r="H363" s="102">
        <v>17991</v>
      </c>
      <c r="I363" s="103">
        <v>168</v>
      </c>
      <c r="J363" s="106">
        <v>368181.70000000199</v>
      </c>
      <c r="K363" s="107">
        <v>67858</v>
      </c>
      <c r="L363" s="98">
        <v>21</v>
      </c>
    </row>
    <row r="364" spans="1:12" x14ac:dyDescent="0.25">
      <c r="A364" s="98">
        <v>7</v>
      </c>
      <c r="B364" s="99" t="s">
        <v>516</v>
      </c>
      <c r="C364" s="100" t="s">
        <v>30</v>
      </c>
      <c r="D364" s="100" t="s">
        <v>517</v>
      </c>
      <c r="E364" s="100" t="s">
        <v>117</v>
      </c>
      <c r="F364" s="98">
        <v>30</v>
      </c>
      <c r="G364" s="101">
        <v>37165.35</v>
      </c>
      <c r="H364" s="102">
        <v>6901</v>
      </c>
      <c r="I364" s="103">
        <v>144</v>
      </c>
      <c r="J364" s="101">
        <v>374561.69</v>
      </c>
      <c r="K364" s="104">
        <v>69457</v>
      </c>
      <c r="L364" s="98">
        <v>35</v>
      </c>
    </row>
    <row r="365" spans="1:12" x14ac:dyDescent="0.25">
      <c r="A365" s="98">
        <v>8</v>
      </c>
      <c r="B365" s="99" t="s">
        <v>584</v>
      </c>
      <c r="C365" s="100" t="s">
        <v>30</v>
      </c>
      <c r="D365" s="100" t="s">
        <v>585</v>
      </c>
      <c r="E365" s="100" t="s">
        <v>587</v>
      </c>
      <c r="F365" s="98">
        <v>26</v>
      </c>
      <c r="G365" s="101">
        <v>32882.01</v>
      </c>
      <c r="H365" s="102">
        <v>6060</v>
      </c>
      <c r="I365" s="103">
        <v>56</v>
      </c>
      <c r="J365" s="101">
        <v>70960.5199999998</v>
      </c>
      <c r="K365" s="104">
        <v>13174</v>
      </c>
      <c r="L365" s="98">
        <v>14</v>
      </c>
    </row>
    <row r="366" spans="1:12" x14ac:dyDescent="0.25">
      <c r="A366" s="98">
        <v>9</v>
      </c>
      <c r="B366" s="99" t="s">
        <v>613</v>
      </c>
      <c r="C366" s="100" t="s">
        <v>30</v>
      </c>
      <c r="D366" s="100" t="s">
        <v>614</v>
      </c>
      <c r="E366" s="100" t="s">
        <v>117</v>
      </c>
      <c r="F366" s="98">
        <v>23</v>
      </c>
      <c r="G366" s="101">
        <v>30232.97</v>
      </c>
      <c r="H366" s="102">
        <v>5640</v>
      </c>
      <c r="I366" s="103">
        <v>24</v>
      </c>
      <c r="J366" s="101">
        <v>31460.47</v>
      </c>
      <c r="K366" s="104">
        <v>5932</v>
      </c>
      <c r="L366" s="98">
        <v>7</v>
      </c>
    </row>
    <row r="367" spans="1:12" x14ac:dyDescent="0.25">
      <c r="A367" s="98">
        <v>10</v>
      </c>
      <c r="B367" s="99" t="s">
        <v>590</v>
      </c>
      <c r="C367" s="100" t="s">
        <v>157</v>
      </c>
      <c r="D367" s="100" t="s">
        <v>591</v>
      </c>
      <c r="E367" s="100" t="s">
        <v>116</v>
      </c>
      <c r="F367" s="98">
        <v>33</v>
      </c>
      <c r="G367" s="101">
        <v>27873.98</v>
      </c>
      <c r="H367" s="102">
        <v>5125</v>
      </c>
      <c r="I367" s="103">
        <v>57</v>
      </c>
      <c r="J367" s="101">
        <v>58132.9399999999</v>
      </c>
      <c r="K367" s="104">
        <v>10713</v>
      </c>
      <c r="L367" s="98">
        <v>14</v>
      </c>
    </row>
    <row r="368" spans="1:12" x14ac:dyDescent="0.25">
      <c r="A368" s="98">
        <v>11</v>
      </c>
      <c r="B368" s="105" t="s">
        <v>627</v>
      </c>
      <c r="C368" s="51" t="s">
        <v>110</v>
      </c>
      <c r="D368" s="105" t="s">
        <v>628</v>
      </c>
      <c r="E368" s="105" t="s">
        <v>116</v>
      </c>
      <c r="F368" s="108">
        <v>47</v>
      </c>
      <c r="G368" s="109">
        <v>24598.51</v>
      </c>
      <c r="H368" s="110">
        <v>4574</v>
      </c>
      <c r="I368" s="111">
        <v>47</v>
      </c>
      <c r="J368" s="112">
        <v>24598.51</v>
      </c>
      <c r="K368" s="113">
        <v>4574</v>
      </c>
      <c r="L368" s="108">
        <v>0</v>
      </c>
    </row>
    <row r="369" spans="1:12" x14ac:dyDescent="0.25">
      <c r="A369" s="98">
        <v>12</v>
      </c>
      <c r="B369" s="105" t="s">
        <v>420</v>
      </c>
      <c r="C369" s="51" t="s">
        <v>24</v>
      </c>
      <c r="D369" s="105" t="s">
        <v>361</v>
      </c>
      <c r="E369" s="105" t="s">
        <v>116</v>
      </c>
      <c r="F369" s="108">
        <v>14</v>
      </c>
      <c r="G369" s="109">
        <v>20397.02</v>
      </c>
      <c r="H369" s="110">
        <v>3762</v>
      </c>
      <c r="I369" s="111">
        <v>269</v>
      </c>
      <c r="J369" s="112">
        <v>935046.74999998102</v>
      </c>
      <c r="K369" s="113">
        <v>173524</v>
      </c>
      <c r="L369" s="108">
        <v>77</v>
      </c>
    </row>
    <row r="370" spans="1:12" x14ac:dyDescent="0.25">
      <c r="A370" s="98">
        <v>13</v>
      </c>
      <c r="B370" s="99" t="s">
        <v>588</v>
      </c>
      <c r="C370" s="100" t="s">
        <v>24</v>
      </c>
      <c r="D370" s="100" t="s">
        <v>589</v>
      </c>
      <c r="E370" s="100" t="s">
        <v>116</v>
      </c>
      <c r="F370" s="98">
        <v>47</v>
      </c>
      <c r="G370" s="101">
        <v>19298.39</v>
      </c>
      <c r="H370" s="102">
        <v>3585</v>
      </c>
      <c r="I370" s="103">
        <v>78</v>
      </c>
      <c r="J370" s="101">
        <v>54610.62</v>
      </c>
      <c r="K370" s="104">
        <v>10062</v>
      </c>
      <c r="L370" s="98">
        <v>14</v>
      </c>
    </row>
    <row r="371" spans="1:12" ht="24" x14ac:dyDescent="0.25">
      <c r="A371" s="98">
        <v>14</v>
      </c>
      <c r="B371" s="99" t="s">
        <v>461</v>
      </c>
      <c r="C371" s="100" t="s">
        <v>30</v>
      </c>
      <c r="D371" s="100" t="s">
        <v>462</v>
      </c>
      <c r="E371" s="100" t="s">
        <v>116</v>
      </c>
      <c r="F371" s="98">
        <v>32</v>
      </c>
      <c r="G371" s="101">
        <v>17739.990000000002</v>
      </c>
      <c r="H371" s="102">
        <v>3502</v>
      </c>
      <c r="I371" s="103">
        <v>289</v>
      </c>
      <c r="J371" s="101">
        <v>931182.62999998196</v>
      </c>
      <c r="K371" s="104">
        <v>182702</v>
      </c>
      <c r="L371" s="98">
        <v>49</v>
      </c>
    </row>
    <row r="372" spans="1:12" x14ac:dyDescent="0.25">
      <c r="A372" s="98">
        <v>15</v>
      </c>
      <c r="B372" s="99" t="s">
        <v>539</v>
      </c>
      <c r="C372" s="100" t="s">
        <v>24</v>
      </c>
      <c r="D372" s="100" t="s">
        <v>509</v>
      </c>
      <c r="E372" s="100" t="s">
        <v>117</v>
      </c>
      <c r="F372" s="98">
        <v>13</v>
      </c>
      <c r="G372" s="101">
        <v>16657.330000000002</v>
      </c>
      <c r="H372" s="102">
        <v>3164</v>
      </c>
      <c r="I372" s="103">
        <v>92</v>
      </c>
      <c r="J372" s="101">
        <v>118253.65</v>
      </c>
      <c r="K372" s="104">
        <v>22957</v>
      </c>
      <c r="L372" s="98">
        <v>28</v>
      </c>
    </row>
    <row r="373" spans="1:12" x14ac:dyDescent="0.25">
      <c r="A373" s="98">
        <v>16</v>
      </c>
      <c r="B373" s="99" t="s">
        <v>483</v>
      </c>
      <c r="C373" s="100" t="s">
        <v>30</v>
      </c>
      <c r="D373" s="100" t="s">
        <v>43</v>
      </c>
      <c r="E373" s="100" t="s">
        <v>499</v>
      </c>
      <c r="F373" s="98">
        <v>26</v>
      </c>
      <c r="G373" s="101">
        <v>10290.629999999999</v>
      </c>
      <c r="H373" s="102">
        <v>1987</v>
      </c>
      <c r="I373" s="103">
        <v>252</v>
      </c>
      <c r="J373" s="101">
        <v>372481.41000000102</v>
      </c>
      <c r="K373" s="104">
        <v>73739</v>
      </c>
      <c r="L373" s="98">
        <v>42</v>
      </c>
    </row>
    <row r="374" spans="1:12" x14ac:dyDescent="0.25">
      <c r="A374" s="98">
        <v>17</v>
      </c>
      <c r="B374" s="99" t="s">
        <v>615</v>
      </c>
      <c r="C374" s="100" t="s">
        <v>26</v>
      </c>
      <c r="D374" s="100" t="s">
        <v>616</v>
      </c>
      <c r="E374" s="100" t="s">
        <v>618</v>
      </c>
      <c r="F374" s="98">
        <v>5</v>
      </c>
      <c r="G374" s="101">
        <v>10157.98</v>
      </c>
      <c r="H374" s="102">
        <v>1915</v>
      </c>
      <c r="I374" s="103">
        <v>5</v>
      </c>
      <c r="J374" s="101">
        <v>10157.98</v>
      </c>
      <c r="K374" s="104">
        <v>1915</v>
      </c>
      <c r="L374" s="98">
        <v>7</v>
      </c>
    </row>
    <row r="375" spans="1:12" x14ac:dyDescent="0.25">
      <c r="A375" s="98">
        <v>18</v>
      </c>
      <c r="B375" s="99" t="s">
        <v>535</v>
      </c>
      <c r="C375" s="100" t="s">
        <v>30</v>
      </c>
      <c r="D375" s="100" t="s">
        <v>536</v>
      </c>
      <c r="E375" s="100" t="s">
        <v>538</v>
      </c>
      <c r="F375" s="98">
        <v>11</v>
      </c>
      <c r="G375" s="101">
        <v>8192.73</v>
      </c>
      <c r="H375" s="102">
        <v>1589</v>
      </c>
      <c r="I375" s="103">
        <v>113</v>
      </c>
      <c r="J375" s="101">
        <v>143979.84</v>
      </c>
      <c r="K375" s="104">
        <v>26790</v>
      </c>
      <c r="L375" s="98">
        <v>28</v>
      </c>
    </row>
    <row r="376" spans="1:12" x14ac:dyDescent="0.25">
      <c r="A376" s="98">
        <v>19</v>
      </c>
      <c r="B376" s="99" t="s">
        <v>567</v>
      </c>
      <c r="C376" s="100" t="s">
        <v>30</v>
      </c>
      <c r="D376" s="100" t="s">
        <v>568</v>
      </c>
      <c r="E376" s="100" t="s">
        <v>117</v>
      </c>
      <c r="F376" s="98">
        <v>11</v>
      </c>
      <c r="G376" s="101">
        <v>7936.24</v>
      </c>
      <c r="H376" s="102">
        <v>1412</v>
      </c>
      <c r="I376" s="103">
        <v>56</v>
      </c>
      <c r="J376" s="101">
        <v>56224.619999999901</v>
      </c>
      <c r="K376" s="104">
        <v>10178</v>
      </c>
      <c r="L376" s="98">
        <v>21</v>
      </c>
    </row>
    <row r="377" spans="1:12" x14ac:dyDescent="0.25">
      <c r="A377" s="98">
        <v>20</v>
      </c>
      <c r="B377" s="99" t="s">
        <v>397</v>
      </c>
      <c r="C377" s="100" t="s">
        <v>30</v>
      </c>
      <c r="D377" s="100" t="s">
        <v>398</v>
      </c>
      <c r="E377" s="100" t="s">
        <v>116</v>
      </c>
      <c r="F377" s="98">
        <v>6</v>
      </c>
      <c r="G377" s="101">
        <v>5782.48</v>
      </c>
      <c r="H377" s="102">
        <v>1113</v>
      </c>
      <c r="I377" s="103">
        <v>253</v>
      </c>
      <c r="J377" s="101">
        <v>801537.22999999195</v>
      </c>
      <c r="K377" s="104">
        <v>148292</v>
      </c>
      <c r="L377" s="98">
        <v>70</v>
      </c>
    </row>
    <row r="378" spans="1:12" x14ac:dyDescent="0.25">
      <c r="A378" s="55"/>
      <c r="B378" s="52"/>
      <c r="C378" s="38"/>
      <c r="D378" s="38"/>
      <c r="E378" s="38"/>
      <c r="F378" s="55"/>
      <c r="G378" s="54"/>
      <c r="H378" s="25"/>
      <c r="I378" s="55"/>
      <c r="J378" s="54"/>
      <c r="K378" s="53"/>
      <c r="L378" s="41"/>
    </row>
    <row r="379" spans="1:12" x14ac:dyDescent="0.25">
      <c r="A379" s="25" t="s">
        <v>7</v>
      </c>
      <c r="B379" s="26"/>
      <c r="C379" s="38"/>
      <c r="D379" s="38"/>
      <c r="E379" s="26"/>
      <c r="F379" s="27"/>
      <c r="G379" s="28"/>
      <c r="H379" s="29"/>
      <c r="I379" s="27"/>
      <c r="J379" s="28"/>
      <c r="K379" s="29"/>
      <c r="L379" s="15"/>
    </row>
    <row r="381" spans="1:12" x14ac:dyDescent="0.25">
      <c r="A381" s="459" t="s">
        <v>660</v>
      </c>
      <c r="B381" s="459"/>
      <c r="C381" s="459"/>
      <c r="D381" s="459"/>
      <c r="E381" s="459"/>
      <c r="F381" s="459"/>
      <c r="G381" s="459"/>
      <c r="H381" s="459"/>
      <c r="I381" s="459"/>
      <c r="J381" s="459"/>
      <c r="K381" s="459"/>
      <c r="L381" s="459"/>
    </row>
    <row r="382" spans="1:12" x14ac:dyDescent="0.25">
      <c r="A382" s="22"/>
      <c r="B382" s="15"/>
      <c r="C382" s="15"/>
      <c r="D382" s="15"/>
      <c r="E382" s="15"/>
      <c r="F382" s="20"/>
      <c r="G382" s="21"/>
      <c r="H382" s="21"/>
      <c r="I382" s="20"/>
      <c r="J382" s="21"/>
      <c r="K382" s="21"/>
      <c r="L382" s="19"/>
    </row>
    <row r="383" spans="1:12" x14ac:dyDescent="0.25">
      <c r="A383" s="460" t="s">
        <v>131</v>
      </c>
      <c r="B383" s="460"/>
      <c r="C383" s="460" t="s">
        <v>135</v>
      </c>
      <c r="D383" s="460" t="s">
        <v>136</v>
      </c>
      <c r="E383" s="460" t="s">
        <v>132</v>
      </c>
      <c r="F383" s="458" t="s">
        <v>137</v>
      </c>
      <c r="G383" s="458"/>
      <c r="H383" s="462"/>
      <c r="I383" s="457" t="s">
        <v>133</v>
      </c>
      <c r="J383" s="458"/>
      <c r="K383" s="458"/>
      <c r="L383" s="458"/>
    </row>
    <row r="384" spans="1:12" x14ac:dyDescent="0.25">
      <c r="A384" s="461"/>
      <c r="B384" s="461"/>
      <c r="C384" s="461"/>
      <c r="D384" s="461"/>
      <c r="E384" s="461"/>
      <c r="F384" s="228" t="s">
        <v>8</v>
      </c>
      <c r="G384" s="39" t="s">
        <v>5</v>
      </c>
      <c r="H384" s="228" t="s">
        <v>4</v>
      </c>
      <c r="I384" s="227" t="s">
        <v>8</v>
      </c>
      <c r="J384" s="39" t="s">
        <v>5</v>
      </c>
      <c r="K384" s="39" t="s">
        <v>4</v>
      </c>
      <c r="L384" s="228" t="s">
        <v>6</v>
      </c>
    </row>
    <row r="385" spans="1:12" x14ac:dyDescent="0.25">
      <c r="A385" s="98">
        <v>1</v>
      </c>
      <c r="B385" s="99" t="s">
        <v>627</v>
      </c>
      <c r="C385" s="100" t="s">
        <v>110</v>
      </c>
      <c r="D385" s="100" t="s">
        <v>628</v>
      </c>
      <c r="E385" s="100" t="s">
        <v>116</v>
      </c>
      <c r="F385" s="98">
        <v>92</v>
      </c>
      <c r="G385" s="101">
        <v>445254.61</v>
      </c>
      <c r="H385" s="102">
        <v>82473</v>
      </c>
      <c r="I385" s="103">
        <v>115</v>
      </c>
      <c r="J385" s="101">
        <v>470869.48</v>
      </c>
      <c r="K385" s="102">
        <v>87284</v>
      </c>
      <c r="L385" s="98">
        <v>7</v>
      </c>
    </row>
    <row r="386" spans="1:12" x14ac:dyDescent="0.25">
      <c r="A386" s="98">
        <v>2</v>
      </c>
      <c r="B386" s="99" t="s">
        <v>582</v>
      </c>
      <c r="C386" s="100" t="s">
        <v>30</v>
      </c>
      <c r="D386" s="100" t="s">
        <v>583</v>
      </c>
      <c r="E386" s="100" t="s">
        <v>116</v>
      </c>
      <c r="F386" s="98">
        <v>115</v>
      </c>
      <c r="G386" s="101">
        <v>340672.31</v>
      </c>
      <c r="H386" s="102">
        <v>66987</v>
      </c>
      <c r="I386" s="103">
        <v>269</v>
      </c>
      <c r="J386" s="101">
        <v>1147527.99999999</v>
      </c>
      <c r="K386" s="102">
        <v>220131</v>
      </c>
      <c r="L386" s="98">
        <v>21</v>
      </c>
    </row>
    <row r="387" spans="1:12" x14ac:dyDescent="0.25">
      <c r="A387" s="98">
        <v>3</v>
      </c>
      <c r="B387" s="99" t="s">
        <v>636</v>
      </c>
      <c r="C387" s="100" t="s">
        <v>30</v>
      </c>
      <c r="D387" s="100" t="s">
        <v>637</v>
      </c>
      <c r="E387" s="100" t="s">
        <v>639</v>
      </c>
      <c r="F387" s="98">
        <v>112</v>
      </c>
      <c r="G387" s="101">
        <v>243572.28</v>
      </c>
      <c r="H387" s="102">
        <v>48969</v>
      </c>
      <c r="I387" s="103">
        <v>114</v>
      </c>
      <c r="J387" s="101">
        <v>244502.28</v>
      </c>
      <c r="K387" s="104">
        <v>49155</v>
      </c>
      <c r="L387" s="98">
        <v>7</v>
      </c>
    </row>
    <row r="388" spans="1:12" x14ac:dyDescent="0.25">
      <c r="A388" s="98">
        <v>4</v>
      </c>
      <c r="B388" s="99" t="s">
        <v>605</v>
      </c>
      <c r="C388" s="100" t="s">
        <v>30</v>
      </c>
      <c r="D388" s="100" t="s">
        <v>606</v>
      </c>
      <c r="E388" s="100" t="s">
        <v>116</v>
      </c>
      <c r="F388" s="98">
        <v>88</v>
      </c>
      <c r="G388" s="101">
        <v>225528.23</v>
      </c>
      <c r="H388" s="102">
        <v>41905</v>
      </c>
      <c r="I388" s="103">
        <v>149</v>
      </c>
      <c r="J388" s="101">
        <v>591987.60999999905</v>
      </c>
      <c r="K388" s="104">
        <v>106698</v>
      </c>
      <c r="L388" s="98">
        <v>14</v>
      </c>
    </row>
    <row r="389" spans="1:12" x14ac:dyDescent="0.25">
      <c r="A389" s="98">
        <v>5</v>
      </c>
      <c r="B389" s="99" t="s">
        <v>634</v>
      </c>
      <c r="C389" s="100" t="s">
        <v>30</v>
      </c>
      <c r="D389" s="100" t="s">
        <v>635</v>
      </c>
      <c r="E389" s="100" t="s">
        <v>116</v>
      </c>
      <c r="F389" s="98">
        <v>85</v>
      </c>
      <c r="G389" s="101">
        <v>209417.46</v>
      </c>
      <c r="H389" s="102">
        <v>37209</v>
      </c>
      <c r="I389" s="103">
        <v>85</v>
      </c>
      <c r="J389" s="101">
        <v>209417.46</v>
      </c>
      <c r="K389" s="104">
        <v>37209</v>
      </c>
      <c r="L389" s="98">
        <v>7</v>
      </c>
    </row>
    <row r="390" spans="1:12" x14ac:dyDescent="0.25">
      <c r="A390" s="98">
        <v>6</v>
      </c>
      <c r="B390" s="105" t="s">
        <v>607</v>
      </c>
      <c r="C390" s="100" t="s">
        <v>110</v>
      </c>
      <c r="D390" s="51" t="s">
        <v>608</v>
      </c>
      <c r="E390" s="51" t="s">
        <v>610</v>
      </c>
      <c r="F390" s="98">
        <v>81</v>
      </c>
      <c r="G390" s="101">
        <v>193855.52</v>
      </c>
      <c r="H390" s="102">
        <v>38431</v>
      </c>
      <c r="I390" s="103">
        <v>141</v>
      </c>
      <c r="J390" s="106">
        <v>435584.090000002</v>
      </c>
      <c r="K390" s="107">
        <v>86585</v>
      </c>
      <c r="L390" s="98">
        <v>14</v>
      </c>
    </row>
    <row r="391" spans="1:12" x14ac:dyDescent="0.25">
      <c r="A391" s="98">
        <v>7</v>
      </c>
      <c r="B391" s="99" t="s">
        <v>510</v>
      </c>
      <c r="C391" s="100" t="s">
        <v>30</v>
      </c>
      <c r="D391" s="100" t="s">
        <v>511</v>
      </c>
      <c r="E391" s="100" t="s">
        <v>116</v>
      </c>
      <c r="F391" s="98">
        <v>69</v>
      </c>
      <c r="G391" s="101">
        <v>66797.380000000107</v>
      </c>
      <c r="H391" s="102">
        <v>12447</v>
      </c>
      <c r="I391" s="103">
        <v>296</v>
      </c>
      <c r="J391" s="101">
        <v>1555879.53999996</v>
      </c>
      <c r="K391" s="104">
        <v>274558</v>
      </c>
      <c r="L391" s="98">
        <v>42</v>
      </c>
    </row>
    <row r="392" spans="1:12" x14ac:dyDescent="0.25">
      <c r="A392" s="98">
        <v>8</v>
      </c>
      <c r="B392" s="99" t="s">
        <v>611</v>
      </c>
      <c r="C392" s="100" t="s">
        <v>30</v>
      </c>
      <c r="D392" s="100" t="s">
        <v>612</v>
      </c>
      <c r="E392" s="100" t="s">
        <v>116</v>
      </c>
      <c r="F392" s="98">
        <v>46</v>
      </c>
      <c r="G392" s="101">
        <v>63702.679999999898</v>
      </c>
      <c r="H392" s="102">
        <v>11706</v>
      </c>
      <c r="I392" s="103">
        <v>90</v>
      </c>
      <c r="J392" s="101">
        <v>166021.60999999999</v>
      </c>
      <c r="K392" s="104">
        <v>30553</v>
      </c>
      <c r="L392" s="98">
        <v>14</v>
      </c>
    </row>
    <row r="393" spans="1:12" x14ac:dyDescent="0.25">
      <c r="A393" s="98">
        <v>9</v>
      </c>
      <c r="B393" s="99" t="s">
        <v>565</v>
      </c>
      <c r="C393" s="100" t="s">
        <v>30</v>
      </c>
      <c r="D393" s="100" t="s">
        <v>566</v>
      </c>
      <c r="E393" s="100" t="s">
        <v>116</v>
      </c>
      <c r="F393" s="98">
        <v>34</v>
      </c>
      <c r="G393" s="101">
        <v>39965.11</v>
      </c>
      <c r="H393" s="102">
        <v>7344</v>
      </c>
      <c r="I393" s="103">
        <v>188</v>
      </c>
      <c r="J393" s="101">
        <v>408262.51000000199</v>
      </c>
      <c r="K393" s="104">
        <v>75236</v>
      </c>
      <c r="L393" s="98">
        <v>28</v>
      </c>
    </row>
    <row r="394" spans="1:12" x14ac:dyDescent="0.25">
      <c r="A394" s="98">
        <v>10</v>
      </c>
      <c r="B394" s="99" t="s">
        <v>640</v>
      </c>
      <c r="C394" s="100" t="s">
        <v>24</v>
      </c>
      <c r="D394" s="100" t="s">
        <v>641</v>
      </c>
      <c r="E394" s="100" t="s">
        <v>643</v>
      </c>
      <c r="F394" s="98">
        <v>24</v>
      </c>
      <c r="G394" s="101">
        <v>26230.31</v>
      </c>
      <c r="H394" s="102">
        <v>4864</v>
      </c>
      <c r="I394" s="103">
        <v>25</v>
      </c>
      <c r="J394" s="101">
        <v>26496.06</v>
      </c>
      <c r="K394" s="104">
        <v>4960</v>
      </c>
      <c r="L394" s="98">
        <v>7</v>
      </c>
    </row>
    <row r="395" spans="1:12" x14ac:dyDescent="0.25">
      <c r="A395" s="98">
        <v>11</v>
      </c>
      <c r="B395" s="105" t="s">
        <v>516</v>
      </c>
      <c r="C395" s="51" t="s">
        <v>30</v>
      </c>
      <c r="D395" s="105" t="s">
        <v>517</v>
      </c>
      <c r="E395" s="105" t="s">
        <v>117</v>
      </c>
      <c r="F395" s="108">
        <v>23</v>
      </c>
      <c r="G395" s="109">
        <v>22746.560000000001</v>
      </c>
      <c r="H395" s="110">
        <v>4154</v>
      </c>
      <c r="I395" s="111">
        <v>157</v>
      </c>
      <c r="J395" s="112">
        <v>397746.24999999901</v>
      </c>
      <c r="K395" s="113">
        <v>73728</v>
      </c>
      <c r="L395" s="108">
        <v>42</v>
      </c>
    </row>
    <row r="396" spans="1:12" x14ac:dyDescent="0.25">
      <c r="A396" s="98">
        <v>12</v>
      </c>
      <c r="B396" s="105" t="s">
        <v>644</v>
      </c>
      <c r="C396" s="51" t="s">
        <v>30</v>
      </c>
      <c r="D396" s="105" t="s">
        <v>645</v>
      </c>
      <c r="E396" s="105" t="s">
        <v>507</v>
      </c>
      <c r="F396" s="108">
        <v>15</v>
      </c>
      <c r="G396" s="109">
        <v>18824.900000000001</v>
      </c>
      <c r="H396" s="110">
        <v>3473</v>
      </c>
      <c r="I396" s="111">
        <v>15</v>
      </c>
      <c r="J396" s="112">
        <v>18824.900000000001</v>
      </c>
      <c r="K396" s="113">
        <v>3473</v>
      </c>
      <c r="L396" s="108">
        <v>7</v>
      </c>
    </row>
    <row r="397" spans="1:12" x14ac:dyDescent="0.25">
      <c r="A397" s="98">
        <v>13</v>
      </c>
      <c r="B397" s="99" t="s">
        <v>613</v>
      </c>
      <c r="C397" s="100" t="s">
        <v>30</v>
      </c>
      <c r="D397" s="100" t="s">
        <v>614</v>
      </c>
      <c r="E397" s="100" t="s">
        <v>117</v>
      </c>
      <c r="F397" s="98">
        <v>21</v>
      </c>
      <c r="G397" s="101">
        <v>17180.34</v>
      </c>
      <c r="H397" s="102">
        <v>3212</v>
      </c>
      <c r="I397" s="103">
        <v>34</v>
      </c>
      <c r="J397" s="101">
        <v>48640.81</v>
      </c>
      <c r="K397" s="104">
        <v>9144</v>
      </c>
      <c r="L397" s="98">
        <v>14</v>
      </c>
    </row>
    <row r="398" spans="1:12" x14ac:dyDescent="0.25">
      <c r="A398" s="98">
        <v>14</v>
      </c>
      <c r="B398" s="99" t="s">
        <v>420</v>
      </c>
      <c r="C398" s="100" t="s">
        <v>24</v>
      </c>
      <c r="D398" s="100" t="s">
        <v>361</v>
      </c>
      <c r="E398" s="100" t="s">
        <v>116</v>
      </c>
      <c r="F398" s="98">
        <v>8</v>
      </c>
      <c r="G398" s="101">
        <v>12018.53</v>
      </c>
      <c r="H398" s="102">
        <v>2103</v>
      </c>
      <c r="I398" s="103">
        <v>270</v>
      </c>
      <c r="J398" s="101">
        <v>947065.27999998105</v>
      </c>
      <c r="K398" s="104">
        <v>175627</v>
      </c>
      <c r="L398" s="98">
        <v>84</v>
      </c>
    </row>
    <row r="399" spans="1:12" ht="24" x14ac:dyDescent="0.25">
      <c r="A399" s="98">
        <v>15</v>
      </c>
      <c r="B399" s="99" t="s">
        <v>461</v>
      </c>
      <c r="C399" s="100" t="s">
        <v>30</v>
      </c>
      <c r="D399" s="100" t="s">
        <v>462</v>
      </c>
      <c r="E399" s="100" t="s">
        <v>116</v>
      </c>
      <c r="F399" s="98">
        <v>20</v>
      </c>
      <c r="G399" s="101">
        <v>10401.56</v>
      </c>
      <c r="H399" s="102">
        <v>1974</v>
      </c>
      <c r="I399" s="103">
        <v>292</v>
      </c>
      <c r="J399" s="101">
        <v>941889.78999997897</v>
      </c>
      <c r="K399" s="104">
        <v>184761</v>
      </c>
      <c r="L399" s="98">
        <v>56</v>
      </c>
    </row>
    <row r="400" spans="1:12" x14ac:dyDescent="0.25">
      <c r="A400" s="98">
        <v>16</v>
      </c>
      <c r="B400" s="99" t="s">
        <v>646</v>
      </c>
      <c r="C400" s="100" t="s">
        <v>105</v>
      </c>
      <c r="D400" s="100" t="s">
        <v>647</v>
      </c>
      <c r="E400" s="100" t="s">
        <v>649</v>
      </c>
      <c r="F400" s="98">
        <v>8</v>
      </c>
      <c r="G400" s="101">
        <v>8351.68</v>
      </c>
      <c r="H400" s="102">
        <v>1557</v>
      </c>
      <c r="I400" s="103">
        <v>8</v>
      </c>
      <c r="J400" s="101">
        <v>8351.68</v>
      </c>
      <c r="K400" s="104">
        <v>1557</v>
      </c>
      <c r="L400" s="98">
        <v>7</v>
      </c>
    </row>
    <row r="401" spans="1:12" x14ac:dyDescent="0.25">
      <c r="A401" s="98">
        <v>17</v>
      </c>
      <c r="B401" s="99" t="s">
        <v>584</v>
      </c>
      <c r="C401" s="100" t="s">
        <v>30</v>
      </c>
      <c r="D401" s="100" t="s">
        <v>585</v>
      </c>
      <c r="E401" s="100" t="s">
        <v>587</v>
      </c>
      <c r="F401" s="98">
        <v>11</v>
      </c>
      <c r="G401" s="101">
        <v>7732.43</v>
      </c>
      <c r="H401" s="102">
        <v>1402</v>
      </c>
      <c r="I401" s="103">
        <v>65</v>
      </c>
      <c r="J401" s="101">
        <v>81537.7699999998</v>
      </c>
      <c r="K401" s="104">
        <v>15071</v>
      </c>
      <c r="L401" s="98">
        <v>21</v>
      </c>
    </row>
    <row r="402" spans="1:12" x14ac:dyDescent="0.25">
      <c r="A402" s="98">
        <v>18</v>
      </c>
      <c r="B402" s="99" t="s">
        <v>590</v>
      </c>
      <c r="C402" s="100" t="s">
        <v>157</v>
      </c>
      <c r="D402" s="100" t="s">
        <v>591</v>
      </c>
      <c r="E402" s="100" t="s">
        <v>116</v>
      </c>
      <c r="F402" s="98">
        <v>17</v>
      </c>
      <c r="G402" s="101">
        <v>6998.34</v>
      </c>
      <c r="H402" s="102">
        <v>1323</v>
      </c>
      <c r="I402" s="103">
        <v>68</v>
      </c>
      <c r="J402" s="101">
        <v>65131.279999999802</v>
      </c>
      <c r="K402" s="104">
        <v>12036</v>
      </c>
      <c r="L402" s="98">
        <v>21</v>
      </c>
    </row>
    <row r="403" spans="1:12" x14ac:dyDescent="0.25">
      <c r="A403" s="98">
        <v>19</v>
      </c>
      <c r="B403" s="99" t="s">
        <v>539</v>
      </c>
      <c r="C403" s="100" t="s">
        <v>24</v>
      </c>
      <c r="D403" s="100" t="s">
        <v>509</v>
      </c>
      <c r="E403" s="100" t="s">
        <v>117</v>
      </c>
      <c r="F403" s="98">
        <v>9</v>
      </c>
      <c r="G403" s="101">
        <v>6953.88</v>
      </c>
      <c r="H403" s="102">
        <v>1347</v>
      </c>
      <c r="I403" s="103">
        <v>96</v>
      </c>
      <c r="J403" s="101">
        <v>125207.53</v>
      </c>
      <c r="K403" s="104">
        <v>24304</v>
      </c>
      <c r="L403" s="98">
        <v>35</v>
      </c>
    </row>
    <row r="404" spans="1:12" x14ac:dyDescent="0.25">
      <c r="A404" s="98">
        <v>20</v>
      </c>
      <c r="B404" s="99" t="s">
        <v>615</v>
      </c>
      <c r="C404" s="100" t="s">
        <v>26</v>
      </c>
      <c r="D404" s="100" t="s">
        <v>616</v>
      </c>
      <c r="E404" s="100" t="s">
        <v>618</v>
      </c>
      <c r="F404" s="98">
        <v>5</v>
      </c>
      <c r="G404" s="101">
        <v>6640.87</v>
      </c>
      <c r="H404" s="102">
        <v>1170</v>
      </c>
      <c r="I404" s="103">
        <v>8</v>
      </c>
      <c r="J404" s="101">
        <v>17045.849999999999</v>
      </c>
      <c r="K404" s="104">
        <v>3160</v>
      </c>
      <c r="L404" s="98">
        <v>14</v>
      </c>
    </row>
    <row r="405" spans="1:12" x14ac:dyDescent="0.25">
      <c r="A405" s="55"/>
      <c r="B405" s="52"/>
      <c r="C405" s="38"/>
      <c r="D405" s="38"/>
      <c r="E405" s="38"/>
      <c r="F405" s="55"/>
      <c r="G405" s="54"/>
      <c r="H405" s="25"/>
      <c r="I405" s="55"/>
      <c r="J405" s="54"/>
      <c r="K405" s="53"/>
      <c r="L405" s="41"/>
    </row>
    <row r="406" spans="1:12" x14ac:dyDescent="0.25">
      <c r="A406" s="25" t="s">
        <v>7</v>
      </c>
      <c r="B406" s="26"/>
      <c r="C406" s="38"/>
      <c r="D406" s="38"/>
      <c r="E406" s="26"/>
      <c r="F406" s="27"/>
      <c r="G406" s="28"/>
      <c r="H406" s="29"/>
      <c r="I406" s="27"/>
      <c r="J406" s="28"/>
      <c r="K406" s="29"/>
      <c r="L406" s="15"/>
    </row>
    <row r="408" spans="1:12" x14ac:dyDescent="0.25">
      <c r="A408" s="459" t="s">
        <v>688</v>
      </c>
      <c r="B408" s="459"/>
      <c r="C408" s="459"/>
      <c r="D408" s="459"/>
      <c r="E408" s="459"/>
      <c r="F408" s="459"/>
      <c r="G408" s="459"/>
      <c r="H408" s="459"/>
      <c r="I408" s="459"/>
      <c r="J408" s="459"/>
      <c r="K408" s="459"/>
      <c r="L408" s="459"/>
    </row>
    <row r="409" spans="1:12" x14ac:dyDescent="0.25">
      <c r="A409" s="22"/>
      <c r="B409" s="15"/>
      <c r="C409" s="15"/>
      <c r="D409" s="15"/>
      <c r="E409" s="15"/>
      <c r="F409" s="20"/>
      <c r="G409" s="21"/>
      <c r="H409" s="21"/>
      <c r="I409" s="20"/>
      <c r="J409" s="21"/>
      <c r="K409" s="21"/>
      <c r="L409" s="19"/>
    </row>
    <row r="410" spans="1:12" x14ac:dyDescent="0.25">
      <c r="A410" s="460" t="s">
        <v>131</v>
      </c>
      <c r="B410" s="460"/>
      <c r="C410" s="460" t="s">
        <v>135</v>
      </c>
      <c r="D410" s="460" t="s">
        <v>136</v>
      </c>
      <c r="E410" s="460" t="s">
        <v>132</v>
      </c>
      <c r="F410" s="458" t="s">
        <v>137</v>
      </c>
      <c r="G410" s="458"/>
      <c r="H410" s="462"/>
      <c r="I410" s="457" t="s">
        <v>133</v>
      </c>
      <c r="J410" s="458"/>
      <c r="K410" s="458"/>
      <c r="L410" s="458"/>
    </row>
    <row r="411" spans="1:12" x14ac:dyDescent="0.25">
      <c r="A411" s="461"/>
      <c r="B411" s="461"/>
      <c r="C411" s="461"/>
      <c r="D411" s="461"/>
      <c r="E411" s="461"/>
      <c r="F411" s="233" t="s">
        <v>8</v>
      </c>
      <c r="G411" s="39" t="s">
        <v>5</v>
      </c>
      <c r="H411" s="233" t="s">
        <v>4</v>
      </c>
      <c r="I411" s="232" t="s">
        <v>8</v>
      </c>
      <c r="J411" s="39" t="s">
        <v>5</v>
      </c>
      <c r="K411" s="39" t="s">
        <v>4</v>
      </c>
      <c r="L411" s="233" t="s">
        <v>6</v>
      </c>
    </row>
    <row r="412" spans="1:12" x14ac:dyDescent="0.25">
      <c r="A412" s="98">
        <v>1</v>
      </c>
      <c r="B412" s="99" t="s">
        <v>686</v>
      </c>
      <c r="C412" s="100" t="s">
        <v>30</v>
      </c>
      <c r="D412" s="100" t="s">
        <v>687</v>
      </c>
      <c r="E412" s="100" t="s">
        <v>116</v>
      </c>
      <c r="F412" s="98">
        <v>139</v>
      </c>
      <c r="G412" s="101">
        <v>211012.95</v>
      </c>
      <c r="H412" s="102">
        <v>29795</v>
      </c>
      <c r="I412" s="103">
        <v>139</v>
      </c>
      <c r="J412" s="101">
        <v>211012.95</v>
      </c>
      <c r="K412" s="102">
        <v>29795</v>
      </c>
      <c r="L412" s="98">
        <v>0</v>
      </c>
    </row>
    <row r="413" spans="1:12" x14ac:dyDescent="0.25">
      <c r="A413" s="98">
        <v>2</v>
      </c>
      <c r="B413" s="99" t="s">
        <v>582</v>
      </c>
      <c r="C413" s="100" t="s">
        <v>30</v>
      </c>
      <c r="D413" s="100" t="s">
        <v>583</v>
      </c>
      <c r="E413" s="100" t="s">
        <v>116</v>
      </c>
      <c r="F413" s="98">
        <v>97</v>
      </c>
      <c r="G413" s="101">
        <v>200716.33000000101</v>
      </c>
      <c r="H413" s="102">
        <v>39471</v>
      </c>
      <c r="I413" s="103">
        <v>295</v>
      </c>
      <c r="J413" s="101">
        <v>1352839.54999999</v>
      </c>
      <c r="K413" s="102">
        <v>260593</v>
      </c>
      <c r="L413" s="98">
        <v>28</v>
      </c>
    </row>
    <row r="414" spans="1:12" x14ac:dyDescent="0.25">
      <c r="A414" s="98">
        <v>3</v>
      </c>
      <c r="B414" s="99" t="s">
        <v>627</v>
      </c>
      <c r="C414" s="100" t="s">
        <v>110</v>
      </c>
      <c r="D414" s="100" t="s">
        <v>628</v>
      </c>
      <c r="E414" s="100" t="s">
        <v>116</v>
      </c>
      <c r="F414" s="98">
        <v>91</v>
      </c>
      <c r="G414" s="101">
        <v>190292.53</v>
      </c>
      <c r="H414" s="102">
        <v>35051</v>
      </c>
      <c r="I414" s="103">
        <v>172</v>
      </c>
      <c r="J414" s="101">
        <v>664556.66999999702</v>
      </c>
      <c r="K414" s="104">
        <v>123034</v>
      </c>
      <c r="L414" s="98">
        <v>14</v>
      </c>
    </row>
    <row r="415" spans="1:12" x14ac:dyDescent="0.25">
      <c r="A415" s="98">
        <v>4</v>
      </c>
      <c r="B415" s="99" t="s">
        <v>662</v>
      </c>
      <c r="C415" s="100" t="s">
        <v>30</v>
      </c>
      <c r="D415" s="100" t="s">
        <v>663</v>
      </c>
      <c r="E415" s="100" t="s">
        <v>116</v>
      </c>
      <c r="F415" s="98">
        <v>78</v>
      </c>
      <c r="G415" s="101">
        <v>163009.73000000001</v>
      </c>
      <c r="H415" s="102">
        <v>29254</v>
      </c>
      <c r="I415" s="103">
        <v>78</v>
      </c>
      <c r="J415" s="101">
        <v>163009.73000000001</v>
      </c>
      <c r="K415" s="104">
        <v>29254</v>
      </c>
      <c r="L415" s="98">
        <v>7</v>
      </c>
    </row>
    <row r="416" spans="1:12" x14ac:dyDescent="0.25">
      <c r="A416" s="98">
        <v>5</v>
      </c>
      <c r="B416" s="99" t="s">
        <v>636</v>
      </c>
      <c r="C416" s="100" t="s">
        <v>30</v>
      </c>
      <c r="D416" s="100" t="s">
        <v>637</v>
      </c>
      <c r="E416" s="100" t="s">
        <v>639</v>
      </c>
      <c r="F416" s="98">
        <v>81</v>
      </c>
      <c r="G416" s="101">
        <v>155664.13</v>
      </c>
      <c r="H416" s="102">
        <v>31082</v>
      </c>
      <c r="I416" s="103">
        <v>171</v>
      </c>
      <c r="J416" s="101">
        <v>402943.91000000102</v>
      </c>
      <c r="K416" s="104">
        <v>80833</v>
      </c>
      <c r="L416" s="98">
        <v>14</v>
      </c>
    </row>
    <row r="417" spans="1:12" x14ac:dyDescent="0.25">
      <c r="A417" s="98">
        <v>6</v>
      </c>
      <c r="B417" s="105" t="s">
        <v>607</v>
      </c>
      <c r="C417" s="100" t="s">
        <v>110</v>
      </c>
      <c r="D417" s="51" t="s">
        <v>608</v>
      </c>
      <c r="E417" s="51" t="s">
        <v>610</v>
      </c>
      <c r="F417" s="98">
        <v>67</v>
      </c>
      <c r="G417" s="101">
        <v>115120.9</v>
      </c>
      <c r="H417" s="102">
        <v>22728</v>
      </c>
      <c r="I417" s="103">
        <v>172</v>
      </c>
      <c r="J417" s="106">
        <v>553550.770000002</v>
      </c>
      <c r="K417" s="107">
        <v>109917</v>
      </c>
      <c r="L417" s="98">
        <v>21</v>
      </c>
    </row>
    <row r="418" spans="1:12" x14ac:dyDescent="0.25">
      <c r="A418" s="98">
        <v>7</v>
      </c>
      <c r="B418" s="99" t="s">
        <v>605</v>
      </c>
      <c r="C418" s="100" t="s">
        <v>30</v>
      </c>
      <c r="D418" s="100" t="s">
        <v>606</v>
      </c>
      <c r="E418" s="100" t="s">
        <v>116</v>
      </c>
      <c r="F418" s="98">
        <v>75</v>
      </c>
      <c r="G418" s="101">
        <v>111164</v>
      </c>
      <c r="H418" s="102">
        <v>20899</v>
      </c>
      <c r="I418" s="103">
        <v>189</v>
      </c>
      <c r="J418" s="101">
        <v>705342.30999999796</v>
      </c>
      <c r="K418" s="104">
        <v>128056</v>
      </c>
      <c r="L418" s="98">
        <v>21</v>
      </c>
    </row>
    <row r="419" spans="1:12" x14ac:dyDescent="0.25">
      <c r="A419" s="98">
        <v>8</v>
      </c>
      <c r="B419" s="99" t="s">
        <v>634</v>
      </c>
      <c r="C419" s="100" t="s">
        <v>30</v>
      </c>
      <c r="D419" s="100" t="s">
        <v>635</v>
      </c>
      <c r="E419" s="100" t="s">
        <v>116</v>
      </c>
      <c r="F419" s="98">
        <v>76</v>
      </c>
      <c r="G419" s="101">
        <v>88203.539999999906</v>
      </c>
      <c r="H419" s="102">
        <v>15197</v>
      </c>
      <c r="I419" s="103">
        <v>138</v>
      </c>
      <c r="J419" s="101">
        <v>298681.3</v>
      </c>
      <c r="K419" s="104">
        <v>52628</v>
      </c>
      <c r="L419" s="98">
        <v>14</v>
      </c>
    </row>
    <row r="420" spans="1:12" x14ac:dyDescent="0.25">
      <c r="A420" s="98">
        <v>9</v>
      </c>
      <c r="B420" s="99" t="s">
        <v>664</v>
      </c>
      <c r="C420" s="100" t="s">
        <v>30</v>
      </c>
      <c r="D420" s="100" t="s">
        <v>665</v>
      </c>
      <c r="E420" s="100" t="s">
        <v>506</v>
      </c>
      <c r="F420" s="98">
        <v>86</v>
      </c>
      <c r="G420" s="101">
        <v>83226.719999999899</v>
      </c>
      <c r="H420" s="102">
        <v>16509</v>
      </c>
      <c r="I420" s="103">
        <v>86</v>
      </c>
      <c r="J420" s="101">
        <v>83226.719999999899</v>
      </c>
      <c r="K420" s="104">
        <v>16509</v>
      </c>
      <c r="L420" s="98">
        <v>7</v>
      </c>
    </row>
    <row r="421" spans="1:12" x14ac:dyDescent="0.25">
      <c r="A421" s="98">
        <v>10</v>
      </c>
      <c r="B421" s="99" t="s">
        <v>666</v>
      </c>
      <c r="C421" s="100" t="s">
        <v>27</v>
      </c>
      <c r="D421" s="100" t="s">
        <v>667</v>
      </c>
      <c r="E421" s="100" t="s">
        <v>669</v>
      </c>
      <c r="F421" s="98">
        <v>39</v>
      </c>
      <c r="G421" s="101">
        <v>69062.739999999903</v>
      </c>
      <c r="H421" s="102">
        <v>12714</v>
      </c>
      <c r="I421" s="103">
        <v>39</v>
      </c>
      <c r="J421" s="101">
        <v>69062.739999999903</v>
      </c>
      <c r="K421" s="104">
        <v>12714</v>
      </c>
      <c r="L421" s="98">
        <v>7</v>
      </c>
    </row>
    <row r="422" spans="1:12" x14ac:dyDescent="0.25">
      <c r="A422" s="98">
        <v>11</v>
      </c>
      <c r="B422" s="105" t="s">
        <v>670</v>
      </c>
      <c r="C422" s="51" t="s">
        <v>30</v>
      </c>
      <c r="D422" s="105" t="s">
        <v>93</v>
      </c>
      <c r="E422" s="105" t="s">
        <v>117</v>
      </c>
      <c r="F422" s="108">
        <v>30</v>
      </c>
      <c r="G422" s="109">
        <v>40406.239999999998</v>
      </c>
      <c r="H422" s="110">
        <v>7490</v>
      </c>
      <c r="I422" s="111">
        <v>30</v>
      </c>
      <c r="J422" s="112">
        <v>40406.239999999998</v>
      </c>
      <c r="K422" s="113">
        <v>7490</v>
      </c>
      <c r="L422" s="108">
        <v>7</v>
      </c>
    </row>
    <row r="423" spans="1:12" x14ac:dyDescent="0.25">
      <c r="A423" s="98">
        <v>12</v>
      </c>
      <c r="B423" s="105" t="s">
        <v>510</v>
      </c>
      <c r="C423" s="51" t="s">
        <v>30</v>
      </c>
      <c r="D423" s="105" t="s">
        <v>511</v>
      </c>
      <c r="E423" s="105" t="s">
        <v>116</v>
      </c>
      <c r="F423" s="108">
        <v>35</v>
      </c>
      <c r="G423" s="109">
        <v>36748.960000000101</v>
      </c>
      <c r="H423" s="110">
        <v>6774</v>
      </c>
      <c r="I423" s="111">
        <v>305</v>
      </c>
      <c r="J423" s="112">
        <v>1593620.05999996</v>
      </c>
      <c r="K423" s="113">
        <v>281534</v>
      </c>
      <c r="L423" s="108">
        <v>49</v>
      </c>
    </row>
    <row r="424" spans="1:12" x14ac:dyDescent="0.25">
      <c r="A424" s="98">
        <v>13</v>
      </c>
      <c r="B424" s="99" t="s">
        <v>671</v>
      </c>
      <c r="C424" s="100" t="s">
        <v>147</v>
      </c>
      <c r="D424" s="100" t="s">
        <v>672</v>
      </c>
      <c r="E424" s="100" t="s">
        <v>674</v>
      </c>
      <c r="F424" s="98">
        <v>17</v>
      </c>
      <c r="G424" s="101">
        <v>20089.84</v>
      </c>
      <c r="H424" s="102">
        <v>3739</v>
      </c>
      <c r="I424" s="103">
        <v>17</v>
      </c>
      <c r="J424" s="101">
        <v>20089.84</v>
      </c>
      <c r="K424" s="104">
        <v>3739</v>
      </c>
      <c r="L424" s="98">
        <v>7</v>
      </c>
    </row>
    <row r="425" spans="1:12" x14ac:dyDescent="0.25">
      <c r="A425" s="98">
        <v>14</v>
      </c>
      <c r="B425" s="99" t="s">
        <v>611</v>
      </c>
      <c r="C425" s="100" t="s">
        <v>30</v>
      </c>
      <c r="D425" s="100" t="s">
        <v>612</v>
      </c>
      <c r="E425" s="100" t="s">
        <v>116</v>
      </c>
      <c r="F425" s="98">
        <v>31</v>
      </c>
      <c r="G425" s="101">
        <v>16609.48</v>
      </c>
      <c r="H425" s="102">
        <v>3069</v>
      </c>
      <c r="I425" s="103">
        <v>112</v>
      </c>
      <c r="J425" s="101">
        <v>183205.79</v>
      </c>
      <c r="K425" s="104">
        <v>33743</v>
      </c>
      <c r="L425" s="98">
        <v>21</v>
      </c>
    </row>
    <row r="426" spans="1:12" x14ac:dyDescent="0.25">
      <c r="A426" s="98">
        <v>15</v>
      </c>
      <c r="B426" s="99" t="s">
        <v>565</v>
      </c>
      <c r="C426" s="100" t="s">
        <v>30</v>
      </c>
      <c r="D426" s="100" t="s">
        <v>566</v>
      </c>
      <c r="E426" s="100" t="s">
        <v>116</v>
      </c>
      <c r="F426" s="98">
        <v>19</v>
      </c>
      <c r="G426" s="101">
        <v>15307.48</v>
      </c>
      <c r="H426" s="102">
        <v>2913</v>
      </c>
      <c r="I426" s="103">
        <v>200</v>
      </c>
      <c r="J426" s="101">
        <v>424132.69000000198</v>
      </c>
      <c r="K426" s="104">
        <v>78270</v>
      </c>
      <c r="L426" s="98">
        <v>35</v>
      </c>
    </row>
    <row r="427" spans="1:12" x14ac:dyDescent="0.25">
      <c r="A427" s="98">
        <v>16</v>
      </c>
      <c r="B427" s="99" t="s">
        <v>516</v>
      </c>
      <c r="C427" s="100" t="s">
        <v>30</v>
      </c>
      <c r="D427" s="100" t="s">
        <v>517</v>
      </c>
      <c r="E427" s="100" t="s">
        <v>117</v>
      </c>
      <c r="F427" s="98">
        <v>13</v>
      </c>
      <c r="G427" s="101">
        <v>11355.3</v>
      </c>
      <c r="H427" s="102">
        <v>2013</v>
      </c>
      <c r="I427" s="103">
        <v>160</v>
      </c>
      <c r="J427" s="101">
        <v>409795.39</v>
      </c>
      <c r="K427" s="104">
        <v>75883</v>
      </c>
      <c r="L427" s="98">
        <v>49</v>
      </c>
    </row>
    <row r="428" spans="1:12" x14ac:dyDescent="0.25">
      <c r="A428" s="98">
        <v>17</v>
      </c>
      <c r="B428" s="99" t="s">
        <v>640</v>
      </c>
      <c r="C428" s="100" t="s">
        <v>24</v>
      </c>
      <c r="D428" s="100" t="s">
        <v>641</v>
      </c>
      <c r="E428" s="100" t="s">
        <v>643</v>
      </c>
      <c r="F428" s="98">
        <v>23</v>
      </c>
      <c r="G428" s="101">
        <v>7674.53</v>
      </c>
      <c r="H428" s="102">
        <v>1425</v>
      </c>
      <c r="I428" s="103">
        <v>42</v>
      </c>
      <c r="J428" s="101">
        <v>34751.31</v>
      </c>
      <c r="K428" s="104">
        <v>6509</v>
      </c>
      <c r="L428" s="98">
        <v>14</v>
      </c>
    </row>
    <row r="429" spans="1:12" x14ac:dyDescent="0.25">
      <c r="A429" s="98">
        <v>18</v>
      </c>
      <c r="B429" s="99" t="s">
        <v>644</v>
      </c>
      <c r="C429" s="100" t="s">
        <v>30</v>
      </c>
      <c r="D429" s="100" t="s">
        <v>645</v>
      </c>
      <c r="E429" s="100" t="s">
        <v>507</v>
      </c>
      <c r="F429" s="98">
        <v>15</v>
      </c>
      <c r="G429" s="101">
        <v>7549.99</v>
      </c>
      <c r="H429" s="102">
        <v>1367</v>
      </c>
      <c r="I429" s="103">
        <v>27</v>
      </c>
      <c r="J429" s="101">
        <v>26964.59</v>
      </c>
      <c r="K429" s="104">
        <v>4961</v>
      </c>
      <c r="L429" s="98">
        <v>14</v>
      </c>
    </row>
    <row r="430" spans="1:12" x14ac:dyDescent="0.25">
      <c r="A430" s="98">
        <v>19</v>
      </c>
      <c r="B430" s="99" t="s">
        <v>675</v>
      </c>
      <c r="C430" s="100" t="s">
        <v>157</v>
      </c>
      <c r="D430" s="100" t="s">
        <v>676</v>
      </c>
      <c r="E430" s="100" t="s">
        <v>507</v>
      </c>
      <c r="F430" s="98">
        <v>13</v>
      </c>
      <c r="G430" s="101">
        <v>7501.39</v>
      </c>
      <c r="H430" s="102">
        <v>1307</v>
      </c>
      <c r="I430" s="103">
        <v>13</v>
      </c>
      <c r="J430" s="101">
        <v>7501.39</v>
      </c>
      <c r="K430" s="104">
        <v>1307</v>
      </c>
      <c r="L430" s="98">
        <v>7</v>
      </c>
    </row>
    <row r="431" spans="1:12" x14ac:dyDescent="0.25">
      <c r="A431" s="98">
        <v>20</v>
      </c>
      <c r="B431" s="99" t="s">
        <v>420</v>
      </c>
      <c r="C431" s="100" t="s">
        <v>24</v>
      </c>
      <c r="D431" s="100" t="s">
        <v>361</v>
      </c>
      <c r="E431" s="100" t="s">
        <v>116</v>
      </c>
      <c r="F431" s="98">
        <v>5</v>
      </c>
      <c r="G431" s="101">
        <v>7028.26</v>
      </c>
      <c r="H431" s="102">
        <v>1228</v>
      </c>
      <c r="I431" s="103">
        <v>271</v>
      </c>
      <c r="J431" s="101">
        <v>954868.03999998001</v>
      </c>
      <c r="K431" s="104">
        <v>177006</v>
      </c>
      <c r="L431" s="98">
        <v>91</v>
      </c>
    </row>
    <row r="432" spans="1:12" x14ac:dyDescent="0.25">
      <c r="A432" s="55"/>
      <c r="B432" s="52"/>
      <c r="C432" s="38"/>
      <c r="D432" s="38"/>
      <c r="E432" s="38"/>
      <c r="F432" s="55"/>
      <c r="G432" s="54"/>
      <c r="H432" s="25"/>
      <c r="I432" s="55"/>
      <c r="J432" s="54"/>
      <c r="K432" s="53"/>
      <c r="L432" s="41"/>
    </row>
    <row r="433" spans="1:12" x14ac:dyDescent="0.25">
      <c r="A433" s="25" t="s">
        <v>7</v>
      </c>
      <c r="B433" s="26"/>
      <c r="C433" s="38"/>
      <c r="D433" s="38"/>
      <c r="E433" s="26"/>
      <c r="F433" s="27"/>
      <c r="G433" s="28"/>
      <c r="H433" s="29"/>
      <c r="I433" s="27"/>
      <c r="J433" s="28"/>
      <c r="K433" s="29"/>
      <c r="L433" s="15"/>
    </row>
    <row r="435" spans="1:12" x14ac:dyDescent="0.25">
      <c r="A435" s="459" t="s">
        <v>732</v>
      </c>
      <c r="B435" s="459"/>
      <c r="C435" s="459"/>
      <c r="D435" s="459"/>
      <c r="E435" s="459"/>
      <c r="F435" s="459"/>
      <c r="G435" s="459"/>
      <c r="H435" s="459"/>
      <c r="I435" s="459"/>
      <c r="J435" s="459"/>
      <c r="K435" s="459"/>
      <c r="L435" s="459"/>
    </row>
    <row r="436" spans="1:12" x14ac:dyDescent="0.25">
      <c r="A436" s="22"/>
      <c r="B436" s="15"/>
      <c r="C436" s="15"/>
      <c r="D436" s="15"/>
      <c r="E436" s="15"/>
      <c r="F436" s="20"/>
      <c r="G436" s="21"/>
      <c r="H436" s="21"/>
      <c r="I436" s="20"/>
      <c r="J436" s="21"/>
      <c r="K436" s="21"/>
      <c r="L436" s="19"/>
    </row>
    <row r="437" spans="1:12" x14ac:dyDescent="0.25">
      <c r="A437" s="460" t="s">
        <v>131</v>
      </c>
      <c r="B437" s="460"/>
      <c r="C437" s="460" t="s">
        <v>135</v>
      </c>
      <c r="D437" s="460" t="s">
        <v>136</v>
      </c>
      <c r="E437" s="460" t="s">
        <v>132</v>
      </c>
      <c r="F437" s="458" t="s">
        <v>137</v>
      </c>
      <c r="G437" s="458"/>
      <c r="H437" s="462"/>
      <c r="I437" s="457" t="s">
        <v>133</v>
      </c>
      <c r="J437" s="458"/>
      <c r="K437" s="458"/>
      <c r="L437" s="458"/>
    </row>
    <row r="438" spans="1:12" x14ac:dyDescent="0.25">
      <c r="A438" s="461"/>
      <c r="B438" s="461"/>
      <c r="C438" s="461"/>
      <c r="D438" s="461"/>
      <c r="E438" s="461"/>
      <c r="F438" s="238" t="s">
        <v>8</v>
      </c>
      <c r="G438" s="39" t="s">
        <v>5</v>
      </c>
      <c r="H438" s="238" t="s">
        <v>4</v>
      </c>
      <c r="I438" s="237" t="s">
        <v>8</v>
      </c>
      <c r="J438" s="39" t="s">
        <v>5</v>
      </c>
      <c r="K438" s="39" t="s">
        <v>4</v>
      </c>
      <c r="L438" s="238" t="s">
        <v>6</v>
      </c>
    </row>
    <row r="439" spans="1:12" x14ac:dyDescent="0.25">
      <c r="A439" s="98">
        <v>1</v>
      </c>
      <c r="B439" s="99" t="s">
        <v>686</v>
      </c>
      <c r="C439" s="100" t="s">
        <v>30</v>
      </c>
      <c r="D439" s="100" t="s">
        <v>687</v>
      </c>
      <c r="E439" s="100" t="s">
        <v>116</v>
      </c>
      <c r="F439" s="98">
        <v>253</v>
      </c>
      <c r="G439" s="101">
        <v>2178863.06</v>
      </c>
      <c r="H439" s="102">
        <v>365916</v>
      </c>
      <c r="I439" s="103">
        <v>263</v>
      </c>
      <c r="J439" s="101">
        <v>2391854.51000001</v>
      </c>
      <c r="K439" s="102">
        <v>396026</v>
      </c>
      <c r="L439" s="98">
        <v>7</v>
      </c>
    </row>
    <row r="440" spans="1:12" x14ac:dyDescent="0.25">
      <c r="A440" s="98">
        <v>2</v>
      </c>
      <c r="B440" s="99" t="s">
        <v>582</v>
      </c>
      <c r="C440" s="100" t="s">
        <v>30</v>
      </c>
      <c r="D440" s="100" t="s">
        <v>583</v>
      </c>
      <c r="E440" s="100" t="s">
        <v>116</v>
      </c>
      <c r="F440" s="98">
        <v>114</v>
      </c>
      <c r="G440" s="101">
        <v>97067.639999999898</v>
      </c>
      <c r="H440" s="102">
        <v>19407</v>
      </c>
      <c r="I440" s="103">
        <v>332</v>
      </c>
      <c r="J440" s="101">
        <v>1450070.1899999899</v>
      </c>
      <c r="K440" s="102">
        <v>280039</v>
      </c>
      <c r="L440" s="98">
        <v>35</v>
      </c>
    </row>
    <row r="441" spans="1:12" x14ac:dyDescent="0.25">
      <c r="A441" s="98">
        <v>3</v>
      </c>
      <c r="B441" s="99" t="s">
        <v>627</v>
      </c>
      <c r="C441" s="100" t="s">
        <v>110</v>
      </c>
      <c r="D441" s="100" t="s">
        <v>628</v>
      </c>
      <c r="E441" s="100" t="s">
        <v>116</v>
      </c>
      <c r="F441" s="98">
        <v>91</v>
      </c>
      <c r="G441" s="101">
        <v>89854.27</v>
      </c>
      <c r="H441" s="102">
        <v>16328</v>
      </c>
      <c r="I441" s="103">
        <v>215</v>
      </c>
      <c r="J441" s="101">
        <v>754465.93999999599</v>
      </c>
      <c r="K441" s="104">
        <v>139374</v>
      </c>
      <c r="L441" s="98">
        <v>21</v>
      </c>
    </row>
    <row r="442" spans="1:12" x14ac:dyDescent="0.25">
      <c r="A442" s="98">
        <v>4</v>
      </c>
      <c r="B442" s="99" t="s">
        <v>662</v>
      </c>
      <c r="C442" s="100" t="s">
        <v>30</v>
      </c>
      <c r="D442" s="100" t="s">
        <v>663</v>
      </c>
      <c r="E442" s="100" t="s">
        <v>116</v>
      </c>
      <c r="F442" s="98">
        <v>82</v>
      </c>
      <c r="G442" s="101">
        <v>89430.67</v>
      </c>
      <c r="H442" s="102">
        <v>16468</v>
      </c>
      <c r="I442" s="103">
        <v>127</v>
      </c>
      <c r="J442" s="101">
        <v>252602.600000001</v>
      </c>
      <c r="K442" s="104">
        <v>45756</v>
      </c>
      <c r="L442" s="98">
        <v>14</v>
      </c>
    </row>
    <row r="443" spans="1:12" x14ac:dyDescent="0.25">
      <c r="A443" s="98">
        <v>5</v>
      </c>
      <c r="B443" s="99" t="s">
        <v>636</v>
      </c>
      <c r="C443" s="100" t="s">
        <v>30</v>
      </c>
      <c r="D443" s="100" t="s">
        <v>637</v>
      </c>
      <c r="E443" s="100" t="s">
        <v>639</v>
      </c>
      <c r="F443" s="98">
        <v>98</v>
      </c>
      <c r="G443" s="101">
        <v>77684.599999999904</v>
      </c>
      <c r="H443" s="102">
        <v>15687</v>
      </c>
      <c r="I443" s="103">
        <v>214</v>
      </c>
      <c r="J443" s="101">
        <v>480696.11000000202</v>
      </c>
      <c r="K443" s="104">
        <v>96534</v>
      </c>
      <c r="L443" s="98">
        <v>21</v>
      </c>
    </row>
    <row r="444" spans="1:12" x14ac:dyDescent="0.25">
      <c r="A444" s="98">
        <v>6</v>
      </c>
      <c r="B444" s="105" t="s">
        <v>690</v>
      </c>
      <c r="C444" s="100" t="s">
        <v>24</v>
      </c>
      <c r="D444" s="51" t="s">
        <v>691</v>
      </c>
      <c r="E444" s="51" t="s">
        <v>693</v>
      </c>
      <c r="F444" s="98">
        <v>74</v>
      </c>
      <c r="G444" s="101">
        <v>66779.12</v>
      </c>
      <c r="H444" s="102">
        <v>13155</v>
      </c>
      <c r="I444" s="103">
        <v>74</v>
      </c>
      <c r="J444" s="106">
        <v>66779.12</v>
      </c>
      <c r="K444" s="107">
        <v>13155</v>
      </c>
      <c r="L444" s="98">
        <v>7</v>
      </c>
    </row>
    <row r="445" spans="1:12" x14ac:dyDescent="0.25">
      <c r="A445" s="98">
        <v>7</v>
      </c>
      <c r="B445" s="99" t="s">
        <v>607</v>
      </c>
      <c r="C445" s="100" t="s">
        <v>110</v>
      </c>
      <c r="D445" s="100" t="s">
        <v>608</v>
      </c>
      <c r="E445" s="100" t="s">
        <v>610</v>
      </c>
      <c r="F445" s="98">
        <v>74</v>
      </c>
      <c r="G445" s="101">
        <v>47751.499999999898</v>
      </c>
      <c r="H445" s="102">
        <v>9302</v>
      </c>
      <c r="I445" s="103">
        <v>207</v>
      </c>
      <c r="J445" s="101">
        <v>601317.17000000004</v>
      </c>
      <c r="K445" s="104">
        <v>119222</v>
      </c>
      <c r="L445" s="98">
        <v>28</v>
      </c>
    </row>
    <row r="446" spans="1:12" x14ac:dyDescent="0.25">
      <c r="A446" s="98">
        <v>8</v>
      </c>
      <c r="B446" s="99" t="s">
        <v>666</v>
      </c>
      <c r="C446" s="100" t="s">
        <v>27</v>
      </c>
      <c r="D446" s="100" t="s">
        <v>667</v>
      </c>
      <c r="E446" s="100" t="s">
        <v>669</v>
      </c>
      <c r="F446" s="98">
        <v>47</v>
      </c>
      <c r="G446" s="101">
        <v>46990.1899999999</v>
      </c>
      <c r="H446" s="102">
        <v>8601</v>
      </c>
      <c r="I446" s="103">
        <v>71</v>
      </c>
      <c r="J446" s="101">
        <v>116052.93</v>
      </c>
      <c r="K446" s="104">
        <v>21315</v>
      </c>
      <c r="L446" s="98">
        <v>14</v>
      </c>
    </row>
    <row r="447" spans="1:12" x14ac:dyDescent="0.25">
      <c r="A447" s="98">
        <v>9</v>
      </c>
      <c r="B447" s="99" t="s">
        <v>664</v>
      </c>
      <c r="C447" s="100" t="s">
        <v>30</v>
      </c>
      <c r="D447" s="100" t="s">
        <v>665</v>
      </c>
      <c r="E447" s="100" t="s">
        <v>506</v>
      </c>
      <c r="F447" s="98">
        <v>86</v>
      </c>
      <c r="G447" s="101">
        <v>40193.74</v>
      </c>
      <c r="H447" s="102">
        <v>7934</v>
      </c>
      <c r="I447" s="103">
        <v>152</v>
      </c>
      <c r="J447" s="101">
        <v>123420.46</v>
      </c>
      <c r="K447" s="104">
        <v>24443</v>
      </c>
      <c r="L447" s="98">
        <v>14</v>
      </c>
    </row>
    <row r="448" spans="1:12" x14ac:dyDescent="0.25">
      <c r="A448" s="98">
        <v>10</v>
      </c>
      <c r="B448" s="99" t="s">
        <v>605</v>
      </c>
      <c r="C448" s="100" t="s">
        <v>30</v>
      </c>
      <c r="D448" s="100" t="s">
        <v>606</v>
      </c>
      <c r="E448" s="100" t="s">
        <v>116</v>
      </c>
      <c r="F448" s="98">
        <v>59</v>
      </c>
      <c r="G448" s="101">
        <v>38763.29</v>
      </c>
      <c r="H448" s="102">
        <v>7168</v>
      </c>
      <c r="I448" s="103">
        <v>223</v>
      </c>
      <c r="J448" s="101">
        <v>744105.59999999602</v>
      </c>
      <c r="K448" s="104">
        <v>135224</v>
      </c>
      <c r="L448" s="98">
        <v>28</v>
      </c>
    </row>
    <row r="449" spans="1:12" x14ac:dyDescent="0.25">
      <c r="A449" s="98">
        <v>11</v>
      </c>
      <c r="B449" s="105" t="s">
        <v>694</v>
      </c>
      <c r="C449" s="51" t="s">
        <v>147</v>
      </c>
      <c r="D449" s="105" t="s">
        <v>695</v>
      </c>
      <c r="E449" s="105" t="s">
        <v>507</v>
      </c>
      <c r="F449" s="108">
        <v>20</v>
      </c>
      <c r="G449" s="109">
        <v>19765.669999999998</v>
      </c>
      <c r="H449" s="110">
        <v>3612</v>
      </c>
      <c r="I449" s="111">
        <v>20</v>
      </c>
      <c r="J449" s="112">
        <v>19765.669999999998</v>
      </c>
      <c r="K449" s="113">
        <v>3612</v>
      </c>
      <c r="L449" s="108">
        <v>7</v>
      </c>
    </row>
    <row r="450" spans="1:12" x14ac:dyDescent="0.25">
      <c r="A450" s="98">
        <v>12</v>
      </c>
      <c r="B450" s="105" t="s">
        <v>696</v>
      </c>
      <c r="C450" s="51" t="s">
        <v>30</v>
      </c>
      <c r="D450" s="105" t="s">
        <v>697</v>
      </c>
      <c r="E450" s="105" t="s">
        <v>118</v>
      </c>
      <c r="F450" s="108">
        <v>52</v>
      </c>
      <c r="G450" s="109">
        <v>18066</v>
      </c>
      <c r="H450" s="110">
        <v>3366</v>
      </c>
      <c r="I450" s="111">
        <v>52</v>
      </c>
      <c r="J450" s="112">
        <v>18066</v>
      </c>
      <c r="K450" s="113">
        <v>3366</v>
      </c>
      <c r="L450" s="108">
        <v>7</v>
      </c>
    </row>
    <row r="451" spans="1:12" x14ac:dyDescent="0.25">
      <c r="A451" s="98">
        <v>13</v>
      </c>
      <c r="B451" s="99" t="s">
        <v>634</v>
      </c>
      <c r="C451" s="100" t="s">
        <v>30</v>
      </c>
      <c r="D451" s="100" t="s">
        <v>635</v>
      </c>
      <c r="E451" s="100" t="s">
        <v>116</v>
      </c>
      <c r="F451" s="98">
        <v>51</v>
      </c>
      <c r="G451" s="101">
        <v>17993.91</v>
      </c>
      <c r="H451" s="102">
        <v>3444</v>
      </c>
      <c r="I451" s="103">
        <v>173</v>
      </c>
      <c r="J451" s="101">
        <v>316675.21000000002</v>
      </c>
      <c r="K451" s="104">
        <v>56072</v>
      </c>
      <c r="L451" s="98">
        <v>21</v>
      </c>
    </row>
    <row r="452" spans="1:12" x14ac:dyDescent="0.25">
      <c r="A452" s="98">
        <v>14</v>
      </c>
      <c r="B452" s="99" t="s">
        <v>670</v>
      </c>
      <c r="C452" s="100" t="s">
        <v>30</v>
      </c>
      <c r="D452" s="100" t="s">
        <v>93</v>
      </c>
      <c r="E452" s="100" t="s">
        <v>117</v>
      </c>
      <c r="F452" s="98">
        <v>34</v>
      </c>
      <c r="G452" s="101">
        <v>17968.28</v>
      </c>
      <c r="H452" s="102">
        <v>3338</v>
      </c>
      <c r="I452" s="103">
        <v>55</v>
      </c>
      <c r="J452" s="101">
        <v>58374.52</v>
      </c>
      <c r="K452" s="104">
        <v>11108</v>
      </c>
      <c r="L452" s="98">
        <v>14</v>
      </c>
    </row>
    <row r="453" spans="1:12" x14ac:dyDescent="0.25">
      <c r="A453" s="98">
        <v>15</v>
      </c>
      <c r="B453" s="99" t="s">
        <v>510</v>
      </c>
      <c r="C453" s="100" t="s">
        <v>30</v>
      </c>
      <c r="D453" s="100" t="s">
        <v>511</v>
      </c>
      <c r="E453" s="100" t="s">
        <v>116</v>
      </c>
      <c r="F453" s="98">
        <v>26</v>
      </c>
      <c r="G453" s="101">
        <v>17763.41</v>
      </c>
      <c r="H453" s="102">
        <v>3258</v>
      </c>
      <c r="I453" s="103">
        <v>315</v>
      </c>
      <c r="J453" s="101">
        <v>1611383.4699999599</v>
      </c>
      <c r="K453" s="104">
        <v>284792</v>
      </c>
      <c r="L453" s="98">
        <v>56</v>
      </c>
    </row>
    <row r="454" spans="1:12" x14ac:dyDescent="0.25">
      <c r="A454" s="98">
        <v>16</v>
      </c>
      <c r="B454" s="99" t="s">
        <v>709</v>
      </c>
      <c r="C454" s="100" t="s">
        <v>27</v>
      </c>
      <c r="D454" s="100" t="s">
        <v>710</v>
      </c>
      <c r="E454" s="100" t="s">
        <v>117</v>
      </c>
      <c r="F454" s="98">
        <v>52</v>
      </c>
      <c r="G454" s="101">
        <v>10250.950000000001</v>
      </c>
      <c r="H454" s="102">
        <v>2310</v>
      </c>
      <c r="I454" s="103">
        <v>52</v>
      </c>
      <c r="J454" s="101">
        <v>10250.950000000001</v>
      </c>
      <c r="K454" s="104">
        <v>2310</v>
      </c>
      <c r="L454" s="98">
        <v>1</v>
      </c>
    </row>
    <row r="455" spans="1:12" x14ac:dyDescent="0.25">
      <c r="A455" s="98">
        <v>17</v>
      </c>
      <c r="B455" s="99" t="s">
        <v>671</v>
      </c>
      <c r="C455" s="100" t="s">
        <v>147</v>
      </c>
      <c r="D455" s="100" t="s">
        <v>672</v>
      </c>
      <c r="E455" s="100" t="s">
        <v>674</v>
      </c>
      <c r="F455" s="98">
        <v>15</v>
      </c>
      <c r="G455" s="101">
        <v>10165.66</v>
      </c>
      <c r="H455" s="102">
        <v>1878</v>
      </c>
      <c r="I455" s="103">
        <v>24</v>
      </c>
      <c r="J455" s="101">
        <v>30255.5</v>
      </c>
      <c r="K455" s="104">
        <v>5617</v>
      </c>
      <c r="L455" s="98">
        <v>14</v>
      </c>
    </row>
    <row r="456" spans="1:12" x14ac:dyDescent="0.25">
      <c r="A456" s="98">
        <v>18</v>
      </c>
      <c r="B456" s="99" t="s">
        <v>711</v>
      </c>
      <c r="C456" s="100" t="s">
        <v>30</v>
      </c>
      <c r="D456" s="100" t="s">
        <v>712</v>
      </c>
      <c r="E456" s="100" t="s">
        <v>549</v>
      </c>
      <c r="F456" s="98">
        <v>36</v>
      </c>
      <c r="G456" s="101">
        <v>9939.82</v>
      </c>
      <c r="H456" s="102">
        <v>1789</v>
      </c>
      <c r="I456" s="103">
        <v>36</v>
      </c>
      <c r="J456" s="101">
        <v>9939.82</v>
      </c>
      <c r="K456" s="104">
        <v>1789</v>
      </c>
      <c r="L456" s="98">
        <v>1</v>
      </c>
    </row>
    <row r="457" spans="1:12" x14ac:dyDescent="0.25">
      <c r="A457" s="98">
        <v>19</v>
      </c>
      <c r="B457" s="99" t="s">
        <v>698</v>
      </c>
      <c r="C457" s="100" t="s">
        <v>30</v>
      </c>
      <c r="D457" s="100" t="s">
        <v>699</v>
      </c>
      <c r="E457" s="100" t="s">
        <v>119</v>
      </c>
      <c r="F457" s="98">
        <v>16</v>
      </c>
      <c r="G457" s="101">
        <v>9489.3599999999897</v>
      </c>
      <c r="H457" s="102">
        <v>1769</v>
      </c>
      <c r="I457" s="103">
        <v>16</v>
      </c>
      <c r="J457" s="101">
        <v>9489.3599999999897</v>
      </c>
      <c r="K457" s="104">
        <v>1769</v>
      </c>
      <c r="L457" s="98">
        <v>7</v>
      </c>
    </row>
    <row r="458" spans="1:12" x14ac:dyDescent="0.25">
      <c r="A458" s="98">
        <v>20</v>
      </c>
      <c r="B458" s="99" t="s">
        <v>516</v>
      </c>
      <c r="C458" s="100" t="s">
        <v>30</v>
      </c>
      <c r="D458" s="100" t="s">
        <v>517</v>
      </c>
      <c r="E458" s="100" t="s">
        <v>117</v>
      </c>
      <c r="F458" s="98">
        <v>18</v>
      </c>
      <c r="G458" s="101">
        <v>6723.02</v>
      </c>
      <c r="H458" s="102">
        <v>1313</v>
      </c>
      <c r="I458" s="103">
        <v>170</v>
      </c>
      <c r="J458" s="101">
        <v>416518.41</v>
      </c>
      <c r="K458" s="104">
        <v>77196</v>
      </c>
      <c r="L458" s="98">
        <v>56</v>
      </c>
    </row>
    <row r="459" spans="1:12" x14ac:dyDescent="0.25">
      <c r="A459" s="55"/>
      <c r="B459" s="52"/>
      <c r="C459" s="38"/>
      <c r="D459" s="38"/>
      <c r="E459" s="38"/>
      <c r="F459" s="55"/>
      <c r="G459" s="54"/>
      <c r="H459" s="25"/>
      <c r="I459" s="55"/>
      <c r="J459" s="54"/>
      <c r="K459" s="53"/>
      <c r="L459" s="41"/>
    </row>
    <row r="460" spans="1:12" x14ac:dyDescent="0.25">
      <c r="A460" s="25" t="s">
        <v>7</v>
      </c>
      <c r="B460" s="26"/>
      <c r="C460" s="38"/>
      <c r="D460" s="38"/>
      <c r="E460" s="26"/>
      <c r="F460" s="27"/>
      <c r="G460" s="28"/>
      <c r="H460" s="29"/>
      <c r="I460" s="27"/>
      <c r="J460" s="28"/>
      <c r="K460" s="29"/>
      <c r="L460" s="15"/>
    </row>
    <row r="462" spans="1:12" x14ac:dyDescent="0.25">
      <c r="A462" s="459" t="s">
        <v>733</v>
      </c>
      <c r="B462" s="459"/>
      <c r="C462" s="459"/>
      <c r="D462" s="459"/>
      <c r="E462" s="459"/>
      <c r="F462" s="459"/>
      <c r="G462" s="459"/>
      <c r="H462" s="459"/>
      <c r="I462" s="459"/>
      <c r="J462" s="459"/>
      <c r="K462" s="459"/>
      <c r="L462" s="459"/>
    </row>
    <row r="463" spans="1:12" x14ac:dyDescent="0.25">
      <c r="A463" s="22"/>
      <c r="B463" s="15"/>
      <c r="C463" s="15"/>
      <c r="D463" s="15"/>
      <c r="E463" s="15"/>
      <c r="F463" s="20"/>
      <c r="G463" s="21"/>
      <c r="H463" s="21"/>
      <c r="I463" s="20"/>
      <c r="J463" s="21"/>
      <c r="K463" s="21"/>
      <c r="L463" s="19"/>
    </row>
    <row r="464" spans="1:12" x14ac:dyDescent="0.25">
      <c r="A464" s="460" t="s">
        <v>131</v>
      </c>
      <c r="B464" s="460"/>
      <c r="C464" s="460" t="s">
        <v>135</v>
      </c>
      <c r="D464" s="460" t="s">
        <v>136</v>
      </c>
      <c r="E464" s="460" t="s">
        <v>132</v>
      </c>
      <c r="F464" s="458" t="s">
        <v>137</v>
      </c>
      <c r="G464" s="458"/>
      <c r="H464" s="462"/>
      <c r="I464" s="457" t="s">
        <v>133</v>
      </c>
      <c r="J464" s="458"/>
      <c r="K464" s="458"/>
      <c r="L464" s="458"/>
    </row>
    <row r="465" spans="1:12" x14ac:dyDescent="0.25">
      <c r="A465" s="461"/>
      <c r="B465" s="461"/>
      <c r="C465" s="461"/>
      <c r="D465" s="461"/>
      <c r="E465" s="461"/>
      <c r="F465" s="243" t="s">
        <v>8</v>
      </c>
      <c r="G465" s="39" t="s">
        <v>5</v>
      </c>
      <c r="H465" s="243" t="s">
        <v>4</v>
      </c>
      <c r="I465" s="242" t="s">
        <v>8</v>
      </c>
      <c r="J465" s="39" t="s">
        <v>5</v>
      </c>
      <c r="K465" s="39" t="s">
        <v>4</v>
      </c>
      <c r="L465" s="243" t="s">
        <v>6</v>
      </c>
    </row>
    <row r="466" spans="1:12" x14ac:dyDescent="0.25">
      <c r="A466" s="98">
        <v>1</v>
      </c>
      <c r="B466" s="99" t="s">
        <v>686</v>
      </c>
      <c r="C466" s="100" t="s">
        <v>30</v>
      </c>
      <c r="D466" s="100" t="s">
        <v>687</v>
      </c>
      <c r="E466" s="100" t="s">
        <v>116</v>
      </c>
      <c r="F466" s="98">
        <v>204</v>
      </c>
      <c r="G466" s="101">
        <v>701743.40999999805</v>
      </c>
      <c r="H466" s="102">
        <v>116494</v>
      </c>
      <c r="I466" s="103">
        <v>297</v>
      </c>
      <c r="J466" s="101">
        <v>3196173.2200000398</v>
      </c>
      <c r="K466" s="102">
        <v>530105</v>
      </c>
      <c r="L466" s="98">
        <v>14</v>
      </c>
    </row>
    <row r="467" spans="1:12" x14ac:dyDescent="0.25">
      <c r="A467" s="98">
        <v>2</v>
      </c>
      <c r="B467" s="99" t="s">
        <v>718</v>
      </c>
      <c r="C467" s="100" t="s">
        <v>24</v>
      </c>
      <c r="D467" s="100" t="s">
        <v>719</v>
      </c>
      <c r="E467" s="100" t="s">
        <v>116</v>
      </c>
      <c r="F467" s="98">
        <v>55</v>
      </c>
      <c r="G467" s="101">
        <v>72351.679999999906</v>
      </c>
      <c r="H467" s="102">
        <v>13458</v>
      </c>
      <c r="I467" s="103">
        <v>55</v>
      </c>
      <c r="J467" s="101">
        <v>86954.9</v>
      </c>
      <c r="K467" s="102">
        <v>16142</v>
      </c>
      <c r="L467" s="98">
        <v>8</v>
      </c>
    </row>
    <row r="468" spans="1:12" x14ac:dyDescent="0.25">
      <c r="A468" s="98">
        <v>3</v>
      </c>
      <c r="B468" s="99" t="s">
        <v>711</v>
      </c>
      <c r="C468" s="100" t="s">
        <v>30</v>
      </c>
      <c r="D468" s="100" t="s">
        <v>712</v>
      </c>
      <c r="E468" s="100" t="s">
        <v>549</v>
      </c>
      <c r="F468" s="98">
        <v>45</v>
      </c>
      <c r="G468" s="101">
        <v>53940.33</v>
      </c>
      <c r="H468" s="102">
        <v>9819</v>
      </c>
      <c r="I468" s="103">
        <v>45</v>
      </c>
      <c r="J468" s="101">
        <v>64064.049999999901</v>
      </c>
      <c r="K468" s="104">
        <v>11638</v>
      </c>
      <c r="L468" s="98">
        <v>8</v>
      </c>
    </row>
    <row r="469" spans="1:12" x14ac:dyDescent="0.25">
      <c r="A469" s="98">
        <v>4</v>
      </c>
      <c r="B469" s="99" t="s">
        <v>662</v>
      </c>
      <c r="C469" s="100" t="s">
        <v>30</v>
      </c>
      <c r="D469" s="100" t="s">
        <v>663</v>
      </c>
      <c r="E469" s="100" t="s">
        <v>116</v>
      </c>
      <c r="F469" s="98">
        <v>43</v>
      </c>
      <c r="G469" s="101">
        <v>35956.25</v>
      </c>
      <c r="H469" s="102">
        <v>6562</v>
      </c>
      <c r="I469" s="103">
        <v>134</v>
      </c>
      <c r="J469" s="101">
        <v>294637.25000000099</v>
      </c>
      <c r="K469" s="104">
        <v>53447</v>
      </c>
      <c r="L469" s="98">
        <v>21</v>
      </c>
    </row>
    <row r="470" spans="1:12" x14ac:dyDescent="0.25">
      <c r="A470" s="98">
        <v>5</v>
      </c>
      <c r="B470" s="99" t="s">
        <v>709</v>
      </c>
      <c r="C470" s="100" t="s">
        <v>27</v>
      </c>
      <c r="D470" s="100" t="s">
        <v>710</v>
      </c>
      <c r="E470" s="100" t="s">
        <v>117</v>
      </c>
      <c r="F470" s="98">
        <v>60</v>
      </c>
      <c r="G470" s="101">
        <v>32952.71</v>
      </c>
      <c r="H470" s="102">
        <v>6011</v>
      </c>
      <c r="I470" s="103">
        <v>63</v>
      </c>
      <c r="J470" s="101">
        <v>43520.859999999899</v>
      </c>
      <c r="K470" s="104">
        <v>9203</v>
      </c>
      <c r="L470" s="98">
        <v>8</v>
      </c>
    </row>
    <row r="471" spans="1:12" x14ac:dyDescent="0.25">
      <c r="A471" s="98">
        <v>6</v>
      </c>
      <c r="B471" s="105" t="s">
        <v>627</v>
      </c>
      <c r="C471" s="100" t="s">
        <v>110</v>
      </c>
      <c r="D471" s="51" t="s">
        <v>628</v>
      </c>
      <c r="E471" s="51" t="s">
        <v>116</v>
      </c>
      <c r="F471" s="98">
        <v>46</v>
      </c>
      <c r="G471" s="101">
        <v>28225.119999999999</v>
      </c>
      <c r="H471" s="102">
        <v>5263</v>
      </c>
      <c r="I471" s="103">
        <v>221</v>
      </c>
      <c r="J471" s="106">
        <v>794490.55999999505</v>
      </c>
      <c r="K471" s="107">
        <v>146849</v>
      </c>
      <c r="L471" s="98">
        <v>28</v>
      </c>
    </row>
    <row r="472" spans="1:12" x14ac:dyDescent="0.25">
      <c r="A472" s="98">
        <v>7</v>
      </c>
      <c r="B472" s="99" t="s">
        <v>690</v>
      </c>
      <c r="C472" s="100" t="s">
        <v>24</v>
      </c>
      <c r="D472" s="100" t="s">
        <v>691</v>
      </c>
      <c r="E472" s="100" t="s">
        <v>693</v>
      </c>
      <c r="F472" s="98">
        <v>53</v>
      </c>
      <c r="G472" s="101">
        <v>26087.4</v>
      </c>
      <c r="H472" s="102">
        <v>5104</v>
      </c>
      <c r="I472" s="103">
        <v>84</v>
      </c>
      <c r="J472" s="101">
        <v>95186.269999999698</v>
      </c>
      <c r="K472" s="104">
        <v>18728</v>
      </c>
      <c r="L472" s="98">
        <v>14</v>
      </c>
    </row>
    <row r="473" spans="1:12" x14ac:dyDescent="0.25">
      <c r="A473" s="98">
        <v>8</v>
      </c>
      <c r="B473" s="99" t="s">
        <v>636</v>
      </c>
      <c r="C473" s="100" t="s">
        <v>30</v>
      </c>
      <c r="D473" s="100" t="s">
        <v>637</v>
      </c>
      <c r="E473" s="100" t="s">
        <v>639</v>
      </c>
      <c r="F473" s="98">
        <v>59</v>
      </c>
      <c r="G473" s="101">
        <v>24225.16</v>
      </c>
      <c r="H473" s="102">
        <v>4954</v>
      </c>
      <c r="I473" s="103">
        <v>225</v>
      </c>
      <c r="J473" s="101">
        <v>512372.89000000298</v>
      </c>
      <c r="K473" s="104">
        <v>102972</v>
      </c>
      <c r="L473" s="98">
        <v>28</v>
      </c>
    </row>
    <row r="474" spans="1:12" x14ac:dyDescent="0.25">
      <c r="A474" s="98">
        <v>9</v>
      </c>
      <c r="B474" s="99" t="s">
        <v>582</v>
      </c>
      <c r="C474" s="100" t="s">
        <v>30</v>
      </c>
      <c r="D474" s="100" t="s">
        <v>583</v>
      </c>
      <c r="E474" s="100" t="s">
        <v>116</v>
      </c>
      <c r="F474" s="98">
        <v>59</v>
      </c>
      <c r="G474" s="101">
        <v>22840.720000000001</v>
      </c>
      <c r="H474" s="102">
        <v>4486</v>
      </c>
      <c r="I474" s="103">
        <v>340</v>
      </c>
      <c r="J474" s="101">
        <v>1483085.49999999</v>
      </c>
      <c r="K474" s="104">
        <v>287729</v>
      </c>
      <c r="L474" s="98">
        <v>42</v>
      </c>
    </row>
    <row r="475" spans="1:12" x14ac:dyDescent="0.25">
      <c r="A475" s="98">
        <v>10</v>
      </c>
      <c r="B475" s="99" t="s">
        <v>720</v>
      </c>
      <c r="C475" s="100" t="s">
        <v>30</v>
      </c>
      <c r="D475" s="100" t="s">
        <v>721</v>
      </c>
      <c r="E475" s="100" t="s">
        <v>723</v>
      </c>
      <c r="F475" s="98">
        <v>35</v>
      </c>
      <c r="G475" s="101">
        <v>15180.21</v>
      </c>
      <c r="H475" s="102">
        <v>2829</v>
      </c>
      <c r="I475" s="103">
        <v>35</v>
      </c>
      <c r="J475" s="101">
        <v>18761.93</v>
      </c>
      <c r="K475" s="104">
        <v>3478</v>
      </c>
      <c r="L475" s="98">
        <v>8</v>
      </c>
    </row>
    <row r="476" spans="1:12" x14ac:dyDescent="0.25">
      <c r="A476" s="98">
        <v>11</v>
      </c>
      <c r="B476" s="105" t="s">
        <v>666</v>
      </c>
      <c r="C476" s="51" t="s">
        <v>27</v>
      </c>
      <c r="D476" s="105" t="s">
        <v>667</v>
      </c>
      <c r="E476" s="105" t="s">
        <v>669</v>
      </c>
      <c r="F476" s="108">
        <v>23</v>
      </c>
      <c r="G476" s="109">
        <v>13881.38</v>
      </c>
      <c r="H476" s="110">
        <v>2608</v>
      </c>
      <c r="I476" s="111">
        <v>74</v>
      </c>
      <c r="J476" s="112">
        <v>130752.46</v>
      </c>
      <c r="K476" s="113">
        <v>24069</v>
      </c>
      <c r="L476" s="108">
        <v>21</v>
      </c>
    </row>
    <row r="477" spans="1:12" x14ac:dyDescent="0.25">
      <c r="A477" s="98">
        <v>12</v>
      </c>
      <c r="B477" s="105" t="s">
        <v>607</v>
      </c>
      <c r="C477" s="51" t="s">
        <v>110</v>
      </c>
      <c r="D477" s="105" t="s">
        <v>608</v>
      </c>
      <c r="E477" s="105" t="s">
        <v>610</v>
      </c>
      <c r="F477" s="108">
        <v>39</v>
      </c>
      <c r="G477" s="109">
        <v>13273.61</v>
      </c>
      <c r="H477" s="110">
        <v>2556</v>
      </c>
      <c r="I477" s="111">
        <v>212</v>
      </c>
      <c r="J477" s="112">
        <v>618491.88999999803</v>
      </c>
      <c r="K477" s="113">
        <v>122645</v>
      </c>
      <c r="L477" s="108">
        <v>35</v>
      </c>
    </row>
    <row r="478" spans="1:12" x14ac:dyDescent="0.25">
      <c r="A478" s="98">
        <v>13</v>
      </c>
      <c r="B478" s="99" t="s">
        <v>516</v>
      </c>
      <c r="C478" s="100" t="s">
        <v>30</v>
      </c>
      <c r="D478" s="100" t="s">
        <v>517</v>
      </c>
      <c r="E478" s="100" t="s">
        <v>117</v>
      </c>
      <c r="F478" s="98">
        <v>15</v>
      </c>
      <c r="G478" s="101">
        <v>10904.15</v>
      </c>
      <c r="H478" s="102">
        <v>2594</v>
      </c>
      <c r="I478" s="103">
        <v>179</v>
      </c>
      <c r="J478" s="101">
        <v>428628.13</v>
      </c>
      <c r="K478" s="104">
        <v>80074</v>
      </c>
      <c r="L478" s="98">
        <v>63</v>
      </c>
    </row>
    <row r="479" spans="1:12" x14ac:dyDescent="0.25">
      <c r="A479" s="98">
        <v>14</v>
      </c>
      <c r="B479" s="99" t="s">
        <v>605</v>
      </c>
      <c r="C479" s="100" t="s">
        <v>30</v>
      </c>
      <c r="D479" s="100" t="s">
        <v>606</v>
      </c>
      <c r="E479" s="100" t="s">
        <v>116</v>
      </c>
      <c r="F479" s="98">
        <v>20</v>
      </c>
      <c r="G479" s="101">
        <v>8470.41</v>
      </c>
      <c r="H479" s="102">
        <v>1752</v>
      </c>
      <c r="I479" s="103">
        <v>229</v>
      </c>
      <c r="J479" s="101">
        <v>754571.30999999598</v>
      </c>
      <c r="K479" s="104">
        <v>137394</v>
      </c>
      <c r="L479" s="98">
        <v>35</v>
      </c>
    </row>
    <row r="480" spans="1:12" x14ac:dyDescent="0.25">
      <c r="A480" s="98">
        <v>15</v>
      </c>
      <c r="B480" s="99" t="s">
        <v>694</v>
      </c>
      <c r="C480" s="100" t="s">
        <v>147</v>
      </c>
      <c r="D480" s="100" t="s">
        <v>695</v>
      </c>
      <c r="E480" s="100" t="s">
        <v>507</v>
      </c>
      <c r="F480" s="98">
        <v>14</v>
      </c>
      <c r="G480" s="101">
        <v>6081.83</v>
      </c>
      <c r="H480" s="102">
        <v>1120</v>
      </c>
      <c r="I480" s="103">
        <v>21</v>
      </c>
      <c r="J480" s="101">
        <v>26029.3</v>
      </c>
      <c r="K480" s="104">
        <v>4763</v>
      </c>
      <c r="L480" s="98">
        <v>14</v>
      </c>
    </row>
    <row r="481" spans="1:12" x14ac:dyDescent="0.25">
      <c r="A481" s="98">
        <v>16</v>
      </c>
      <c r="B481" s="99" t="s">
        <v>724</v>
      </c>
      <c r="C481" s="100" t="s">
        <v>147</v>
      </c>
      <c r="D481" s="100" t="s">
        <v>725</v>
      </c>
      <c r="E481" s="100" t="s">
        <v>534</v>
      </c>
      <c r="F481" s="98">
        <v>53</v>
      </c>
      <c r="G481" s="101">
        <v>5760.75</v>
      </c>
      <c r="H481" s="102">
        <v>1091</v>
      </c>
      <c r="I481" s="103">
        <v>53</v>
      </c>
      <c r="J481" s="101">
        <v>8430.85</v>
      </c>
      <c r="K481" s="104">
        <v>1635</v>
      </c>
      <c r="L481" s="98">
        <v>8</v>
      </c>
    </row>
    <row r="482" spans="1:12" x14ac:dyDescent="0.25">
      <c r="A482" s="98">
        <v>17</v>
      </c>
      <c r="B482" s="99" t="s">
        <v>664</v>
      </c>
      <c r="C482" s="100" t="s">
        <v>30</v>
      </c>
      <c r="D482" s="100" t="s">
        <v>665</v>
      </c>
      <c r="E482" s="100" t="s">
        <v>506</v>
      </c>
      <c r="F482" s="98">
        <v>37</v>
      </c>
      <c r="G482" s="101">
        <v>5706.17</v>
      </c>
      <c r="H482" s="102">
        <v>1106</v>
      </c>
      <c r="I482" s="103">
        <v>159</v>
      </c>
      <c r="J482" s="101">
        <v>134144.57999999999</v>
      </c>
      <c r="K482" s="104">
        <v>26585</v>
      </c>
      <c r="L482" s="98">
        <v>21</v>
      </c>
    </row>
    <row r="483" spans="1:12" x14ac:dyDescent="0.25">
      <c r="A483" s="98">
        <v>18</v>
      </c>
      <c r="B483" s="99" t="s">
        <v>510</v>
      </c>
      <c r="C483" s="100" t="s">
        <v>30</v>
      </c>
      <c r="D483" s="100" t="s">
        <v>511</v>
      </c>
      <c r="E483" s="100" t="s">
        <v>116</v>
      </c>
      <c r="F483" s="98">
        <v>14</v>
      </c>
      <c r="G483" s="101">
        <v>5446.89</v>
      </c>
      <c r="H483" s="102">
        <v>1004</v>
      </c>
      <c r="I483" s="103">
        <v>318</v>
      </c>
      <c r="J483" s="101">
        <v>1618894.6699999601</v>
      </c>
      <c r="K483" s="104">
        <v>286266</v>
      </c>
      <c r="L483" s="98">
        <v>63</v>
      </c>
    </row>
    <row r="484" spans="1:12" x14ac:dyDescent="0.25">
      <c r="A484" s="98">
        <v>19</v>
      </c>
      <c r="B484" s="99" t="s">
        <v>714</v>
      </c>
      <c r="C484" s="100" t="s">
        <v>716</v>
      </c>
      <c r="D484" s="100" t="s">
        <v>715</v>
      </c>
      <c r="E484" s="100" t="s">
        <v>117</v>
      </c>
      <c r="F484" s="98">
        <v>11</v>
      </c>
      <c r="G484" s="101">
        <v>2866.77</v>
      </c>
      <c r="H484" s="102">
        <v>593</v>
      </c>
      <c r="I484" s="103">
        <v>12</v>
      </c>
      <c r="J484" s="101">
        <v>3181.88</v>
      </c>
      <c r="K484" s="104">
        <v>670</v>
      </c>
      <c r="L484" s="98">
        <v>8</v>
      </c>
    </row>
    <row r="485" spans="1:12" x14ac:dyDescent="0.25">
      <c r="A485" s="98">
        <v>20</v>
      </c>
      <c r="B485" s="99" t="s">
        <v>670</v>
      </c>
      <c r="C485" s="100" t="s">
        <v>30</v>
      </c>
      <c r="D485" s="100" t="s">
        <v>93</v>
      </c>
      <c r="E485" s="100" t="s">
        <v>117</v>
      </c>
      <c r="F485" s="98">
        <v>10</v>
      </c>
      <c r="G485" s="101">
        <v>2660.79</v>
      </c>
      <c r="H485" s="102">
        <v>503</v>
      </c>
      <c r="I485" s="103">
        <v>57</v>
      </c>
      <c r="J485" s="101">
        <v>61993.709999999897</v>
      </c>
      <c r="K485" s="104">
        <v>12052</v>
      </c>
      <c r="L485" s="98">
        <v>21</v>
      </c>
    </row>
    <row r="486" spans="1:12" x14ac:dyDescent="0.25">
      <c r="A486" s="55"/>
      <c r="B486" s="52"/>
      <c r="C486" s="38"/>
      <c r="D486" s="38"/>
      <c r="E486" s="38"/>
      <c r="F486" s="55"/>
      <c r="G486" s="54"/>
      <c r="H486" s="25"/>
      <c r="I486" s="55"/>
      <c r="J486" s="54"/>
      <c r="K486" s="53"/>
      <c r="L486" s="41"/>
    </row>
    <row r="487" spans="1:12" x14ac:dyDescent="0.25">
      <c r="A487" s="25" t="s">
        <v>7</v>
      </c>
      <c r="B487" s="26"/>
      <c r="C487" s="38"/>
      <c r="D487" s="38"/>
      <c r="E487" s="26"/>
      <c r="F487" s="27"/>
      <c r="G487" s="28"/>
      <c r="H487" s="29"/>
      <c r="I487" s="27"/>
      <c r="J487" s="28"/>
      <c r="K487" s="29"/>
      <c r="L487" s="15"/>
    </row>
    <row r="489" spans="1:12" x14ac:dyDescent="0.25">
      <c r="A489" s="459" t="s">
        <v>763</v>
      </c>
      <c r="B489" s="459"/>
      <c r="C489" s="459"/>
      <c r="D489" s="459"/>
      <c r="E489" s="459"/>
      <c r="F489" s="459"/>
      <c r="G489" s="459"/>
      <c r="H489" s="459"/>
      <c r="I489" s="459"/>
      <c r="J489" s="459"/>
      <c r="K489" s="459"/>
      <c r="L489" s="459"/>
    </row>
    <row r="490" spans="1:12" x14ac:dyDescent="0.25">
      <c r="A490" s="22"/>
      <c r="B490" s="15"/>
      <c r="C490" s="15"/>
      <c r="D490" s="15"/>
      <c r="E490" s="15"/>
      <c r="F490" s="20"/>
      <c r="G490" s="21"/>
      <c r="H490" s="21"/>
      <c r="I490" s="20"/>
      <c r="J490" s="21"/>
      <c r="K490" s="21"/>
      <c r="L490" s="19"/>
    </row>
    <row r="491" spans="1:12" x14ac:dyDescent="0.25">
      <c r="A491" s="460" t="s">
        <v>131</v>
      </c>
      <c r="B491" s="460"/>
      <c r="C491" s="460" t="s">
        <v>135</v>
      </c>
      <c r="D491" s="460" t="s">
        <v>136</v>
      </c>
      <c r="E491" s="460" t="s">
        <v>132</v>
      </c>
      <c r="F491" s="458" t="s">
        <v>137</v>
      </c>
      <c r="G491" s="458"/>
      <c r="H491" s="462"/>
      <c r="I491" s="457" t="s">
        <v>133</v>
      </c>
      <c r="J491" s="458"/>
      <c r="K491" s="458"/>
      <c r="L491" s="458"/>
    </row>
    <row r="492" spans="1:12" x14ac:dyDescent="0.25">
      <c r="A492" s="461"/>
      <c r="B492" s="461"/>
      <c r="C492" s="461"/>
      <c r="D492" s="461"/>
      <c r="E492" s="461"/>
      <c r="F492" s="248" t="s">
        <v>8</v>
      </c>
      <c r="G492" s="39" t="s">
        <v>5</v>
      </c>
      <c r="H492" s="248" t="s">
        <v>4</v>
      </c>
      <c r="I492" s="247" t="s">
        <v>8</v>
      </c>
      <c r="J492" s="39" t="s">
        <v>5</v>
      </c>
      <c r="K492" s="39" t="s">
        <v>4</v>
      </c>
      <c r="L492" s="248" t="s">
        <v>6</v>
      </c>
    </row>
    <row r="493" spans="1:12" x14ac:dyDescent="0.25">
      <c r="A493" s="98">
        <v>1</v>
      </c>
      <c r="B493" s="99" t="s">
        <v>736</v>
      </c>
      <c r="C493" s="100" t="s">
        <v>30</v>
      </c>
      <c r="D493" s="100" t="s">
        <v>737</v>
      </c>
      <c r="E493" s="100" t="s">
        <v>739</v>
      </c>
      <c r="F493" s="98">
        <v>92</v>
      </c>
      <c r="G493" s="101">
        <v>363927.94000000099</v>
      </c>
      <c r="H493" s="102">
        <v>88833</v>
      </c>
      <c r="I493" s="103">
        <v>92</v>
      </c>
      <c r="J493" s="101">
        <v>363927.94000000099</v>
      </c>
      <c r="K493" s="102">
        <v>88833</v>
      </c>
      <c r="L493" s="98">
        <v>7</v>
      </c>
    </row>
    <row r="494" spans="1:12" x14ac:dyDescent="0.25">
      <c r="A494" s="98">
        <v>2</v>
      </c>
      <c r="B494" s="99" t="s">
        <v>686</v>
      </c>
      <c r="C494" s="100" t="s">
        <v>30</v>
      </c>
      <c r="D494" s="100" t="s">
        <v>687</v>
      </c>
      <c r="E494" s="100" t="s">
        <v>116</v>
      </c>
      <c r="F494" s="98">
        <v>162</v>
      </c>
      <c r="G494" s="101">
        <v>340049.73</v>
      </c>
      <c r="H494" s="102">
        <v>73349</v>
      </c>
      <c r="I494" s="103">
        <v>316</v>
      </c>
      <c r="J494" s="101">
        <v>3540199.9500000598</v>
      </c>
      <c r="K494" s="102">
        <v>604233</v>
      </c>
      <c r="L494" s="98">
        <v>21</v>
      </c>
    </row>
    <row r="495" spans="1:12" x14ac:dyDescent="0.25">
      <c r="A495" s="98">
        <v>3</v>
      </c>
      <c r="B495" s="99" t="s">
        <v>718</v>
      </c>
      <c r="C495" s="100" t="s">
        <v>24</v>
      </c>
      <c r="D495" s="100" t="s">
        <v>719</v>
      </c>
      <c r="E495" s="100" t="s">
        <v>116</v>
      </c>
      <c r="F495" s="98">
        <v>48</v>
      </c>
      <c r="G495" s="101">
        <v>74376.100000000006</v>
      </c>
      <c r="H495" s="102">
        <v>20208</v>
      </c>
      <c r="I495" s="103">
        <v>88</v>
      </c>
      <c r="J495" s="101">
        <v>162581.22</v>
      </c>
      <c r="K495" s="104">
        <v>36609</v>
      </c>
      <c r="L495" s="98">
        <v>15</v>
      </c>
    </row>
    <row r="496" spans="1:12" x14ac:dyDescent="0.25">
      <c r="A496" s="98">
        <v>4</v>
      </c>
      <c r="B496" s="99" t="s">
        <v>711</v>
      </c>
      <c r="C496" s="100" t="s">
        <v>30</v>
      </c>
      <c r="D496" s="100" t="s">
        <v>712</v>
      </c>
      <c r="E496" s="100" t="s">
        <v>549</v>
      </c>
      <c r="F496" s="98">
        <v>38</v>
      </c>
      <c r="G496" s="101">
        <v>45161.82</v>
      </c>
      <c r="H496" s="102">
        <v>11514</v>
      </c>
      <c r="I496" s="103">
        <v>67</v>
      </c>
      <c r="J496" s="101">
        <v>110291.07</v>
      </c>
      <c r="K496" s="104">
        <v>23364</v>
      </c>
      <c r="L496" s="98">
        <v>15</v>
      </c>
    </row>
    <row r="497" spans="1:12" x14ac:dyDescent="0.25">
      <c r="A497" s="98">
        <v>5</v>
      </c>
      <c r="B497" s="99" t="s">
        <v>662</v>
      </c>
      <c r="C497" s="100" t="s">
        <v>30</v>
      </c>
      <c r="D497" s="100" t="s">
        <v>663</v>
      </c>
      <c r="E497" s="100" t="s">
        <v>116</v>
      </c>
      <c r="F497" s="98">
        <v>35</v>
      </c>
      <c r="G497" s="101">
        <v>32967.24</v>
      </c>
      <c r="H497" s="102">
        <v>9109</v>
      </c>
      <c r="I497" s="103">
        <v>151</v>
      </c>
      <c r="J497" s="101">
        <v>327822.89000000199</v>
      </c>
      <c r="K497" s="104">
        <v>62604</v>
      </c>
      <c r="L497" s="98">
        <v>28</v>
      </c>
    </row>
    <row r="498" spans="1:12" x14ac:dyDescent="0.25">
      <c r="A498" s="98">
        <v>6</v>
      </c>
      <c r="B498" s="105" t="s">
        <v>740</v>
      </c>
      <c r="C498" s="100" t="s">
        <v>27</v>
      </c>
      <c r="D498" s="51" t="s">
        <v>741</v>
      </c>
      <c r="E498" s="51" t="s">
        <v>116</v>
      </c>
      <c r="F498" s="98">
        <v>27</v>
      </c>
      <c r="G498" s="101">
        <v>32247.68</v>
      </c>
      <c r="H498" s="102">
        <v>8743</v>
      </c>
      <c r="I498" s="103">
        <v>27</v>
      </c>
      <c r="J498" s="106">
        <v>32247.68</v>
      </c>
      <c r="K498" s="107">
        <v>8743</v>
      </c>
      <c r="L498" s="98">
        <v>7</v>
      </c>
    </row>
    <row r="499" spans="1:12" x14ac:dyDescent="0.25">
      <c r="A499" s="98">
        <v>7</v>
      </c>
      <c r="B499" s="99" t="s">
        <v>709</v>
      </c>
      <c r="C499" s="100" t="s">
        <v>27</v>
      </c>
      <c r="D499" s="100" t="s">
        <v>710</v>
      </c>
      <c r="E499" s="100" t="s">
        <v>117</v>
      </c>
      <c r="F499" s="98">
        <v>54</v>
      </c>
      <c r="G499" s="101">
        <v>30457.99</v>
      </c>
      <c r="H499" s="102">
        <v>9145</v>
      </c>
      <c r="I499" s="103">
        <v>102</v>
      </c>
      <c r="J499" s="101">
        <v>74349.049999999901</v>
      </c>
      <c r="K499" s="104">
        <v>18422</v>
      </c>
      <c r="L499" s="98">
        <v>15</v>
      </c>
    </row>
    <row r="500" spans="1:12" x14ac:dyDescent="0.25">
      <c r="A500" s="98">
        <v>8</v>
      </c>
      <c r="B500" s="99" t="s">
        <v>742</v>
      </c>
      <c r="C500" s="100" t="s">
        <v>147</v>
      </c>
      <c r="D500" s="100" t="s">
        <v>743</v>
      </c>
      <c r="E500" s="100" t="s">
        <v>119</v>
      </c>
      <c r="F500" s="98">
        <v>42</v>
      </c>
      <c r="G500" s="101">
        <v>28140.69</v>
      </c>
      <c r="H500" s="102">
        <v>7450</v>
      </c>
      <c r="I500" s="103">
        <v>42</v>
      </c>
      <c r="J500" s="101">
        <v>28140.69</v>
      </c>
      <c r="K500" s="104">
        <v>7450</v>
      </c>
      <c r="L500" s="98">
        <v>7</v>
      </c>
    </row>
    <row r="501" spans="1:12" x14ac:dyDescent="0.25">
      <c r="A501" s="98">
        <v>9</v>
      </c>
      <c r="B501" s="99" t="s">
        <v>744</v>
      </c>
      <c r="C501" s="100" t="s">
        <v>27</v>
      </c>
      <c r="D501" s="100" t="s">
        <v>745</v>
      </c>
      <c r="E501" s="100" t="s">
        <v>116</v>
      </c>
      <c r="F501" s="98">
        <v>20</v>
      </c>
      <c r="G501" s="101">
        <v>24633.1</v>
      </c>
      <c r="H501" s="102">
        <v>6789</v>
      </c>
      <c r="I501" s="103">
        <v>20</v>
      </c>
      <c r="J501" s="101">
        <v>24633.1</v>
      </c>
      <c r="K501" s="104">
        <v>6789</v>
      </c>
      <c r="L501" s="98">
        <v>7</v>
      </c>
    </row>
    <row r="502" spans="1:12" x14ac:dyDescent="0.25">
      <c r="A502" s="98">
        <v>10</v>
      </c>
      <c r="B502" s="99" t="s">
        <v>690</v>
      </c>
      <c r="C502" s="100" t="s">
        <v>24</v>
      </c>
      <c r="D502" s="100" t="s">
        <v>691</v>
      </c>
      <c r="E502" s="100" t="s">
        <v>693</v>
      </c>
      <c r="F502" s="98">
        <v>48</v>
      </c>
      <c r="G502" s="101">
        <v>20275.71</v>
      </c>
      <c r="H502" s="102">
        <v>4916</v>
      </c>
      <c r="I502" s="103">
        <v>106</v>
      </c>
      <c r="J502" s="101">
        <v>115731.08</v>
      </c>
      <c r="K502" s="104">
        <v>23701</v>
      </c>
      <c r="L502" s="98">
        <v>21</v>
      </c>
    </row>
    <row r="503" spans="1:12" x14ac:dyDescent="0.25">
      <c r="A503" s="98">
        <v>11</v>
      </c>
      <c r="B503" s="105" t="s">
        <v>636</v>
      </c>
      <c r="C503" s="51" t="s">
        <v>30</v>
      </c>
      <c r="D503" s="105" t="s">
        <v>637</v>
      </c>
      <c r="E503" s="105" t="s">
        <v>639</v>
      </c>
      <c r="F503" s="108">
        <v>53</v>
      </c>
      <c r="G503" s="109">
        <v>18974.46</v>
      </c>
      <c r="H503" s="110">
        <v>4791</v>
      </c>
      <c r="I503" s="111">
        <v>246</v>
      </c>
      <c r="J503" s="112">
        <v>531720.95000000205</v>
      </c>
      <c r="K503" s="113">
        <v>107904</v>
      </c>
      <c r="L503" s="108">
        <v>35</v>
      </c>
    </row>
    <row r="504" spans="1:12" x14ac:dyDescent="0.25">
      <c r="A504" s="98">
        <v>12</v>
      </c>
      <c r="B504" s="105" t="s">
        <v>746</v>
      </c>
      <c r="C504" s="51" t="s">
        <v>30</v>
      </c>
      <c r="D504" s="105" t="s">
        <v>747</v>
      </c>
      <c r="E504" s="105" t="s">
        <v>749</v>
      </c>
      <c r="F504" s="108">
        <v>28</v>
      </c>
      <c r="G504" s="109">
        <v>16129.57</v>
      </c>
      <c r="H504" s="110">
        <v>4365</v>
      </c>
      <c r="I504" s="111">
        <v>28</v>
      </c>
      <c r="J504" s="112">
        <v>16129.57</v>
      </c>
      <c r="K504" s="113">
        <v>4365</v>
      </c>
      <c r="L504" s="108">
        <v>7</v>
      </c>
    </row>
    <row r="505" spans="1:12" x14ac:dyDescent="0.25">
      <c r="A505" s="98">
        <v>13</v>
      </c>
      <c r="B505" s="99" t="s">
        <v>627</v>
      </c>
      <c r="C505" s="100" t="s">
        <v>110</v>
      </c>
      <c r="D505" s="100" t="s">
        <v>628</v>
      </c>
      <c r="E505" s="100" t="s">
        <v>116</v>
      </c>
      <c r="F505" s="98">
        <v>16</v>
      </c>
      <c r="G505" s="101">
        <v>14705.29</v>
      </c>
      <c r="H505" s="102">
        <v>4197</v>
      </c>
      <c r="I505" s="103">
        <v>228</v>
      </c>
      <c r="J505" s="101">
        <v>809427.54999999399</v>
      </c>
      <c r="K505" s="104">
        <v>151093</v>
      </c>
      <c r="L505" s="98">
        <v>35</v>
      </c>
    </row>
    <row r="506" spans="1:12" x14ac:dyDescent="0.25">
      <c r="A506" s="98">
        <v>14</v>
      </c>
      <c r="B506" s="99" t="s">
        <v>750</v>
      </c>
      <c r="C506" s="100" t="s">
        <v>551</v>
      </c>
      <c r="D506" s="100" t="s">
        <v>751</v>
      </c>
      <c r="E506" s="100" t="s">
        <v>753</v>
      </c>
      <c r="F506" s="98">
        <v>17</v>
      </c>
      <c r="G506" s="101">
        <v>12229.59</v>
      </c>
      <c r="H506" s="102">
        <v>3121</v>
      </c>
      <c r="I506" s="103">
        <v>17</v>
      </c>
      <c r="J506" s="101">
        <v>12229.59</v>
      </c>
      <c r="K506" s="104">
        <v>3121</v>
      </c>
      <c r="L506" s="98">
        <v>7</v>
      </c>
    </row>
    <row r="507" spans="1:12" x14ac:dyDescent="0.25">
      <c r="A507" s="98">
        <v>15</v>
      </c>
      <c r="B507" s="99" t="s">
        <v>754</v>
      </c>
      <c r="C507" s="100" t="s">
        <v>30</v>
      </c>
      <c r="D507" s="100" t="s">
        <v>755</v>
      </c>
      <c r="E507" s="100" t="s">
        <v>757</v>
      </c>
      <c r="F507" s="98">
        <v>13</v>
      </c>
      <c r="G507" s="101">
        <v>11741.23</v>
      </c>
      <c r="H507" s="102">
        <v>3072</v>
      </c>
      <c r="I507" s="103">
        <v>13</v>
      </c>
      <c r="J507" s="101">
        <v>11741.23</v>
      </c>
      <c r="K507" s="104">
        <v>3072</v>
      </c>
      <c r="L507" s="98">
        <v>7</v>
      </c>
    </row>
    <row r="508" spans="1:12" x14ac:dyDescent="0.25">
      <c r="A508" s="98">
        <v>16</v>
      </c>
      <c r="B508" s="99" t="s">
        <v>582</v>
      </c>
      <c r="C508" s="100" t="s">
        <v>30</v>
      </c>
      <c r="D508" s="100" t="s">
        <v>583</v>
      </c>
      <c r="E508" s="100" t="s">
        <v>116</v>
      </c>
      <c r="F508" s="98">
        <v>34</v>
      </c>
      <c r="G508" s="101">
        <v>11620.59</v>
      </c>
      <c r="H508" s="102">
        <v>2950</v>
      </c>
      <c r="I508" s="103">
        <v>349</v>
      </c>
      <c r="J508" s="101">
        <v>1495139.3899999899</v>
      </c>
      <c r="K508" s="104">
        <v>290865</v>
      </c>
      <c r="L508" s="98">
        <v>49</v>
      </c>
    </row>
    <row r="509" spans="1:12" x14ac:dyDescent="0.25">
      <c r="A509" s="98">
        <v>17</v>
      </c>
      <c r="B509" s="99" t="s">
        <v>720</v>
      </c>
      <c r="C509" s="100" t="s">
        <v>30</v>
      </c>
      <c r="D509" s="100" t="s">
        <v>721</v>
      </c>
      <c r="E509" s="100" t="s">
        <v>723</v>
      </c>
      <c r="F509" s="98">
        <v>35</v>
      </c>
      <c r="G509" s="101">
        <v>7958.25</v>
      </c>
      <c r="H509" s="102">
        <v>2297</v>
      </c>
      <c r="I509" s="103">
        <v>61</v>
      </c>
      <c r="J509" s="101">
        <v>26985.68</v>
      </c>
      <c r="K509" s="104">
        <v>5828</v>
      </c>
      <c r="L509" s="98">
        <v>15</v>
      </c>
    </row>
    <row r="510" spans="1:12" x14ac:dyDescent="0.25">
      <c r="A510" s="98">
        <v>18</v>
      </c>
      <c r="B510" s="99" t="s">
        <v>607</v>
      </c>
      <c r="C510" s="100" t="s">
        <v>110</v>
      </c>
      <c r="D510" s="100" t="s">
        <v>608</v>
      </c>
      <c r="E510" s="100" t="s">
        <v>610</v>
      </c>
      <c r="F510" s="98">
        <v>30</v>
      </c>
      <c r="G510" s="101">
        <v>6911.61</v>
      </c>
      <c r="H510" s="102">
        <v>1819</v>
      </c>
      <c r="I510" s="103">
        <v>222</v>
      </c>
      <c r="J510" s="101">
        <v>625492.39999999804</v>
      </c>
      <c r="K510" s="104">
        <v>124482</v>
      </c>
      <c r="L510" s="98">
        <v>42</v>
      </c>
    </row>
    <row r="511" spans="1:12" x14ac:dyDescent="0.25">
      <c r="A511" s="98">
        <v>19</v>
      </c>
      <c r="B511" s="99" t="s">
        <v>666</v>
      </c>
      <c r="C511" s="100" t="s">
        <v>27</v>
      </c>
      <c r="D511" s="100" t="s">
        <v>667</v>
      </c>
      <c r="E511" s="100" t="s">
        <v>669</v>
      </c>
      <c r="F511" s="98">
        <v>5</v>
      </c>
      <c r="G511" s="101">
        <v>6049.56</v>
      </c>
      <c r="H511" s="102">
        <v>1509</v>
      </c>
      <c r="I511" s="103">
        <v>75</v>
      </c>
      <c r="J511" s="101">
        <v>137225.82</v>
      </c>
      <c r="K511" s="104">
        <v>25658</v>
      </c>
      <c r="L511" s="98">
        <v>28</v>
      </c>
    </row>
    <row r="512" spans="1:12" x14ac:dyDescent="0.25">
      <c r="A512" s="98">
        <v>20</v>
      </c>
      <c r="B512" s="99" t="s">
        <v>605</v>
      </c>
      <c r="C512" s="100" t="s">
        <v>30</v>
      </c>
      <c r="D512" s="100" t="s">
        <v>606</v>
      </c>
      <c r="E512" s="100" t="s">
        <v>116</v>
      </c>
      <c r="F512" s="98">
        <v>5</v>
      </c>
      <c r="G512" s="101">
        <v>4305.49</v>
      </c>
      <c r="H512" s="102">
        <v>1349</v>
      </c>
      <c r="I512" s="103">
        <v>232</v>
      </c>
      <c r="J512" s="101">
        <v>759139.89999999595</v>
      </c>
      <c r="K512" s="104">
        <v>138823</v>
      </c>
      <c r="L512" s="98">
        <v>42</v>
      </c>
    </row>
    <row r="513" spans="1:12" x14ac:dyDescent="0.25">
      <c r="A513" s="55"/>
      <c r="B513" s="52"/>
      <c r="C513" s="38"/>
      <c r="D513" s="38"/>
      <c r="E513" s="38"/>
      <c r="F513" s="55"/>
      <c r="G513" s="54"/>
      <c r="H513" s="25"/>
      <c r="I513" s="55"/>
      <c r="J513" s="54"/>
      <c r="K513" s="53"/>
      <c r="L513" s="41"/>
    </row>
    <row r="514" spans="1:12" x14ac:dyDescent="0.25">
      <c r="A514" s="25" t="s">
        <v>7</v>
      </c>
      <c r="B514" s="26"/>
      <c r="C514" s="38"/>
      <c r="D514" s="38"/>
      <c r="E514" s="26"/>
      <c r="F514" s="27"/>
      <c r="G514" s="28"/>
      <c r="H514" s="29"/>
      <c r="I514" s="27"/>
      <c r="J514" s="28"/>
      <c r="K514" s="29"/>
      <c r="L514" s="15"/>
    </row>
    <row r="516" spans="1:12" x14ac:dyDescent="0.25">
      <c r="A516" s="459" t="s">
        <v>798</v>
      </c>
      <c r="B516" s="459"/>
      <c r="C516" s="459"/>
      <c r="D516" s="459"/>
      <c r="E516" s="459"/>
      <c r="F516" s="459"/>
      <c r="G516" s="459"/>
      <c r="H516" s="459"/>
      <c r="I516" s="459"/>
      <c r="J516" s="459"/>
      <c r="K516" s="459"/>
      <c r="L516" s="459"/>
    </row>
    <row r="517" spans="1:12" x14ac:dyDescent="0.25">
      <c r="A517" s="22"/>
      <c r="B517" s="15"/>
      <c r="C517" s="15"/>
      <c r="D517" s="15"/>
      <c r="E517" s="15"/>
      <c r="F517" s="20"/>
      <c r="G517" s="21"/>
      <c r="H517" s="21"/>
      <c r="I517" s="20"/>
      <c r="J517" s="21"/>
      <c r="K517" s="21"/>
      <c r="L517" s="19"/>
    </row>
    <row r="518" spans="1:12" x14ac:dyDescent="0.25">
      <c r="A518" s="460" t="s">
        <v>131</v>
      </c>
      <c r="B518" s="460"/>
      <c r="C518" s="460" t="s">
        <v>135</v>
      </c>
      <c r="D518" s="460" t="s">
        <v>136</v>
      </c>
      <c r="E518" s="460" t="s">
        <v>132</v>
      </c>
      <c r="F518" s="458" t="s">
        <v>137</v>
      </c>
      <c r="G518" s="458"/>
      <c r="H518" s="462"/>
      <c r="I518" s="457" t="s">
        <v>133</v>
      </c>
      <c r="J518" s="458"/>
      <c r="K518" s="458"/>
      <c r="L518" s="458"/>
    </row>
    <row r="519" spans="1:12" x14ac:dyDescent="0.25">
      <c r="A519" s="461"/>
      <c r="B519" s="461"/>
      <c r="C519" s="461"/>
      <c r="D519" s="461"/>
      <c r="E519" s="461"/>
      <c r="F519" s="253" t="s">
        <v>8</v>
      </c>
      <c r="G519" s="39" t="s">
        <v>5</v>
      </c>
      <c r="H519" s="253" t="s">
        <v>4</v>
      </c>
      <c r="I519" s="252" t="s">
        <v>8</v>
      </c>
      <c r="J519" s="39" t="s">
        <v>5</v>
      </c>
      <c r="K519" s="39" t="s">
        <v>4</v>
      </c>
      <c r="L519" s="253" t="s">
        <v>6</v>
      </c>
    </row>
    <row r="520" spans="1:12" x14ac:dyDescent="0.25">
      <c r="A520" s="98">
        <v>1</v>
      </c>
      <c r="B520" s="99" t="s">
        <v>766</v>
      </c>
      <c r="C520" s="100" t="s">
        <v>24</v>
      </c>
      <c r="D520" s="100" t="s">
        <v>767</v>
      </c>
      <c r="E520" s="100" t="s">
        <v>116</v>
      </c>
      <c r="F520" s="98">
        <v>108</v>
      </c>
      <c r="G520" s="101">
        <v>320043.71999999898</v>
      </c>
      <c r="H520" s="102">
        <v>55939</v>
      </c>
      <c r="I520" s="103">
        <v>108</v>
      </c>
      <c r="J520" s="101">
        <v>320043.71999999898</v>
      </c>
      <c r="K520" s="102">
        <v>55939</v>
      </c>
      <c r="L520" s="98">
        <v>7</v>
      </c>
    </row>
    <row r="521" spans="1:12" x14ac:dyDescent="0.25">
      <c r="A521" s="98">
        <v>2</v>
      </c>
      <c r="B521" s="99" t="s">
        <v>736</v>
      </c>
      <c r="C521" s="100" t="s">
        <v>30</v>
      </c>
      <c r="D521" s="100" t="s">
        <v>737</v>
      </c>
      <c r="E521" s="100" t="s">
        <v>739</v>
      </c>
      <c r="F521" s="98">
        <v>105</v>
      </c>
      <c r="G521" s="101">
        <v>188762.96000000101</v>
      </c>
      <c r="H521" s="102">
        <v>35617</v>
      </c>
      <c r="I521" s="103">
        <v>150</v>
      </c>
      <c r="J521" s="101">
        <v>555768.399999997</v>
      </c>
      <c r="K521" s="102">
        <v>125684</v>
      </c>
      <c r="L521" s="98">
        <v>14</v>
      </c>
    </row>
    <row r="522" spans="1:12" x14ac:dyDescent="0.25">
      <c r="A522" s="98">
        <v>3</v>
      </c>
      <c r="B522" s="99" t="s">
        <v>686</v>
      </c>
      <c r="C522" s="100" t="s">
        <v>30</v>
      </c>
      <c r="D522" s="100" t="s">
        <v>687</v>
      </c>
      <c r="E522" s="100" t="s">
        <v>116</v>
      </c>
      <c r="F522" s="98">
        <v>142</v>
      </c>
      <c r="G522" s="101">
        <v>140881.17000000001</v>
      </c>
      <c r="H522" s="102">
        <v>26629</v>
      </c>
      <c r="I522" s="103">
        <v>347</v>
      </c>
      <c r="J522" s="101">
        <v>3683686.62000009</v>
      </c>
      <c r="K522" s="104">
        <v>631890</v>
      </c>
      <c r="L522" s="98">
        <v>28</v>
      </c>
    </row>
    <row r="523" spans="1:12" x14ac:dyDescent="0.25">
      <c r="A523" s="98">
        <v>4</v>
      </c>
      <c r="B523" s="99" t="s">
        <v>768</v>
      </c>
      <c r="C523" s="100" t="s">
        <v>30</v>
      </c>
      <c r="D523" s="100" t="s">
        <v>769</v>
      </c>
      <c r="E523" s="100" t="s">
        <v>118</v>
      </c>
      <c r="F523" s="98">
        <v>32</v>
      </c>
      <c r="G523" s="101">
        <v>33355.589999999997</v>
      </c>
      <c r="H523" s="102">
        <v>6271</v>
      </c>
      <c r="I523" s="103">
        <v>32</v>
      </c>
      <c r="J523" s="101">
        <v>33355.589999999997</v>
      </c>
      <c r="K523" s="104">
        <v>6271</v>
      </c>
      <c r="L523" s="98">
        <v>7</v>
      </c>
    </row>
    <row r="524" spans="1:12" ht="24" x14ac:dyDescent="0.25">
      <c r="A524" s="98">
        <v>5</v>
      </c>
      <c r="B524" s="99" t="s">
        <v>774</v>
      </c>
      <c r="C524" s="100" t="s">
        <v>110</v>
      </c>
      <c r="D524" s="100" t="s">
        <v>775</v>
      </c>
      <c r="E524" s="100" t="s">
        <v>116</v>
      </c>
      <c r="F524" s="98">
        <v>34</v>
      </c>
      <c r="G524" s="101">
        <v>30907.89</v>
      </c>
      <c r="H524" s="102">
        <v>5701</v>
      </c>
      <c r="I524" s="103">
        <v>34</v>
      </c>
      <c r="J524" s="101">
        <v>30907.89</v>
      </c>
      <c r="K524" s="104">
        <v>5701</v>
      </c>
      <c r="L524" s="98">
        <v>7</v>
      </c>
    </row>
    <row r="525" spans="1:12" x14ac:dyDescent="0.25">
      <c r="A525" s="98">
        <v>6</v>
      </c>
      <c r="B525" s="105" t="s">
        <v>718</v>
      </c>
      <c r="C525" s="100" t="s">
        <v>24</v>
      </c>
      <c r="D525" s="51" t="s">
        <v>719</v>
      </c>
      <c r="E525" s="51" t="s">
        <v>116</v>
      </c>
      <c r="F525" s="98">
        <v>35</v>
      </c>
      <c r="G525" s="101">
        <v>30185.67</v>
      </c>
      <c r="H525" s="102">
        <v>5614</v>
      </c>
      <c r="I525" s="103">
        <v>115</v>
      </c>
      <c r="J525" s="106">
        <v>194451.89</v>
      </c>
      <c r="K525" s="107">
        <v>42897</v>
      </c>
      <c r="L525" s="98">
        <v>22</v>
      </c>
    </row>
    <row r="526" spans="1:12" x14ac:dyDescent="0.25">
      <c r="A526" s="98">
        <v>7</v>
      </c>
      <c r="B526" s="99" t="s">
        <v>770</v>
      </c>
      <c r="C526" s="100" t="s">
        <v>30</v>
      </c>
      <c r="D526" s="100" t="s">
        <v>771</v>
      </c>
      <c r="E526" s="100" t="s">
        <v>773</v>
      </c>
      <c r="F526" s="98">
        <v>46</v>
      </c>
      <c r="G526" s="101">
        <v>30143.15</v>
      </c>
      <c r="H526" s="102">
        <v>5644</v>
      </c>
      <c r="I526" s="103">
        <v>46</v>
      </c>
      <c r="J526" s="101">
        <v>30143.15</v>
      </c>
      <c r="K526" s="104">
        <v>5644</v>
      </c>
      <c r="L526" s="98">
        <v>7</v>
      </c>
    </row>
    <row r="527" spans="1:12" x14ac:dyDescent="0.25">
      <c r="A527" s="98">
        <v>8</v>
      </c>
      <c r="B527" s="99" t="s">
        <v>711</v>
      </c>
      <c r="C527" s="100" t="s">
        <v>30</v>
      </c>
      <c r="D527" s="100" t="s">
        <v>712</v>
      </c>
      <c r="E527" s="100" t="s">
        <v>549</v>
      </c>
      <c r="F527" s="98">
        <v>23</v>
      </c>
      <c r="G527" s="101">
        <v>21744.85</v>
      </c>
      <c r="H527" s="102">
        <v>3906</v>
      </c>
      <c r="I527" s="103">
        <v>77</v>
      </c>
      <c r="J527" s="101">
        <v>133140.92000000001</v>
      </c>
      <c r="K527" s="104">
        <v>27712</v>
      </c>
      <c r="L527" s="98">
        <v>22</v>
      </c>
    </row>
    <row r="528" spans="1:12" x14ac:dyDescent="0.25">
      <c r="A528" s="98">
        <v>9</v>
      </c>
      <c r="B528" s="99" t="s">
        <v>776</v>
      </c>
      <c r="C528" s="100" t="s">
        <v>30</v>
      </c>
      <c r="D528" s="100" t="s">
        <v>777</v>
      </c>
      <c r="E528" s="100" t="s">
        <v>332</v>
      </c>
      <c r="F528" s="98">
        <v>14</v>
      </c>
      <c r="G528" s="101">
        <v>18712.61</v>
      </c>
      <c r="H528" s="102">
        <v>3426</v>
      </c>
      <c r="I528" s="103">
        <v>14</v>
      </c>
      <c r="J528" s="101">
        <v>18712.61</v>
      </c>
      <c r="K528" s="104">
        <v>3426</v>
      </c>
      <c r="L528" s="98">
        <v>7</v>
      </c>
    </row>
    <row r="529" spans="1:12" x14ac:dyDescent="0.25">
      <c r="A529" s="98">
        <v>10</v>
      </c>
      <c r="B529" s="99" t="s">
        <v>740</v>
      </c>
      <c r="C529" s="100" t="s">
        <v>27</v>
      </c>
      <c r="D529" s="100" t="s">
        <v>741</v>
      </c>
      <c r="E529" s="100" t="s">
        <v>116</v>
      </c>
      <c r="F529" s="98">
        <v>20</v>
      </c>
      <c r="G529" s="101">
        <v>17754.62</v>
      </c>
      <c r="H529" s="102">
        <v>3256</v>
      </c>
      <c r="I529" s="103">
        <v>43</v>
      </c>
      <c r="J529" s="101">
        <v>50497.299999999901</v>
      </c>
      <c r="K529" s="104">
        <v>12197</v>
      </c>
      <c r="L529" s="98">
        <v>14</v>
      </c>
    </row>
    <row r="530" spans="1:12" x14ac:dyDescent="0.25">
      <c r="A530" s="98">
        <v>11</v>
      </c>
      <c r="B530" s="105" t="s">
        <v>690</v>
      </c>
      <c r="C530" s="51" t="s">
        <v>24</v>
      </c>
      <c r="D530" s="105" t="s">
        <v>691</v>
      </c>
      <c r="E530" s="105" t="s">
        <v>693</v>
      </c>
      <c r="F530" s="108">
        <v>36</v>
      </c>
      <c r="G530" s="109">
        <v>13240.32</v>
      </c>
      <c r="H530" s="110">
        <v>2640</v>
      </c>
      <c r="I530" s="111">
        <v>127</v>
      </c>
      <c r="J530" s="112">
        <v>129011.4</v>
      </c>
      <c r="K530" s="113">
        <v>26357</v>
      </c>
      <c r="L530" s="108">
        <v>28</v>
      </c>
    </row>
    <row r="531" spans="1:12" x14ac:dyDescent="0.25">
      <c r="A531" s="98">
        <v>12</v>
      </c>
      <c r="B531" s="105" t="s">
        <v>662</v>
      </c>
      <c r="C531" s="51" t="s">
        <v>30</v>
      </c>
      <c r="D531" s="105" t="s">
        <v>663</v>
      </c>
      <c r="E531" s="105" t="s">
        <v>116</v>
      </c>
      <c r="F531" s="108">
        <v>16</v>
      </c>
      <c r="G531" s="109">
        <v>13102.53</v>
      </c>
      <c r="H531" s="110">
        <v>2538</v>
      </c>
      <c r="I531" s="111">
        <v>164</v>
      </c>
      <c r="J531" s="112">
        <v>341265.42000000202</v>
      </c>
      <c r="K531" s="113">
        <v>65278</v>
      </c>
      <c r="L531" s="108">
        <v>35</v>
      </c>
    </row>
    <row r="532" spans="1:12" x14ac:dyDescent="0.25">
      <c r="A532" s="98">
        <v>13</v>
      </c>
      <c r="B532" s="99" t="s">
        <v>778</v>
      </c>
      <c r="C532" s="100" t="s">
        <v>474</v>
      </c>
      <c r="D532" s="100" t="s">
        <v>779</v>
      </c>
      <c r="E532" s="100" t="s">
        <v>338</v>
      </c>
      <c r="F532" s="98">
        <v>43</v>
      </c>
      <c r="G532" s="101">
        <v>11862.63</v>
      </c>
      <c r="H532" s="102">
        <v>2377</v>
      </c>
      <c r="I532" s="103">
        <v>43</v>
      </c>
      <c r="J532" s="101">
        <v>11862.63</v>
      </c>
      <c r="K532" s="104">
        <v>2377</v>
      </c>
      <c r="L532" s="98">
        <v>7</v>
      </c>
    </row>
    <row r="533" spans="1:12" x14ac:dyDescent="0.25">
      <c r="A533" s="98">
        <v>14</v>
      </c>
      <c r="B533" s="99" t="s">
        <v>636</v>
      </c>
      <c r="C533" s="100" t="s">
        <v>30</v>
      </c>
      <c r="D533" s="100" t="s">
        <v>637</v>
      </c>
      <c r="E533" s="100" t="s">
        <v>639</v>
      </c>
      <c r="F533" s="98">
        <v>31</v>
      </c>
      <c r="G533" s="101">
        <v>9997.2199999999993</v>
      </c>
      <c r="H533" s="102">
        <v>2077</v>
      </c>
      <c r="I533" s="103">
        <v>257</v>
      </c>
      <c r="J533" s="101">
        <v>541805.67000000097</v>
      </c>
      <c r="K533" s="104">
        <v>110016</v>
      </c>
      <c r="L533" s="98">
        <v>42</v>
      </c>
    </row>
    <row r="534" spans="1:12" x14ac:dyDescent="0.25">
      <c r="A534" s="98">
        <v>15</v>
      </c>
      <c r="B534" s="99" t="s">
        <v>742</v>
      </c>
      <c r="C534" s="100" t="s">
        <v>147</v>
      </c>
      <c r="D534" s="100" t="s">
        <v>743</v>
      </c>
      <c r="E534" s="100" t="s">
        <v>119</v>
      </c>
      <c r="F534" s="98">
        <v>38</v>
      </c>
      <c r="G534" s="101">
        <v>8347.33</v>
      </c>
      <c r="H534" s="102">
        <v>1526</v>
      </c>
      <c r="I534" s="103">
        <v>63</v>
      </c>
      <c r="J534" s="101">
        <v>37093.019999999997</v>
      </c>
      <c r="K534" s="104">
        <v>9218</v>
      </c>
      <c r="L534" s="98">
        <v>14</v>
      </c>
    </row>
    <row r="535" spans="1:12" x14ac:dyDescent="0.25">
      <c r="A535" s="98">
        <v>16</v>
      </c>
      <c r="B535" s="99" t="s">
        <v>780</v>
      </c>
      <c r="C535" s="100" t="s">
        <v>105</v>
      </c>
      <c r="D535" s="100" t="s">
        <v>781</v>
      </c>
      <c r="E535" s="100" t="s">
        <v>783</v>
      </c>
      <c r="F535" s="98">
        <v>6</v>
      </c>
      <c r="G535" s="101">
        <v>7853.35</v>
      </c>
      <c r="H535" s="102">
        <v>1478</v>
      </c>
      <c r="I535" s="103">
        <v>6</v>
      </c>
      <c r="J535" s="101">
        <v>7853.35</v>
      </c>
      <c r="K535" s="104">
        <v>1478</v>
      </c>
      <c r="L535" s="98">
        <v>7</v>
      </c>
    </row>
    <row r="536" spans="1:12" x14ac:dyDescent="0.25">
      <c r="A536" s="98">
        <v>17</v>
      </c>
      <c r="B536" s="99" t="s">
        <v>744</v>
      </c>
      <c r="C536" s="100" t="s">
        <v>27</v>
      </c>
      <c r="D536" s="100" t="s">
        <v>745</v>
      </c>
      <c r="E536" s="100" t="s">
        <v>116</v>
      </c>
      <c r="F536" s="98">
        <v>19</v>
      </c>
      <c r="G536" s="101">
        <v>7578.25</v>
      </c>
      <c r="H536" s="102">
        <v>1378</v>
      </c>
      <c r="I536" s="103">
        <v>34</v>
      </c>
      <c r="J536" s="101">
        <v>32513.85</v>
      </c>
      <c r="K536" s="104">
        <v>8288</v>
      </c>
      <c r="L536" s="98">
        <v>14</v>
      </c>
    </row>
    <row r="537" spans="1:12" x14ac:dyDescent="0.25">
      <c r="A537" s="98">
        <v>18</v>
      </c>
      <c r="B537" s="99" t="s">
        <v>582</v>
      </c>
      <c r="C537" s="100" t="s">
        <v>30</v>
      </c>
      <c r="D537" s="100" t="s">
        <v>583</v>
      </c>
      <c r="E537" s="100" t="s">
        <v>116</v>
      </c>
      <c r="F537" s="98">
        <v>20</v>
      </c>
      <c r="G537" s="101">
        <v>5789.31</v>
      </c>
      <c r="H537" s="102">
        <v>1124</v>
      </c>
      <c r="I537" s="103">
        <v>356</v>
      </c>
      <c r="J537" s="101">
        <v>1502035.29999999</v>
      </c>
      <c r="K537" s="104">
        <v>292348</v>
      </c>
      <c r="L537" s="98">
        <v>56</v>
      </c>
    </row>
    <row r="538" spans="1:12" x14ac:dyDescent="0.25">
      <c r="A538" s="98">
        <v>19</v>
      </c>
      <c r="B538" s="99" t="s">
        <v>784</v>
      </c>
      <c r="C538" s="100" t="s">
        <v>30</v>
      </c>
      <c r="D538" s="100" t="s">
        <v>785</v>
      </c>
      <c r="E538" s="100" t="s">
        <v>119</v>
      </c>
      <c r="F538" s="98">
        <v>10</v>
      </c>
      <c r="G538" s="101">
        <v>5718.68</v>
      </c>
      <c r="H538" s="102">
        <v>1054</v>
      </c>
      <c r="I538" s="103">
        <v>10</v>
      </c>
      <c r="J538" s="101">
        <v>5718.68</v>
      </c>
      <c r="K538" s="104">
        <v>1054</v>
      </c>
      <c r="L538" s="98">
        <v>7</v>
      </c>
    </row>
    <row r="539" spans="1:12" x14ac:dyDescent="0.25">
      <c r="A539" s="98">
        <v>20</v>
      </c>
      <c r="B539" s="99" t="s">
        <v>754</v>
      </c>
      <c r="C539" s="100" t="s">
        <v>30</v>
      </c>
      <c r="D539" s="100" t="s">
        <v>755</v>
      </c>
      <c r="E539" s="100" t="s">
        <v>757</v>
      </c>
      <c r="F539" s="98">
        <v>14</v>
      </c>
      <c r="G539" s="101">
        <v>5067.79</v>
      </c>
      <c r="H539" s="102">
        <v>955</v>
      </c>
      <c r="I539" s="103">
        <v>24</v>
      </c>
      <c r="J539" s="101">
        <v>17174.02</v>
      </c>
      <c r="K539" s="104">
        <v>4173</v>
      </c>
      <c r="L539" s="98">
        <v>14</v>
      </c>
    </row>
    <row r="540" spans="1:12" x14ac:dyDescent="0.25">
      <c r="A540" s="55"/>
      <c r="B540" s="52"/>
      <c r="C540" s="38"/>
      <c r="D540" s="38"/>
      <c r="E540" s="38"/>
      <c r="F540" s="55"/>
      <c r="G540" s="54"/>
      <c r="H540" s="25"/>
      <c r="I540" s="55"/>
      <c r="J540" s="54"/>
      <c r="K540" s="53"/>
      <c r="L540" s="41"/>
    </row>
    <row r="541" spans="1:12" x14ac:dyDescent="0.25">
      <c r="A541" s="25" t="s">
        <v>7</v>
      </c>
      <c r="B541" s="26"/>
      <c r="C541" s="38"/>
      <c r="D541" s="38"/>
      <c r="E541" s="26"/>
      <c r="F541" s="27"/>
      <c r="G541" s="28"/>
      <c r="H541" s="29"/>
      <c r="I541" s="27"/>
      <c r="J541" s="28"/>
      <c r="K541" s="29"/>
      <c r="L541" s="15"/>
    </row>
    <row r="543" spans="1:12" x14ac:dyDescent="0.25">
      <c r="A543" s="459" t="s">
        <v>819</v>
      </c>
      <c r="B543" s="459"/>
      <c r="C543" s="459"/>
      <c r="D543" s="459"/>
      <c r="E543" s="459"/>
      <c r="F543" s="459"/>
      <c r="G543" s="459"/>
      <c r="H543" s="459"/>
      <c r="I543" s="459"/>
      <c r="J543" s="459"/>
      <c r="K543" s="459"/>
      <c r="L543" s="459"/>
    </row>
    <row r="544" spans="1:12" x14ac:dyDescent="0.25">
      <c r="A544" s="22"/>
      <c r="B544" s="15"/>
      <c r="C544" s="15"/>
      <c r="D544" s="15"/>
      <c r="E544" s="15"/>
      <c r="F544" s="20"/>
      <c r="G544" s="21"/>
      <c r="H544" s="21"/>
      <c r="I544" s="20"/>
      <c r="J544" s="21"/>
      <c r="K544" s="21"/>
      <c r="L544" s="19"/>
    </row>
    <row r="545" spans="1:12" x14ac:dyDescent="0.25">
      <c r="A545" s="460" t="s">
        <v>131</v>
      </c>
      <c r="B545" s="460"/>
      <c r="C545" s="460" t="s">
        <v>135</v>
      </c>
      <c r="D545" s="460" t="s">
        <v>136</v>
      </c>
      <c r="E545" s="460" t="s">
        <v>132</v>
      </c>
      <c r="F545" s="458" t="s">
        <v>137</v>
      </c>
      <c r="G545" s="458"/>
      <c r="H545" s="462"/>
      <c r="I545" s="457" t="s">
        <v>133</v>
      </c>
      <c r="J545" s="458"/>
      <c r="K545" s="458"/>
      <c r="L545" s="458"/>
    </row>
    <row r="546" spans="1:12" x14ac:dyDescent="0.25">
      <c r="A546" s="461"/>
      <c r="B546" s="461"/>
      <c r="C546" s="461"/>
      <c r="D546" s="461"/>
      <c r="E546" s="461"/>
      <c r="F546" s="258" t="s">
        <v>8</v>
      </c>
      <c r="G546" s="39" t="s">
        <v>5</v>
      </c>
      <c r="H546" s="258" t="s">
        <v>4</v>
      </c>
      <c r="I546" s="257" t="s">
        <v>8</v>
      </c>
      <c r="J546" s="39" t="s">
        <v>5</v>
      </c>
      <c r="K546" s="39" t="s">
        <v>4</v>
      </c>
      <c r="L546" s="258" t="s">
        <v>6</v>
      </c>
    </row>
    <row r="547" spans="1:12" x14ac:dyDescent="0.25">
      <c r="A547" s="98">
        <v>1</v>
      </c>
      <c r="B547" s="99" t="s">
        <v>800</v>
      </c>
      <c r="C547" s="100" t="s">
        <v>30</v>
      </c>
      <c r="D547" s="100" t="s">
        <v>801</v>
      </c>
      <c r="E547" s="100" t="s">
        <v>116</v>
      </c>
      <c r="F547" s="98">
        <v>140</v>
      </c>
      <c r="G547" s="101">
        <v>391149.71000000101</v>
      </c>
      <c r="H547" s="102">
        <v>69855</v>
      </c>
      <c r="I547" s="103">
        <v>140</v>
      </c>
      <c r="J547" s="101">
        <v>391149.71000000101</v>
      </c>
      <c r="K547" s="102">
        <v>69855</v>
      </c>
      <c r="L547" s="98">
        <v>7</v>
      </c>
    </row>
    <row r="548" spans="1:12" x14ac:dyDescent="0.25">
      <c r="A548" s="98">
        <v>2</v>
      </c>
      <c r="B548" s="99" t="s">
        <v>766</v>
      </c>
      <c r="C548" s="100" t="s">
        <v>24</v>
      </c>
      <c r="D548" s="100" t="s">
        <v>767</v>
      </c>
      <c r="E548" s="100" t="s">
        <v>116</v>
      </c>
      <c r="F548" s="98">
        <v>76</v>
      </c>
      <c r="G548" s="101">
        <v>164038.79999999999</v>
      </c>
      <c r="H548" s="102">
        <v>29921</v>
      </c>
      <c r="I548" s="103">
        <v>153</v>
      </c>
      <c r="J548" s="101">
        <v>488497.46999999898</v>
      </c>
      <c r="K548" s="102">
        <v>86678</v>
      </c>
      <c r="L548" s="98">
        <v>14</v>
      </c>
    </row>
    <row r="549" spans="1:12" x14ac:dyDescent="0.25">
      <c r="A549" s="98">
        <v>3</v>
      </c>
      <c r="B549" s="99" t="s">
        <v>736</v>
      </c>
      <c r="C549" s="100" t="s">
        <v>30</v>
      </c>
      <c r="D549" s="100" t="s">
        <v>737</v>
      </c>
      <c r="E549" s="100" t="s">
        <v>739</v>
      </c>
      <c r="F549" s="98">
        <v>83</v>
      </c>
      <c r="G549" s="101">
        <v>90666.58</v>
      </c>
      <c r="H549" s="102">
        <v>17288</v>
      </c>
      <c r="I549" s="103">
        <v>189</v>
      </c>
      <c r="J549" s="101">
        <v>652085.57999999204</v>
      </c>
      <c r="K549" s="104">
        <v>144262</v>
      </c>
      <c r="L549" s="98">
        <v>21</v>
      </c>
    </row>
    <row r="550" spans="1:12" x14ac:dyDescent="0.25">
      <c r="A550" s="98">
        <v>4</v>
      </c>
      <c r="B550" s="99" t="s">
        <v>686</v>
      </c>
      <c r="C550" s="100" t="s">
        <v>30</v>
      </c>
      <c r="D550" s="100" t="s">
        <v>687</v>
      </c>
      <c r="E550" s="100" t="s">
        <v>116</v>
      </c>
      <c r="F550" s="98">
        <v>95</v>
      </c>
      <c r="G550" s="101">
        <v>70580.820000000007</v>
      </c>
      <c r="H550" s="102">
        <v>13332</v>
      </c>
      <c r="I550" s="103">
        <v>385</v>
      </c>
      <c r="J550" s="101">
        <v>3760525.1900001001</v>
      </c>
      <c r="K550" s="104">
        <v>646557</v>
      </c>
      <c r="L550" s="98">
        <v>35</v>
      </c>
    </row>
    <row r="551" spans="1:12" x14ac:dyDescent="0.25">
      <c r="A551" s="98">
        <v>5</v>
      </c>
      <c r="B551" s="99" t="s">
        <v>804</v>
      </c>
      <c r="C551" s="100" t="s">
        <v>110</v>
      </c>
      <c r="D551" s="100" t="s">
        <v>805</v>
      </c>
      <c r="E551" s="100" t="s">
        <v>807</v>
      </c>
      <c r="F551" s="98">
        <v>24</v>
      </c>
      <c r="G551" s="101">
        <v>45878.59</v>
      </c>
      <c r="H551" s="102">
        <v>8514</v>
      </c>
      <c r="I551" s="103">
        <v>24</v>
      </c>
      <c r="J551" s="101">
        <v>45878.589999999902</v>
      </c>
      <c r="K551" s="104">
        <v>8514</v>
      </c>
      <c r="L551" s="98">
        <v>7</v>
      </c>
    </row>
    <row r="552" spans="1:12" x14ac:dyDescent="0.25">
      <c r="A552" s="98">
        <v>6</v>
      </c>
      <c r="B552" s="105" t="s">
        <v>802</v>
      </c>
      <c r="C552" s="100" t="s">
        <v>27</v>
      </c>
      <c r="D552" s="51" t="s">
        <v>803</v>
      </c>
      <c r="E552" s="51" t="s">
        <v>116</v>
      </c>
      <c r="F552" s="98">
        <v>44</v>
      </c>
      <c r="G552" s="101">
        <v>45476.75</v>
      </c>
      <c r="H552" s="102">
        <v>8328</v>
      </c>
      <c r="I552" s="103">
        <v>44</v>
      </c>
      <c r="J552" s="106">
        <v>45476.75</v>
      </c>
      <c r="K552" s="107">
        <v>8328</v>
      </c>
      <c r="L552" s="98">
        <v>7</v>
      </c>
    </row>
    <row r="553" spans="1:12" x14ac:dyDescent="0.25">
      <c r="A553" s="98">
        <v>7</v>
      </c>
      <c r="B553" s="99" t="s">
        <v>808</v>
      </c>
      <c r="C553" s="100" t="s">
        <v>30</v>
      </c>
      <c r="D553" s="100" t="s">
        <v>809</v>
      </c>
      <c r="E553" s="100" t="s">
        <v>557</v>
      </c>
      <c r="F553" s="98">
        <v>45</v>
      </c>
      <c r="G553" s="101">
        <v>22037.64</v>
      </c>
      <c r="H553" s="102">
        <v>4069</v>
      </c>
      <c r="I553" s="103">
        <v>45</v>
      </c>
      <c r="J553" s="101">
        <v>22037.64</v>
      </c>
      <c r="K553" s="104">
        <v>4069</v>
      </c>
      <c r="L553" s="98">
        <v>7</v>
      </c>
    </row>
    <row r="554" spans="1:12" ht="24" x14ac:dyDescent="0.25">
      <c r="A554" s="98">
        <v>8</v>
      </c>
      <c r="B554" s="99" t="s">
        <v>774</v>
      </c>
      <c r="C554" s="100" t="s">
        <v>110</v>
      </c>
      <c r="D554" s="100" t="s">
        <v>775</v>
      </c>
      <c r="E554" s="100" t="s">
        <v>116</v>
      </c>
      <c r="F554" s="98">
        <v>30</v>
      </c>
      <c r="G554" s="101">
        <v>17690.48</v>
      </c>
      <c r="H554" s="102">
        <v>3329</v>
      </c>
      <c r="I554" s="103">
        <v>56</v>
      </c>
      <c r="J554" s="101">
        <v>49080.569999999898</v>
      </c>
      <c r="K554" s="104">
        <v>9114</v>
      </c>
      <c r="L554" s="98">
        <v>14</v>
      </c>
    </row>
    <row r="555" spans="1:12" x14ac:dyDescent="0.25">
      <c r="A555" s="98">
        <v>9</v>
      </c>
      <c r="B555" s="99" t="s">
        <v>768</v>
      </c>
      <c r="C555" s="100" t="s">
        <v>30</v>
      </c>
      <c r="D555" s="100" t="s">
        <v>769</v>
      </c>
      <c r="E555" s="100" t="s">
        <v>118</v>
      </c>
      <c r="F555" s="98">
        <v>30</v>
      </c>
      <c r="G555" s="101">
        <v>13816.51</v>
      </c>
      <c r="H555" s="102">
        <v>2638</v>
      </c>
      <c r="I555" s="103">
        <v>55</v>
      </c>
      <c r="J555" s="101">
        <v>47690.5</v>
      </c>
      <c r="K555" s="104">
        <v>9012</v>
      </c>
      <c r="L555" s="98">
        <v>14</v>
      </c>
    </row>
    <row r="556" spans="1:12" x14ac:dyDescent="0.25">
      <c r="A556" s="98">
        <v>10</v>
      </c>
      <c r="B556" s="99" t="s">
        <v>776</v>
      </c>
      <c r="C556" s="100" t="s">
        <v>30</v>
      </c>
      <c r="D556" s="100" t="s">
        <v>777</v>
      </c>
      <c r="E556" s="100" t="s">
        <v>332</v>
      </c>
      <c r="F556" s="98">
        <v>14</v>
      </c>
      <c r="G556" s="101">
        <v>12775.26</v>
      </c>
      <c r="H556" s="102">
        <v>2338</v>
      </c>
      <c r="I556" s="103">
        <v>24</v>
      </c>
      <c r="J556" s="101">
        <v>32317.720000000099</v>
      </c>
      <c r="K556" s="104">
        <v>5917</v>
      </c>
      <c r="L556" s="98">
        <v>14</v>
      </c>
    </row>
    <row r="557" spans="1:12" x14ac:dyDescent="0.25">
      <c r="A557" s="98">
        <v>11</v>
      </c>
      <c r="B557" s="105" t="s">
        <v>711</v>
      </c>
      <c r="C557" s="51" t="s">
        <v>30</v>
      </c>
      <c r="D557" s="105" t="s">
        <v>712</v>
      </c>
      <c r="E557" s="105" t="s">
        <v>549</v>
      </c>
      <c r="F557" s="108">
        <v>15</v>
      </c>
      <c r="G557" s="109">
        <v>10652.79</v>
      </c>
      <c r="H557" s="110">
        <v>1982</v>
      </c>
      <c r="I557" s="111">
        <v>86</v>
      </c>
      <c r="J557" s="112">
        <v>143840.21</v>
      </c>
      <c r="K557" s="113">
        <v>29706</v>
      </c>
      <c r="L557" s="108">
        <v>29</v>
      </c>
    </row>
    <row r="558" spans="1:12" x14ac:dyDescent="0.25">
      <c r="A558" s="98">
        <v>12</v>
      </c>
      <c r="B558" s="105" t="s">
        <v>770</v>
      </c>
      <c r="C558" s="51" t="s">
        <v>30</v>
      </c>
      <c r="D558" s="105" t="s">
        <v>771</v>
      </c>
      <c r="E558" s="105" t="s">
        <v>773</v>
      </c>
      <c r="F558" s="108">
        <v>41</v>
      </c>
      <c r="G558" s="109">
        <v>10399.02</v>
      </c>
      <c r="H558" s="110">
        <v>1951</v>
      </c>
      <c r="I558" s="111">
        <v>74</v>
      </c>
      <c r="J558" s="112">
        <v>40668.120000000003</v>
      </c>
      <c r="K558" s="113">
        <v>7619</v>
      </c>
      <c r="L558" s="108">
        <v>14</v>
      </c>
    </row>
    <row r="559" spans="1:12" x14ac:dyDescent="0.25">
      <c r="A559" s="98">
        <v>13</v>
      </c>
      <c r="B559" s="99" t="s">
        <v>810</v>
      </c>
      <c r="C559" s="100" t="s">
        <v>30</v>
      </c>
      <c r="D559" s="100" t="s">
        <v>811</v>
      </c>
      <c r="E559" s="100" t="s">
        <v>116</v>
      </c>
      <c r="F559" s="98">
        <v>20</v>
      </c>
      <c r="G559" s="101">
        <v>8390.3799999999992</v>
      </c>
      <c r="H559" s="102">
        <v>1563</v>
      </c>
      <c r="I559" s="103">
        <v>20</v>
      </c>
      <c r="J559" s="101">
        <v>8390.3799999999992</v>
      </c>
      <c r="K559" s="104">
        <v>1563</v>
      </c>
      <c r="L559" s="98">
        <v>7</v>
      </c>
    </row>
    <row r="560" spans="1:12" x14ac:dyDescent="0.25">
      <c r="A560" s="98">
        <v>14</v>
      </c>
      <c r="B560" s="99" t="s">
        <v>780</v>
      </c>
      <c r="C560" s="100" t="s">
        <v>105</v>
      </c>
      <c r="D560" s="100" t="s">
        <v>781</v>
      </c>
      <c r="E560" s="100" t="s">
        <v>783</v>
      </c>
      <c r="F560" s="98">
        <v>8</v>
      </c>
      <c r="G560" s="101">
        <v>7778.92</v>
      </c>
      <c r="H560" s="102">
        <v>1426</v>
      </c>
      <c r="I560" s="103">
        <v>10</v>
      </c>
      <c r="J560" s="101">
        <v>15632.27</v>
      </c>
      <c r="K560" s="104">
        <v>2904</v>
      </c>
      <c r="L560" s="98">
        <v>14</v>
      </c>
    </row>
    <row r="561" spans="1:12" x14ac:dyDescent="0.25">
      <c r="A561" s="98">
        <v>15</v>
      </c>
      <c r="B561" s="99" t="s">
        <v>718</v>
      </c>
      <c r="C561" s="100" t="s">
        <v>24</v>
      </c>
      <c r="D561" s="100" t="s">
        <v>719</v>
      </c>
      <c r="E561" s="100" t="s">
        <v>116</v>
      </c>
      <c r="F561" s="98">
        <v>10</v>
      </c>
      <c r="G561" s="101">
        <v>6159.15</v>
      </c>
      <c r="H561" s="102">
        <v>1143</v>
      </c>
      <c r="I561" s="103">
        <v>122</v>
      </c>
      <c r="J561" s="101">
        <v>201840.44</v>
      </c>
      <c r="K561" s="104">
        <v>44387</v>
      </c>
      <c r="L561" s="98">
        <v>29</v>
      </c>
    </row>
    <row r="562" spans="1:12" x14ac:dyDescent="0.25">
      <c r="A562" s="98">
        <v>16</v>
      </c>
      <c r="B562" s="99" t="s">
        <v>740</v>
      </c>
      <c r="C562" s="100" t="s">
        <v>27</v>
      </c>
      <c r="D562" s="100" t="s">
        <v>741</v>
      </c>
      <c r="E562" s="100" t="s">
        <v>116</v>
      </c>
      <c r="F562" s="98">
        <v>7</v>
      </c>
      <c r="G562" s="101">
        <v>5536.72</v>
      </c>
      <c r="H562" s="102">
        <v>1006</v>
      </c>
      <c r="I562" s="103">
        <v>48</v>
      </c>
      <c r="J562" s="101">
        <v>56034.02</v>
      </c>
      <c r="K562" s="104">
        <v>13203</v>
      </c>
      <c r="L562" s="98">
        <v>21</v>
      </c>
    </row>
    <row r="563" spans="1:12" x14ac:dyDescent="0.25">
      <c r="A563" s="98">
        <v>17</v>
      </c>
      <c r="B563" s="99" t="s">
        <v>786</v>
      </c>
      <c r="C563" s="100" t="s">
        <v>157</v>
      </c>
      <c r="D563" s="100" t="s">
        <v>787</v>
      </c>
      <c r="E563" s="100" t="s">
        <v>789</v>
      </c>
      <c r="F563" s="98">
        <v>10</v>
      </c>
      <c r="G563" s="101">
        <v>2999.97</v>
      </c>
      <c r="H563" s="102">
        <v>539</v>
      </c>
      <c r="I563" s="103">
        <v>18</v>
      </c>
      <c r="J563" s="101">
        <v>7644.29</v>
      </c>
      <c r="K563" s="104">
        <v>1447</v>
      </c>
      <c r="L563" s="98">
        <v>14</v>
      </c>
    </row>
    <row r="564" spans="1:12" x14ac:dyDescent="0.25">
      <c r="A564" s="98">
        <v>18</v>
      </c>
      <c r="B564" s="99" t="s">
        <v>690</v>
      </c>
      <c r="C564" s="100" t="s">
        <v>24</v>
      </c>
      <c r="D564" s="100" t="s">
        <v>691</v>
      </c>
      <c r="E564" s="100" t="s">
        <v>693</v>
      </c>
      <c r="F564" s="98">
        <v>18</v>
      </c>
      <c r="G564" s="101">
        <v>2930.54</v>
      </c>
      <c r="H564" s="102">
        <v>590</v>
      </c>
      <c r="I564" s="103">
        <v>137</v>
      </c>
      <c r="J564" s="101">
        <v>132058.54</v>
      </c>
      <c r="K564" s="104">
        <v>26991</v>
      </c>
      <c r="L564" s="98">
        <v>35</v>
      </c>
    </row>
    <row r="565" spans="1:12" x14ac:dyDescent="0.25">
      <c r="A565" s="98">
        <v>19</v>
      </c>
      <c r="B565" s="99" t="s">
        <v>662</v>
      </c>
      <c r="C565" s="100" t="s">
        <v>30</v>
      </c>
      <c r="D565" s="100" t="s">
        <v>663</v>
      </c>
      <c r="E565" s="100" t="s">
        <v>116</v>
      </c>
      <c r="F565" s="98">
        <v>8</v>
      </c>
      <c r="G565" s="101">
        <v>2828.83</v>
      </c>
      <c r="H565" s="102">
        <v>539</v>
      </c>
      <c r="I565" s="103">
        <v>166</v>
      </c>
      <c r="J565" s="101">
        <v>344287.85000000201</v>
      </c>
      <c r="K565" s="104">
        <v>65853</v>
      </c>
      <c r="L565" s="98">
        <v>42</v>
      </c>
    </row>
    <row r="566" spans="1:12" x14ac:dyDescent="0.25">
      <c r="A566" s="98">
        <v>20</v>
      </c>
      <c r="B566" s="99" t="s">
        <v>784</v>
      </c>
      <c r="C566" s="100" t="s">
        <v>30</v>
      </c>
      <c r="D566" s="100" t="s">
        <v>785</v>
      </c>
      <c r="E566" s="100" t="s">
        <v>119</v>
      </c>
      <c r="F566" s="98">
        <v>9</v>
      </c>
      <c r="G566" s="101">
        <v>2801.41</v>
      </c>
      <c r="H566" s="102">
        <v>510</v>
      </c>
      <c r="I566" s="103">
        <v>17</v>
      </c>
      <c r="J566" s="101">
        <v>8520.09</v>
      </c>
      <c r="K566" s="104">
        <v>1564</v>
      </c>
      <c r="L566" s="98">
        <v>14</v>
      </c>
    </row>
    <row r="567" spans="1:12" x14ac:dyDescent="0.25">
      <c r="A567" s="55"/>
      <c r="B567" s="52"/>
      <c r="C567" s="38"/>
      <c r="D567" s="38"/>
      <c r="E567" s="38"/>
      <c r="F567" s="55"/>
      <c r="G567" s="54"/>
      <c r="H567" s="25"/>
      <c r="I567" s="55"/>
      <c r="J567" s="54"/>
      <c r="K567" s="53"/>
      <c r="L567" s="41"/>
    </row>
    <row r="568" spans="1:12" x14ac:dyDescent="0.25">
      <c r="A568" s="25" t="s">
        <v>7</v>
      </c>
      <c r="B568" s="26"/>
      <c r="C568" s="38"/>
      <c r="D568" s="38"/>
      <c r="E568" s="26"/>
      <c r="F568" s="27"/>
      <c r="G568" s="28"/>
      <c r="H568" s="29"/>
      <c r="I568" s="27"/>
      <c r="J568" s="28"/>
      <c r="K568" s="29"/>
      <c r="L568" s="15"/>
    </row>
    <row r="570" spans="1:12" x14ac:dyDescent="0.25">
      <c r="A570" s="459" t="s">
        <v>845</v>
      </c>
      <c r="B570" s="459"/>
      <c r="C570" s="459"/>
      <c r="D570" s="459"/>
      <c r="E570" s="459"/>
      <c r="F570" s="459"/>
      <c r="G570" s="459"/>
      <c r="H570" s="459"/>
      <c r="I570" s="459"/>
      <c r="J570" s="459"/>
      <c r="K570" s="459"/>
      <c r="L570" s="459"/>
    </row>
    <row r="571" spans="1:12" x14ac:dyDescent="0.25">
      <c r="A571" s="22"/>
      <c r="B571" s="15"/>
      <c r="C571" s="15"/>
      <c r="D571" s="15"/>
      <c r="E571" s="15"/>
      <c r="F571" s="20"/>
      <c r="G571" s="21"/>
      <c r="H571" s="21"/>
      <c r="I571" s="20"/>
      <c r="J571" s="21"/>
      <c r="K571" s="21"/>
      <c r="L571" s="19"/>
    </row>
    <row r="572" spans="1:12" x14ac:dyDescent="0.25">
      <c r="A572" s="460" t="s">
        <v>131</v>
      </c>
      <c r="B572" s="460"/>
      <c r="C572" s="460" t="s">
        <v>135</v>
      </c>
      <c r="D572" s="460" t="s">
        <v>136</v>
      </c>
      <c r="E572" s="460" t="s">
        <v>132</v>
      </c>
      <c r="F572" s="458" t="s">
        <v>137</v>
      </c>
      <c r="G572" s="458"/>
      <c r="H572" s="462"/>
      <c r="I572" s="457" t="s">
        <v>133</v>
      </c>
      <c r="J572" s="458"/>
      <c r="K572" s="458"/>
      <c r="L572" s="458"/>
    </row>
    <row r="573" spans="1:12" x14ac:dyDescent="0.25">
      <c r="A573" s="461"/>
      <c r="B573" s="461"/>
      <c r="C573" s="461"/>
      <c r="D573" s="461"/>
      <c r="E573" s="461"/>
      <c r="F573" s="263" t="s">
        <v>8</v>
      </c>
      <c r="G573" s="39" t="s">
        <v>5</v>
      </c>
      <c r="H573" s="263" t="s">
        <v>4</v>
      </c>
      <c r="I573" s="262" t="s">
        <v>8</v>
      </c>
      <c r="J573" s="39" t="s">
        <v>5</v>
      </c>
      <c r="K573" s="39" t="s">
        <v>4</v>
      </c>
      <c r="L573" s="263" t="s">
        <v>6</v>
      </c>
    </row>
    <row r="574" spans="1:12" x14ac:dyDescent="0.25">
      <c r="A574" s="98">
        <v>1</v>
      </c>
      <c r="B574" s="99" t="s">
        <v>800</v>
      </c>
      <c r="C574" s="100" t="s">
        <v>30</v>
      </c>
      <c r="D574" s="100" t="s">
        <v>801</v>
      </c>
      <c r="E574" s="100" t="s">
        <v>116</v>
      </c>
      <c r="F574" s="98">
        <v>133</v>
      </c>
      <c r="G574" s="101">
        <v>305877.15000000101</v>
      </c>
      <c r="H574" s="102">
        <v>57721</v>
      </c>
      <c r="I574" s="103">
        <v>231</v>
      </c>
      <c r="J574" s="101">
        <v>699225.00999999396</v>
      </c>
      <c r="K574" s="102">
        <v>128023</v>
      </c>
      <c r="L574" s="98">
        <v>14</v>
      </c>
    </row>
    <row r="575" spans="1:12" x14ac:dyDescent="0.25">
      <c r="A575" s="98">
        <v>2</v>
      </c>
      <c r="B575" s="99" t="s">
        <v>821</v>
      </c>
      <c r="C575" s="100" t="s">
        <v>30</v>
      </c>
      <c r="D575" s="100" t="s">
        <v>822</v>
      </c>
      <c r="E575" s="100" t="s">
        <v>739</v>
      </c>
      <c r="F575" s="98">
        <v>90</v>
      </c>
      <c r="G575" s="101">
        <v>163596.73000000001</v>
      </c>
      <c r="H575" s="102">
        <v>27398</v>
      </c>
      <c r="I575" s="103">
        <v>90</v>
      </c>
      <c r="J575" s="101">
        <v>163596.73000000001</v>
      </c>
      <c r="K575" s="102">
        <v>27398</v>
      </c>
      <c r="L575" s="98">
        <v>7</v>
      </c>
    </row>
    <row r="576" spans="1:12" x14ac:dyDescent="0.25">
      <c r="A576" s="98">
        <v>3</v>
      </c>
      <c r="B576" s="99" t="s">
        <v>766</v>
      </c>
      <c r="C576" s="100" t="s">
        <v>24</v>
      </c>
      <c r="D576" s="100" t="s">
        <v>767</v>
      </c>
      <c r="E576" s="100" t="s">
        <v>116</v>
      </c>
      <c r="F576" s="98">
        <v>71</v>
      </c>
      <c r="G576" s="101">
        <v>106299.91</v>
      </c>
      <c r="H576" s="102">
        <v>19336</v>
      </c>
      <c r="I576" s="103">
        <v>199</v>
      </c>
      <c r="J576" s="101">
        <v>596051.87999999896</v>
      </c>
      <c r="K576" s="104">
        <v>106265</v>
      </c>
      <c r="L576" s="98">
        <v>21</v>
      </c>
    </row>
    <row r="577" spans="1:12" x14ac:dyDescent="0.25">
      <c r="A577" s="98">
        <v>4</v>
      </c>
      <c r="B577" s="99" t="s">
        <v>823</v>
      </c>
      <c r="C577" s="100" t="s">
        <v>30</v>
      </c>
      <c r="D577" s="100" t="s">
        <v>824</v>
      </c>
      <c r="E577" s="100" t="s">
        <v>118</v>
      </c>
      <c r="F577" s="98">
        <v>90</v>
      </c>
      <c r="G577" s="101">
        <v>91735.650000000198</v>
      </c>
      <c r="H577" s="102">
        <v>16830</v>
      </c>
      <c r="I577" s="103">
        <v>132</v>
      </c>
      <c r="J577" s="101">
        <v>94967.810000000201</v>
      </c>
      <c r="K577" s="104">
        <v>17316</v>
      </c>
      <c r="L577" s="98">
        <v>7</v>
      </c>
    </row>
    <row r="578" spans="1:12" x14ac:dyDescent="0.25">
      <c r="A578" s="98">
        <v>5</v>
      </c>
      <c r="B578" s="99" t="s">
        <v>736</v>
      </c>
      <c r="C578" s="100" t="s">
        <v>30</v>
      </c>
      <c r="D578" s="100" t="s">
        <v>737</v>
      </c>
      <c r="E578" s="100" t="s">
        <v>739</v>
      </c>
      <c r="F578" s="98">
        <v>71</v>
      </c>
      <c r="G578" s="101">
        <v>61535.869999999799</v>
      </c>
      <c r="H578" s="102">
        <v>11718</v>
      </c>
      <c r="I578" s="103">
        <v>223</v>
      </c>
      <c r="J578" s="101">
        <v>714831.82999999099</v>
      </c>
      <c r="K578" s="104">
        <v>156283</v>
      </c>
      <c r="L578" s="98">
        <v>28</v>
      </c>
    </row>
    <row r="579" spans="1:12" x14ac:dyDescent="0.25">
      <c r="A579" s="98">
        <v>6</v>
      </c>
      <c r="B579" s="105" t="s">
        <v>825</v>
      </c>
      <c r="C579" s="100" t="s">
        <v>30</v>
      </c>
      <c r="D579" s="51" t="s">
        <v>826</v>
      </c>
      <c r="E579" s="51" t="s">
        <v>828</v>
      </c>
      <c r="F579" s="98">
        <v>68</v>
      </c>
      <c r="G579" s="101">
        <v>46016.9</v>
      </c>
      <c r="H579" s="102">
        <v>8915</v>
      </c>
      <c r="I579" s="103">
        <v>68</v>
      </c>
      <c r="J579" s="106">
        <v>46016.9</v>
      </c>
      <c r="K579" s="107">
        <v>8915</v>
      </c>
      <c r="L579" s="98">
        <v>0</v>
      </c>
    </row>
    <row r="580" spans="1:12" x14ac:dyDescent="0.25">
      <c r="A580" s="98">
        <v>7</v>
      </c>
      <c r="B580" s="99" t="s">
        <v>829</v>
      </c>
      <c r="C580" s="100" t="s">
        <v>30</v>
      </c>
      <c r="D580" s="100" t="s">
        <v>830</v>
      </c>
      <c r="E580" s="100" t="s">
        <v>832</v>
      </c>
      <c r="F580" s="98">
        <v>68</v>
      </c>
      <c r="G580" s="101">
        <v>33628.76</v>
      </c>
      <c r="H580" s="102">
        <v>6689</v>
      </c>
      <c r="I580" s="103">
        <v>68</v>
      </c>
      <c r="J580" s="101">
        <v>33628.76</v>
      </c>
      <c r="K580" s="104">
        <v>6689</v>
      </c>
      <c r="L580" s="98">
        <v>7</v>
      </c>
    </row>
    <row r="581" spans="1:12" x14ac:dyDescent="0.25">
      <c r="A581" s="98">
        <v>8</v>
      </c>
      <c r="B581" s="99" t="s">
        <v>686</v>
      </c>
      <c r="C581" s="100" t="s">
        <v>30</v>
      </c>
      <c r="D581" s="100" t="s">
        <v>687</v>
      </c>
      <c r="E581" s="100" t="s">
        <v>116</v>
      </c>
      <c r="F581" s="98">
        <v>45</v>
      </c>
      <c r="G581" s="101">
        <v>32909.699999999997</v>
      </c>
      <c r="H581" s="102">
        <v>6049</v>
      </c>
      <c r="I581" s="103">
        <v>406</v>
      </c>
      <c r="J581" s="101">
        <v>3793614.2900001002</v>
      </c>
      <c r="K581" s="104">
        <v>652641</v>
      </c>
      <c r="L581" s="98">
        <v>42</v>
      </c>
    </row>
    <row r="582" spans="1:12" x14ac:dyDescent="0.25">
      <c r="A582" s="98">
        <v>9</v>
      </c>
      <c r="B582" s="99" t="s">
        <v>804</v>
      </c>
      <c r="C582" s="100" t="s">
        <v>110</v>
      </c>
      <c r="D582" s="100" t="s">
        <v>805</v>
      </c>
      <c r="E582" s="100" t="s">
        <v>807</v>
      </c>
      <c r="F582" s="98">
        <v>27</v>
      </c>
      <c r="G582" s="101">
        <v>30964.68</v>
      </c>
      <c r="H582" s="102">
        <v>5701</v>
      </c>
      <c r="I582" s="103">
        <v>41</v>
      </c>
      <c r="J582" s="101">
        <v>77056.2699999998</v>
      </c>
      <c r="K582" s="104">
        <v>14287</v>
      </c>
      <c r="L582" s="98">
        <v>14</v>
      </c>
    </row>
    <row r="583" spans="1:12" x14ac:dyDescent="0.25">
      <c r="A583" s="98">
        <v>10</v>
      </c>
      <c r="B583" s="99" t="s">
        <v>802</v>
      </c>
      <c r="C583" s="100" t="s">
        <v>27</v>
      </c>
      <c r="D583" s="100" t="s">
        <v>803</v>
      </c>
      <c r="E583" s="100" t="s">
        <v>116</v>
      </c>
      <c r="F583" s="98">
        <v>44</v>
      </c>
      <c r="G583" s="101">
        <v>26555.14</v>
      </c>
      <c r="H583" s="102">
        <v>4878</v>
      </c>
      <c r="I583" s="103">
        <v>71</v>
      </c>
      <c r="J583" s="101">
        <v>72091.789999999906</v>
      </c>
      <c r="K583" s="104">
        <v>13223</v>
      </c>
      <c r="L583" s="98">
        <v>14</v>
      </c>
    </row>
    <row r="584" spans="1:12" x14ac:dyDescent="0.25">
      <c r="A584" s="98">
        <v>11</v>
      </c>
      <c r="B584" s="105" t="s">
        <v>833</v>
      </c>
      <c r="C584" s="51" t="s">
        <v>30</v>
      </c>
      <c r="D584" s="105" t="s">
        <v>834</v>
      </c>
      <c r="E584" s="105" t="s">
        <v>836</v>
      </c>
      <c r="F584" s="108">
        <v>13</v>
      </c>
      <c r="G584" s="109">
        <v>12253.88</v>
      </c>
      <c r="H584" s="110">
        <v>2276</v>
      </c>
      <c r="I584" s="111">
        <v>13</v>
      </c>
      <c r="J584" s="112">
        <v>12253.88</v>
      </c>
      <c r="K584" s="113">
        <v>2276</v>
      </c>
      <c r="L584" s="108">
        <v>7</v>
      </c>
    </row>
    <row r="585" spans="1:12" x14ac:dyDescent="0.25">
      <c r="A585" s="98">
        <v>12</v>
      </c>
      <c r="B585" s="105" t="s">
        <v>808</v>
      </c>
      <c r="C585" s="51" t="s">
        <v>30</v>
      </c>
      <c r="D585" s="105" t="s">
        <v>809</v>
      </c>
      <c r="E585" s="105" t="s">
        <v>557</v>
      </c>
      <c r="F585" s="108">
        <v>31</v>
      </c>
      <c r="G585" s="109">
        <v>11474.85</v>
      </c>
      <c r="H585" s="110">
        <v>2119</v>
      </c>
      <c r="I585" s="111">
        <v>65</v>
      </c>
      <c r="J585" s="112">
        <v>33669.29</v>
      </c>
      <c r="K585" s="113">
        <v>6222</v>
      </c>
      <c r="L585" s="108">
        <v>14</v>
      </c>
    </row>
    <row r="586" spans="1:12" x14ac:dyDescent="0.25">
      <c r="A586" s="98">
        <v>13</v>
      </c>
      <c r="B586" s="99" t="s">
        <v>776</v>
      </c>
      <c r="C586" s="100" t="s">
        <v>30</v>
      </c>
      <c r="D586" s="100" t="s">
        <v>777</v>
      </c>
      <c r="E586" s="100" t="s">
        <v>332</v>
      </c>
      <c r="F586" s="98">
        <v>8</v>
      </c>
      <c r="G586" s="101">
        <v>8136.09</v>
      </c>
      <c r="H586" s="102">
        <v>1463</v>
      </c>
      <c r="I586" s="103">
        <v>26</v>
      </c>
      <c r="J586" s="101">
        <v>40597.110000000102</v>
      </c>
      <c r="K586" s="104">
        <v>7406</v>
      </c>
      <c r="L586" s="98">
        <v>21</v>
      </c>
    </row>
    <row r="587" spans="1:12" ht="24" x14ac:dyDescent="0.25">
      <c r="A587" s="98">
        <v>14</v>
      </c>
      <c r="B587" s="99" t="s">
        <v>774</v>
      </c>
      <c r="C587" s="100" t="s">
        <v>110</v>
      </c>
      <c r="D587" s="100" t="s">
        <v>775</v>
      </c>
      <c r="E587" s="100" t="s">
        <v>116</v>
      </c>
      <c r="F587" s="98">
        <v>11</v>
      </c>
      <c r="G587" s="101">
        <v>5974.29</v>
      </c>
      <c r="H587" s="102">
        <v>1107</v>
      </c>
      <c r="I587" s="103">
        <v>63</v>
      </c>
      <c r="J587" s="101">
        <v>55061.459999999897</v>
      </c>
      <c r="K587" s="104">
        <v>10222</v>
      </c>
      <c r="L587" s="98">
        <v>21</v>
      </c>
    </row>
    <row r="588" spans="1:12" x14ac:dyDescent="0.25">
      <c r="A588" s="98">
        <v>15</v>
      </c>
      <c r="B588" s="99" t="s">
        <v>711</v>
      </c>
      <c r="C588" s="100" t="s">
        <v>30</v>
      </c>
      <c r="D588" s="100" t="s">
        <v>712</v>
      </c>
      <c r="E588" s="100" t="s">
        <v>549</v>
      </c>
      <c r="F588" s="98">
        <v>7</v>
      </c>
      <c r="G588" s="101">
        <v>5938.1</v>
      </c>
      <c r="H588" s="102">
        <v>1126</v>
      </c>
      <c r="I588" s="103">
        <v>89</v>
      </c>
      <c r="J588" s="101">
        <v>149778.31</v>
      </c>
      <c r="K588" s="104">
        <v>30832</v>
      </c>
      <c r="L588" s="98">
        <v>36</v>
      </c>
    </row>
    <row r="589" spans="1:12" x14ac:dyDescent="0.25">
      <c r="A589" s="98">
        <v>16</v>
      </c>
      <c r="B589" s="99" t="s">
        <v>406</v>
      </c>
      <c r="C589" s="100" t="s">
        <v>30</v>
      </c>
      <c r="D589" s="100" t="s">
        <v>837</v>
      </c>
      <c r="E589" s="100" t="s">
        <v>116</v>
      </c>
      <c r="F589" s="98">
        <v>19</v>
      </c>
      <c r="G589" s="101">
        <v>4644</v>
      </c>
      <c r="H589" s="102">
        <v>2322</v>
      </c>
      <c r="I589" s="103">
        <v>313</v>
      </c>
      <c r="J589" s="101">
        <v>684493.23999999103</v>
      </c>
      <c r="K589" s="104">
        <v>142976</v>
      </c>
      <c r="L589" s="98">
        <v>96</v>
      </c>
    </row>
    <row r="590" spans="1:12" x14ac:dyDescent="0.25">
      <c r="A590" s="98">
        <v>17</v>
      </c>
      <c r="B590" s="99" t="s">
        <v>780</v>
      </c>
      <c r="C590" s="100" t="s">
        <v>105</v>
      </c>
      <c r="D590" s="100" t="s">
        <v>781</v>
      </c>
      <c r="E590" s="100" t="s">
        <v>783</v>
      </c>
      <c r="F590" s="98">
        <v>5</v>
      </c>
      <c r="G590" s="101">
        <v>4458.22</v>
      </c>
      <c r="H590" s="102">
        <v>793</v>
      </c>
      <c r="I590" s="103">
        <v>10</v>
      </c>
      <c r="J590" s="101">
        <v>20090.490000000002</v>
      </c>
      <c r="K590" s="104">
        <v>3697</v>
      </c>
      <c r="L590" s="98">
        <v>21</v>
      </c>
    </row>
    <row r="591" spans="1:12" ht="24" x14ac:dyDescent="0.25">
      <c r="A591" s="98">
        <v>18</v>
      </c>
      <c r="B591" s="99" t="s">
        <v>461</v>
      </c>
      <c r="C591" s="100" t="s">
        <v>30</v>
      </c>
      <c r="D591" s="100" t="s">
        <v>462</v>
      </c>
      <c r="E591" s="100" t="s">
        <v>116</v>
      </c>
      <c r="F591" s="98">
        <v>22</v>
      </c>
      <c r="G591" s="101">
        <v>3945.5</v>
      </c>
      <c r="H591" s="102">
        <v>1921</v>
      </c>
      <c r="I591" s="103">
        <v>308</v>
      </c>
      <c r="J591" s="101">
        <v>955708.34999997995</v>
      </c>
      <c r="K591" s="104">
        <v>189283</v>
      </c>
      <c r="L591" s="98">
        <v>85</v>
      </c>
    </row>
    <row r="592" spans="1:12" x14ac:dyDescent="0.25">
      <c r="A592" s="98">
        <v>19</v>
      </c>
      <c r="B592" s="99" t="s">
        <v>768</v>
      </c>
      <c r="C592" s="100" t="s">
        <v>30</v>
      </c>
      <c r="D592" s="100" t="s">
        <v>769</v>
      </c>
      <c r="E592" s="100" t="s">
        <v>118</v>
      </c>
      <c r="F592" s="98">
        <v>7</v>
      </c>
      <c r="G592" s="101">
        <v>3750.86</v>
      </c>
      <c r="H592" s="102">
        <v>738</v>
      </c>
      <c r="I592" s="103">
        <v>60</v>
      </c>
      <c r="J592" s="101">
        <v>51644.959999999999</v>
      </c>
      <c r="K592" s="104">
        <v>9790</v>
      </c>
      <c r="L592" s="98">
        <v>21</v>
      </c>
    </row>
    <row r="593" spans="1:12" x14ac:dyDescent="0.25">
      <c r="A593" s="98">
        <v>20</v>
      </c>
      <c r="B593" s="99" t="s">
        <v>607</v>
      </c>
      <c r="C593" s="100" t="s">
        <v>110</v>
      </c>
      <c r="D593" s="100" t="s">
        <v>608</v>
      </c>
      <c r="E593" s="100" t="s">
        <v>610</v>
      </c>
      <c r="F593" s="98">
        <v>16</v>
      </c>
      <c r="G593" s="101">
        <v>3295</v>
      </c>
      <c r="H593" s="102">
        <v>1214</v>
      </c>
      <c r="I593" s="103">
        <v>236</v>
      </c>
      <c r="J593" s="101">
        <v>636147.96999999601</v>
      </c>
      <c r="K593" s="104">
        <v>127519</v>
      </c>
      <c r="L593" s="98">
        <v>62</v>
      </c>
    </row>
    <row r="594" spans="1:12" x14ac:dyDescent="0.25">
      <c r="A594" s="55"/>
      <c r="B594" s="52"/>
      <c r="C594" s="38"/>
      <c r="D594" s="38"/>
      <c r="E594" s="38"/>
      <c r="F594" s="55"/>
      <c r="G594" s="54"/>
      <c r="H594" s="25"/>
      <c r="I594" s="55"/>
      <c r="J594" s="54"/>
      <c r="K594" s="53"/>
      <c r="L594" s="41"/>
    </row>
    <row r="595" spans="1:12" x14ac:dyDescent="0.25">
      <c r="A595" s="25" t="s">
        <v>7</v>
      </c>
      <c r="B595" s="26"/>
      <c r="C595" s="38"/>
      <c r="D595" s="38"/>
      <c r="E595" s="26"/>
      <c r="F595" s="27"/>
      <c r="G595" s="28"/>
      <c r="H595" s="29"/>
      <c r="I595" s="27"/>
      <c r="J595" s="28"/>
      <c r="K595" s="29"/>
      <c r="L595" s="15"/>
    </row>
    <row r="597" spans="1:12" x14ac:dyDescent="0.25">
      <c r="A597" s="459" t="s">
        <v>872</v>
      </c>
      <c r="B597" s="459"/>
      <c r="C597" s="459"/>
      <c r="D597" s="459"/>
      <c r="E597" s="459"/>
      <c r="F597" s="459"/>
      <c r="G597" s="459"/>
      <c r="H597" s="459"/>
      <c r="I597" s="459"/>
      <c r="J597" s="459"/>
      <c r="K597" s="459"/>
      <c r="L597" s="459"/>
    </row>
    <row r="598" spans="1:12" x14ac:dyDescent="0.25">
      <c r="A598" s="22"/>
      <c r="B598" s="15"/>
      <c r="C598" s="15"/>
      <c r="D598" s="15"/>
      <c r="E598" s="15"/>
      <c r="F598" s="20"/>
      <c r="G598" s="21"/>
      <c r="H598" s="21"/>
      <c r="I598" s="20"/>
      <c r="J598" s="21"/>
      <c r="K598" s="21"/>
      <c r="L598" s="19"/>
    </row>
    <row r="599" spans="1:12" x14ac:dyDescent="0.25">
      <c r="A599" s="460" t="s">
        <v>131</v>
      </c>
      <c r="B599" s="460"/>
      <c r="C599" s="460" t="s">
        <v>135</v>
      </c>
      <c r="D599" s="460" t="s">
        <v>136</v>
      </c>
      <c r="E599" s="460" t="s">
        <v>132</v>
      </c>
      <c r="F599" s="458" t="s">
        <v>137</v>
      </c>
      <c r="G599" s="458"/>
      <c r="H599" s="462"/>
      <c r="I599" s="457" t="s">
        <v>133</v>
      </c>
      <c r="J599" s="458"/>
      <c r="K599" s="458"/>
      <c r="L599" s="458"/>
    </row>
    <row r="600" spans="1:12" x14ac:dyDescent="0.25">
      <c r="A600" s="461"/>
      <c r="B600" s="461"/>
      <c r="C600" s="461"/>
      <c r="D600" s="461"/>
      <c r="E600" s="461"/>
      <c r="F600" s="268" t="s">
        <v>8</v>
      </c>
      <c r="G600" s="39" t="s">
        <v>5</v>
      </c>
      <c r="H600" s="268" t="s">
        <v>4</v>
      </c>
      <c r="I600" s="267" t="s">
        <v>8</v>
      </c>
      <c r="J600" s="39" t="s">
        <v>5</v>
      </c>
      <c r="K600" s="39" t="s">
        <v>4</v>
      </c>
      <c r="L600" s="268" t="s">
        <v>6</v>
      </c>
    </row>
    <row r="601" spans="1:12" x14ac:dyDescent="0.25">
      <c r="A601" s="98">
        <v>1</v>
      </c>
      <c r="B601" s="99" t="s">
        <v>825</v>
      </c>
      <c r="C601" s="100" t="s">
        <v>30</v>
      </c>
      <c r="D601" s="100" t="s">
        <v>826</v>
      </c>
      <c r="E601" s="100" t="s">
        <v>828</v>
      </c>
      <c r="F601" s="98">
        <v>124</v>
      </c>
      <c r="G601" s="101">
        <v>313665.54000000103</v>
      </c>
      <c r="H601" s="102">
        <v>60789</v>
      </c>
      <c r="I601" s="103">
        <v>175</v>
      </c>
      <c r="J601" s="101">
        <v>359682.44000000099</v>
      </c>
      <c r="K601" s="102">
        <v>69704</v>
      </c>
      <c r="L601" s="98">
        <v>7</v>
      </c>
    </row>
    <row r="602" spans="1:12" x14ac:dyDescent="0.25">
      <c r="A602" s="98">
        <v>2</v>
      </c>
      <c r="B602" s="99" t="s">
        <v>800</v>
      </c>
      <c r="C602" s="100" t="s">
        <v>30</v>
      </c>
      <c r="D602" s="100" t="s">
        <v>801</v>
      </c>
      <c r="E602" s="100" t="s">
        <v>116</v>
      </c>
      <c r="F602" s="98">
        <v>102</v>
      </c>
      <c r="G602" s="101">
        <v>296678.35000000102</v>
      </c>
      <c r="H602" s="102">
        <v>55994</v>
      </c>
      <c r="I602" s="103">
        <v>257</v>
      </c>
      <c r="J602" s="101">
        <v>998232.39999999001</v>
      </c>
      <c r="K602" s="102">
        <v>184513</v>
      </c>
      <c r="L602" s="98">
        <v>21</v>
      </c>
    </row>
    <row r="603" spans="1:12" x14ac:dyDescent="0.25">
      <c r="A603" s="98">
        <v>3</v>
      </c>
      <c r="B603" s="99" t="s">
        <v>848</v>
      </c>
      <c r="C603" s="100" t="s">
        <v>27</v>
      </c>
      <c r="D603" s="100" t="s">
        <v>849</v>
      </c>
      <c r="E603" s="100" t="s">
        <v>116</v>
      </c>
      <c r="F603" s="98">
        <v>83</v>
      </c>
      <c r="G603" s="101">
        <v>284038.25</v>
      </c>
      <c r="H603" s="102">
        <v>48736</v>
      </c>
      <c r="I603" s="103">
        <v>83</v>
      </c>
      <c r="J603" s="101">
        <v>284038.25</v>
      </c>
      <c r="K603" s="104">
        <v>48736</v>
      </c>
      <c r="L603" s="98">
        <v>7</v>
      </c>
    </row>
    <row r="604" spans="1:12" x14ac:dyDescent="0.25">
      <c r="A604" s="98">
        <v>4</v>
      </c>
      <c r="B604" s="99" t="s">
        <v>821</v>
      </c>
      <c r="C604" s="100" t="s">
        <v>30</v>
      </c>
      <c r="D604" s="100" t="s">
        <v>822</v>
      </c>
      <c r="E604" s="100" t="s">
        <v>739</v>
      </c>
      <c r="F604" s="98">
        <v>73</v>
      </c>
      <c r="G604" s="101">
        <v>104508.19</v>
      </c>
      <c r="H604" s="102">
        <v>19148</v>
      </c>
      <c r="I604" s="103">
        <v>156</v>
      </c>
      <c r="J604" s="101">
        <v>268826.26</v>
      </c>
      <c r="K604" s="104">
        <v>46703</v>
      </c>
      <c r="L604" s="98">
        <v>14</v>
      </c>
    </row>
    <row r="605" spans="1:12" x14ac:dyDescent="0.25">
      <c r="A605" s="98">
        <v>5</v>
      </c>
      <c r="B605" s="99" t="s">
        <v>823</v>
      </c>
      <c r="C605" s="100" t="s">
        <v>30</v>
      </c>
      <c r="D605" s="100" t="s">
        <v>824</v>
      </c>
      <c r="E605" s="100" t="s">
        <v>118</v>
      </c>
      <c r="F605" s="98">
        <v>75</v>
      </c>
      <c r="G605" s="101">
        <v>95091.699999999793</v>
      </c>
      <c r="H605" s="102">
        <v>17321</v>
      </c>
      <c r="I605" s="103">
        <v>196</v>
      </c>
      <c r="J605" s="101">
        <v>192592.63000000099</v>
      </c>
      <c r="K605" s="104">
        <v>35212</v>
      </c>
      <c r="L605" s="98">
        <v>14</v>
      </c>
    </row>
    <row r="606" spans="1:12" x14ac:dyDescent="0.25">
      <c r="A606" s="98">
        <v>6</v>
      </c>
      <c r="B606" s="105" t="s">
        <v>766</v>
      </c>
      <c r="C606" s="100" t="s">
        <v>24</v>
      </c>
      <c r="D606" s="51" t="s">
        <v>767</v>
      </c>
      <c r="E606" s="51" t="s">
        <v>116</v>
      </c>
      <c r="F606" s="98">
        <v>58</v>
      </c>
      <c r="G606" s="101">
        <v>93333.3299999999</v>
      </c>
      <c r="H606" s="102">
        <v>16936</v>
      </c>
      <c r="I606" s="103">
        <v>228</v>
      </c>
      <c r="J606" s="106">
        <v>690142.38999999897</v>
      </c>
      <c r="K606" s="107">
        <v>123358</v>
      </c>
      <c r="L606" s="98">
        <v>28</v>
      </c>
    </row>
    <row r="607" spans="1:12" x14ac:dyDescent="0.25">
      <c r="A607" s="98">
        <v>7</v>
      </c>
      <c r="B607" s="99" t="s">
        <v>850</v>
      </c>
      <c r="C607" s="100" t="s">
        <v>30</v>
      </c>
      <c r="D607" s="100" t="s">
        <v>851</v>
      </c>
      <c r="E607" s="100" t="s">
        <v>507</v>
      </c>
      <c r="F607" s="98">
        <v>23</v>
      </c>
      <c r="G607" s="101">
        <v>29539.59</v>
      </c>
      <c r="H607" s="102">
        <v>5362</v>
      </c>
      <c r="I607" s="103">
        <v>23</v>
      </c>
      <c r="J607" s="101">
        <v>29539.59</v>
      </c>
      <c r="K607" s="104">
        <v>5362</v>
      </c>
      <c r="L607" s="98">
        <v>7</v>
      </c>
    </row>
    <row r="608" spans="1:12" x14ac:dyDescent="0.25">
      <c r="A608" s="98">
        <v>8</v>
      </c>
      <c r="B608" s="99" t="s">
        <v>736</v>
      </c>
      <c r="C608" s="100" t="s">
        <v>30</v>
      </c>
      <c r="D608" s="100" t="s">
        <v>737</v>
      </c>
      <c r="E608" s="100" t="s">
        <v>739</v>
      </c>
      <c r="F608" s="98">
        <v>36</v>
      </c>
      <c r="G608" s="101">
        <v>26140.16</v>
      </c>
      <c r="H608" s="102">
        <v>4943</v>
      </c>
      <c r="I608" s="103">
        <v>235</v>
      </c>
      <c r="J608" s="101">
        <v>742009.48999998998</v>
      </c>
      <c r="K608" s="104">
        <v>161553</v>
      </c>
      <c r="L608" s="98">
        <v>35</v>
      </c>
    </row>
    <row r="609" spans="1:12" x14ac:dyDescent="0.25">
      <c r="A609" s="98">
        <v>9</v>
      </c>
      <c r="B609" s="99" t="s">
        <v>804</v>
      </c>
      <c r="C609" s="100" t="s">
        <v>110</v>
      </c>
      <c r="D609" s="100" t="s">
        <v>805</v>
      </c>
      <c r="E609" s="100" t="s">
        <v>807</v>
      </c>
      <c r="F609" s="98">
        <v>17</v>
      </c>
      <c r="G609" s="101">
        <v>23987.84</v>
      </c>
      <c r="H609" s="102">
        <v>4382</v>
      </c>
      <c r="I609" s="103">
        <v>51</v>
      </c>
      <c r="J609" s="101">
        <v>101710.31</v>
      </c>
      <c r="K609" s="104">
        <v>18808</v>
      </c>
      <c r="L609" s="98">
        <v>21</v>
      </c>
    </row>
    <row r="610" spans="1:12" x14ac:dyDescent="0.25">
      <c r="A610" s="98">
        <v>10</v>
      </c>
      <c r="B610" s="99" t="s">
        <v>686</v>
      </c>
      <c r="C610" s="100" t="s">
        <v>30</v>
      </c>
      <c r="D610" s="100" t="s">
        <v>687</v>
      </c>
      <c r="E610" s="100" t="s">
        <v>116</v>
      </c>
      <c r="F610" s="98">
        <v>20</v>
      </c>
      <c r="G610" s="101">
        <v>22304.68</v>
      </c>
      <c r="H610" s="102">
        <v>4039</v>
      </c>
      <c r="I610" s="103">
        <v>411</v>
      </c>
      <c r="J610" s="101">
        <v>3816145.7900001002</v>
      </c>
      <c r="K610" s="104">
        <v>656726</v>
      </c>
      <c r="L610" s="98">
        <v>49</v>
      </c>
    </row>
    <row r="611" spans="1:12" x14ac:dyDescent="0.25">
      <c r="A611" s="98">
        <v>11</v>
      </c>
      <c r="B611" s="105" t="s">
        <v>833</v>
      </c>
      <c r="C611" s="51" t="s">
        <v>30</v>
      </c>
      <c r="D611" s="105" t="s">
        <v>834</v>
      </c>
      <c r="E611" s="105" t="s">
        <v>836</v>
      </c>
      <c r="F611" s="108">
        <v>10</v>
      </c>
      <c r="G611" s="109">
        <v>15134.46</v>
      </c>
      <c r="H611" s="110">
        <v>2797</v>
      </c>
      <c r="I611" s="111">
        <v>17</v>
      </c>
      <c r="J611" s="112">
        <v>27924.84</v>
      </c>
      <c r="K611" s="113">
        <v>5183</v>
      </c>
      <c r="L611" s="108">
        <v>14</v>
      </c>
    </row>
    <row r="612" spans="1:12" ht="24" x14ac:dyDescent="0.25">
      <c r="A612" s="98">
        <v>12</v>
      </c>
      <c r="B612" s="105" t="s">
        <v>852</v>
      </c>
      <c r="C612" s="51" t="s">
        <v>110</v>
      </c>
      <c r="D612" s="105" t="s">
        <v>853</v>
      </c>
      <c r="E612" s="105" t="s">
        <v>855</v>
      </c>
      <c r="F612" s="108">
        <v>9</v>
      </c>
      <c r="G612" s="109">
        <v>12032.73</v>
      </c>
      <c r="H612" s="110">
        <v>2178</v>
      </c>
      <c r="I612" s="111">
        <v>9</v>
      </c>
      <c r="J612" s="112">
        <v>12032.73</v>
      </c>
      <c r="K612" s="113">
        <v>2178</v>
      </c>
      <c r="L612" s="108">
        <v>7</v>
      </c>
    </row>
    <row r="613" spans="1:12" x14ac:dyDescent="0.25">
      <c r="A613" s="98">
        <v>13</v>
      </c>
      <c r="B613" s="99" t="s">
        <v>802</v>
      </c>
      <c r="C613" s="100" t="s">
        <v>27</v>
      </c>
      <c r="D613" s="100" t="s">
        <v>803</v>
      </c>
      <c r="E613" s="100" t="s">
        <v>116</v>
      </c>
      <c r="F613" s="98">
        <v>16</v>
      </c>
      <c r="G613" s="101">
        <v>8582.6200000000008</v>
      </c>
      <c r="H613" s="102">
        <v>1577</v>
      </c>
      <c r="I613" s="103">
        <v>84</v>
      </c>
      <c r="J613" s="101">
        <v>80903.67</v>
      </c>
      <c r="K613" s="104">
        <v>14848</v>
      </c>
      <c r="L613" s="98">
        <v>21</v>
      </c>
    </row>
    <row r="614" spans="1:12" x14ac:dyDescent="0.25">
      <c r="A614" s="98">
        <v>14</v>
      </c>
      <c r="B614" s="99" t="s">
        <v>868</v>
      </c>
      <c r="C614" s="100" t="s">
        <v>869</v>
      </c>
      <c r="D614" s="100" t="s">
        <v>870</v>
      </c>
      <c r="E614" s="100" t="s">
        <v>871</v>
      </c>
      <c r="F614" s="98">
        <v>3</v>
      </c>
      <c r="G614" s="101">
        <v>8367.2199999999993</v>
      </c>
      <c r="H614" s="102">
        <v>1140</v>
      </c>
      <c r="I614" s="103">
        <v>3</v>
      </c>
      <c r="J614" s="101">
        <v>8367.2199999999993</v>
      </c>
      <c r="K614" s="104">
        <v>1140</v>
      </c>
      <c r="L614" s="98">
        <v>6</v>
      </c>
    </row>
    <row r="615" spans="1:12" x14ac:dyDescent="0.25">
      <c r="A615" s="98">
        <v>15</v>
      </c>
      <c r="B615" s="99" t="s">
        <v>829</v>
      </c>
      <c r="C615" s="100" t="s">
        <v>30</v>
      </c>
      <c r="D615" s="100" t="s">
        <v>830</v>
      </c>
      <c r="E615" s="100" t="s">
        <v>832</v>
      </c>
      <c r="F615" s="98">
        <v>52</v>
      </c>
      <c r="G615" s="101">
        <v>7615.7</v>
      </c>
      <c r="H615" s="102">
        <v>1522</v>
      </c>
      <c r="I615" s="103">
        <v>107</v>
      </c>
      <c r="J615" s="101">
        <v>41295.980000000003</v>
      </c>
      <c r="K615" s="104">
        <v>8222</v>
      </c>
      <c r="L615" s="98">
        <v>14</v>
      </c>
    </row>
    <row r="616" spans="1:12" x14ac:dyDescent="0.25">
      <c r="A616" s="98">
        <v>16</v>
      </c>
      <c r="B616" s="99" t="s">
        <v>776</v>
      </c>
      <c r="C616" s="100" t="s">
        <v>30</v>
      </c>
      <c r="D616" s="100" t="s">
        <v>777</v>
      </c>
      <c r="E616" s="100" t="s">
        <v>332</v>
      </c>
      <c r="F616" s="98">
        <v>8</v>
      </c>
      <c r="G616" s="101">
        <v>7401.19</v>
      </c>
      <c r="H616" s="102">
        <v>1351</v>
      </c>
      <c r="I616" s="103">
        <v>32</v>
      </c>
      <c r="J616" s="101">
        <v>48515.1000000001</v>
      </c>
      <c r="K616" s="104">
        <v>8859</v>
      </c>
      <c r="L616" s="98">
        <v>28</v>
      </c>
    </row>
    <row r="617" spans="1:12" x14ac:dyDescent="0.25">
      <c r="A617" s="98">
        <v>17</v>
      </c>
      <c r="B617" s="99" t="s">
        <v>711</v>
      </c>
      <c r="C617" s="100" t="s">
        <v>30</v>
      </c>
      <c r="D617" s="100" t="s">
        <v>712</v>
      </c>
      <c r="E617" s="100" t="s">
        <v>549</v>
      </c>
      <c r="F617" s="98">
        <v>7</v>
      </c>
      <c r="G617" s="101">
        <v>4914.76</v>
      </c>
      <c r="H617" s="102">
        <v>992</v>
      </c>
      <c r="I617" s="103">
        <v>95</v>
      </c>
      <c r="J617" s="101">
        <v>154959.76999999999</v>
      </c>
      <c r="K617" s="104">
        <v>31879</v>
      </c>
      <c r="L617" s="98">
        <v>42</v>
      </c>
    </row>
    <row r="618" spans="1:12" x14ac:dyDescent="0.25">
      <c r="A618" s="98">
        <v>18</v>
      </c>
      <c r="B618" s="99" t="s">
        <v>780</v>
      </c>
      <c r="C618" s="100" t="s">
        <v>105</v>
      </c>
      <c r="D618" s="100" t="s">
        <v>781</v>
      </c>
      <c r="E618" s="100" t="s">
        <v>783</v>
      </c>
      <c r="F618" s="98">
        <v>5</v>
      </c>
      <c r="G618" s="101">
        <v>4595.4399999999996</v>
      </c>
      <c r="H618" s="102">
        <v>860</v>
      </c>
      <c r="I618" s="103">
        <v>12</v>
      </c>
      <c r="J618" s="101">
        <v>24947.68</v>
      </c>
      <c r="K618" s="104">
        <v>4612</v>
      </c>
      <c r="L618" s="98">
        <v>28</v>
      </c>
    </row>
    <row r="619" spans="1:12" x14ac:dyDescent="0.25">
      <c r="A619" s="98">
        <v>19</v>
      </c>
      <c r="B619" s="99" t="s">
        <v>808</v>
      </c>
      <c r="C619" s="100" t="s">
        <v>30</v>
      </c>
      <c r="D619" s="100" t="s">
        <v>809</v>
      </c>
      <c r="E619" s="100" t="s">
        <v>557</v>
      </c>
      <c r="F619" s="98">
        <v>4</v>
      </c>
      <c r="G619" s="101">
        <v>4429.26</v>
      </c>
      <c r="H619" s="102">
        <v>780</v>
      </c>
      <c r="I619" s="103">
        <v>66</v>
      </c>
      <c r="J619" s="101">
        <v>38502.650000000103</v>
      </c>
      <c r="K619" s="104">
        <v>7083</v>
      </c>
      <c r="L619" s="98">
        <v>21</v>
      </c>
    </row>
    <row r="620" spans="1:12" x14ac:dyDescent="0.25">
      <c r="A620" s="98">
        <v>20</v>
      </c>
      <c r="B620" s="99" t="s">
        <v>856</v>
      </c>
      <c r="C620" s="100" t="s">
        <v>160</v>
      </c>
      <c r="D620" s="100" t="s">
        <v>857</v>
      </c>
      <c r="E620" s="100" t="s">
        <v>859</v>
      </c>
      <c r="F620" s="98">
        <v>3</v>
      </c>
      <c r="G620" s="101">
        <v>3083.5</v>
      </c>
      <c r="H620" s="102">
        <v>674</v>
      </c>
      <c r="I620" s="103">
        <v>3</v>
      </c>
      <c r="J620" s="101">
        <v>3083.5</v>
      </c>
      <c r="K620" s="104">
        <v>674</v>
      </c>
      <c r="L620" s="98">
        <v>7</v>
      </c>
    </row>
    <row r="621" spans="1:12" x14ac:dyDescent="0.25">
      <c r="A621" s="55"/>
      <c r="B621" s="52"/>
      <c r="C621" s="38"/>
      <c r="D621" s="38"/>
      <c r="E621" s="38"/>
      <c r="F621" s="55"/>
      <c r="G621" s="54"/>
      <c r="H621" s="25"/>
      <c r="I621" s="55"/>
      <c r="J621" s="54"/>
      <c r="K621" s="53"/>
      <c r="L621" s="41"/>
    </row>
    <row r="622" spans="1:12" x14ac:dyDescent="0.25">
      <c r="A622" s="25" t="s">
        <v>7</v>
      </c>
      <c r="B622" s="26"/>
      <c r="C622" s="38"/>
      <c r="D622" s="38"/>
      <c r="E622" s="26"/>
      <c r="F622" s="27"/>
      <c r="G622" s="28"/>
      <c r="H622" s="29"/>
      <c r="I622" s="27"/>
      <c r="J622" s="28"/>
      <c r="K622" s="29"/>
      <c r="L622" s="15"/>
    </row>
    <row r="624" spans="1:12" x14ac:dyDescent="0.25">
      <c r="A624" s="459" t="s">
        <v>896</v>
      </c>
      <c r="B624" s="459"/>
      <c r="C624" s="459"/>
      <c r="D624" s="459"/>
      <c r="E624" s="459"/>
      <c r="F624" s="459"/>
      <c r="G624" s="459"/>
      <c r="H624" s="459"/>
      <c r="I624" s="459"/>
      <c r="J624" s="459"/>
      <c r="K624" s="459"/>
      <c r="L624" s="459"/>
    </row>
    <row r="625" spans="1:12" x14ac:dyDescent="0.25">
      <c r="A625" s="22"/>
      <c r="B625" s="15"/>
      <c r="C625" s="15"/>
      <c r="D625" s="15"/>
      <c r="E625" s="15"/>
      <c r="F625" s="20"/>
      <c r="G625" s="21"/>
      <c r="H625" s="21"/>
      <c r="I625" s="20"/>
      <c r="J625" s="21"/>
      <c r="K625" s="21"/>
      <c r="L625" s="19"/>
    </row>
    <row r="626" spans="1:12" x14ac:dyDescent="0.25">
      <c r="A626" s="460" t="s">
        <v>131</v>
      </c>
      <c r="B626" s="460"/>
      <c r="C626" s="460" t="s">
        <v>135</v>
      </c>
      <c r="D626" s="460" t="s">
        <v>136</v>
      </c>
      <c r="E626" s="460" t="s">
        <v>132</v>
      </c>
      <c r="F626" s="458" t="s">
        <v>137</v>
      </c>
      <c r="G626" s="458"/>
      <c r="H626" s="462"/>
      <c r="I626" s="457" t="s">
        <v>133</v>
      </c>
      <c r="J626" s="458"/>
      <c r="K626" s="458"/>
      <c r="L626" s="458"/>
    </row>
    <row r="627" spans="1:12" x14ac:dyDescent="0.25">
      <c r="A627" s="461"/>
      <c r="B627" s="461"/>
      <c r="C627" s="461"/>
      <c r="D627" s="461"/>
      <c r="E627" s="461"/>
      <c r="F627" s="273" t="s">
        <v>8</v>
      </c>
      <c r="G627" s="39" t="s">
        <v>5</v>
      </c>
      <c r="H627" s="273" t="s">
        <v>4</v>
      </c>
      <c r="I627" s="272" t="s">
        <v>8</v>
      </c>
      <c r="J627" s="39" t="s">
        <v>5</v>
      </c>
      <c r="K627" s="39" t="s">
        <v>4</v>
      </c>
      <c r="L627" s="273" t="s">
        <v>6</v>
      </c>
    </row>
    <row r="628" spans="1:12" x14ac:dyDescent="0.25">
      <c r="A628" s="98">
        <v>1</v>
      </c>
      <c r="B628" s="99" t="s">
        <v>825</v>
      </c>
      <c r="C628" s="100" t="s">
        <v>30</v>
      </c>
      <c r="D628" s="100" t="s">
        <v>826</v>
      </c>
      <c r="E628" s="100" t="s">
        <v>828</v>
      </c>
      <c r="F628" s="98">
        <v>105</v>
      </c>
      <c r="G628" s="101">
        <v>234813.15000000101</v>
      </c>
      <c r="H628" s="102">
        <v>45480</v>
      </c>
      <c r="I628" s="103">
        <v>200</v>
      </c>
      <c r="J628" s="101">
        <v>595557.05999999598</v>
      </c>
      <c r="K628" s="102">
        <v>115403</v>
      </c>
      <c r="L628" s="98">
        <v>14</v>
      </c>
    </row>
    <row r="629" spans="1:12" x14ac:dyDescent="0.25">
      <c r="A629" s="98">
        <v>2</v>
      </c>
      <c r="B629" s="99" t="s">
        <v>800</v>
      </c>
      <c r="C629" s="100" t="s">
        <v>30</v>
      </c>
      <c r="D629" s="100" t="s">
        <v>801</v>
      </c>
      <c r="E629" s="100" t="s">
        <v>116</v>
      </c>
      <c r="F629" s="98">
        <v>93</v>
      </c>
      <c r="G629" s="101">
        <v>214627.920000001</v>
      </c>
      <c r="H629" s="102">
        <v>40342</v>
      </c>
      <c r="I629" s="103">
        <v>280</v>
      </c>
      <c r="J629" s="101">
        <v>1214487.99999999</v>
      </c>
      <c r="K629" s="102">
        <v>225353</v>
      </c>
      <c r="L629" s="98">
        <v>28</v>
      </c>
    </row>
    <row r="630" spans="1:12" x14ac:dyDescent="0.25">
      <c r="A630" s="98">
        <v>3</v>
      </c>
      <c r="B630" s="99" t="s">
        <v>874</v>
      </c>
      <c r="C630" s="100" t="s">
        <v>27</v>
      </c>
      <c r="D630" s="100" t="s">
        <v>121</v>
      </c>
      <c r="E630" s="100" t="s">
        <v>118</v>
      </c>
      <c r="F630" s="98">
        <v>78</v>
      </c>
      <c r="G630" s="101">
        <v>196497.18000000101</v>
      </c>
      <c r="H630" s="102">
        <v>34380</v>
      </c>
      <c r="I630" s="103">
        <v>78</v>
      </c>
      <c r="J630" s="101">
        <v>196497.18000000101</v>
      </c>
      <c r="K630" s="104">
        <v>34380</v>
      </c>
      <c r="L630" s="98">
        <v>7</v>
      </c>
    </row>
    <row r="631" spans="1:12" x14ac:dyDescent="0.25">
      <c r="A631" s="98">
        <v>4</v>
      </c>
      <c r="B631" s="99" t="s">
        <v>848</v>
      </c>
      <c r="C631" s="100" t="s">
        <v>27</v>
      </c>
      <c r="D631" s="100" t="s">
        <v>849</v>
      </c>
      <c r="E631" s="100" t="s">
        <v>116</v>
      </c>
      <c r="F631" s="98">
        <v>76</v>
      </c>
      <c r="G631" s="101">
        <v>149932.14000000001</v>
      </c>
      <c r="H631" s="102">
        <v>27674</v>
      </c>
      <c r="I631" s="103">
        <v>134</v>
      </c>
      <c r="J631" s="101">
        <v>436977.84</v>
      </c>
      <c r="K631" s="104">
        <v>76974</v>
      </c>
      <c r="L631" s="98">
        <v>14</v>
      </c>
    </row>
    <row r="632" spans="1:12" x14ac:dyDescent="0.25">
      <c r="A632" s="98">
        <v>5</v>
      </c>
      <c r="B632" s="99" t="s">
        <v>823</v>
      </c>
      <c r="C632" s="100" t="s">
        <v>30</v>
      </c>
      <c r="D632" s="100" t="s">
        <v>824</v>
      </c>
      <c r="E632" s="100" t="s">
        <v>118</v>
      </c>
      <c r="F632" s="98">
        <v>70</v>
      </c>
      <c r="G632" s="101">
        <v>72736.490000000005</v>
      </c>
      <c r="H632" s="102">
        <v>13378</v>
      </c>
      <c r="I632" s="103">
        <v>224</v>
      </c>
      <c r="J632" s="101">
        <v>266337.50000000099</v>
      </c>
      <c r="K632" s="104">
        <v>48799</v>
      </c>
      <c r="L632" s="98">
        <v>21</v>
      </c>
    </row>
    <row r="633" spans="1:12" x14ac:dyDescent="0.25">
      <c r="A633" s="98">
        <v>6</v>
      </c>
      <c r="B633" s="105" t="s">
        <v>766</v>
      </c>
      <c r="C633" s="100" t="s">
        <v>24</v>
      </c>
      <c r="D633" s="51" t="s">
        <v>767</v>
      </c>
      <c r="E633" s="51" t="s">
        <v>116</v>
      </c>
      <c r="F633" s="98">
        <v>41</v>
      </c>
      <c r="G633" s="101">
        <v>65289.84</v>
      </c>
      <c r="H633" s="102">
        <v>12006</v>
      </c>
      <c r="I633" s="103">
        <v>244</v>
      </c>
      <c r="J633" s="106">
        <v>756381.56999999902</v>
      </c>
      <c r="K633" s="107">
        <v>135598</v>
      </c>
      <c r="L633" s="98">
        <v>35</v>
      </c>
    </row>
    <row r="634" spans="1:12" x14ac:dyDescent="0.25">
      <c r="A634" s="98">
        <v>7</v>
      </c>
      <c r="B634" s="99" t="s">
        <v>821</v>
      </c>
      <c r="C634" s="100" t="s">
        <v>30</v>
      </c>
      <c r="D634" s="100" t="s">
        <v>822</v>
      </c>
      <c r="E634" s="100" t="s">
        <v>739</v>
      </c>
      <c r="F634" s="98">
        <v>69</v>
      </c>
      <c r="G634" s="101">
        <v>60187.92</v>
      </c>
      <c r="H634" s="102">
        <v>11337</v>
      </c>
      <c r="I634" s="103">
        <v>194</v>
      </c>
      <c r="J634" s="101">
        <v>329416.14</v>
      </c>
      <c r="K634" s="104">
        <v>58123</v>
      </c>
      <c r="L634" s="98">
        <v>21</v>
      </c>
    </row>
    <row r="635" spans="1:12" x14ac:dyDescent="0.25">
      <c r="A635" s="98">
        <v>8</v>
      </c>
      <c r="B635" s="99" t="s">
        <v>875</v>
      </c>
      <c r="C635" s="100" t="s">
        <v>30</v>
      </c>
      <c r="D635" s="100" t="s">
        <v>876</v>
      </c>
      <c r="E635" s="100" t="s">
        <v>118</v>
      </c>
      <c r="F635" s="98">
        <v>36</v>
      </c>
      <c r="G635" s="101">
        <v>28312.34</v>
      </c>
      <c r="H635" s="102">
        <v>5237</v>
      </c>
      <c r="I635" s="103">
        <v>36</v>
      </c>
      <c r="J635" s="101">
        <v>28312.34</v>
      </c>
      <c r="K635" s="104">
        <v>5237</v>
      </c>
      <c r="L635" s="98">
        <v>7</v>
      </c>
    </row>
    <row r="636" spans="1:12" x14ac:dyDescent="0.25">
      <c r="A636" s="98">
        <v>9</v>
      </c>
      <c r="B636" s="99" t="s">
        <v>850</v>
      </c>
      <c r="C636" s="100" t="s">
        <v>30</v>
      </c>
      <c r="D636" s="100" t="s">
        <v>851</v>
      </c>
      <c r="E636" s="100" t="s">
        <v>507</v>
      </c>
      <c r="F636" s="98">
        <v>23</v>
      </c>
      <c r="G636" s="101">
        <v>17512.34</v>
      </c>
      <c r="H636" s="102">
        <v>3133</v>
      </c>
      <c r="I636" s="103">
        <v>34</v>
      </c>
      <c r="J636" s="101">
        <v>47888.32</v>
      </c>
      <c r="K636" s="104">
        <v>8667</v>
      </c>
      <c r="L636" s="98">
        <v>14</v>
      </c>
    </row>
    <row r="637" spans="1:12" x14ac:dyDescent="0.25">
      <c r="A637" s="98">
        <v>10</v>
      </c>
      <c r="B637" s="99" t="s">
        <v>804</v>
      </c>
      <c r="C637" s="100" t="s">
        <v>110</v>
      </c>
      <c r="D637" s="100" t="s">
        <v>805</v>
      </c>
      <c r="E637" s="100" t="s">
        <v>807</v>
      </c>
      <c r="F637" s="98">
        <v>10</v>
      </c>
      <c r="G637" s="101">
        <v>15358.38</v>
      </c>
      <c r="H637" s="102">
        <v>2831</v>
      </c>
      <c r="I637" s="103">
        <v>59</v>
      </c>
      <c r="J637" s="101">
        <v>117777.43</v>
      </c>
      <c r="K637" s="104">
        <v>21787</v>
      </c>
      <c r="L637" s="98">
        <v>28</v>
      </c>
    </row>
    <row r="638" spans="1:12" x14ac:dyDescent="0.25">
      <c r="A638" s="98">
        <v>11</v>
      </c>
      <c r="B638" s="105" t="s">
        <v>686</v>
      </c>
      <c r="C638" s="51" t="s">
        <v>30</v>
      </c>
      <c r="D638" s="105" t="s">
        <v>687</v>
      </c>
      <c r="E638" s="105" t="s">
        <v>116</v>
      </c>
      <c r="F638" s="108">
        <v>14</v>
      </c>
      <c r="G638" s="109">
        <v>11225.86</v>
      </c>
      <c r="H638" s="110">
        <v>2049</v>
      </c>
      <c r="I638" s="111">
        <v>415</v>
      </c>
      <c r="J638" s="112">
        <v>3829919.7200000999</v>
      </c>
      <c r="K638" s="113">
        <v>659437</v>
      </c>
      <c r="L638" s="108">
        <v>56</v>
      </c>
    </row>
    <row r="639" spans="1:12" x14ac:dyDescent="0.25">
      <c r="A639" s="98">
        <v>12</v>
      </c>
      <c r="B639" s="105" t="s">
        <v>833</v>
      </c>
      <c r="C639" s="51" t="s">
        <v>30</v>
      </c>
      <c r="D639" s="105" t="s">
        <v>834</v>
      </c>
      <c r="E639" s="105" t="s">
        <v>836</v>
      </c>
      <c r="F639" s="108">
        <v>8</v>
      </c>
      <c r="G639" s="109">
        <v>10957.15</v>
      </c>
      <c r="H639" s="110">
        <v>2082</v>
      </c>
      <c r="I639" s="111">
        <v>19</v>
      </c>
      <c r="J639" s="112">
        <v>39413.31</v>
      </c>
      <c r="K639" s="113">
        <v>7376</v>
      </c>
      <c r="L639" s="108">
        <v>21</v>
      </c>
    </row>
    <row r="640" spans="1:12" x14ac:dyDescent="0.25">
      <c r="A640" s="98">
        <v>13</v>
      </c>
      <c r="B640" s="99" t="s">
        <v>736</v>
      </c>
      <c r="C640" s="100" t="s">
        <v>30</v>
      </c>
      <c r="D640" s="100" t="s">
        <v>737</v>
      </c>
      <c r="E640" s="100" t="s">
        <v>739</v>
      </c>
      <c r="F640" s="98">
        <v>28</v>
      </c>
      <c r="G640" s="101">
        <v>10599.23</v>
      </c>
      <c r="H640" s="102">
        <v>2058</v>
      </c>
      <c r="I640" s="103">
        <v>250</v>
      </c>
      <c r="J640" s="101">
        <v>752909.31999999005</v>
      </c>
      <c r="K640" s="104">
        <v>163741</v>
      </c>
      <c r="L640" s="98">
        <v>42</v>
      </c>
    </row>
    <row r="641" spans="1:12" x14ac:dyDescent="0.25">
      <c r="A641" s="98">
        <v>14</v>
      </c>
      <c r="B641" s="99" t="s">
        <v>880</v>
      </c>
      <c r="C641" s="100" t="s">
        <v>30</v>
      </c>
      <c r="D641" s="100" t="s">
        <v>881</v>
      </c>
      <c r="E641" s="100" t="s">
        <v>883</v>
      </c>
      <c r="F641" s="98">
        <v>12</v>
      </c>
      <c r="G641" s="101">
        <v>9168.7000000000007</v>
      </c>
      <c r="H641" s="102">
        <v>1728</v>
      </c>
      <c r="I641" s="103">
        <v>12</v>
      </c>
      <c r="J641" s="101">
        <v>9168.7000000000007</v>
      </c>
      <c r="K641" s="104">
        <v>1728</v>
      </c>
      <c r="L641" s="98">
        <v>7</v>
      </c>
    </row>
    <row r="642" spans="1:12" x14ac:dyDescent="0.25">
      <c r="A642" s="98">
        <v>15</v>
      </c>
      <c r="B642" s="99" t="s">
        <v>877</v>
      </c>
      <c r="C642" s="100" t="s">
        <v>147</v>
      </c>
      <c r="D642" s="100" t="s">
        <v>878</v>
      </c>
      <c r="E642" s="100" t="s">
        <v>879</v>
      </c>
      <c r="F642" s="98">
        <v>15</v>
      </c>
      <c r="G642" s="101">
        <v>8312.9599999999991</v>
      </c>
      <c r="H642" s="102">
        <v>1524</v>
      </c>
      <c r="I642" s="103">
        <v>16</v>
      </c>
      <c r="J642" s="101">
        <v>9129.9599999999991</v>
      </c>
      <c r="K642" s="104">
        <v>1692</v>
      </c>
      <c r="L642" s="98">
        <v>7</v>
      </c>
    </row>
    <row r="643" spans="1:12" ht="24" x14ac:dyDescent="0.25">
      <c r="A643" s="98">
        <v>16</v>
      </c>
      <c r="B643" s="99" t="s">
        <v>852</v>
      </c>
      <c r="C643" s="100" t="s">
        <v>110</v>
      </c>
      <c r="D643" s="100" t="s">
        <v>853</v>
      </c>
      <c r="E643" s="100" t="s">
        <v>855</v>
      </c>
      <c r="F643" s="98">
        <v>8</v>
      </c>
      <c r="G643" s="101">
        <v>7302.96</v>
      </c>
      <c r="H643" s="102">
        <v>1335</v>
      </c>
      <c r="I643" s="103">
        <v>12</v>
      </c>
      <c r="J643" s="101">
        <v>19785.189999999999</v>
      </c>
      <c r="K643" s="104">
        <v>3606</v>
      </c>
      <c r="L643" s="98">
        <v>14</v>
      </c>
    </row>
    <row r="644" spans="1:12" x14ac:dyDescent="0.25">
      <c r="A644" s="98">
        <v>17</v>
      </c>
      <c r="B644" s="99" t="s">
        <v>863</v>
      </c>
      <c r="C644" s="100" t="s">
        <v>105</v>
      </c>
      <c r="D644" s="100" t="s">
        <v>864</v>
      </c>
      <c r="E644" s="100" t="s">
        <v>332</v>
      </c>
      <c r="F644" s="98">
        <v>3</v>
      </c>
      <c r="G644" s="101">
        <v>4043.5</v>
      </c>
      <c r="H644" s="102">
        <v>745</v>
      </c>
      <c r="I644" s="103">
        <v>3</v>
      </c>
      <c r="J644" s="101">
        <v>4253.5</v>
      </c>
      <c r="K644" s="104">
        <v>788</v>
      </c>
      <c r="L644" s="98">
        <v>7</v>
      </c>
    </row>
    <row r="645" spans="1:12" x14ac:dyDescent="0.25">
      <c r="A645" s="98">
        <v>18</v>
      </c>
      <c r="B645" s="99" t="s">
        <v>776</v>
      </c>
      <c r="C645" s="100" t="s">
        <v>30</v>
      </c>
      <c r="D645" s="100" t="s">
        <v>777</v>
      </c>
      <c r="E645" s="100" t="s">
        <v>332</v>
      </c>
      <c r="F645" s="98">
        <v>4</v>
      </c>
      <c r="G645" s="101">
        <v>3900.62</v>
      </c>
      <c r="H645" s="102">
        <v>712</v>
      </c>
      <c r="I645" s="103">
        <v>34</v>
      </c>
      <c r="J645" s="101">
        <v>52789.540000000103</v>
      </c>
      <c r="K645" s="104">
        <v>9648</v>
      </c>
      <c r="L645" s="98">
        <v>35</v>
      </c>
    </row>
    <row r="646" spans="1:12" x14ac:dyDescent="0.25">
      <c r="A646" s="98">
        <v>19</v>
      </c>
      <c r="B646" s="99" t="s">
        <v>802</v>
      </c>
      <c r="C646" s="100" t="s">
        <v>27</v>
      </c>
      <c r="D646" s="100" t="s">
        <v>803</v>
      </c>
      <c r="E646" s="100" t="s">
        <v>116</v>
      </c>
      <c r="F646" s="98">
        <v>10</v>
      </c>
      <c r="G646" s="101">
        <v>3830.98</v>
      </c>
      <c r="H646" s="102">
        <v>718</v>
      </c>
      <c r="I646" s="103">
        <v>91</v>
      </c>
      <c r="J646" s="101">
        <v>84880.75</v>
      </c>
      <c r="K646" s="104">
        <v>15601</v>
      </c>
      <c r="L646" s="98">
        <v>28</v>
      </c>
    </row>
    <row r="647" spans="1:12" x14ac:dyDescent="0.25">
      <c r="A647" s="98">
        <v>20</v>
      </c>
      <c r="B647" s="99" t="s">
        <v>884</v>
      </c>
      <c r="C647" s="100" t="s">
        <v>110</v>
      </c>
      <c r="D647" s="100" t="s">
        <v>885</v>
      </c>
      <c r="E647" s="100" t="s">
        <v>507</v>
      </c>
      <c r="F647" s="98">
        <v>8</v>
      </c>
      <c r="G647" s="101">
        <v>3769.37</v>
      </c>
      <c r="H647" s="102">
        <v>712</v>
      </c>
      <c r="I647" s="103">
        <v>8</v>
      </c>
      <c r="J647" s="101">
        <v>3769.37</v>
      </c>
      <c r="K647" s="104">
        <v>712</v>
      </c>
      <c r="L647" s="98">
        <v>7</v>
      </c>
    </row>
    <row r="648" spans="1:12" x14ac:dyDescent="0.25">
      <c r="A648" s="55"/>
      <c r="B648" s="52"/>
      <c r="C648" s="38"/>
      <c r="D648" s="38"/>
      <c r="E648" s="38"/>
      <c r="F648" s="55"/>
      <c r="G648" s="54"/>
      <c r="H648" s="25"/>
      <c r="I648" s="55"/>
      <c r="J648" s="54"/>
      <c r="K648" s="53"/>
      <c r="L648" s="41"/>
    </row>
    <row r="649" spans="1:12" x14ac:dyDescent="0.25">
      <c r="A649" s="25" t="s">
        <v>7</v>
      </c>
      <c r="B649" s="26"/>
      <c r="C649" s="38"/>
      <c r="D649" s="38"/>
      <c r="E649" s="26"/>
      <c r="F649" s="27"/>
      <c r="G649" s="28"/>
      <c r="H649" s="29"/>
      <c r="I649" s="27"/>
      <c r="J649" s="28"/>
      <c r="K649" s="29"/>
      <c r="L649" s="15"/>
    </row>
    <row r="651" spans="1:12" x14ac:dyDescent="0.25">
      <c r="A651" s="459" t="s">
        <v>915</v>
      </c>
      <c r="B651" s="459"/>
      <c r="C651" s="459"/>
      <c r="D651" s="459"/>
      <c r="E651" s="459"/>
      <c r="F651" s="459"/>
      <c r="G651" s="459"/>
      <c r="H651" s="459"/>
      <c r="I651" s="459"/>
      <c r="J651" s="459"/>
      <c r="K651" s="459"/>
      <c r="L651" s="459"/>
    </row>
    <row r="652" spans="1:12" x14ac:dyDescent="0.25">
      <c r="A652" s="22"/>
      <c r="B652" s="15"/>
      <c r="C652" s="15"/>
      <c r="D652" s="15"/>
      <c r="E652" s="15"/>
      <c r="F652" s="20"/>
      <c r="G652" s="21"/>
      <c r="H652" s="21"/>
      <c r="I652" s="20"/>
      <c r="J652" s="21"/>
      <c r="K652" s="21"/>
      <c r="L652" s="19"/>
    </row>
    <row r="653" spans="1:12" x14ac:dyDescent="0.25">
      <c r="A653" s="460" t="s">
        <v>131</v>
      </c>
      <c r="B653" s="460"/>
      <c r="C653" s="460" t="s">
        <v>135</v>
      </c>
      <c r="D653" s="460" t="s">
        <v>136</v>
      </c>
      <c r="E653" s="460" t="s">
        <v>132</v>
      </c>
      <c r="F653" s="458" t="s">
        <v>137</v>
      </c>
      <c r="G653" s="458"/>
      <c r="H653" s="462"/>
      <c r="I653" s="457" t="s">
        <v>133</v>
      </c>
      <c r="J653" s="458"/>
      <c r="K653" s="458"/>
      <c r="L653" s="458"/>
    </row>
    <row r="654" spans="1:12" x14ac:dyDescent="0.25">
      <c r="A654" s="461"/>
      <c r="B654" s="461"/>
      <c r="C654" s="461"/>
      <c r="D654" s="461"/>
      <c r="E654" s="461"/>
      <c r="F654" s="278" t="s">
        <v>8</v>
      </c>
      <c r="G654" s="39" t="s">
        <v>5</v>
      </c>
      <c r="H654" s="278" t="s">
        <v>4</v>
      </c>
      <c r="I654" s="277" t="s">
        <v>8</v>
      </c>
      <c r="J654" s="39" t="s">
        <v>5</v>
      </c>
      <c r="K654" s="39" t="s">
        <v>4</v>
      </c>
      <c r="L654" s="278" t="s">
        <v>6</v>
      </c>
    </row>
    <row r="655" spans="1:12" x14ac:dyDescent="0.25">
      <c r="A655" s="98">
        <v>1</v>
      </c>
      <c r="B655" s="99" t="s">
        <v>825</v>
      </c>
      <c r="C655" s="100" t="s">
        <v>30</v>
      </c>
      <c r="D655" s="100" t="s">
        <v>826</v>
      </c>
      <c r="E655" s="100" t="s">
        <v>828</v>
      </c>
      <c r="F655" s="98">
        <v>106</v>
      </c>
      <c r="G655" s="101">
        <v>322617.260000001</v>
      </c>
      <c r="H655" s="102">
        <v>63837</v>
      </c>
      <c r="I655" s="103">
        <v>222</v>
      </c>
      <c r="J655" s="101">
        <v>921397.86999999406</v>
      </c>
      <c r="K655" s="102">
        <v>179809</v>
      </c>
      <c r="L655" s="98">
        <v>21</v>
      </c>
    </row>
    <row r="656" spans="1:12" x14ac:dyDescent="0.25">
      <c r="A656" s="98">
        <v>2</v>
      </c>
      <c r="B656" s="99" t="s">
        <v>898</v>
      </c>
      <c r="C656" s="100" t="s">
        <v>30</v>
      </c>
      <c r="D656" s="100" t="s">
        <v>899</v>
      </c>
      <c r="E656" s="100" t="s">
        <v>116</v>
      </c>
      <c r="F656" s="98">
        <v>65</v>
      </c>
      <c r="G656" s="101">
        <v>243286.700000001</v>
      </c>
      <c r="H656" s="102">
        <v>45488</v>
      </c>
      <c r="I656" s="103">
        <v>65</v>
      </c>
      <c r="J656" s="101">
        <v>243286.700000001</v>
      </c>
      <c r="K656" s="102">
        <v>45488</v>
      </c>
      <c r="L656" s="98">
        <v>7</v>
      </c>
    </row>
    <row r="657" spans="1:12" x14ac:dyDescent="0.25">
      <c r="A657" s="98">
        <v>3</v>
      </c>
      <c r="B657" s="99" t="s">
        <v>800</v>
      </c>
      <c r="C657" s="100" t="s">
        <v>30</v>
      </c>
      <c r="D657" s="100" t="s">
        <v>801</v>
      </c>
      <c r="E657" s="100" t="s">
        <v>116</v>
      </c>
      <c r="F657" s="98">
        <v>91</v>
      </c>
      <c r="G657" s="101">
        <v>159905.81</v>
      </c>
      <c r="H657" s="102">
        <v>30633</v>
      </c>
      <c r="I657" s="103">
        <v>296</v>
      </c>
      <c r="J657" s="101">
        <v>1375790.50999999</v>
      </c>
      <c r="K657" s="104">
        <v>256240</v>
      </c>
      <c r="L657" s="98">
        <v>35</v>
      </c>
    </row>
    <row r="658" spans="1:12" x14ac:dyDescent="0.25">
      <c r="A658" s="98">
        <v>4</v>
      </c>
      <c r="B658" s="99" t="s">
        <v>874</v>
      </c>
      <c r="C658" s="100" t="s">
        <v>27</v>
      </c>
      <c r="D658" s="100" t="s">
        <v>121</v>
      </c>
      <c r="E658" s="100" t="s">
        <v>118</v>
      </c>
      <c r="F658" s="98">
        <v>72</v>
      </c>
      <c r="G658" s="101">
        <v>152890.1</v>
      </c>
      <c r="H658" s="102">
        <v>26793</v>
      </c>
      <c r="I658" s="103">
        <v>113</v>
      </c>
      <c r="J658" s="101">
        <v>352718.23000000202</v>
      </c>
      <c r="K658" s="104">
        <v>61762</v>
      </c>
      <c r="L658" s="98">
        <v>14</v>
      </c>
    </row>
    <row r="659" spans="1:12" x14ac:dyDescent="0.25">
      <c r="A659" s="98">
        <v>5</v>
      </c>
      <c r="B659" s="99" t="s">
        <v>848</v>
      </c>
      <c r="C659" s="100" t="s">
        <v>27</v>
      </c>
      <c r="D659" s="100" t="s">
        <v>849</v>
      </c>
      <c r="E659" s="100" t="s">
        <v>116</v>
      </c>
      <c r="F659" s="98">
        <v>65</v>
      </c>
      <c r="G659" s="101">
        <v>102889.99</v>
      </c>
      <c r="H659" s="102">
        <v>18923</v>
      </c>
      <c r="I659" s="103">
        <v>158</v>
      </c>
      <c r="J659" s="101">
        <v>541412.53</v>
      </c>
      <c r="K659" s="104">
        <v>96165</v>
      </c>
      <c r="L659" s="98">
        <v>21</v>
      </c>
    </row>
    <row r="660" spans="1:12" x14ac:dyDescent="0.25">
      <c r="A660" s="98">
        <v>6</v>
      </c>
      <c r="B660" s="105" t="s">
        <v>823</v>
      </c>
      <c r="C660" s="100" t="s">
        <v>30</v>
      </c>
      <c r="D660" s="51" t="s">
        <v>824</v>
      </c>
      <c r="E660" s="51" t="s">
        <v>118</v>
      </c>
      <c r="F660" s="98">
        <v>59</v>
      </c>
      <c r="G660" s="101">
        <v>55894.53</v>
      </c>
      <c r="H660" s="102">
        <v>10350</v>
      </c>
      <c r="I660" s="103">
        <v>245</v>
      </c>
      <c r="J660" s="106">
        <v>323952.96000000002</v>
      </c>
      <c r="K660" s="107">
        <v>59466</v>
      </c>
      <c r="L660" s="98">
        <v>28</v>
      </c>
    </row>
    <row r="661" spans="1:12" x14ac:dyDescent="0.25">
      <c r="A661" s="98">
        <v>7</v>
      </c>
      <c r="B661" s="99" t="s">
        <v>766</v>
      </c>
      <c r="C661" s="100" t="s">
        <v>24</v>
      </c>
      <c r="D661" s="100" t="s">
        <v>767</v>
      </c>
      <c r="E661" s="100" t="s">
        <v>116</v>
      </c>
      <c r="F661" s="98">
        <v>30</v>
      </c>
      <c r="G661" s="101">
        <v>48763.75</v>
      </c>
      <c r="H661" s="102">
        <v>8978</v>
      </c>
      <c r="I661" s="103">
        <v>258</v>
      </c>
      <c r="J661" s="101">
        <v>806732.89999999898</v>
      </c>
      <c r="K661" s="104">
        <v>145005</v>
      </c>
      <c r="L661" s="98">
        <v>42</v>
      </c>
    </row>
    <row r="662" spans="1:12" x14ac:dyDescent="0.25">
      <c r="A662" s="98">
        <v>8</v>
      </c>
      <c r="B662" s="99" t="s">
        <v>900</v>
      </c>
      <c r="C662" s="100" t="s">
        <v>30</v>
      </c>
      <c r="D662" s="100" t="s">
        <v>901</v>
      </c>
      <c r="E662" s="100" t="s">
        <v>902</v>
      </c>
      <c r="F662" s="98">
        <v>16</v>
      </c>
      <c r="G662" s="101">
        <v>35338.550000000003</v>
      </c>
      <c r="H662" s="102">
        <v>6308</v>
      </c>
      <c r="I662" s="103">
        <v>16</v>
      </c>
      <c r="J662" s="101">
        <v>35338.550000000003</v>
      </c>
      <c r="K662" s="104">
        <v>6308</v>
      </c>
      <c r="L662" s="98">
        <v>7</v>
      </c>
    </row>
    <row r="663" spans="1:12" x14ac:dyDescent="0.25">
      <c r="A663" s="98">
        <v>9</v>
      </c>
      <c r="B663" s="99" t="s">
        <v>886</v>
      </c>
      <c r="C663" s="100" t="s">
        <v>30</v>
      </c>
      <c r="D663" s="100" t="s">
        <v>887</v>
      </c>
      <c r="E663" s="100" t="s">
        <v>889</v>
      </c>
      <c r="F663" s="98">
        <v>24</v>
      </c>
      <c r="G663" s="101">
        <v>30645.21</v>
      </c>
      <c r="H663" s="102">
        <v>5686</v>
      </c>
      <c r="I663" s="103">
        <v>25</v>
      </c>
      <c r="J663" s="101">
        <v>31602.21</v>
      </c>
      <c r="K663" s="104">
        <v>5890</v>
      </c>
      <c r="L663" s="98">
        <v>7</v>
      </c>
    </row>
    <row r="664" spans="1:12" x14ac:dyDescent="0.25">
      <c r="A664" s="98">
        <v>10</v>
      </c>
      <c r="B664" s="99" t="s">
        <v>903</v>
      </c>
      <c r="C664" s="100" t="s">
        <v>110</v>
      </c>
      <c r="D664" s="100" t="s">
        <v>904</v>
      </c>
      <c r="E664" s="100" t="s">
        <v>116</v>
      </c>
      <c r="F664" s="98">
        <v>18</v>
      </c>
      <c r="G664" s="101">
        <v>27903.63</v>
      </c>
      <c r="H664" s="102">
        <v>5153</v>
      </c>
      <c r="I664" s="103">
        <v>18</v>
      </c>
      <c r="J664" s="101">
        <v>27903.63</v>
      </c>
      <c r="K664" s="104">
        <v>5153</v>
      </c>
      <c r="L664" s="98">
        <v>7</v>
      </c>
    </row>
    <row r="665" spans="1:12" x14ac:dyDescent="0.25">
      <c r="A665" s="98">
        <v>11</v>
      </c>
      <c r="B665" s="105" t="s">
        <v>821</v>
      </c>
      <c r="C665" s="51" t="s">
        <v>30</v>
      </c>
      <c r="D665" s="105" t="s">
        <v>822</v>
      </c>
      <c r="E665" s="105" t="s">
        <v>739</v>
      </c>
      <c r="F665" s="108">
        <v>45</v>
      </c>
      <c r="G665" s="109">
        <v>26713.040000000001</v>
      </c>
      <c r="H665" s="110">
        <v>5029</v>
      </c>
      <c r="I665" s="111">
        <v>217</v>
      </c>
      <c r="J665" s="112">
        <v>356262.48</v>
      </c>
      <c r="K665" s="113">
        <v>63177</v>
      </c>
      <c r="L665" s="108">
        <v>28</v>
      </c>
    </row>
    <row r="666" spans="1:12" x14ac:dyDescent="0.25">
      <c r="A666" s="98">
        <v>12</v>
      </c>
      <c r="B666" s="105" t="s">
        <v>804</v>
      </c>
      <c r="C666" s="51" t="s">
        <v>110</v>
      </c>
      <c r="D666" s="105" t="s">
        <v>805</v>
      </c>
      <c r="E666" s="105" t="s">
        <v>807</v>
      </c>
      <c r="F666" s="108">
        <v>9</v>
      </c>
      <c r="G666" s="109">
        <v>11388.98</v>
      </c>
      <c r="H666" s="110">
        <v>2082</v>
      </c>
      <c r="I666" s="111">
        <v>61</v>
      </c>
      <c r="J666" s="112">
        <v>129500.51</v>
      </c>
      <c r="K666" s="113">
        <v>23921</v>
      </c>
      <c r="L666" s="108">
        <v>35</v>
      </c>
    </row>
    <row r="667" spans="1:12" x14ac:dyDescent="0.25">
      <c r="A667" s="98">
        <v>13</v>
      </c>
      <c r="B667" s="99" t="s">
        <v>875</v>
      </c>
      <c r="C667" s="100" t="s">
        <v>30</v>
      </c>
      <c r="D667" s="100" t="s">
        <v>876</v>
      </c>
      <c r="E667" s="100" t="s">
        <v>118</v>
      </c>
      <c r="F667" s="98">
        <v>36</v>
      </c>
      <c r="G667" s="101">
        <v>10422.67</v>
      </c>
      <c r="H667" s="102">
        <v>1931</v>
      </c>
      <c r="I667" s="103">
        <v>59</v>
      </c>
      <c r="J667" s="101">
        <v>40084.76</v>
      </c>
      <c r="K667" s="104">
        <v>7393</v>
      </c>
      <c r="L667" s="98">
        <v>14</v>
      </c>
    </row>
    <row r="668" spans="1:12" x14ac:dyDescent="0.25">
      <c r="A668" s="98">
        <v>14</v>
      </c>
      <c r="B668" s="99" t="s">
        <v>850</v>
      </c>
      <c r="C668" s="100" t="s">
        <v>30</v>
      </c>
      <c r="D668" s="100" t="s">
        <v>851</v>
      </c>
      <c r="E668" s="100" t="s">
        <v>507</v>
      </c>
      <c r="F668" s="98">
        <v>5</v>
      </c>
      <c r="G668" s="101">
        <v>8698.0199999999895</v>
      </c>
      <c r="H668" s="102">
        <v>1482</v>
      </c>
      <c r="I668" s="103">
        <v>35</v>
      </c>
      <c r="J668" s="101">
        <v>56609.34</v>
      </c>
      <c r="K668" s="104">
        <v>10153</v>
      </c>
      <c r="L668" s="98">
        <v>21</v>
      </c>
    </row>
    <row r="669" spans="1:12" x14ac:dyDescent="0.25">
      <c r="A669" s="98">
        <v>15</v>
      </c>
      <c r="B669" s="99" t="s">
        <v>686</v>
      </c>
      <c r="C669" s="100" t="s">
        <v>30</v>
      </c>
      <c r="D669" s="100" t="s">
        <v>687</v>
      </c>
      <c r="E669" s="100" t="s">
        <v>116</v>
      </c>
      <c r="F669" s="98">
        <v>10</v>
      </c>
      <c r="G669" s="101">
        <v>7629.47</v>
      </c>
      <c r="H669" s="102">
        <v>1417</v>
      </c>
      <c r="I669" s="103">
        <v>418</v>
      </c>
      <c r="J669" s="101">
        <v>3840825.9900000999</v>
      </c>
      <c r="K669" s="104">
        <v>661809</v>
      </c>
      <c r="L669" s="98">
        <v>63</v>
      </c>
    </row>
    <row r="670" spans="1:12" x14ac:dyDescent="0.25">
      <c r="A670" s="98">
        <v>16</v>
      </c>
      <c r="B670" s="99" t="s">
        <v>736</v>
      </c>
      <c r="C670" s="100" t="s">
        <v>30</v>
      </c>
      <c r="D670" s="100" t="s">
        <v>737</v>
      </c>
      <c r="E670" s="100" t="s">
        <v>739</v>
      </c>
      <c r="F670" s="98">
        <v>17</v>
      </c>
      <c r="G670" s="101">
        <v>7212.49999999999</v>
      </c>
      <c r="H670" s="102">
        <v>1389</v>
      </c>
      <c r="I670" s="103">
        <v>259</v>
      </c>
      <c r="J670" s="101">
        <v>761045.31999999005</v>
      </c>
      <c r="K670" s="104">
        <v>165470</v>
      </c>
      <c r="L670" s="98">
        <v>49</v>
      </c>
    </row>
    <row r="671" spans="1:12" x14ac:dyDescent="0.25">
      <c r="A671" s="98">
        <v>17</v>
      </c>
      <c r="B671" s="99" t="s">
        <v>833</v>
      </c>
      <c r="C671" s="100" t="s">
        <v>30</v>
      </c>
      <c r="D671" s="100" t="s">
        <v>834</v>
      </c>
      <c r="E671" s="100" t="s">
        <v>836</v>
      </c>
      <c r="F671" s="98">
        <v>7</v>
      </c>
      <c r="G671" s="101">
        <v>6702.83</v>
      </c>
      <c r="H671" s="102">
        <v>1261</v>
      </c>
      <c r="I671" s="103">
        <v>22</v>
      </c>
      <c r="J671" s="101">
        <v>46116.14</v>
      </c>
      <c r="K671" s="104">
        <v>8637</v>
      </c>
      <c r="L671" s="98">
        <v>28</v>
      </c>
    </row>
    <row r="672" spans="1:12" x14ac:dyDescent="0.25">
      <c r="A672" s="98">
        <v>18</v>
      </c>
      <c r="B672" s="99" t="s">
        <v>880</v>
      </c>
      <c r="C672" s="100" t="s">
        <v>30</v>
      </c>
      <c r="D672" s="100" t="s">
        <v>881</v>
      </c>
      <c r="E672" s="100" t="s">
        <v>883</v>
      </c>
      <c r="F672" s="98">
        <v>11</v>
      </c>
      <c r="G672" s="101">
        <v>3592.5</v>
      </c>
      <c r="H672" s="102">
        <v>657</v>
      </c>
      <c r="I672" s="103">
        <v>21</v>
      </c>
      <c r="J672" s="101">
        <v>12761.2</v>
      </c>
      <c r="K672" s="104">
        <v>2385</v>
      </c>
      <c r="L672" s="98">
        <v>14</v>
      </c>
    </row>
    <row r="673" spans="1:12" x14ac:dyDescent="0.25">
      <c r="A673" s="98">
        <v>19</v>
      </c>
      <c r="B673" s="99" t="s">
        <v>877</v>
      </c>
      <c r="C673" s="100" t="s">
        <v>147</v>
      </c>
      <c r="D673" s="100" t="s">
        <v>878</v>
      </c>
      <c r="E673" s="100" t="s">
        <v>879</v>
      </c>
      <c r="F673" s="98">
        <v>14</v>
      </c>
      <c r="G673" s="101">
        <v>3106.04</v>
      </c>
      <c r="H673" s="102">
        <v>567</v>
      </c>
      <c r="I673" s="103">
        <v>22</v>
      </c>
      <c r="J673" s="101">
        <v>12302.2</v>
      </c>
      <c r="K673" s="104">
        <v>2270</v>
      </c>
      <c r="L673" s="98">
        <v>14</v>
      </c>
    </row>
    <row r="674" spans="1:12" ht="24" x14ac:dyDescent="0.25">
      <c r="A674" s="98">
        <v>20</v>
      </c>
      <c r="B674" s="99" t="s">
        <v>852</v>
      </c>
      <c r="C674" s="100" t="s">
        <v>110</v>
      </c>
      <c r="D674" s="100" t="s">
        <v>853</v>
      </c>
      <c r="E674" s="100" t="s">
        <v>855</v>
      </c>
      <c r="F674" s="98">
        <v>3</v>
      </c>
      <c r="G674" s="101">
        <v>3049.22</v>
      </c>
      <c r="H674" s="102">
        <v>532</v>
      </c>
      <c r="I674" s="103">
        <v>13</v>
      </c>
      <c r="J674" s="101">
        <v>22834.41</v>
      </c>
      <c r="K674" s="104">
        <v>4138</v>
      </c>
      <c r="L674" s="98">
        <v>21</v>
      </c>
    </row>
    <row r="675" spans="1:12" x14ac:dyDescent="0.25">
      <c r="A675" s="55"/>
      <c r="B675" s="52"/>
      <c r="C675" s="38"/>
      <c r="D675" s="38"/>
      <c r="E675" s="38"/>
      <c r="F675" s="55"/>
      <c r="G675" s="54"/>
      <c r="H675" s="25"/>
      <c r="I675" s="55"/>
      <c r="J675" s="54"/>
      <c r="K675" s="53"/>
      <c r="L675" s="41"/>
    </row>
    <row r="676" spans="1:12" x14ac:dyDescent="0.25">
      <c r="A676" s="25" t="s">
        <v>7</v>
      </c>
      <c r="B676" s="26"/>
      <c r="C676" s="38"/>
      <c r="D676" s="38"/>
      <c r="E676" s="26"/>
      <c r="F676" s="27"/>
      <c r="G676" s="28"/>
      <c r="H676" s="29"/>
      <c r="I676" s="27"/>
      <c r="J676" s="28"/>
      <c r="K676" s="29"/>
      <c r="L676" s="15"/>
    </row>
    <row r="678" spans="1:12" x14ac:dyDescent="0.25">
      <c r="A678" s="459" t="s">
        <v>933</v>
      </c>
      <c r="B678" s="459"/>
      <c r="C678" s="459"/>
      <c r="D678" s="459"/>
      <c r="E678" s="459"/>
      <c r="F678" s="459"/>
      <c r="G678" s="459"/>
      <c r="H678" s="459"/>
      <c r="I678" s="459"/>
      <c r="J678" s="459"/>
      <c r="K678" s="459"/>
      <c r="L678" s="459"/>
    </row>
    <row r="679" spans="1:12" x14ac:dyDescent="0.25">
      <c r="A679" s="22"/>
      <c r="B679" s="15"/>
      <c r="C679" s="15"/>
      <c r="D679" s="15"/>
      <c r="E679" s="15"/>
      <c r="F679" s="20"/>
      <c r="G679" s="21"/>
      <c r="H679" s="21"/>
      <c r="I679" s="20"/>
      <c r="J679" s="21"/>
      <c r="K679" s="21"/>
      <c r="L679" s="19"/>
    </row>
    <row r="680" spans="1:12" x14ac:dyDescent="0.25">
      <c r="A680" s="460" t="s">
        <v>131</v>
      </c>
      <c r="B680" s="460"/>
      <c r="C680" s="460" t="s">
        <v>135</v>
      </c>
      <c r="D680" s="460" t="s">
        <v>136</v>
      </c>
      <c r="E680" s="460" t="s">
        <v>132</v>
      </c>
      <c r="F680" s="458" t="s">
        <v>137</v>
      </c>
      <c r="G680" s="458"/>
      <c r="H680" s="462"/>
      <c r="I680" s="457" t="s">
        <v>133</v>
      </c>
      <c r="J680" s="458"/>
      <c r="K680" s="458"/>
      <c r="L680" s="458"/>
    </row>
    <row r="681" spans="1:12" x14ac:dyDescent="0.25">
      <c r="A681" s="461"/>
      <c r="B681" s="461"/>
      <c r="C681" s="461"/>
      <c r="D681" s="461"/>
      <c r="E681" s="461"/>
      <c r="F681" s="283" t="s">
        <v>8</v>
      </c>
      <c r="G681" s="39" t="s">
        <v>5</v>
      </c>
      <c r="H681" s="283" t="s">
        <v>4</v>
      </c>
      <c r="I681" s="282" t="s">
        <v>8</v>
      </c>
      <c r="J681" s="39" t="s">
        <v>5</v>
      </c>
      <c r="K681" s="39" t="s">
        <v>4</v>
      </c>
      <c r="L681" s="283" t="s">
        <v>6</v>
      </c>
    </row>
    <row r="682" spans="1:12" x14ac:dyDescent="0.25">
      <c r="A682" s="98">
        <v>1</v>
      </c>
      <c r="B682" s="99" t="s">
        <v>917</v>
      </c>
      <c r="C682" s="100" t="s">
        <v>30</v>
      </c>
      <c r="D682" s="100" t="s">
        <v>918</v>
      </c>
      <c r="E682" s="100" t="s">
        <v>116</v>
      </c>
      <c r="F682" s="98">
        <v>158</v>
      </c>
      <c r="G682" s="101">
        <v>558603.26</v>
      </c>
      <c r="H682" s="102">
        <v>105705</v>
      </c>
      <c r="I682" s="103">
        <v>158</v>
      </c>
      <c r="J682" s="101">
        <v>558603.25999999896</v>
      </c>
      <c r="K682" s="102">
        <v>105705</v>
      </c>
      <c r="L682" s="98">
        <v>7</v>
      </c>
    </row>
    <row r="683" spans="1:12" x14ac:dyDescent="0.25">
      <c r="A683" s="98">
        <v>2</v>
      </c>
      <c r="B683" s="99" t="s">
        <v>919</v>
      </c>
      <c r="C683" s="100" t="s">
        <v>30</v>
      </c>
      <c r="D683" s="100" t="s">
        <v>920</v>
      </c>
      <c r="E683" s="100" t="s">
        <v>116</v>
      </c>
      <c r="F683" s="98">
        <v>91</v>
      </c>
      <c r="G683" s="101">
        <v>377602.31</v>
      </c>
      <c r="H683" s="102">
        <v>65762</v>
      </c>
      <c r="I683" s="103">
        <v>91</v>
      </c>
      <c r="J683" s="101">
        <v>377602.31</v>
      </c>
      <c r="K683" s="102">
        <v>65762</v>
      </c>
      <c r="L683" s="98">
        <v>7</v>
      </c>
    </row>
    <row r="684" spans="1:12" x14ac:dyDescent="0.25">
      <c r="A684" s="98">
        <v>3</v>
      </c>
      <c r="B684" s="99" t="s">
        <v>898</v>
      </c>
      <c r="C684" s="100" t="s">
        <v>30</v>
      </c>
      <c r="D684" s="100" t="s">
        <v>899</v>
      </c>
      <c r="E684" s="100" t="s">
        <v>116</v>
      </c>
      <c r="F684" s="98">
        <v>76</v>
      </c>
      <c r="G684" s="101">
        <v>133972.44</v>
      </c>
      <c r="H684" s="102">
        <v>24788</v>
      </c>
      <c r="I684" s="103">
        <v>122</v>
      </c>
      <c r="J684" s="101">
        <v>382221.24999999901</v>
      </c>
      <c r="K684" s="104">
        <v>71240</v>
      </c>
      <c r="L684" s="98">
        <v>14</v>
      </c>
    </row>
    <row r="685" spans="1:12" x14ac:dyDescent="0.25">
      <c r="A685" s="98">
        <v>4</v>
      </c>
      <c r="B685" s="99" t="s">
        <v>825</v>
      </c>
      <c r="C685" s="100" t="s">
        <v>30</v>
      </c>
      <c r="D685" s="100" t="s">
        <v>826</v>
      </c>
      <c r="E685" s="100" t="s">
        <v>828</v>
      </c>
      <c r="F685" s="98">
        <v>82</v>
      </c>
      <c r="G685" s="101">
        <v>129773.66</v>
      </c>
      <c r="H685" s="102">
        <v>25615</v>
      </c>
      <c r="I685" s="103">
        <v>260</v>
      </c>
      <c r="J685" s="101">
        <v>1062104.5799999901</v>
      </c>
      <c r="K685" s="104">
        <v>207830</v>
      </c>
      <c r="L685" s="98">
        <v>28</v>
      </c>
    </row>
    <row r="686" spans="1:12" x14ac:dyDescent="0.25">
      <c r="A686" s="98">
        <v>5</v>
      </c>
      <c r="B686" s="99" t="s">
        <v>921</v>
      </c>
      <c r="C686" s="100" t="s">
        <v>30</v>
      </c>
      <c r="D686" s="100" t="s">
        <v>922</v>
      </c>
      <c r="E686" s="100" t="s">
        <v>332</v>
      </c>
      <c r="F686" s="98">
        <v>61</v>
      </c>
      <c r="G686" s="101">
        <v>82692.710000000006</v>
      </c>
      <c r="H686" s="102">
        <v>15216</v>
      </c>
      <c r="I686" s="103">
        <v>61</v>
      </c>
      <c r="J686" s="101">
        <v>82692.710000000006</v>
      </c>
      <c r="K686" s="104">
        <v>15216</v>
      </c>
      <c r="L686" s="98">
        <v>7</v>
      </c>
    </row>
    <row r="687" spans="1:12" x14ac:dyDescent="0.25">
      <c r="A687" s="98">
        <v>6</v>
      </c>
      <c r="B687" s="105" t="s">
        <v>874</v>
      </c>
      <c r="C687" s="100" t="s">
        <v>27</v>
      </c>
      <c r="D687" s="51" t="s">
        <v>121</v>
      </c>
      <c r="E687" s="51" t="s">
        <v>118</v>
      </c>
      <c r="F687" s="98">
        <v>68</v>
      </c>
      <c r="G687" s="101">
        <v>68879.209999999905</v>
      </c>
      <c r="H687" s="102">
        <v>12639</v>
      </c>
      <c r="I687" s="103">
        <v>169</v>
      </c>
      <c r="J687" s="106">
        <v>425082.63000000297</v>
      </c>
      <c r="K687" s="107">
        <v>75088</v>
      </c>
      <c r="L687" s="98">
        <v>21</v>
      </c>
    </row>
    <row r="688" spans="1:12" x14ac:dyDescent="0.25">
      <c r="A688" s="98">
        <v>7</v>
      </c>
      <c r="B688" s="99" t="s">
        <v>800</v>
      </c>
      <c r="C688" s="100" t="s">
        <v>30</v>
      </c>
      <c r="D688" s="100" t="s">
        <v>801</v>
      </c>
      <c r="E688" s="100" t="s">
        <v>116</v>
      </c>
      <c r="F688" s="98">
        <v>74</v>
      </c>
      <c r="G688" s="101">
        <v>68097.350000000093</v>
      </c>
      <c r="H688" s="102">
        <v>12875</v>
      </c>
      <c r="I688" s="103">
        <v>323</v>
      </c>
      <c r="J688" s="101">
        <v>1448109.76999999</v>
      </c>
      <c r="K688" s="104">
        <v>270146</v>
      </c>
      <c r="L688" s="98">
        <v>42</v>
      </c>
    </row>
    <row r="689" spans="1:12" x14ac:dyDescent="0.25">
      <c r="A689" s="98">
        <v>8</v>
      </c>
      <c r="B689" s="99" t="s">
        <v>931</v>
      </c>
      <c r="C689" s="100" t="s">
        <v>27</v>
      </c>
      <c r="D689" s="100" t="s">
        <v>932</v>
      </c>
      <c r="E689" s="100" t="s">
        <v>116</v>
      </c>
      <c r="F689" s="98">
        <v>65</v>
      </c>
      <c r="G689" s="101">
        <v>53038.78</v>
      </c>
      <c r="H689" s="102">
        <v>7364</v>
      </c>
      <c r="I689" s="103">
        <v>65</v>
      </c>
      <c r="J689" s="101">
        <v>53038.78</v>
      </c>
      <c r="K689" s="104">
        <v>7364</v>
      </c>
      <c r="L689" s="98">
        <v>0</v>
      </c>
    </row>
    <row r="690" spans="1:12" x14ac:dyDescent="0.25">
      <c r="A690" s="98">
        <v>9</v>
      </c>
      <c r="B690" s="99" t="s">
        <v>848</v>
      </c>
      <c r="C690" s="100" t="s">
        <v>27</v>
      </c>
      <c r="D690" s="100" t="s">
        <v>849</v>
      </c>
      <c r="E690" s="100" t="s">
        <v>116</v>
      </c>
      <c r="F690" s="98">
        <v>64</v>
      </c>
      <c r="G690" s="101">
        <v>43324.41</v>
      </c>
      <c r="H690" s="102">
        <v>8073</v>
      </c>
      <c r="I690" s="103">
        <v>196</v>
      </c>
      <c r="J690" s="101">
        <v>588879.48999999801</v>
      </c>
      <c r="K690" s="104">
        <v>105061</v>
      </c>
      <c r="L690" s="98">
        <v>28</v>
      </c>
    </row>
    <row r="691" spans="1:12" x14ac:dyDescent="0.25">
      <c r="A691" s="98">
        <v>10</v>
      </c>
      <c r="B691" s="99" t="s">
        <v>766</v>
      </c>
      <c r="C691" s="100" t="s">
        <v>24</v>
      </c>
      <c r="D691" s="100" t="s">
        <v>767</v>
      </c>
      <c r="E691" s="100" t="s">
        <v>116</v>
      </c>
      <c r="F691" s="98">
        <v>21</v>
      </c>
      <c r="G691" s="101">
        <v>20910.62</v>
      </c>
      <c r="H691" s="102">
        <v>3787</v>
      </c>
      <c r="I691" s="103">
        <v>264</v>
      </c>
      <c r="J691" s="101">
        <v>827767.21999999904</v>
      </c>
      <c r="K691" s="104">
        <v>148817</v>
      </c>
      <c r="L691" s="98">
        <v>49</v>
      </c>
    </row>
    <row r="692" spans="1:12" x14ac:dyDescent="0.25">
      <c r="A692" s="98">
        <v>11</v>
      </c>
      <c r="B692" s="105" t="s">
        <v>823</v>
      </c>
      <c r="C692" s="51" t="s">
        <v>30</v>
      </c>
      <c r="D692" s="105" t="s">
        <v>824</v>
      </c>
      <c r="E692" s="105" t="s">
        <v>118</v>
      </c>
      <c r="F692" s="108">
        <v>30</v>
      </c>
      <c r="G692" s="109">
        <v>20113.54</v>
      </c>
      <c r="H692" s="110">
        <v>3732</v>
      </c>
      <c r="I692" s="111">
        <v>261</v>
      </c>
      <c r="J692" s="112">
        <v>344899.3</v>
      </c>
      <c r="K692" s="113">
        <v>63377</v>
      </c>
      <c r="L692" s="108">
        <v>35</v>
      </c>
    </row>
    <row r="693" spans="1:12" x14ac:dyDescent="0.25">
      <c r="A693" s="98">
        <v>12</v>
      </c>
      <c r="B693" s="105" t="s">
        <v>900</v>
      </c>
      <c r="C693" s="51" t="s">
        <v>30</v>
      </c>
      <c r="D693" s="105" t="s">
        <v>901</v>
      </c>
      <c r="E693" s="105" t="s">
        <v>902</v>
      </c>
      <c r="F693" s="108">
        <v>14</v>
      </c>
      <c r="G693" s="109">
        <v>17026.73</v>
      </c>
      <c r="H693" s="110">
        <v>2978</v>
      </c>
      <c r="I693" s="111">
        <v>22</v>
      </c>
      <c r="J693" s="112">
        <v>52365.279999999999</v>
      </c>
      <c r="K693" s="113">
        <v>9286</v>
      </c>
      <c r="L693" s="108">
        <v>14</v>
      </c>
    </row>
    <row r="694" spans="1:12" x14ac:dyDescent="0.25">
      <c r="A694" s="98">
        <v>13</v>
      </c>
      <c r="B694" s="99" t="s">
        <v>886</v>
      </c>
      <c r="C694" s="100" t="s">
        <v>30</v>
      </c>
      <c r="D694" s="100" t="s">
        <v>887</v>
      </c>
      <c r="E694" s="100" t="s">
        <v>889</v>
      </c>
      <c r="F694" s="98">
        <v>21</v>
      </c>
      <c r="G694" s="101">
        <v>10195.11</v>
      </c>
      <c r="H694" s="102">
        <v>1895</v>
      </c>
      <c r="I694" s="103">
        <v>40</v>
      </c>
      <c r="J694" s="101">
        <v>41981.8100000001</v>
      </c>
      <c r="K694" s="104">
        <v>7817</v>
      </c>
      <c r="L694" s="98">
        <v>14</v>
      </c>
    </row>
    <row r="695" spans="1:12" x14ac:dyDescent="0.25">
      <c r="A695" s="98">
        <v>14</v>
      </c>
      <c r="B695" s="99" t="s">
        <v>903</v>
      </c>
      <c r="C695" s="100" t="s">
        <v>110</v>
      </c>
      <c r="D695" s="100" t="s">
        <v>904</v>
      </c>
      <c r="E695" s="100" t="s">
        <v>116</v>
      </c>
      <c r="F695" s="98">
        <v>19</v>
      </c>
      <c r="G695" s="101">
        <v>8993.8700000000008</v>
      </c>
      <c r="H695" s="102">
        <v>1639</v>
      </c>
      <c r="I695" s="103">
        <v>32</v>
      </c>
      <c r="J695" s="101">
        <v>36897.5</v>
      </c>
      <c r="K695" s="104">
        <v>6792</v>
      </c>
      <c r="L695" s="98">
        <v>14</v>
      </c>
    </row>
    <row r="696" spans="1:12" x14ac:dyDescent="0.25">
      <c r="A696" s="98">
        <v>15</v>
      </c>
      <c r="B696" s="99" t="s">
        <v>923</v>
      </c>
      <c r="C696" s="100" t="s">
        <v>30</v>
      </c>
      <c r="D696" s="100" t="s">
        <v>924</v>
      </c>
      <c r="E696" s="100" t="s">
        <v>507</v>
      </c>
      <c r="F696" s="98">
        <v>7</v>
      </c>
      <c r="G696" s="101">
        <v>7981.23</v>
      </c>
      <c r="H696" s="102">
        <v>1471</v>
      </c>
      <c r="I696" s="103">
        <v>7</v>
      </c>
      <c r="J696" s="101">
        <v>7981.23</v>
      </c>
      <c r="K696" s="104">
        <v>1471</v>
      </c>
      <c r="L696" s="98">
        <v>7</v>
      </c>
    </row>
    <row r="697" spans="1:12" x14ac:dyDescent="0.25">
      <c r="A697" s="98">
        <v>16</v>
      </c>
      <c r="B697" s="99" t="s">
        <v>821</v>
      </c>
      <c r="C697" s="100" t="s">
        <v>30</v>
      </c>
      <c r="D697" s="100" t="s">
        <v>822</v>
      </c>
      <c r="E697" s="100" t="s">
        <v>739</v>
      </c>
      <c r="F697" s="98">
        <v>15</v>
      </c>
      <c r="G697" s="101">
        <v>5443.26</v>
      </c>
      <c r="H697" s="102">
        <v>992</v>
      </c>
      <c r="I697" s="103">
        <v>229</v>
      </c>
      <c r="J697" s="101">
        <v>363537.94</v>
      </c>
      <c r="K697" s="104">
        <v>64665</v>
      </c>
      <c r="L697" s="98">
        <v>35</v>
      </c>
    </row>
    <row r="698" spans="1:12" x14ac:dyDescent="0.25">
      <c r="A698" s="98">
        <v>17</v>
      </c>
      <c r="B698" s="99" t="s">
        <v>686</v>
      </c>
      <c r="C698" s="100" t="s">
        <v>30</v>
      </c>
      <c r="D698" s="100" t="s">
        <v>687</v>
      </c>
      <c r="E698" s="100" t="s">
        <v>116</v>
      </c>
      <c r="F698" s="98">
        <v>5</v>
      </c>
      <c r="G698" s="101">
        <v>3557.56</v>
      </c>
      <c r="H698" s="102">
        <v>645</v>
      </c>
      <c r="I698" s="103">
        <v>419</v>
      </c>
      <c r="J698" s="101">
        <v>3845026.9500000998</v>
      </c>
      <c r="K698" s="104">
        <v>662649</v>
      </c>
      <c r="L698" s="98">
        <v>70</v>
      </c>
    </row>
    <row r="699" spans="1:12" x14ac:dyDescent="0.25">
      <c r="A699" s="98">
        <v>18</v>
      </c>
      <c r="B699" s="99" t="s">
        <v>909</v>
      </c>
      <c r="C699" s="100" t="s">
        <v>160</v>
      </c>
      <c r="D699" s="100" t="s">
        <v>910</v>
      </c>
      <c r="E699" s="100" t="s">
        <v>117</v>
      </c>
      <c r="F699" s="98">
        <v>7</v>
      </c>
      <c r="G699" s="101">
        <v>2778.76</v>
      </c>
      <c r="H699" s="102">
        <v>636</v>
      </c>
      <c r="I699" s="103">
        <v>8</v>
      </c>
      <c r="J699" s="101">
        <v>3092.01</v>
      </c>
      <c r="K699" s="104">
        <v>800</v>
      </c>
      <c r="L699" s="98">
        <v>7</v>
      </c>
    </row>
    <row r="700" spans="1:12" x14ac:dyDescent="0.25">
      <c r="A700" s="98">
        <v>19</v>
      </c>
      <c r="B700" s="99" t="s">
        <v>736</v>
      </c>
      <c r="C700" s="100" t="s">
        <v>30</v>
      </c>
      <c r="D700" s="100" t="s">
        <v>737</v>
      </c>
      <c r="E700" s="100" t="s">
        <v>739</v>
      </c>
      <c r="F700" s="98">
        <v>17</v>
      </c>
      <c r="G700" s="101">
        <v>2469.4299999999998</v>
      </c>
      <c r="H700" s="102">
        <v>459</v>
      </c>
      <c r="I700" s="103">
        <v>267</v>
      </c>
      <c r="J700" s="101">
        <v>764179.44999999006</v>
      </c>
      <c r="K700" s="104">
        <v>166092</v>
      </c>
      <c r="L700" s="98">
        <v>56</v>
      </c>
    </row>
    <row r="701" spans="1:12" x14ac:dyDescent="0.25">
      <c r="A701" s="98">
        <v>20</v>
      </c>
      <c r="B701" s="99" t="s">
        <v>804</v>
      </c>
      <c r="C701" s="100" t="s">
        <v>110</v>
      </c>
      <c r="D701" s="100" t="s">
        <v>805</v>
      </c>
      <c r="E701" s="100" t="s">
        <v>807</v>
      </c>
      <c r="F701" s="98">
        <v>4</v>
      </c>
      <c r="G701" s="101">
        <v>2176.42</v>
      </c>
      <c r="H701" s="102">
        <v>374</v>
      </c>
      <c r="I701" s="103">
        <v>63</v>
      </c>
      <c r="J701" s="101">
        <v>131676.93</v>
      </c>
      <c r="K701" s="104">
        <v>24295</v>
      </c>
      <c r="L701" s="98">
        <v>42</v>
      </c>
    </row>
    <row r="702" spans="1:12" x14ac:dyDescent="0.25">
      <c r="A702" s="55"/>
      <c r="B702" s="52"/>
      <c r="C702" s="38"/>
      <c r="D702" s="38"/>
      <c r="E702" s="38"/>
      <c r="F702" s="55"/>
      <c r="G702" s="54"/>
      <c r="H702" s="25"/>
      <c r="I702" s="55"/>
      <c r="J702" s="54"/>
      <c r="K702" s="53"/>
      <c r="L702" s="41"/>
    </row>
    <row r="703" spans="1:12" x14ac:dyDescent="0.25">
      <c r="A703" s="25" t="s">
        <v>7</v>
      </c>
      <c r="B703" s="26"/>
      <c r="C703" s="38"/>
      <c r="D703" s="38"/>
      <c r="E703" s="26"/>
      <c r="F703" s="27"/>
      <c r="G703" s="28"/>
      <c r="H703" s="29"/>
      <c r="I703" s="27"/>
      <c r="J703" s="28"/>
      <c r="K703" s="29"/>
      <c r="L703" s="15"/>
    </row>
    <row r="705" spans="1:12" x14ac:dyDescent="0.25">
      <c r="A705" s="459" t="s">
        <v>958</v>
      </c>
      <c r="B705" s="459"/>
      <c r="C705" s="459"/>
      <c r="D705" s="459"/>
      <c r="E705" s="459"/>
      <c r="F705" s="459"/>
      <c r="G705" s="459"/>
      <c r="H705" s="459"/>
      <c r="I705" s="459"/>
      <c r="J705" s="459"/>
      <c r="K705" s="459"/>
      <c r="L705" s="459"/>
    </row>
    <row r="706" spans="1:12" x14ac:dyDescent="0.25">
      <c r="A706" s="22"/>
      <c r="B706" s="15"/>
      <c r="C706" s="15"/>
      <c r="D706" s="15"/>
      <c r="E706" s="15"/>
      <c r="F706" s="20"/>
      <c r="G706" s="21"/>
      <c r="H706" s="21"/>
      <c r="I706" s="20"/>
      <c r="J706" s="21"/>
      <c r="K706" s="21"/>
      <c r="L706" s="19"/>
    </row>
    <row r="707" spans="1:12" x14ac:dyDescent="0.25">
      <c r="A707" s="460" t="s">
        <v>131</v>
      </c>
      <c r="B707" s="460"/>
      <c r="C707" s="460" t="s">
        <v>135</v>
      </c>
      <c r="D707" s="460" t="s">
        <v>136</v>
      </c>
      <c r="E707" s="460" t="s">
        <v>132</v>
      </c>
      <c r="F707" s="458" t="s">
        <v>137</v>
      </c>
      <c r="G707" s="458"/>
      <c r="H707" s="462"/>
      <c r="I707" s="457" t="s">
        <v>133</v>
      </c>
      <c r="J707" s="458"/>
      <c r="K707" s="458"/>
      <c r="L707" s="458"/>
    </row>
    <row r="708" spans="1:12" x14ac:dyDescent="0.25">
      <c r="A708" s="461"/>
      <c r="B708" s="461"/>
      <c r="C708" s="461"/>
      <c r="D708" s="461"/>
      <c r="E708" s="461"/>
      <c r="F708" s="288" t="s">
        <v>8</v>
      </c>
      <c r="G708" s="39" t="s">
        <v>5</v>
      </c>
      <c r="H708" s="288" t="s">
        <v>4</v>
      </c>
      <c r="I708" s="287" t="s">
        <v>8</v>
      </c>
      <c r="J708" s="39" t="s">
        <v>5</v>
      </c>
      <c r="K708" s="39" t="s">
        <v>4</v>
      </c>
      <c r="L708" s="288" t="s">
        <v>6</v>
      </c>
    </row>
    <row r="709" spans="1:12" x14ac:dyDescent="0.25">
      <c r="A709" s="98">
        <v>1</v>
      </c>
      <c r="B709" s="99" t="s">
        <v>931</v>
      </c>
      <c r="C709" s="100" t="s">
        <v>27</v>
      </c>
      <c r="D709" s="100" t="s">
        <v>932</v>
      </c>
      <c r="E709" s="100" t="s">
        <v>116</v>
      </c>
      <c r="F709" s="98">
        <v>111</v>
      </c>
      <c r="G709" s="101">
        <v>757833.50999999803</v>
      </c>
      <c r="H709" s="102">
        <v>130957</v>
      </c>
      <c r="I709" s="103">
        <v>133</v>
      </c>
      <c r="J709" s="101">
        <v>813558.12999999803</v>
      </c>
      <c r="K709" s="102">
        <v>138745</v>
      </c>
      <c r="L709" s="98">
        <v>7</v>
      </c>
    </row>
    <row r="710" spans="1:12" x14ac:dyDescent="0.25">
      <c r="A710" s="98">
        <v>2</v>
      </c>
      <c r="B710" s="99" t="s">
        <v>917</v>
      </c>
      <c r="C710" s="100" t="s">
        <v>30</v>
      </c>
      <c r="D710" s="100" t="s">
        <v>918</v>
      </c>
      <c r="E710" s="100" t="s">
        <v>116</v>
      </c>
      <c r="F710" s="98">
        <v>121</v>
      </c>
      <c r="G710" s="101">
        <v>420465.56</v>
      </c>
      <c r="H710" s="102">
        <v>80775</v>
      </c>
      <c r="I710" s="103">
        <v>219</v>
      </c>
      <c r="J710" s="101">
        <v>1002916.21</v>
      </c>
      <c r="K710" s="102">
        <v>191000</v>
      </c>
      <c r="L710" s="98">
        <v>14</v>
      </c>
    </row>
    <row r="711" spans="1:12" x14ac:dyDescent="0.25">
      <c r="A711" s="98">
        <v>3</v>
      </c>
      <c r="B711" s="99" t="s">
        <v>919</v>
      </c>
      <c r="C711" s="100" t="s">
        <v>30</v>
      </c>
      <c r="D711" s="100" t="s">
        <v>920</v>
      </c>
      <c r="E711" s="100" t="s">
        <v>116</v>
      </c>
      <c r="F711" s="98">
        <v>71</v>
      </c>
      <c r="G711" s="101">
        <v>220060.100000001</v>
      </c>
      <c r="H711" s="102">
        <v>40255</v>
      </c>
      <c r="I711" s="103">
        <v>135</v>
      </c>
      <c r="J711" s="101">
        <v>608665.86999999697</v>
      </c>
      <c r="K711" s="104">
        <v>108201</v>
      </c>
      <c r="L711" s="98">
        <v>14</v>
      </c>
    </row>
    <row r="712" spans="1:12" x14ac:dyDescent="0.25">
      <c r="A712" s="98">
        <v>4</v>
      </c>
      <c r="B712" s="99" t="s">
        <v>825</v>
      </c>
      <c r="C712" s="100" t="s">
        <v>30</v>
      </c>
      <c r="D712" s="100" t="s">
        <v>826</v>
      </c>
      <c r="E712" s="100" t="s">
        <v>828</v>
      </c>
      <c r="F712" s="98">
        <v>76</v>
      </c>
      <c r="G712" s="101">
        <v>116396.47</v>
      </c>
      <c r="H712" s="102">
        <v>23365</v>
      </c>
      <c r="I712" s="103">
        <v>291</v>
      </c>
      <c r="J712" s="101">
        <v>1182300.27999999</v>
      </c>
      <c r="K712" s="104">
        <v>231992</v>
      </c>
      <c r="L712" s="98">
        <v>35</v>
      </c>
    </row>
    <row r="713" spans="1:12" x14ac:dyDescent="0.25">
      <c r="A713" s="98">
        <v>5</v>
      </c>
      <c r="B713" s="99" t="s">
        <v>898</v>
      </c>
      <c r="C713" s="100" t="s">
        <v>30</v>
      </c>
      <c r="D713" s="100" t="s">
        <v>899</v>
      </c>
      <c r="E713" s="100" t="s">
        <v>116</v>
      </c>
      <c r="F713" s="98">
        <v>65</v>
      </c>
      <c r="G713" s="101">
        <v>107741.88</v>
      </c>
      <c r="H713" s="102">
        <v>19870</v>
      </c>
      <c r="I713" s="103">
        <v>151</v>
      </c>
      <c r="J713" s="101">
        <v>494330.28</v>
      </c>
      <c r="K713" s="104">
        <v>91992</v>
      </c>
      <c r="L713" s="98">
        <v>21</v>
      </c>
    </row>
    <row r="714" spans="1:12" x14ac:dyDescent="0.25">
      <c r="A714" s="98">
        <v>6</v>
      </c>
      <c r="B714" s="105" t="s">
        <v>921</v>
      </c>
      <c r="C714" s="100" t="s">
        <v>30</v>
      </c>
      <c r="D714" s="51" t="s">
        <v>922</v>
      </c>
      <c r="E714" s="51" t="s">
        <v>332</v>
      </c>
      <c r="F714" s="98">
        <v>59</v>
      </c>
      <c r="G714" s="101">
        <v>59990.8</v>
      </c>
      <c r="H714" s="102">
        <v>11044</v>
      </c>
      <c r="I714" s="103">
        <v>107</v>
      </c>
      <c r="J714" s="106">
        <v>146853.97</v>
      </c>
      <c r="K714" s="107">
        <v>27111</v>
      </c>
      <c r="L714" s="98">
        <v>14</v>
      </c>
    </row>
    <row r="715" spans="1:12" x14ac:dyDescent="0.25">
      <c r="A715" s="98">
        <v>7</v>
      </c>
      <c r="B715" s="99" t="s">
        <v>925</v>
      </c>
      <c r="C715" s="100" t="s">
        <v>30</v>
      </c>
      <c r="D715" s="100" t="s">
        <v>926</v>
      </c>
      <c r="E715" s="100" t="s">
        <v>927</v>
      </c>
      <c r="F715" s="98">
        <v>39</v>
      </c>
      <c r="G715" s="101">
        <v>48339.83</v>
      </c>
      <c r="H715" s="102">
        <v>9005</v>
      </c>
      <c r="I715" s="103">
        <v>44</v>
      </c>
      <c r="J715" s="101">
        <v>49287.83</v>
      </c>
      <c r="K715" s="104">
        <v>9242</v>
      </c>
      <c r="L715" s="98">
        <v>7</v>
      </c>
    </row>
    <row r="716" spans="1:12" x14ac:dyDescent="0.25">
      <c r="A716" s="98">
        <v>8</v>
      </c>
      <c r="B716" s="99" t="s">
        <v>935</v>
      </c>
      <c r="C716" s="100" t="s">
        <v>110</v>
      </c>
      <c r="D716" s="100" t="s">
        <v>936</v>
      </c>
      <c r="E716" s="100" t="s">
        <v>116</v>
      </c>
      <c r="F716" s="98">
        <v>26</v>
      </c>
      <c r="G716" s="101">
        <v>47271.0799999999</v>
      </c>
      <c r="H716" s="102">
        <v>8704</v>
      </c>
      <c r="I716" s="103">
        <v>26</v>
      </c>
      <c r="J716" s="101">
        <v>47271.0799999999</v>
      </c>
      <c r="K716" s="104">
        <v>8704</v>
      </c>
      <c r="L716" s="98">
        <v>7</v>
      </c>
    </row>
    <row r="717" spans="1:12" x14ac:dyDescent="0.25">
      <c r="A717" s="98">
        <v>9</v>
      </c>
      <c r="B717" s="99" t="s">
        <v>800</v>
      </c>
      <c r="C717" s="100" t="s">
        <v>30</v>
      </c>
      <c r="D717" s="100" t="s">
        <v>801</v>
      </c>
      <c r="E717" s="100" t="s">
        <v>116</v>
      </c>
      <c r="F717" s="98">
        <v>48</v>
      </c>
      <c r="G717" s="101">
        <v>39274.07</v>
      </c>
      <c r="H717" s="102">
        <v>7581</v>
      </c>
      <c r="I717" s="103">
        <v>341</v>
      </c>
      <c r="J717" s="101">
        <v>1493053.73999999</v>
      </c>
      <c r="K717" s="104">
        <v>279068</v>
      </c>
      <c r="L717" s="98">
        <v>49</v>
      </c>
    </row>
    <row r="718" spans="1:12" x14ac:dyDescent="0.25">
      <c r="A718" s="98">
        <v>10</v>
      </c>
      <c r="B718" s="99" t="s">
        <v>874</v>
      </c>
      <c r="C718" s="100" t="s">
        <v>27</v>
      </c>
      <c r="D718" s="100" t="s">
        <v>121</v>
      </c>
      <c r="E718" s="100" t="s">
        <v>118</v>
      </c>
      <c r="F718" s="98">
        <v>41</v>
      </c>
      <c r="G718" s="101">
        <v>22561.73</v>
      </c>
      <c r="H718" s="102">
        <v>4217</v>
      </c>
      <c r="I718" s="103">
        <v>197</v>
      </c>
      <c r="J718" s="101">
        <v>449414.82000000298</v>
      </c>
      <c r="K718" s="104">
        <v>79653</v>
      </c>
      <c r="L718" s="98">
        <v>28</v>
      </c>
    </row>
    <row r="719" spans="1:12" x14ac:dyDescent="0.25">
      <c r="A719" s="98">
        <v>11</v>
      </c>
      <c r="B719" s="105" t="s">
        <v>900</v>
      </c>
      <c r="C719" s="51" t="s">
        <v>30</v>
      </c>
      <c r="D719" s="105" t="s">
        <v>901</v>
      </c>
      <c r="E719" s="105" t="s">
        <v>902</v>
      </c>
      <c r="F719" s="108">
        <v>11</v>
      </c>
      <c r="G719" s="109">
        <v>18620.82</v>
      </c>
      <c r="H719" s="110">
        <v>3262</v>
      </c>
      <c r="I719" s="111">
        <v>27</v>
      </c>
      <c r="J719" s="112">
        <v>74937.619999999893</v>
      </c>
      <c r="K719" s="113">
        <v>13331</v>
      </c>
      <c r="L719" s="108">
        <v>21</v>
      </c>
    </row>
    <row r="720" spans="1:12" x14ac:dyDescent="0.25">
      <c r="A720" s="98">
        <v>12</v>
      </c>
      <c r="B720" s="105" t="s">
        <v>937</v>
      </c>
      <c r="C720" s="51" t="s">
        <v>30</v>
      </c>
      <c r="D720" s="105" t="s">
        <v>938</v>
      </c>
      <c r="E720" s="105" t="s">
        <v>116</v>
      </c>
      <c r="F720" s="108">
        <v>22</v>
      </c>
      <c r="G720" s="109">
        <v>17075.330000000002</v>
      </c>
      <c r="H720" s="110">
        <v>3150</v>
      </c>
      <c r="I720" s="111">
        <v>22</v>
      </c>
      <c r="J720" s="112">
        <v>17075.330000000002</v>
      </c>
      <c r="K720" s="113">
        <v>3150</v>
      </c>
      <c r="L720" s="108">
        <v>7</v>
      </c>
    </row>
    <row r="721" spans="1:12" x14ac:dyDescent="0.25">
      <c r="A721" s="98">
        <v>13</v>
      </c>
      <c r="B721" s="99" t="s">
        <v>823</v>
      </c>
      <c r="C721" s="100" t="s">
        <v>30</v>
      </c>
      <c r="D721" s="100" t="s">
        <v>824</v>
      </c>
      <c r="E721" s="100" t="s">
        <v>118</v>
      </c>
      <c r="F721" s="98">
        <v>13</v>
      </c>
      <c r="G721" s="101">
        <v>11793.72</v>
      </c>
      <c r="H721" s="102">
        <v>2165</v>
      </c>
      <c r="I721" s="103">
        <v>267</v>
      </c>
      <c r="J721" s="101">
        <v>358280.31</v>
      </c>
      <c r="K721" s="104">
        <v>65854</v>
      </c>
      <c r="L721" s="98">
        <v>42</v>
      </c>
    </row>
    <row r="722" spans="1:12" x14ac:dyDescent="0.25">
      <c r="A722" s="98">
        <v>14</v>
      </c>
      <c r="B722" s="99" t="s">
        <v>766</v>
      </c>
      <c r="C722" s="100" t="s">
        <v>24</v>
      </c>
      <c r="D722" s="100" t="s">
        <v>767</v>
      </c>
      <c r="E722" s="100" t="s">
        <v>116</v>
      </c>
      <c r="F722" s="98">
        <v>12</v>
      </c>
      <c r="G722" s="101">
        <v>10458.59</v>
      </c>
      <c r="H722" s="102">
        <v>1935</v>
      </c>
      <c r="I722" s="103">
        <v>269</v>
      </c>
      <c r="J722" s="101">
        <v>839818.50999999896</v>
      </c>
      <c r="K722" s="104">
        <v>151063</v>
      </c>
      <c r="L722" s="98">
        <v>56</v>
      </c>
    </row>
    <row r="723" spans="1:12" x14ac:dyDescent="0.25">
      <c r="A723" s="98">
        <v>15</v>
      </c>
      <c r="B723" s="99" t="s">
        <v>848</v>
      </c>
      <c r="C723" s="100" t="s">
        <v>27</v>
      </c>
      <c r="D723" s="100" t="s">
        <v>849</v>
      </c>
      <c r="E723" s="100" t="s">
        <v>116</v>
      </c>
      <c r="F723" s="98">
        <v>23</v>
      </c>
      <c r="G723" s="101">
        <v>7417.08</v>
      </c>
      <c r="H723" s="102">
        <v>1738</v>
      </c>
      <c r="I723" s="103">
        <v>215</v>
      </c>
      <c r="J723" s="101">
        <v>597220.26999999804</v>
      </c>
      <c r="K723" s="104">
        <v>106986</v>
      </c>
      <c r="L723" s="98">
        <v>35</v>
      </c>
    </row>
    <row r="724" spans="1:12" x14ac:dyDescent="0.25">
      <c r="A724" s="98">
        <v>16</v>
      </c>
      <c r="B724" s="99" t="s">
        <v>939</v>
      </c>
      <c r="C724" s="100" t="s">
        <v>157</v>
      </c>
      <c r="D724" s="100" t="s">
        <v>940</v>
      </c>
      <c r="E724" s="100" t="s">
        <v>119</v>
      </c>
      <c r="F724" s="98">
        <v>9</v>
      </c>
      <c r="G724" s="101">
        <v>7403.37</v>
      </c>
      <c r="H724" s="102">
        <v>1340</v>
      </c>
      <c r="I724" s="103">
        <v>9</v>
      </c>
      <c r="J724" s="101">
        <v>7403.37</v>
      </c>
      <c r="K724" s="104">
        <v>1340</v>
      </c>
      <c r="L724" s="98">
        <v>7</v>
      </c>
    </row>
    <row r="725" spans="1:12" x14ac:dyDescent="0.25">
      <c r="A725" s="98">
        <v>17</v>
      </c>
      <c r="B725" s="99" t="s">
        <v>949</v>
      </c>
      <c r="C725" s="100" t="s">
        <v>147</v>
      </c>
      <c r="D725" s="100" t="s">
        <v>42</v>
      </c>
      <c r="E725" s="100" t="s">
        <v>118</v>
      </c>
      <c r="F725" s="98">
        <v>4</v>
      </c>
      <c r="G725" s="101">
        <v>6581.78</v>
      </c>
      <c r="H725" s="102">
        <v>1191</v>
      </c>
      <c r="I725" s="103">
        <v>9</v>
      </c>
      <c r="J725" s="101">
        <v>23642.52</v>
      </c>
      <c r="K725" s="104">
        <v>4273</v>
      </c>
      <c r="L725" s="98">
        <v>21</v>
      </c>
    </row>
    <row r="726" spans="1:12" x14ac:dyDescent="0.25">
      <c r="A726" s="98">
        <v>18</v>
      </c>
      <c r="B726" s="99" t="s">
        <v>923</v>
      </c>
      <c r="C726" s="100" t="s">
        <v>30</v>
      </c>
      <c r="D726" s="100" t="s">
        <v>924</v>
      </c>
      <c r="E726" s="100" t="s">
        <v>507</v>
      </c>
      <c r="F726" s="98">
        <v>7</v>
      </c>
      <c r="G726" s="101">
        <v>5789.89</v>
      </c>
      <c r="H726" s="102">
        <v>1061</v>
      </c>
      <c r="I726" s="103">
        <v>12</v>
      </c>
      <c r="J726" s="101">
        <v>15193.1</v>
      </c>
      <c r="K726" s="104">
        <v>2820</v>
      </c>
      <c r="L726" s="98">
        <v>14</v>
      </c>
    </row>
    <row r="727" spans="1:12" x14ac:dyDescent="0.25">
      <c r="A727" s="98">
        <v>19</v>
      </c>
      <c r="B727" s="99" t="s">
        <v>886</v>
      </c>
      <c r="C727" s="100" t="s">
        <v>30</v>
      </c>
      <c r="D727" s="100" t="s">
        <v>887</v>
      </c>
      <c r="E727" s="100" t="s">
        <v>889</v>
      </c>
      <c r="F727" s="98">
        <v>4</v>
      </c>
      <c r="G727" s="101">
        <v>2549.62</v>
      </c>
      <c r="H727" s="102">
        <v>466</v>
      </c>
      <c r="I727" s="103">
        <v>42</v>
      </c>
      <c r="J727" s="101">
        <v>45864.750000000102</v>
      </c>
      <c r="K727" s="104">
        <v>8547</v>
      </c>
      <c r="L727" s="98">
        <v>21</v>
      </c>
    </row>
    <row r="728" spans="1:12" x14ac:dyDescent="0.25">
      <c r="A728" s="98">
        <v>20</v>
      </c>
      <c r="B728" s="99" t="s">
        <v>909</v>
      </c>
      <c r="C728" s="100" t="s">
        <v>160</v>
      </c>
      <c r="D728" s="100" t="s">
        <v>910</v>
      </c>
      <c r="E728" s="100" t="s">
        <v>117</v>
      </c>
      <c r="F728" s="98">
        <v>5</v>
      </c>
      <c r="G728" s="101">
        <v>2243.1999999999998</v>
      </c>
      <c r="H728" s="102">
        <v>483</v>
      </c>
      <c r="I728" s="103">
        <v>10</v>
      </c>
      <c r="J728" s="101">
        <v>5980.31</v>
      </c>
      <c r="K728" s="104">
        <v>1421</v>
      </c>
      <c r="L728" s="98">
        <v>14</v>
      </c>
    </row>
    <row r="729" spans="1:12" x14ac:dyDescent="0.25">
      <c r="A729" s="55"/>
      <c r="B729" s="52"/>
      <c r="C729" s="38"/>
      <c r="D729" s="38"/>
      <c r="E729" s="38"/>
      <c r="F729" s="55"/>
      <c r="G729" s="54"/>
      <c r="H729" s="25"/>
      <c r="I729" s="55"/>
      <c r="J729" s="54"/>
      <c r="K729" s="53"/>
      <c r="L729" s="41"/>
    </row>
    <row r="730" spans="1:12" x14ac:dyDescent="0.25">
      <c r="A730" s="25" t="s">
        <v>7</v>
      </c>
      <c r="B730" s="26"/>
      <c r="C730" s="38"/>
      <c r="D730" s="38"/>
      <c r="E730" s="26"/>
      <c r="F730" s="27"/>
      <c r="G730" s="28"/>
      <c r="H730" s="29"/>
      <c r="I730" s="27"/>
      <c r="J730" s="28"/>
      <c r="K730" s="29"/>
      <c r="L730" s="15"/>
    </row>
    <row r="732" spans="1:12" x14ac:dyDescent="0.25">
      <c r="A732" s="459" t="s">
        <v>985</v>
      </c>
      <c r="B732" s="459"/>
      <c r="C732" s="459"/>
      <c r="D732" s="459"/>
      <c r="E732" s="459"/>
      <c r="F732" s="459"/>
      <c r="G732" s="459"/>
      <c r="H732" s="459"/>
      <c r="I732" s="459"/>
      <c r="J732" s="459"/>
      <c r="K732" s="459"/>
      <c r="L732" s="459"/>
    </row>
    <row r="733" spans="1:12" x14ac:dyDescent="0.25">
      <c r="A733" s="22"/>
      <c r="B733" s="15"/>
      <c r="C733" s="15"/>
      <c r="D733" s="15"/>
      <c r="E733" s="15"/>
      <c r="F733" s="20"/>
      <c r="G733" s="21"/>
      <c r="H733" s="21"/>
      <c r="I733" s="20"/>
      <c r="J733" s="21"/>
      <c r="K733" s="21"/>
      <c r="L733" s="19"/>
    </row>
    <row r="734" spans="1:12" x14ac:dyDescent="0.25">
      <c r="A734" s="460" t="s">
        <v>131</v>
      </c>
      <c r="B734" s="460"/>
      <c r="C734" s="460" t="s">
        <v>135</v>
      </c>
      <c r="D734" s="460" t="s">
        <v>136</v>
      </c>
      <c r="E734" s="460" t="s">
        <v>132</v>
      </c>
      <c r="F734" s="458" t="s">
        <v>137</v>
      </c>
      <c r="G734" s="458"/>
      <c r="H734" s="462"/>
      <c r="I734" s="457" t="s">
        <v>133</v>
      </c>
      <c r="J734" s="458"/>
      <c r="K734" s="458"/>
      <c r="L734" s="458"/>
    </row>
    <row r="735" spans="1:12" x14ac:dyDescent="0.25">
      <c r="A735" s="461"/>
      <c r="B735" s="461"/>
      <c r="C735" s="461"/>
      <c r="D735" s="461"/>
      <c r="E735" s="461"/>
      <c r="F735" s="293" t="s">
        <v>8</v>
      </c>
      <c r="G735" s="39" t="s">
        <v>5</v>
      </c>
      <c r="H735" s="293" t="s">
        <v>4</v>
      </c>
      <c r="I735" s="292" t="s">
        <v>8</v>
      </c>
      <c r="J735" s="39" t="s">
        <v>5</v>
      </c>
      <c r="K735" s="39" t="s">
        <v>4</v>
      </c>
      <c r="L735" s="293" t="s">
        <v>6</v>
      </c>
    </row>
    <row r="736" spans="1:12" x14ac:dyDescent="0.25">
      <c r="A736" s="98">
        <v>1</v>
      </c>
      <c r="B736" s="99" t="s">
        <v>931</v>
      </c>
      <c r="C736" s="100" t="s">
        <v>27</v>
      </c>
      <c r="D736" s="100" t="s">
        <v>932</v>
      </c>
      <c r="E736" s="100" t="s">
        <v>116</v>
      </c>
      <c r="F736" s="98">
        <v>144</v>
      </c>
      <c r="G736" s="101">
        <v>404184.89</v>
      </c>
      <c r="H736" s="102">
        <v>71101</v>
      </c>
      <c r="I736" s="103">
        <v>186</v>
      </c>
      <c r="J736" s="101">
        <v>1221293.32</v>
      </c>
      <c r="K736" s="102">
        <v>210602</v>
      </c>
      <c r="L736" s="98">
        <v>14</v>
      </c>
    </row>
    <row r="737" spans="1:12" x14ac:dyDescent="0.25">
      <c r="A737" s="98">
        <v>2</v>
      </c>
      <c r="B737" s="99" t="s">
        <v>917</v>
      </c>
      <c r="C737" s="100" t="s">
        <v>30</v>
      </c>
      <c r="D737" s="100" t="s">
        <v>918</v>
      </c>
      <c r="E737" s="100" t="s">
        <v>116</v>
      </c>
      <c r="F737" s="98">
        <v>120</v>
      </c>
      <c r="G737" s="101">
        <v>312774.55000000098</v>
      </c>
      <c r="H737" s="102">
        <v>61092</v>
      </c>
      <c r="I737" s="103">
        <v>246</v>
      </c>
      <c r="J737" s="101">
        <v>1327767.04</v>
      </c>
      <c r="K737" s="102">
        <v>254627</v>
      </c>
      <c r="L737" s="98">
        <v>21</v>
      </c>
    </row>
    <row r="738" spans="1:12" x14ac:dyDescent="0.25">
      <c r="A738" s="98">
        <v>3</v>
      </c>
      <c r="B738" s="99" t="s">
        <v>919</v>
      </c>
      <c r="C738" s="100" t="s">
        <v>30</v>
      </c>
      <c r="D738" s="100" t="s">
        <v>920</v>
      </c>
      <c r="E738" s="100" t="s">
        <v>116</v>
      </c>
      <c r="F738" s="98">
        <v>71</v>
      </c>
      <c r="G738" s="101">
        <v>126294.26</v>
      </c>
      <c r="H738" s="102">
        <v>23363</v>
      </c>
      <c r="I738" s="103">
        <v>161</v>
      </c>
      <c r="J738" s="101">
        <v>740472.96999999403</v>
      </c>
      <c r="K738" s="104">
        <v>132686</v>
      </c>
      <c r="L738" s="98">
        <v>21</v>
      </c>
    </row>
    <row r="739" spans="1:12" x14ac:dyDescent="0.25">
      <c r="A739" s="98">
        <v>4</v>
      </c>
      <c r="B739" s="99" t="s">
        <v>983</v>
      </c>
      <c r="C739" s="100" t="s">
        <v>30</v>
      </c>
      <c r="D739" s="100" t="s">
        <v>984</v>
      </c>
      <c r="E739" s="100" t="s">
        <v>116</v>
      </c>
      <c r="F739" s="98">
        <v>66</v>
      </c>
      <c r="G739" s="101">
        <v>95525.700000000099</v>
      </c>
      <c r="H739" s="102">
        <v>13059</v>
      </c>
      <c r="I739" s="103">
        <v>66</v>
      </c>
      <c r="J739" s="101">
        <v>95525.7</v>
      </c>
      <c r="K739" s="104">
        <v>13059</v>
      </c>
      <c r="L739" s="98">
        <v>0</v>
      </c>
    </row>
    <row r="740" spans="1:12" x14ac:dyDescent="0.25">
      <c r="A740" s="98">
        <v>5</v>
      </c>
      <c r="B740" s="99" t="s">
        <v>825</v>
      </c>
      <c r="C740" s="100" t="s">
        <v>30</v>
      </c>
      <c r="D740" s="100" t="s">
        <v>826</v>
      </c>
      <c r="E740" s="100" t="s">
        <v>828</v>
      </c>
      <c r="F740" s="98">
        <v>70</v>
      </c>
      <c r="G740" s="101">
        <v>89895.999999999796</v>
      </c>
      <c r="H740" s="102">
        <v>17820</v>
      </c>
      <c r="I740" s="103">
        <v>306</v>
      </c>
      <c r="J740" s="101">
        <v>1279946.04999998</v>
      </c>
      <c r="K740" s="104">
        <v>251247</v>
      </c>
      <c r="L740" s="98">
        <v>42</v>
      </c>
    </row>
    <row r="741" spans="1:12" x14ac:dyDescent="0.25">
      <c r="A741" s="98">
        <v>6</v>
      </c>
      <c r="B741" s="105" t="s">
        <v>961</v>
      </c>
      <c r="C741" s="100" t="s">
        <v>27</v>
      </c>
      <c r="D741" s="51" t="s">
        <v>962</v>
      </c>
      <c r="E741" s="51" t="s">
        <v>116</v>
      </c>
      <c r="F741" s="98">
        <v>59</v>
      </c>
      <c r="G741" s="101">
        <v>78744.13</v>
      </c>
      <c r="H741" s="102">
        <v>14667</v>
      </c>
      <c r="I741" s="103">
        <v>59</v>
      </c>
      <c r="J741" s="106">
        <v>78744.13</v>
      </c>
      <c r="K741" s="107">
        <v>14667</v>
      </c>
      <c r="L741" s="98">
        <v>7</v>
      </c>
    </row>
    <row r="742" spans="1:12" x14ac:dyDescent="0.25">
      <c r="A742" s="98">
        <v>7</v>
      </c>
      <c r="B742" s="99" t="s">
        <v>898</v>
      </c>
      <c r="C742" s="100" t="s">
        <v>30</v>
      </c>
      <c r="D742" s="100" t="s">
        <v>899</v>
      </c>
      <c r="E742" s="100" t="s">
        <v>116</v>
      </c>
      <c r="F742" s="98">
        <v>55</v>
      </c>
      <c r="G742" s="101">
        <v>61904.44</v>
      </c>
      <c r="H742" s="102">
        <v>11678</v>
      </c>
      <c r="I742" s="103">
        <v>181</v>
      </c>
      <c r="J742" s="101">
        <v>560823.75</v>
      </c>
      <c r="K742" s="104">
        <v>104535</v>
      </c>
      <c r="L742" s="98">
        <v>28</v>
      </c>
    </row>
    <row r="743" spans="1:12" x14ac:dyDescent="0.25">
      <c r="A743" s="98">
        <v>8</v>
      </c>
      <c r="B743" s="99" t="s">
        <v>963</v>
      </c>
      <c r="C743" s="100" t="s">
        <v>30</v>
      </c>
      <c r="D743" s="100" t="s">
        <v>964</v>
      </c>
      <c r="E743" s="100" t="s">
        <v>116</v>
      </c>
      <c r="F743" s="98">
        <v>34</v>
      </c>
      <c r="G743" s="101">
        <v>55445.159999999902</v>
      </c>
      <c r="H743" s="102">
        <v>10247</v>
      </c>
      <c r="I743" s="103">
        <v>34</v>
      </c>
      <c r="J743" s="101">
        <v>55445.159999999902</v>
      </c>
      <c r="K743" s="104">
        <v>10247</v>
      </c>
      <c r="L743" s="98">
        <v>7</v>
      </c>
    </row>
    <row r="744" spans="1:12" x14ac:dyDescent="0.25">
      <c r="A744" s="98">
        <v>9</v>
      </c>
      <c r="B744" s="99" t="s">
        <v>921</v>
      </c>
      <c r="C744" s="100" t="s">
        <v>30</v>
      </c>
      <c r="D744" s="100" t="s">
        <v>922</v>
      </c>
      <c r="E744" s="100" t="s">
        <v>332</v>
      </c>
      <c r="F744" s="98">
        <v>40</v>
      </c>
      <c r="G744" s="101">
        <v>36357.979999999901</v>
      </c>
      <c r="H744" s="102">
        <v>6705</v>
      </c>
      <c r="I744" s="103">
        <v>128</v>
      </c>
      <c r="J744" s="101">
        <v>185963.11</v>
      </c>
      <c r="K744" s="104">
        <v>34343</v>
      </c>
      <c r="L744" s="98">
        <v>21</v>
      </c>
    </row>
    <row r="745" spans="1:12" x14ac:dyDescent="0.25">
      <c r="A745" s="98">
        <v>10</v>
      </c>
      <c r="B745" s="99" t="s">
        <v>800</v>
      </c>
      <c r="C745" s="100" t="s">
        <v>30</v>
      </c>
      <c r="D745" s="100" t="s">
        <v>801</v>
      </c>
      <c r="E745" s="100" t="s">
        <v>116</v>
      </c>
      <c r="F745" s="98">
        <v>45</v>
      </c>
      <c r="G745" s="101">
        <v>26710.54</v>
      </c>
      <c r="H745" s="102">
        <v>5079</v>
      </c>
      <c r="I745" s="103">
        <v>351</v>
      </c>
      <c r="J745" s="101">
        <v>1526138.6499999899</v>
      </c>
      <c r="K745" s="104">
        <v>285306</v>
      </c>
      <c r="L745" s="98">
        <v>56</v>
      </c>
    </row>
    <row r="746" spans="1:12" x14ac:dyDescent="0.25">
      <c r="A746" s="98">
        <v>11</v>
      </c>
      <c r="B746" s="105" t="s">
        <v>925</v>
      </c>
      <c r="C746" s="51" t="s">
        <v>30</v>
      </c>
      <c r="D746" s="105" t="s">
        <v>926</v>
      </c>
      <c r="E746" s="105" t="s">
        <v>927</v>
      </c>
      <c r="F746" s="108">
        <v>43</v>
      </c>
      <c r="G746" s="109">
        <v>26312.2</v>
      </c>
      <c r="H746" s="110">
        <v>4920</v>
      </c>
      <c r="I746" s="111">
        <v>79</v>
      </c>
      <c r="J746" s="112">
        <v>76096.930000000095</v>
      </c>
      <c r="K746" s="113">
        <v>14274</v>
      </c>
      <c r="L746" s="108">
        <v>14</v>
      </c>
    </row>
    <row r="747" spans="1:12" x14ac:dyDescent="0.25">
      <c r="A747" s="98">
        <v>12</v>
      </c>
      <c r="B747" s="105" t="s">
        <v>935</v>
      </c>
      <c r="C747" s="51" t="s">
        <v>110</v>
      </c>
      <c r="D747" s="105" t="s">
        <v>936</v>
      </c>
      <c r="E747" s="105" t="s">
        <v>116</v>
      </c>
      <c r="F747" s="108">
        <v>27</v>
      </c>
      <c r="G747" s="109">
        <v>22755.03</v>
      </c>
      <c r="H747" s="110">
        <v>4225</v>
      </c>
      <c r="I747" s="111">
        <v>42</v>
      </c>
      <c r="J747" s="112">
        <v>70219.309999999896</v>
      </c>
      <c r="K747" s="113">
        <v>12972</v>
      </c>
      <c r="L747" s="108">
        <v>14</v>
      </c>
    </row>
    <row r="748" spans="1:12" x14ac:dyDescent="0.25">
      <c r="A748" s="98">
        <v>13</v>
      </c>
      <c r="B748" s="99" t="s">
        <v>686</v>
      </c>
      <c r="C748" s="100" t="s">
        <v>30</v>
      </c>
      <c r="D748" s="100" t="s">
        <v>687</v>
      </c>
      <c r="E748" s="100" t="s">
        <v>116</v>
      </c>
      <c r="F748" s="98">
        <v>33</v>
      </c>
      <c r="G748" s="101">
        <v>14400.14</v>
      </c>
      <c r="H748" s="102">
        <v>2608</v>
      </c>
      <c r="I748" s="103">
        <v>425</v>
      </c>
      <c r="J748" s="101">
        <v>3861343.6100001</v>
      </c>
      <c r="K748" s="104">
        <v>665597</v>
      </c>
      <c r="L748" s="98">
        <v>84</v>
      </c>
    </row>
    <row r="749" spans="1:12" x14ac:dyDescent="0.25">
      <c r="A749" s="98">
        <v>14</v>
      </c>
      <c r="B749" s="99" t="s">
        <v>965</v>
      </c>
      <c r="C749" s="100" t="s">
        <v>30</v>
      </c>
      <c r="D749" s="100" t="s">
        <v>966</v>
      </c>
      <c r="E749" s="100" t="s">
        <v>506</v>
      </c>
      <c r="F749" s="98">
        <v>27</v>
      </c>
      <c r="G749" s="101">
        <v>14066.9</v>
      </c>
      <c r="H749" s="102">
        <v>2602</v>
      </c>
      <c r="I749" s="103">
        <v>27</v>
      </c>
      <c r="J749" s="101">
        <v>14066.9</v>
      </c>
      <c r="K749" s="104">
        <v>2602</v>
      </c>
      <c r="L749" s="98">
        <v>7</v>
      </c>
    </row>
    <row r="750" spans="1:12" x14ac:dyDescent="0.25">
      <c r="A750" s="98">
        <v>15</v>
      </c>
      <c r="B750" s="99" t="s">
        <v>900</v>
      </c>
      <c r="C750" s="100" t="s">
        <v>30</v>
      </c>
      <c r="D750" s="100" t="s">
        <v>901</v>
      </c>
      <c r="E750" s="100" t="s">
        <v>902</v>
      </c>
      <c r="F750" s="98">
        <v>8</v>
      </c>
      <c r="G750" s="101">
        <v>11768.54</v>
      </c>
      <c r="H750" s="102">
        <v>2073</v>
      </c>
      <c r="I750" s="103">
        <v>29</v>
      </c>
      <c r="J750" s="101">
        <v>91111.309999999896</v>
      </c>
      <c r="K750" s="104">
        <v>16217</v>
      </c>
      <c r="L750" s="98">
        <v>28</v>
      </c>
    </row>
    <row r="751" spans="1:12" x14ac:dyDescent="0.25">
      <c r="A751" s="98">
        <v>16</v>
      </c>
      <c r="B751" s="99" t="s">
        <v>967</v>
      </c>
      <c r="C751" s="100" t="s">
        <v>474</v>
      </c>
      <c r="D751" s="100" t="s">
        <v>968</v>
      </c>
      <c r="E751" s="100" t="s">
        <v>369</v>
      </c>
      <c r="F751" s="98">
        <v>26</v>
      </c>
      <c r="G751" s="101">
        <v>7356.4399999999896</v>
      </c>
      <c r="H751" s="102">
        <v>1579</v>
      </c>
      <c r="I751" s="103">
        <v>26</v>
      </c>
      <c r="J751" s="101">
        <v>7356.4399999999896</v>
      </c>
      <c r="K751" s="104">
        <v>1579</v>
      </c>
      <c r="L751" s="98">
        <v>7</v>
      </c>
    </row>
    <row r="752" spans="1:12" x14ac:dyDescent="0.25">
      <c r="A752" s="98">
        <v>17</v>
      </c>
      <c r="B752" s="99" t="s">
        <v>937</v>
      </c>
      <c r="C752" s="100" t="s">
        <v>30</v>
      </c>
      <c r="D752" s="100" t="s">
        <v>938</v>
      </c>
      <c r="E752" s="100" t="s">
        <v>116</v>
      </c>
      <c r="F752" s="98">
        <v>23</v>
      </c>
      <c r="G752" s="101">
        <v>6876.84</v>
      </c>
      <c r="H752" s="102">
        <v>1260</v>
      </c>
      <c r="I752" s="103">
        <v>39</v>
      </c>
      <c r="J752" s="101">
        <v>24220.77</v>
      </c>
      <c r="K752" s="104">
        <v>4465</v>
      </c>
      <c r="L752" s="98">
        <v>14</v>
      </c>
    </row>
    <row r="753" spans="1:12" x14ac:dyDescent="0.25">
      <c r="A753" s="98">
        <v>18</v>
      </c>
      <c r="B753" s="99" t="s">
        <v>823</v>
      </c>
      <c r="C753" s="100" t="s">
        <v>30</v>
      </c>
      <c r="D753" s="100" t="s">
        <v>824</v>
      </c>
      <c r="E753" s="100" t="s">
        <v>118</v>
      </c>
      <c r="F753" s="98">
        <v>8</v>
      </c>
      <c r="G753" s="101">
        <v>5920.76</v>
      </c>
      <c r="H753" s="102">
        <v>1105</v>
      </c>
      <c r="I753" s="103">
        <v>273</v>
      </c>
      <c r="J753" s="101">
        <v>366501.87999999902</v>
      </c>
      <c r="K753" s="104">
        <v>67562</v>
      </c>
      <c r="L753" s="98">
        <v>49</v>
      </c>
    </row>
    <row r="754" spans="1:12" x14ac:dyDescent="0.25">
      <c r="A754" s="98">
        <v>19</v>
      </c>
      <c r="B754" s="99" t="s">
        <v>766</v>
      </c>
      <c r="C754" s="100" t="s">
        <v>24</v>
      </c>
      <c r="D754" s="100" t="s">
        <v>767</v>
      </c>
      <c r="E754" s="100" t="s">
        <v>116</v>
      </c>
      <c r="F754" s="98">
        <v>7</v>
      </c>
      <c r="G754" s="101">
        <v>5399.07</v>
      </c>
      <c r="H754" s="102">
        <v>982</v>
      </c>
      <c r="I754" s="103">
        <v>273</v>
      </c>
      <c r="J754" s="101">
        <v>846139.23</v>
      </c>
      <c r="K754" s="104">
        <v>152220</v>
      </c>
      <c r="L754" s="98">
        <v>63</v>
      </c>
    </row>
    <row r="755" spans="1:12" x14ac:dyDescent="0.25">
      <c r="A755" s="98">
        <v>20</v>
      </c>
      <c r="B755" s="99" t="s">
        <v>874</v>
      </c>
      <c r="C755" s="100" t="s">
        <v>27</v>
      </c>
      <c r="D755" s="100" t="s">
        <v>121</v>
      </c>
      <c r="E755" s="100" t="s">
        <v>118</v>
      </c>
      <c r="F755" s="98">
        <v>13</v>
      </c>
      <c r="G755" s="101">
        <v>5053.88</v>
      </c>
      <c r="H755" s="102">
        <v>962</v>
      </c>
      <c r="I755" s="103">
        <v>205</v>
      </c>
      <c r="J755" s="101">
        <v>456652.600000003</v>
      </c>
      <c r="K755" s="104">
        <v>81021</v>
      </c>
      <c r="L755" s="98">
        <v>35</v>
      </c>
    </row>
    <row r="756" spans="1:12" x14ac:dyDescent="0.25">
      <c r="A756" s="55"/>
      <c r="B756" s="52"/>
      <c r="C756" s="38"/>
      <c r="D756" s="38"/>
      <c r="E756" s="38"/>
      <c r="F756" s="55"/>
      <c r="G756" s="54"/>
      <c r="H756" s="25"/>
      <c r="I756" s="55"/>
      <c r="J756" s="54"/>
      <c r="K756" s="53"/>
      <c r="L756" s="41"/>
    </row>
    <row r="757" spans="1:12" x14ac:dyDescent="0.25">
      <c r="A757" s="25" t="s">
        <v>7</v>
      </c>
      <c r="B757" s="26"/>
      <c r="C757" s="38"/>
      <c r="D757" s="38"/>
      <c r="E757" s="26"/>
      <c r="F757" s="27"/>
      <c r="G757" s="28"/>
      <c r="H757" s="29"/>
      <c r="I757" s="27"/>
      <c r="J757" s="28"/>
      <c r="K757" s="29"/>
      <c r="L757" s="15"/>
    </row>
    <row r="759" spans="1:12" x14ac:dyDescent="0.25">
      <c r="A759" s="459" t="s">
        <v>1012</v>
      </c>
      <c r="B759" s="459"/>
      <c r="C759" s="459"/>
      <c r="D759" s="459"/>
      <c r="E759" s="459"/>
      <c r="F759" s="459"/>
      <c r="G759" s="459"/>
      <c r="H759" s="459"/>
      <c r="I759" s="459"/>
      <c r="J759" s="459"/>
      <c r="K759" s="459"/>
      <c r="L759" s="459"/>
    </row>
    <row r="760" spans="1:12" x14ac:dyDescent="0.25">
      <c r="A760" s="22"/>
      <c r="B760" s="15"/>
      <c r="C760" s="15"/>
      <c r="D760" s="15"/>
      <c r="E760" s="15"/>
      <c r="F760" s="20"/>
      <c r="G760" s="21"/>
      <c r="H760" s="21"/>
      <c r="I760" s="20"/>
      <c r="J760" s="21"/>
      <c r="K760" s="21"/>
      <c r="L760" s="19"/>
    </row>
    <row r="761" spans="1:12" x14ac:dyDescent="0.25">
      <c r="A761" s="460" t="s">
        <v>131</v>
      </c>
      <c r="B761" s="460"/>
      <c r="C761" s="460" t="s">
        <v>135</v>
      </c>
      <c r="D761" s="460" t="s">
        <v>136</v>
      </c>
      <c r="E761" s="460" t="s">
        <v>132</v>
      </c>
      <c r="F761" s="458" t="s">
        <v>137</v>
      </c>
      <c r="G761" s="458"/>
      <c r="H761" s="462"/>
      <c r="I761" s="457" t="s">
        <v>133</v>
      </c>
      <c r="J761" s="458"/>
      <c r="K761" s="458"/>
      <c r="L761" s="458"/>
    </row>
    <row r="762" spans="1:12" x14ac:dyDescent="0.25">
      <c r="A762" s="461"/>
      <c r="B762" s="461"/>
      <c r="C762" s="461"/>
      <c r="D762" s="461"/>
      <c r="E762" s="461"/>
      <c r="F762" s="298" t="s">
        <v>8</v>
      </c>
      <c r="G762" s="39" t="s">
        <v>5</v>
      </c>
      <c r="H762" s="298" t="s">
        <v>4</v>
      </c>
      <c r="I762" s="297" t="s">
        <v>8</v>
      </c>
      <c r="J762" s="39" t="s">
        <v>5</v>
      </c>
      <c r="K762" s="39" t="s">
        <v>4</v>
      </c>
      <c r="L762" s="298" t="s">
        <v>6</v>
      </c>
    </row>
    <row r="763" spans="1:12" x14ac:dyDescent="0.25">
      <c r="A763" s="98">
        <v>1</v>
      </c>
      <c r="B763" s="99" t="s">
        <v>983</v>
      </c>
      <c r="C763" s="100" t="s">
        <v>30</v>
      </c>
      <c r="D763" s="100" t="s">
        <v>984</v>
      </c>
      <c r="E763" s="100" t="s">
        <v>116</v>
      </c>
      <c r="F763" s="98">
        <v>166</v>
      </c>
      <c r="G763" s="101">
        <v>2057082.54</v>
      </c>
      <c r="H763" s="102">
        <v>367972</v>
      </c>
      <c r="I763" s="103">
        <v>172</v>
      </c>
      <c r="J763" s="101">
        <v>2162880.95000001</v>
      </c>
      <c r="K763" s="102">
        <v>382633</v>
      </c>
      <c r="L763" s="98">
        <v>7</v>
      </c>
    </row>
    <row r="764" spans="1:12" x14ac:dyDescent="0.25">
      <c r="A764" s="98">
        <v>2</v>
      </c>
      <c r="B764" s="99" t="s">
        <v>931</v>
      </c>
      <c r="C764" s="100" t="s">
        <v>27</v>
      </c>
      <c r="D764" s="100" t="s">
        <v>932</v>
      </c>
      <c r="E764" s="100" t="s">
        <v>116</v>
      </c>
      <c r="F764" s="98">
        <v>89</v>
      </c>
      <c r="G764" s="101">
        <v>213620.97</v>
      </c>
      <c r="H764" s="102">
        <v>39140</v>
      </c>
      <c r="I764" s="103">
        <v>228</v>
      </c>
      <c r="J764" s="101">
        <v>1435739.59</v>
      </c>
      <c r="K764" s="102">
        <v>249888</v>
      </c>
      <c r="L764" s="98">
        <v>21</v>
      </c>
    </row>
    <row r="765" spans="1:12" x14ac:dyDescent="0.25">
      <c r="A765" s="98">
        <v>3</v>
      </c>
      <c r="B765" s="99" t="s">
        <v>917</v>
      </c>
      <c r="C765" s="100" t="s">
        <v>30</v>
      </c>
      <c r="D765" s="100" t="s">
        <v>918</v>
      </c>
      <c r="E765" s="100" t="s">
        <v>116</v>
      </c>
      <c r="F765" s="98">
        <v>93</v>
      </c>
      <c r="G765" s="101">
        <v>174939</v>
      </c>
      <c r="H765" s="102">
        <v>33754</v>
      </c>
      <c r="I765" s="103">
        <v>289</v>
      </c>
      <c r="J765" s="101">
        <v>1504501.1899999899</v>
      </c>
      <c r="K765" s="104">
        <v>288823</v>
      </c>
      <c r="L765" s="98">
        <v>28</v>
      </c>
    </row>
    <row r="766" spans="1:12" x14ac:dyDescent="0.25">
      <c r="A766" s="98">
        <v>4</v>
      </c>
      <c r="B766" s="99" t="s">
        <v>919</v>
      </c>
      <c r="C766" s="100" t="s">
        <v>30</v>
      </c>
      <c r="D766" s="100" t="s">
        <v>920</v>
      </c>
      <c r="E766" s="100" t="s">
        <v>116</v>
      </c>
      <c r="F766" s="98">
        <v>58</v>
      </c>
      <c r="G766" s="101">
        <v>62689.7</v>
      </c>
      <c r="H766" s="102">
        <v>11410</v>
      </c>
      <c r="I766" s="103">
        <v>190</v>
      </c>
      <c r="J766" s="101">
        <v>803185.66999999504</v>
      </c>
      <c r="K766" s="104">
        <v>144103</v>
      </c>
      <c r="L766" s="98">
        <v>28</v>
      </c>
    </row>
    <row r="767" spans="1:12" x14ac:dyDescent="0.25">
      <c r="A767" s="98">
        <v>5</v>
      </c>
      <c r="B767" s="99" t="s">
        <v>987</v>
      </c>
      <c r="C767" s="100" t="s">
        <v>24</v>
      </c>
      <c r="D767" s="100" t="s">
        <v>988</v>
      </c>
      <c r="E767" s="100" t="s">
        <v>990</v>
      </c>
      <c r="F767" s="98">
        <v>52</v>
      </c>
      <c r="G767" s="101">
        <v>59147.819999999898</v>
      </c>
      <c r="H767" s="102">
        <v>10833</v>
      </c>
      <c r="I767" s="103">
        <v>52</v>
      </c>
      <c r="J767" s="101">
        <v>59147.819999999898</v>
      </c>
      <c r="K767" s="104">
        <v>10833</v>
      </c>
      <c r="L767" s="98">
        <v>7</v>
      </c>
    </row>
    <row r="768" spans="1:12" x14ac:dyDescent="0.25">
      <c r="A768" s="98">
        <v>6</v>
      </c>
      <c r="B768" s="105" t="s">
        <v>961</v>
      </c>
      <c r="C768" s="100" t="s">
        <v>27</v>
      </c>
      <c r="D768" s="51" t="s">
        <v>962</v>
      </c>
      <c r="E768" s="51" t="s">
        <v>116</v>
      </c>
      <c r="F768" s="98">
        <v>54</v>
      </c>
      <c r="G768" s="101">
        <v>46154.61</v>
      </c>
      <c r="H768" s="102">
        <v>8599</v>
      </c>
      <c r="I768" s="103">
        <v>98</v>
      </c>
      <c r="J768" s="106">
        <v>124982.26</v>
      </c>
      <c r="K768" s="107">
        <v>23282</v>
      </c>
      <c r="L768" s="98">
        <v>14</v>
      </c>
    </row>
    <row r="769" spans="1:12" x14ac:dyDescent="0.25">
      <c r="A769" s="98">
        <v>7</v>
      </c>
      <c r="B769" s="99" t="s">
        <v>991</v>
      </c>
      <c r="C769" s="100" t="s">
        <v>30</v>
      </c>
      <c r="D769" s="100" t="s">
        <v>992</v>
      </c>
      <c r="E769" s="100" t="s">
        <v>994</v>
      </c>
      <c r="F769" s="98">
        <v>43</v>
      </c>
      <c r="G769" s="101">
        <v>46025.1</v>
      </c>
      <c r="H769" s="102">
        <v>8451</v>
      </c>
      <c r="I769" s="103">
        <v>43</v>
      </c>
      <c r="J769" s="101">
        <v>46025.1</v>
      </c>
      <c r="K769" s="104">
        <v>8451</v>
      </c>
      <c r="L769" s="98">
        <v>7</v>
      </c>
    </row>
    <row r="770" spans="1:12" x14ac:dyDescent="0.25">
      <c r="A770" s="98">
        <v>8</v>
      </c>
      <c r="B770" s="99" t="s">
        <v>825</v>
      </c>
      <c r="C770" s="100" t="s">
        <v>30</v>
      </c>
      <c r="D770" s="100" t="s">
        <v>826</v>
      </c>
      <c r="E770" s="100" t="s">
        <v>828</v>
      </c>
      <c r="F770" s="98">
        <v>57</v>
      </c>
      <c r="G770" s="101">
        <v>41884.1</v>
      </c>
      <c r="H770" s="102">
        <v>8190</v>
      </c>
      <c r="I770" s="103">
        <v>324</v>
      </c>
      <c r="J770" s="101">
        <v>1322693.49999997</v>
      </c>
      <c r="K770" s="104">
        <v>259682</v>
      </c>
      <c r="L770" s="98">
        <v>49</v>
      </c>
    </row>
    <row r="771" spans="1:12" x14ac:dyDescent="0.25">
      <c r="A771" s="98">
        <v>9</v>
      </c>
      <c r="B771" s="99" t="s">
        <v>963</v>
      </c>
      <c r="C771" s="100" t="s">
        <v>30</v>
      </c>
      <c r="D771" s="100" t="s">
        <v>964</v>
      </c>
      <c r="E771" s="100" t="s">
        <v>116</v>
      </c>
      <c r="F771" s="98">
        <v>29</v>
      </c>
      <c r="G771" s="101">
        <v>27801.05</v>
      </c>
      <c r="H771" s="102">
        <v>5094</v>
      </c>
      <c r="I771" s="103">
        <v>57</v>
      </c>
      <c r="J771" s="101">
        <v>83298.209999999803</v>
      </c>
      <c r="K771" s="104">
        <v>15349</v>
      </c>
      <c r="L771" s="98">
        <v>14</v>
      </c>
    </row>
    <row r="772" spans="1:12" x14ac:dyDescent="0.25">
      <c r="A772" s="98">
        <v>10</v>
      </c>
      <c r="B772" s="99" t="s">
        <v>921</v>
      </c>
      <c r="C772" s="100" t="s">
        <v>30</v>
      </c>
      <c r="D772" s="100" t="s">
        <v>922</v>
      </c>
      <c r="E772" s="100" t="s">
        <v>332</v>
      </c>
      <c r="F772" s="98">
        <v>24</v>
      </c>
      <c r="G772" s="101">
        <v>23209.97</v>
      </c>
      <c r="H772" s="102">
        <v>4251</v>
      </c>
      <c r="I772" s="103">
        <v>137</v>
      </c>
      <c r="J772" s="101">
        <v>209211.98</v>
      </c>
      <c r="K772" s="104">
        <v>38604</v>
      </c>
      <c r="L772" s="98">
        <v>28</v>
      </c>
    </row>
    <row r="773" spans="1:12" x14ac:dyDescent="0.25">
      <c r="A773" s="98">
        <v>11</v>
      </c>
      <c r="B773" s="105" t="s">
        <v>898</v>
      </c>
      <c r="C773" s="51" t="s">
        <v>30</v>
      </c>
      <c r="D773" s="105" t="s">
        <v>899</v>
      </c>
      <c r="E773" s="105" t="s">
        <v>116</v>
      </c>
      <c r="F773" s="108">
        <v>17</v>
      </c>
      <c r="G773" s="109">
        <v>20223.96</v>
      </c>
      <c r="H773" s="110">
        <v>3812</v>
      </c>
      <c r="I773" s="111">
        <v>191</v>
      </c>
      <c r="J773" s="112">
        <v>581084.61</v>
      </c>
      <c r="K773" s="113">
        <v>108354</v>
      </c>
      <c r="L773" s="108">
        <v>35</v>
      </c>
    </row>
    <row r="774" spans="1:12" x14ac:dyDescent="0.25">
      <c r="A774" s="98">
        <v>12</v>
      </c>
      <c r="B774" s="105" t="s">
        <v>995</v>
      </c>
      <c r="C774" s="51" t="s">
        <v>30</v>
      </c>
      <c r="D774" s="105" t="s">
        <v>996</v>
      </c>
      <c r="E774" s="105" t="s">
        <v>119</v>
      </c>
      <c r="F774" s="108">
        <v>11</v>
      </c>
      <c r="G774" s="109">
        <v>14091.05</v>
      </c>
      <c r="H774" s="110">
        <v>2624</v>
      </c>
      <c r="I774" s="111">
        <v>11</v>
      </c>
      <c r="J774" s="112">
        <v>14091.05</v>
      </c>
      <c r="K774" s="113">
        <v>2624</v>
      </c>
      <c r="L774" s="108">
        <v>7</v>
      </c>
    </row>
    <row r="775" spans="1:12" x14ac:dyDescent="0.25">
      <c r="A775" s="98">
        <v>13</v>
      </c>
      <c r="B775" s="99" t="s">
        <v>800</v>
      </c>
      <c r="C775" s="100" t="s">
        <v>30</v>
      </c>
      <c r="D775" s="100" t="s">
        <v>801</v>
      </c>
      <c r="E775" s="100" t="s">
        <v>116</v>
      </c>
      <c r="F775" s="98">
        <v>27</v>
      </c>
      <c r="G775" s="101">
        <v>13994.98</v>
      </c>
      <c r="H775" s="102">
        <v>2670</v>
      </c>
      <c r="I775" s="103">
        <v>356</v>
      </c>
      <c r="J775" s="101">
        <v>1540888.8299999901</v>
      </c>
      <c r="K775" s="104">
        <v>288229</v>
      </c>
      <c r="L775" s="98">
        <v>63</v>
      </c>
    </row>
    <row r="776" spans="1:12" x14ac:dyDescent="0.25">
      <c r="A776" s="98">
        <v>14</v>
      </c>
      <c r="B776" s="99" t="s">
        <v>925</v>
      </c>
      <c r="C776" s="100" t="s">
        <v>30</v>
      </c>
      <c r="D776" s="100" t="s">
        <v>926</v>
      </c>
      <c r="E776" s="100" t="s">
        <v>927</v>
      </c>
      <c r="F776" s="98">
        <v>21</v>
      </c>
      <c r="G776" s="101">
        <v>12009.67</v>
      </c>
      <c r="H776" s="102">
        <v>2264</v>
      </c>
      <c r="I776" s="103">
        <v>91</v>
      </c>
      <c r="J776" s="101">
        <v>88171.200000000099</v>
      </c>
      <c r="K776" s="104">
        <v>16550</v>
      </c>
      <c r="L776" s="98">
        <v>21</v>
      </c>
    </row>
    <row r="777" spans="1:12" x14ac:dyDescent="0.25">
      <c r="A777" s="98">
        <v>15</v>
      </c>
      <c r="B777" s="99" t="s">
        <v>900</v>
      </c>
      <c r="C777" s="100" t="s">
        <v>30</v>
      </c>
      <c r="D777" s="100" t="s">
        <v>901</v>
      </c>
      <c r="E777" s="100" t="s">
        <v>902</v>
      </c>
      <c r="F777" s="98">
        <v>8</v>
      </c>
      <c r="G777" s="101">
        <v>11069.02</v>
      </c>
      <c r="H777" s="102">
        <v>1967</v>
      </c>
      <c r="I777" s="103">
        <v>32</v>
      </c>
      <c r="J777" s="101">
        <v>102180.33</v>
      </c>
      <c r="K777" s="104">
        <v>18184</v>
      </c>
      <c r="L777" s="98">
        <v>35</v>
      </c>
    </row>
    <row r="778" spans="1:12" x14ac:dyDescent="0.25">
      <c r="A778" s="98">
        <v>16</v>
      </c>
      <c r="B778" s="99" t="s">
        <v>997</v>
      </c>
      <c r="C778" s="100" t="s">
        <v>30</v>
      </c>
      <c r="D778" s="100" t="s">
        <v>998</v>
      </c>
      <c r="E778" s="100" t="s">
        <v>116</v>
      </c>
      <c r="F778" s="98">
        <v>4</v>
      </c>
      <c r="G778" s="101">
        <v>8631</v>
      </c>
      <c r="H778" s="102">
        <v>1634</v>
      </c>
      <c r="I778" s="103">
        <v>140</v>
      </c>
      <c r="J778" s="101">
        <v>218799.44</v>
      </c>
      <c r="K778" s="104">
        <v>41153</v>
      </c>
      <c r="L778" s="98">
        <v>55</v>
      </c>
    </row>
    <row r="779" spans="1:12" x14ac:dyDescent="0.25">
      <c r="A779" s="98">
        <v>17</v>
      </c>
      <c r="B779" s="99" t="s">
        <v>965</v>
      </c>
      <c r="C779" s="100" t="s">
        <v>30</v>
      </c>
      <c r="D779" s="100" t="s">
        <v>966</v>
      </c>
      <c r="E779" s="100" t="s">
        <v>506</v>
      </c>
      <c r="F779" s="98">
        <v>24</v>
      </c>
      <c r="G779" s="101">
        <v>6395.49</v>
      </c>
      <c r="H779" s="102">
        <v>1185</v>
      </c>
      <c r="I779" s="103">
        <v>41</v>
      </c>
      <c r="J779" s="101">
        <v>20571.79</v>
      </c>
      <c r="K779" s="104">
        <v>3808</v>
      </c>
      <c r="L779" s="98">
        <v>14</v>
      </c>
    </row>
    <row r="780" spans="1:12" x14ac:dyDescent="0.25">
      <c r="A780" s="98">
        <v>18</v>
      </c>
      <c r="B780" s="99" t="s">
        <v>999</v>
      </c>
      <c r="C780" s="100" t="s">
        <v>105</v>
      </c>
      <c r="D780" s="100" t="s">
        <v>1000</v>
      </c>
      <c r="E780" s="100" t="s">
        <v>1002</v>
      </c>
      <c r="F780" s="98">
        <v>4</v>
      </c>
      <c r="G780" s="101">
        <v>5348.75</v>
      </c>
      <c r="H780" s="102">
        <v>975</v>
      </c>
      <c r="I780" s="103">
        <v>4</v>
      </c>
      <c r="J780" s="101">
        <v>5348.75</v>
      </c>
      <c r="K780" s="104">
        <v>975</v>
      </c>
      <c r="L780" s="98">
        <v>7</v>
      </c>
    </row>
    <row r="781" spans="1:12" x14ac:dyDescent="0.25">
      <c r="A781" s="98">
        <v>19</v>
      </c>
      <c r="B781" s="99" t="s">
        <v>949</v>
      </c>
      <c r="C781" s="100" t="s">
        <v>147</v>
      </c>
      <c r="D781" s="100" t="s">
        <v>42</v>
      </c>
      <c r="E781" s="100" t="s">
        <v>118</v>
      </c>
      <c r="F781" s="98">
        <v>2</v>
      </c>
      <c r="G781" s="101">
        <v>4430.17</v>
      </c>
      <c r="H781" s="102">
        <v>771</v>
      </c>
      <c r="I781" s="103">
        <v>13</v>
      </c>
      <c r="J781" s="101">
        <v>33176.32</v>
      </c>
      <c r="K781" s="104">
        <v>5976</v>
      </c>
      <c r="L781" s="98">
        <v>35</v>
      </c>
    </row>
    <row r="782" spans="1:12" x14ac:dyDescent="0.25">
      <c r="A782" s="98">
        <v>20</v>
      </c>
      <c r="B782" s="99" t="s">
        <v>935</v>
      </c>
      <c r="C782" s="100" t="s">
        <v>110</v>
      </c>
      <c r="D782" s="100" t="s">
        <v>936</v>
      </c>
      <c r="E782" s="100" t="s">
        <v>116</v>
      </c>
      <c r="F782" s="98">
        <v>10</v>
      </c>
      <c r="G782" s="101">
        <v>4331.3500000000004</v>
      </c>
      <c r="H782" s="102">
        <v>822</v>
      </c>
      <c r="I782" s="103">
        <v>52</v>
      </c>
      <c r="J782" s="101">
        <v>74550.659999999902</v>
      </c>
      <c r="K782" s="104">
        <v>13794</v>
      </c>
      <c r="L782" s="98">
        <v>21</v>
      </c>
    </row>
    <row r="783" spans="1:12" x14ac:dyDescent="0.25">
      <c r="A783" s="55"/>
      <c r="B783" s="52"/>
      <c r="C783" s="38"/>
      <c r="D783" s="38"/>
      <c r="E783" s="38"/>
      <c r="F783" s="55"/>
      <c r="G783" s="54"/>
      <c r="H783" s="25"/>
      <c r="I783" s="55"/>
      <c r="J783" s="54"/>
      <c r="K783" s="53"/>
      <c r="L783" s="41"/>
    </row>
    <row r="784" spans="1:12" x14ac:dyDescent="0.25">
      <c r="A784" s="25" t="s">
        <v>7</v>
      </c>
      <c r="B784" s="26"/>
      <c r="C784" s="38"/>
      <c r="D784" s="38"/>
      <c r="E784" s="26"/>
      <c r="F784" s="27"/>
      <c r="G784" s="28"/>
      <c r="H784" s="29"/>
      <c r="I784" s="27"/>
      <c r="J784" s="28"/>
      <c r="K784" s="29"/>
      <c r="L784" s="15"/>
    </row>
    <row r="786" spans="1:12" x14ac:dyDescent="0.25">
      <c r="A786" s="459" t="s">
        <v>1035</v>
      </c>
      <c r="B786" s="459"/>
      <c r="C786" s="459"/>
      <c r="D786" s="459"/>
      <c r="E786" s="459"/>
      <c r="F786" s="459"/>
      <c r="G786" s="459"/>
      <c r="H786" s="459"/>
      <c r="I786" s="459"/>
      <c r="J786" s="459"/>
      <c r="K786" s="459"/>
      <c r="L786" s="459"/>
    </row>
    <row r="787" spans="1:12" x14ac:dyDescent="0.25">
      <c r="A787" s="22"/>
      <c r="B787" s="15"/>
      <c r="C787" s="15"/>
      <c r="D787" s="15"/>
      <c r="E787" s="15"/>
      <c r="F787" s="20"/>
      <c r="G787" s="21"/>
      <c r="H787" s="21"/>
      <c r="I787" s="20"/>
      <c r="J787" s="21"/>
      <c r="K787" s="21"/>
      <c r="L787" s="19"/>
    </row>
    <row r="788" spans="1:12" x14ac:dyDescent="0.25">
      <c r="A788" s="460" t="s">
        <v>131</v>
      </c>
      <c r="B788" s="460"/>
      <c r="C788" s="460" t="s">
        <v>135</v>
      </c>
      <c r="D788" s="460" t="s">
        <v>136</v>
      </c>
      <c r="E788" s="460" t="s">
        <v>132</v>
      </c>
      <c r="F788" s="458" t="s">
        <v>137</v>
      </c>
      <c r="G788" s="458"/>
      <c r="H788" s="462"/>
      <c r="I788" s="457" t="s">
        <v>133</v>
      </c>
      <c r="J788" s="458"/>
      <c r="K788" s="458"/>
      <c r="L788" s="458"/>
    </row>
    <row r="789" spans="1:12" x14ac:dyDescent="0.25">
      <c r="A789" s="461"/>
      <c r="B789" s="461"/>
      <c r="C789" s="461"/>
      <c r="D789" s="461"/>
      <c r="E789" s="461"/>
      <c r="F789" s="303" t="s">
        <v>8</v>
      </c>
      <c r="G789" s="39" t="s">
        <v>5</v>
      </c>
      <c r="H789" s="303" t="s">
        <v>4</v>
      </c>
      <c r="I789" s="302" t="s">
        <v>8</v>
      </c>
      <c r="J789" s="39" t="s">
        <v>5</v>
      </c>
      <c r="K789" s="39" t="s">
        <v>4</v>
      </c>
      <c r="L789" s="303" t="s">
        <v>6</v>
      </c>
    </row>
    <row r="790" spans="1:12" x14ac:dyDescent="0.25">
      <c r="A790" s="98">
        <v>1</v>
      </c>
      <c r="B790" s="99" t="s">
        <v>983</v>
      </c>
      <c r="C790" s="100" t="s">
        <v>30</v>
      </c>
      <c r="D790" s="100" t="s">
        <v>984</v>
      </c>
      <c r="E790" s="100" t="s">
        <v>116</v>
      </c>
      <c r="F790" s="98">
        <v>189</v>
      </c>
      <c r="G790" s="101">
        <v>1732191.47</v>
      </c>
      <c r="H790" s="102">
        <v>315296</v>
      </c>
      <c r="I790" s="103">
        <v>233</v>
      </c>
      <c r="J790" s="101">
        <v>3939382.48000002</v>
      </c>
      <c r="K790" s="102">
        <v>706643</v>
      </c>
      <c r="L790" s="98">
        <v>14</v>
      </c>
    </row>
    <row r="791" spans="1:12" x14ac:dyDescent="0.25">
      <c r="A791" s="98">
        <v>2</v>
      </c>
      <c r="B791" s="99" t="s">
        <v>917</v>
      </c>
      <c r="C791" s="100" t="s">
        <v>30</v>
      </c>
      <c r="D791" s="100" t="s">
        <v>918</v>
      </c>
      <c r="E791" s="100" t="s">
        <v>116</v>
      </c>
      <c r="F791" s="98">
        <v>84</v>
      </c>
      <c r="G791" s="101">
        <v>190160.23</v>
      </c>
      <c r="H791" s="102">
        <v>36943</v>
      </c>
      <c r="I791" s="103">
        <v>314</v>
      </c>
      <c r="J791" s="101">
        <v>1705190.0999999901</v>
      </c>
      <c r="K791" s="102">
        <v>328224</v>
      </c>
      <c r="L791" s="98">
        <v>35</v>
      </c>
    </row>
    <row r="792" spans="1:12" x14ac:dyDescent="0.25">
      <c r="A792" s="98">
        <v>3</v>
      </c>
      <c r="B792" s="99" t="s">
        <v>931</v>
      </c>
      <c r="C792" s="100" t="s">
        <v>27</v>
      </c>
      <c r="D792" s="100" t="s">
        <v>932</v>
      </c>
      <c r="E792" s="100" t="s">
        <v>116</v>
      </c>
      <c r="F792" s="98">
        <v>78</v>
      </c>
      <c r="G792" s="101">
        <v>178172.91</v>
      </c>
      <c r="H792" s="102">
        <v>33150</v>
      </c>
      <c r="I792" s="103">
        <v>265</v>
      </c>
      <c r="J792" s="101">
        <v>1625846.49999999</v>
      </c>
      <c r="K792" s="104">
        <v>285366</v>
      </c>
      <c r="L792" s="98">
        <v>28</v>
      </c>
    </row>
    <row r="793" spans="1:12" x14ac:dyDescent="0.25">
      <c r="A793" s="98">
        <v>4</v>
      </c>
      <c r="B793" s="99" t="s">
        <v>1014</v>
      </c>
      <c r="C793" s="100" t="s">
        <v>30</v>
      </c>
      <c r="D793" s="100" t="s">
        <v>715</v>
      </c>
      <c r="E793" s="100" t="s">
        <v>117</v>
      </c>
      <c r="F793" s="98">
        <v>77</v>
      </c>
      <c r="G793" s="101">
        <v>105473.97</v>
      </c>
      <c r="H793" s="102">
        <v>18820</v>
      </c>
      <c r="I793" s="103">
        <v>77</v>
      </c>
      <c r="J793" s="101">
        <v>105473.97</v>
      </c>
      <c r="K793" s="104">
        <v>18820</v>
      </c>
      <c r="L793" s="98">
        <v>7</v>
      </c>
    </row>
    <row r="794" spans="1:12" x14ac:dyDescent="0.25">
      <c r="A794" s="98">
        <v>5</v>
      </c>
      <c r="B794" s="99" t="s">
        <v>987</v>
      </c>
      <c r="C794" s="100" t="s">
        <v>24</v>
      </c>
      <c r="D794" s="100" t="s">
        <v>988</v>
      </c>
      <c r="E794" s="100" t="s">
        <v>990</v>
      </c>
      <c r="F794" s="98">
        <v>55</v>
      </c>
      <c r="G794" s="101">
        <v>54610.77</v>
      </c>
      <c r="H794" s="102">
        <v>10015</v>
      </c>
      <c r="I794" s="103">
        <v>91</v>
      </c>
      <c r="J794" s="101">
        <v>114534.69</v>
      </c>
      <c r="K794" s="104">
        <v>20995</v>
      </c>
      <c r="L794" s="98">
        <v>14</v>
      </c>
    </row>
    <row r="795" spans="1:12" x14ac:dyDescent="0.25">
      <c r="A795" s="98">
        <v>6</v>
      </c>
      <c r="B795" s="105" t="s">
        <v>919</v>
      </c>
      <c r="C795" s="100" t="s">
        <v>30</v>
      </c>
      <c r="D795" s="51" t="s">
        <v>920</v>
      </c>
      <c r="E795" s="51" t="s">
        <v>116</v>
      </c>
      <c r="F795" s="98">
        <v>30</v>
      </c>
      <c r="G795" s="101">
        <v>45183.67</v>
      </c>
      <c r="H795" s="102">
        <v>8534</v>
      </c>
      <c r="I795" s="103">
        <v>202</v>
      </c>
      <c r="J795" s="106">
        <v>851167.199999996</v>
      </c>
      <c r="K795" s="107">
        <v>153193</v>
      </c>
      <c r="L795" s="98">
        <v>35</v>
      </c>
    </row>
    <row r="796" spans="1:12" x14ac:dyDescent="0.25">
      <c r="A796" s="98">
        <v>7</v>
      </c>
      <c r="B796" s="99" t="s">
        <v>991</v>
      </c>
      <c r="C796" s="100" t="s">
        <v>30</v>
      </c>
      <c r="D796" s="100" t="s">
        <v>992</v>
      </c>
      <c r="E796" s="100" t="s">
        <v>994</v>
      </c>
      <c r="F796" s="98">
        <v>45</v>
      </c>
      <c r="G796" s="101">
        <v>39275.410000000003</v>
      </c>
      <c r="H796" s="102">
        <v>7244</v>
      </c>
      <c r="I796" s="103">
        <v>68</v>
      </c>
      <c r="J796" s="101">
        <v>85965.910000000105</v>
      </c>
      <c r="K796" s="104">
        <v>15827</v>
      </c>
      <c r="L796" s="98">
        <v>14</v>
      </c>
    </row>
    <row r="797" spans="1:12" x14ac:dyDescent="0.25">
      <c r="A797" s="98">
        <v>8</v>
      </c>
      <c r="B797" s="99" t="s">
        <v>1015</v>
      </c>
      <c r="C797" s="100" t="s">
        <v>30</v>
      </c>
      <c r="D797" s="100" t="s">
        <v>1016</v>
      </c>
      <c r="E797" s="100" t="s">
        <v>1018</v>
      </c>
      <c r="F797" s="98">
        <v>27</v>
      </c>
      <c r="G797" s="101">
        <v>24801.279999999999</v>
      </c>
      <c r="H797" s="102">
        <v>4517</v>
      </c>
      <c r="I797" s="103">
        <v>27</v>
      </c>
      <c r="J797" s="101">
        <v>24801.279999999999</v>
      </c>
      <c r="K797" s="104">
        <v>4517</v>
      </c>
      <c r="L797" s="98">
        <v>7</v>
      </c>
    </row>
    <row r="798" spans="1:12" x14ac:dyDescent="0.25">
      <c r="A798" s="98">
        <v>9</v>
      </c>
      <c r="B798" s="99" t="s">
        <v>825</v>
      </c>
      <c r="C798" s="100" t="s">
        <v>30</v>
      </c>
      <c r="D798" s="100" t="s">
        <v>826</v>
      </c>
      <c r="E798" s="100" t="s">
        <v>828</v>
      </c>
      <c r="F798" s="98">
        <v>35</v>
      </c>
      <c r="G798" s="101">
        <v>24167.78</v>
      </c>
      <c r="H798" s="102">
        <v>4725</v>
      </c>
      <c r="I798" s="103">
        <v>329</v>
      </c>
      <c r="J798" s="101">
        <v>1348640.4599999799</v>
      </c>
      <c r="K798" s="104">
        <v>264770</v>
      </c>
      <c r="L798" s="98">
        <v>56</v>
      </c>
    </row>
    <row r="799" spans="1:12" x14ac:dyDescent="0.25">
      <c r="A799" s="98">
        <v>10</v>
      </c>
      <c r="B799" s="99" t="s">
        <v>961</v>
      </c>
      <c r="C799" s="100" t="s">
        <v>27</v>
      </c>
      <c r="D799" s="100" t="s">
        <v>962</v>
      </c>
      <c r="E799" s="100" t="s">
        <v>116</v>
      </c>
      <c r="F799" s="98">
        <v>29</v>
      </c>
      <c r="G799" s="101">
        <v>22426.53</v>
      </c>
      <c r="H799" s="102">
        <v>4150</v>
      </c>
      <c r="I799" s="103">
        <v>114</v>
      </c>
      <c r="J799" s="101">
        <v>150033.53</v>
      </c>
      <c r="K799" s="104">
        <v>27939</v>
      </c>
      <c r="L799" s="98">
        <v>21</v>
      </c>
    </row>
    <row r="800" spans="1:12" x14ac:dyDescent="0.25">
      <c r="A800" s="98">
        <v>11</v>
      </c>
      <c r="B800" s="105" t="s">
        <v>921</v>
      </c>
      <c r="C800" s="51" t="s">
        <v>30</v>
      </c>
      <c r="D800" s="105" t="s">
        <v>922</v>
      </c>
      <c r="E800" s="105" t="s">
        <v>332</v>
      </c>
      <c r="F800" s="108">
        <v>14</v>
      </c>
      <c r="G800" s="109">
        <v>20747.34</v>
      </c>
      <c r="H800" s="110">
        <v>3778</v>
      </c>
      <c r="I800" s="111">
        <v>141</v>
      </c>
      <c r="J800" s="112">
        <v>232362.88</v>
      </c>
      <c r="K800" s="113">
        <v>42837</v>
      </c>
      <c r="L800" s="108">
        <v>35</v>
      </c>
    </row>
    <row r="801" spans="1:12" x14ac:dyDescent="0.25">
      <c r="A801" s="98">
        <v>12</v>
      </c>
      <c r="B801" s="105" t="s">
        <v>963</v>
      </c>
      <c r="C801" s="51" t="s">
        <v>30</v>
      </c>
      <c r="D801" s="105" t="s">
        <v>964</v>
      </c>
      <c r="E801" s="105" t="s">
        <v>116</v>
      </c>
      <c r="F801" s="108">
        <v>19</v>
      </c>
      <c r="G801" s="109">
        <v>17458.080000000002</v>
      </c>
      <c r="H801" s="110">
        <v>3196</v>
      </c>
      <c r="I801" s="111">
        <v>69</v>
      </c>
      <c r="J801" s="112">
        <v>101137.99</v>
      </c>
      <c r="K801" s="113">
        <v>18623</v>
      </c>
      <c r="L801" s="108">
        <v>21</v>
      </c>
    </row>
    <row r="802" spans="1:12" x14ac:dyDescent="0.25">
      <c r="A802" s="98">
        <v>13</v>
      </c>
      <c r="B802" s="99" t="s">
        <v>898</v>
      </c>
      <c r="C802" s="100" t="s">
        <v>30</v>
      </c>
      <c r="D802" s="100" t="s">
        <v>899</v>
      </c>
      <c r="E802" s="100" t="s">
        <v>116</v>
      </c>
      <c r="F802" s="98">
        <v>7</v>
      </c>
      <c r="G802" s="101">
        <v>12122.34</v>
      </c>
      <c r="H802" s="102">
        <v>2253</v>
      </c>
      <c r="I802" s="103">
        <v>193</v>
      </c>
      <c r="J802" s="101">
        <v>596553.56999999995</v>
      </c>
      <c r="K802" s="104">
        <v>111450</v>
      </c>
      <c r="L802" s="98">
        <v>42</v>
      </c>
    </row>
    <row r="803" spans="1:12" x14ac:dyDescent="0.25">
      <c r="A803" s="98">
        <v>14</v>
      </c>
      <c r="B803" s="99" t="s">
        <v>800</v>
      </c>
      <c r="C803" s="100" t="s">
        <v>30</v>
      </c>
      <c r="D803" s="100" t="s">
        <v>801</v>
      </c>
      <c r="E803" s="100" t="s">
        <v>116</v>
      </c>
      <c r="F803" s="98">
        <v>15</v>
      </c>
      <c r="G803" s="101">
        <v>12118.9</v>
      </c>
      <c r="H803" s="102">
        <v>2296</v>
      </c>
      <c r="I803" s="103">
        <v>358</v>
      </c>
      <c r="J803" s="101">
        <v>1554744.26999999</v>
      </c>
      <c r="K803" s="104">
        <v>290872</v>
      </c>
      <c r="L803" s="98">
        <v>70</v>
      </c>
    </row>
    <row r="804" spans="1:12" x14ac:dyDescent="0.25">
      <c r="A804" s="98">
        <v>15</v>
      </c>
      <c r="B804" s="99" t="s">
        <v>995</v>
      </c>
      <c r="C804" s="100" t="s">
        <v>30</v>
      </c>
      <c r="D804" s="100" t="s">
        <v>996</v>
      </c>
      <c r="E804" s="100" t="s">
        <v>119</v>
      </c>
      <c r="F804" s="98">
        <v>11</v>
      </c>
      <c r="G804" s="101">
        <v>10999.95</v>
      </c>
      <c r="H804" s="102">
        <v>2021</v>
      </c>
      <c r="I804" s="103">
        <v>16</v>
      </c>
      <c r="J804" s="101">
        <v>25354</v>
      </c>
      <c r="K804" s="104">
        <v>4693</v>
      </c>
      <c r="L804" s="98">
        <v>14</v>
      </c>
    </row>
    <row r="805" spans="1:12" x14ac:dyDescent="0.25">
      <c r="A805" s="98">
        <v>16</v>
      </c>
      <c r="B805" s="99" t="s">
        <v>1033</v>
      </c>
      <c r="C805" s="100" t="s">
        <v>30</v>
      </c>
      <c r="D805" s="100" t="s">
        <v>1034</v>
      </c>
      <c r="E805" s="100" t="s">
        <v>118</v>
      </c>
      <c r="F805" s="98">
        <v>29</v>
      </c>
      <c r="G805" s="101">
        <v>10023.6</v>
      </c>
      <c r="H805" s="102">
        <v>1587</v>
      </c>
      <c r="I805" s="103">
        <v>29</v>
      </c>
      <c r="J805" s="101">
        <v>10023.6</v>
      </c>
      <c r="K805" s="104">
        <v>1587</v>
      </c>
      <c r="L805" s="98">
        <v>1</v>
      </c>
    </row>
    <row r="806" spans="1:12" x14ac:dyDescent="0.25">
      <c r="A806" s="98">
        <v>17</v>
      </c>
      <c r="B806" s="99" t="s">
        <v>1019</v>
      </c>
      <c r="C806" s="100" t="s">
        <v>157</v>
      </c>
      <c r="D806" s="100" t="s">
        <v>1020</v>
      </c>
      <c r="E806" s="100" t="s">
        <v>338</v>
      </c>
      <c r="F806" s="98">
        <v>41</v>
      </c>
      <c r="G806" s="101">
        <v>9526.49</v>
      </c>
      <c r="H806" s="102">
        <v>2041</v>
      </c>
      <c r="I806" s="103">
        <v>41</v>
      </c>
      <c r="J806" s="101">
        <v>9526.49</v>
      </c>
      <c r="K806" s="104">
        <v>2041</v>
      </c>
      <c r="L806" s="98">
        <v>7</v>
      </c>
    </row>
    <row r="807" spans="1:12" x14ac:dyDescent="0.25">
      <c r="A807" s="98">
        <v>18</v>
      </c>
      <c r="B807" s="99" t="s">
        <v>900</v>
      </c>
      <c r="C807" s="100" t="s">
        <v>30</v>
      </c>
      <c r="D807" s="100" t="s">
        <v>901</v>
      </c>
      <c r="E807" s="100" t="s">
        <v>902</v>
      </c>
      <c r="F807" s="98">
        <v>7</v>
      </c>
      <c r="G807" s="101">
        <v>9212.26</v>
      </c>
      <c r="H807" s="102">
        <v>1609</v>
      </c>
      <c r="I807" s="103">
        <v>33</v>
      </c>
      <c r="J807" s="101">
        <v>114461.05</v>
      </c>
      <c r="K807" s="104">
        <v>20343</v>
      </c>
      <c r="L807" s="98">
        <v>42</v>
      </c>
    </row>
    <row r="808" spans="1:12" x14ac:dyDescent="0.25">
      <c r="A808" s="98">
        <v>19</v>
      </c>
      <c r="B808" s="99" t="s">
        <v>997</v>
      </c>
      <c r="C808" s="100" t="s">
        <v>30</v>
      </c>
      <c r="D808" s="100" t="s">
        <v>998</v>
      </c>
      <c r="E808" s="100" t="s">
        <v>116</v>
      </c>
      <c r="F808" s="98">
        <v>3</v>
      </c>
      <c r="G808" s="101">
        <v>8695.4</v>
      </c>
      <c r="H808" s="102">
        <v>1617</v>
      </c>
      <c r="I808" s="103">
        <v>142</v>
      </c>
      <c r="J808" s="101">
        <v>227494.84</v>
      </c>
      <c r="K808" s="104">
        <v>42770</v>
      </c>
      <c r="L808" s="98">
        <v>61</v>
      </c>
    </row>
    <row r="809" spans="1:12" x14ac:dyDescent="0.25">
      <c r="A809" s="98">
        <v>20</v>
      </c>
      <c r="B809" s="99" t="s">
        <v>1022</v>
      </c>
      <c r="C809" s="100" t="s">
        <v>30</v>
      </c>
      <c r="D809" s="100" t="s">
        <v>1023</v>
      </c>
      <c r="E809" s="100" t="s">
        <v>855</v>
      </c>
      <c r="F809" s="98">
        <v>20</v>
      </c>
      <c r="G809" s="101">
        <v>7894.11</v>
      </c>
      <c r="H809" s="102">
        <v>1579</v>
      </c>
      <c r="I809" s="103">
        <v>20</v>
      </c>
      <c r="J809" s="101">
        <v>7894.11</v>
      </c>
      <c r="K809" s="104">
        <v>1579</v>
      </c>
      <c r="L809" s="98">
        <v>7</v>
      </c>
    </row>
    <row r="810" spans="1:12" x14ac:dyDescent="0.25">
      <c r="A810" s="55"/>
      <c r="B810" s="52"/>
      <c r="C810" s="38"/>
      <c r="D810" s="38"/>
      <c r="E810" s="38"/>
      <c r="F810" s="55"/>
      <c r="G810" s="54"/>
      <c r="H810" s="25"/>
      <c r="I810" s="55"/>
      <c r="J810" s="54"/>
      <c r="K810" s="53"/>
      <c r="L810" s="41"/>
    </row>
    <row r="811" spans="1:12" x14ac:dyDescent="0.25">
      <c r="A811" s="25" t="s">
        <v>7</v>
      </c>
      <c r="B811" s="26"/>
      <c r="C811" s="38"/>
      <c r="D811" s="38"/>
      <c r="E811" s="26"/>
      <c r="F811" s="27"/>
      <c r="G811" s="28"/>
      <c r="H811" s="29"/>
      <c r="I811" s="27"/>
      <c r="J811" s="28"/>
      <c r="K811" s="29"/>
      <c r="L811" s="15"/>
    </row>
    <row r="813" spans="1:12" x14ac:dyDescent="0.25">
      <c r="A813" s="459" t="s">
        <v>1057</v>
      </c>
      <c r="B813" s="459"/>
      <c r="C813" s="459"/>
      <c r="D813" s="459"/>
      <c r="E813" s="459"/>
      <c r="F813" s="459"/>
      <c r="G813" s="459"/>
      <c r="H813" s="459"/>
      <c r="I813" s="459"/>
      <c r="J813" s="459"/>
      <c r="K813" s="459"/>
      <c r="L813" s="459"/>
    </row>
    <row r="814" spans="1:12" x14ac:dyDescent="0.25">
      <c r="A814" s="22"/>
      <c r="B814" s="15"/>
      <c r="C814" s="15"/>
      <c r="D814" s="15"/>
      <c r="E814" s="15"/>
      <c r="F814" s="20"/>
      <c r="G814" s="21"/>
      <c r="H814" s="21"/>
      <c r="I814" s="20"/>
      <c r="J814" s="21"/>
      <c r="K814" s="21"/>
      <c r="L814" s="19"/>
    </row>
    <row r="815" spans="1:12" x14ac:dyDescent="0.25">
      <c r="A815" s="460" t="s">
        <v>131</v>
      </c>
      <c r="B815" s="460"/>
      <c r="C815" s="460" t="s">
        <v>135</v>
      </c>
      <c r="D815" s="460" t="s">
        <v>136</v>
      </c>
      <c r="E815" s="460" t="s">
        <v>132</v>
      </c>
      <c r="F815" s="458" t="s">
        <v>137</v>
      </c>
      <c r="G815" s="458"/>
      <c r="H815" s="462"/>
      <c r="I815" s="457" t="s">
        <v>133</v>
      </c>
      <c r="J815" s="458"/>
      <c r="K815" s="458"/>
      <c r="L815" s="458"/>
    </row>
    <row r="816" spans="1:12" x14ac:dyDescent="0.25">
      <c r="A816" s="461"/>
      <c r="B816" s="461"/>
      <c r="C816" s="461"/>
      <c r="D816" s="461"/>
      <c r="E816" s="461"/>
      <c r="F816" s="308" t="s">
        <v>8</v>
      </c>
      <c r="G816" s="39" t="s">
        <v>5</v>
      </c>
      <c r="H816" s="308" t="s">
        <v>4</v>
      </c>
      <c r="I816" s="307" t="s">
        <v>8</v>
      </c>
      <c r="J816" s="39" t="s">
        <v>5</v>
      </c>
      <c r="K816" s="39" t="s">
        <v>4</v>
      </c>
      <c r="L816" s="308" t="s">
        <v>6</v>
      </c>
    </row>
    <row r="817" spans="1:12" x14ac:dyDescent="0.25">
      <c r="A817" s="98">
        <v>1</v>
      </c>
      <c r="B817" s="99" t="s">
        <v>983</v>
      </c>
      <c r="C817" s="100" t="s">
        <v>30</v>
      </c>
      <c r="D817" s="100" t="s">
        <v>984</v>
      </c>
      <c r="E817" s="100" t="s">
        <v>116</v>
      </c>
      <c r="F817" s="98">
        <v>166</v>
      </c>
      <c r="G817" s="101">
        <v>1111595.5999999901</v>
      </c>
      <c r="H817" s="102">
        <v>204120</v>
      </c>
      <c r="I817" s="103">
        <v>272</v>
      </c>
      <c r="J817" s="101">
        <v>5101715.4099999703</v>
      </c>
      <c r="K817" s="102">
        <v>921429</v>
      </c>
      <c r="L817" s="98">
        <v>21</v>
      </c>
    </row>
    <row r="818" spans="1:12" x14ac:dyDescent="0.25">
      <c r="A818" s="98">
        <v>2</v>
      </c>
      <c r="B818" s="99" t="s">
        <v>1033</v>
      </c>
      <c r="C818" s="100" t="s">
        <v>30</v>
      </c>
      <c r="D818" s="100" t="s">
        <v>1034</v>
      </c>
      <c r="E818" s="100" t="s">
        <v>118</v>
      </c>
      <c r="F818" s="98">
        <v>105</v>
      </c>
      <c r="G818" s="101">
        <v>559593.34000000195</v>
      </c>
      <c r="H818" s="102">
        <v>101371</v>
      </c>
      <c r="I818" s="103">
        <v>118</v>
      </c>
      <c r="J818" s="101">
        <v>573972.88000000105</v>
      </c>
      <c r="K818" s="102">
        <v>103643</v>
      </c>
      <c r="L818" s="98">
        <v>7</v>
      </c>
    </row>
    <row r="819" spans="1:12" x14ac:dyDescent="0.25">
      <c r="A819" s="98">
        <v>3</v>
      </c>
      <c r="B819" s="99" t="s">
        <v>917</v>
      </c>
      <c r="C819" s="100" t="s">
        <v>30</v>
      </c>
      <c r="D819" s="100" t="s">
        <v>918</v>
      </c>
      <c r="E819" s="100" t="s">
        <v>116</v>
      </c>
      <c r="F819" s="98">
        <v>72</v>
      </c>
      <c r="G819" s="101">
        <v>133610.04</v>
      </c>
      <c r="H819" s="102">
        <v>25937</v>
      </c>
      <c r="I819" s="103">
        <v>332</v>
      </c>
      <c r="J819" s="101">
        <v>1847896.00999999</v>
      </c>
      <c r="K819" s="104">
        <v>356361</v>
      </c>
      <c r="L819" s="98">
        <v>42</v>
      </c>
    </row>
    <row r="820" spans="1:12" x14ac:dyDescent="0.25">
      <c r="A820" s="98">
        <v>4</v>
      </c>
      <c r="B820" s="99" t="s">
        <v>931</v>
      </c>
      <c r="C820" s="100" t="s">
        <v>27</v>
      </c>
      <c r="D820" s="100" t="s">
        <v>932</v>
      </c>
      <c r="E820" s="100" t="s">
        <v>116</v>
      </c>
      <c r="F820" s="98">
        <v>59</v>
      </c>
      <c r="G820" s="101">
        <v>119267.47</v>
      </c>
      <c r="H820" s="102">
        <v>21989</v>
      </c>
      <c r="I820" s="103">
        <v>288</v>
      </c>
      <c r="J820" s="101">
        <v>1754959.01999998</v>
      </c>
      <c r="K820" s="104">
        <v>309540</v>
      </c>
      <c r="L820" s="98">
        <v>35</v>
      </c>
    </row>
    <row r="821" spans="1:12" x14ac:dyDescent="0.25">
      <c r="A821" s="98">
        <v>5</v>
      </c>
      <c r="B821" s="99" t="s">
        <v>1037</v>
      </c>
      <c r="C821" s="100" t="s">
        <v>110</v>
      </c>
      <c r="D821" s="100" t="s">
        <v>1052</v>
      </c>
      <c r="E821" s="100" t="s">
        <v>1053</v>
      </c>
      <c r="F821" s="98">
        <v>75</v>
      </c>
      <c r="G821" s="101">
        <v>92462.070000000094</v>
      </c>
      <c r="H821" s="102">
        <v>18311</v>
      </c>
      <c r="I821" s="103">
        <v>75</v>
      </c>
      <c r="J821" s="101">
        <v>92462.070000000094</v>
      </c>
      <c r="K821" s="104">
        <v>18311</v>
      </c>
      <c r="L821" s="98">
        <v>7</v>
      </c>
    </row>
    <row r="822" spans="1:12" x14ac:dyDescent="0.25">
      <c r="A822" s="98">
        <v>6</v>
      </c>
      <c r="B822" s="105" t="s">
        <v>1014</v>
      </c>
      <c r="C822" s="100" t="s">
        <v>30</v>
      </c>
      <c r="D822" s="51" t="s">
        <v>715</v>
      </c>
      <c r="E822" s="51" t="s">
        <v>117</v>
      </c>
      <c r="F822" s="98">
        <v>76</v>
      </c>
      <c r="G822" s="101">
        <v>62908.75</v>
      </c>
      <c r="H822" s="102">
        <v>11370</v>
      </c>
      <c r="I822" s="103">
        <v>128</v>
      </c>
      <c r="J822" s="106">
        <v>169909.94</v>
      </c>
      <c r="K822" s="107">
        <v>30491</v>
      </c>
      <c r="L822" s="98">
        <v>14</v>
      </c>
    </row>
    <row r="823" spans="1:12" x14ac:dyDescent="0.25">
      <c r="A823" s="98">
        <v>7</v>
      </c>
      <c r="B823" s="99" t="s">
        <v>1039</v>
      </c>
      <c r="C823" s="100" t="s">
        <v>30</v>
      </c>
      <c r="D823" s="100" t="s">
        <v>1054</v>
      </c>
      <c r="E823" s="100" t="s">
        <v>116</v>
      </c>
      <c r="F823" s="98">
        <v>23</v>
      </c>
      <c r="G823" s="101">
        <v>59153.32</v>
      </c>
      <c r="H823" s="102">
        <v>10915</v>
      </c>
      <c r="I823" s="103">
        <v>23</v>
      </c>
      <c r="J823" s="101">
        <v>59153.32</v>
      </c>
      <c r="K823" s="104">
        <v>10915</v>
      </c>
      <c r="L823" s="98">
        <v>7</v>
      </c>
    </row>
    <row r="824" spans="1:12" x14ac:dyDescent="0.25">
      <c r="A824" s="98">
        <v>8</v>
      </c>
      <c r="B824" s="99" t="s">
        <v>919</v>
      </c>
      <c r="C824" s="100" t="s">
        <v>30</v>
      </c>
      <c r="D824" s="100" t="s">
        <v>920</v>
      </c>
      <c r="E824" s="100" t="s">
        <v>116</v>
      </c>
      <c r="F824" s="98">
        <v>22</v>
      </c>
      <c r="G824" s="101">
        <v>36431.75</v>
      </c>
      <c r="H824" s="102">
        <v>6597</v>
      </c>
      <c r="I824" s="103">
        <v>209</v>
      </c>
      <c r="J824" s="101">
        <v>891387.84999999497</v>
      </c>
      <c r="K824" s="104">
        <v>160696</v>
      </c>
      <c r="L824" s="98">
        <v>42</v>
      </c>
    </row>
    <row r="825" spans="1:12" x14ac:dyDescent="0.25">
      <c r="A825" s="98">
        <v>9</v>
      </c>
      <c r="B825" s="99" t="s">
        <v>987</v>
      </c>
      <c r="C825" s="100" t="s">
        <v>24</v>
      </c>
      <c r="D825" s="100" t="s">
        <v>988</v>
      </c>
      <c r="E825" s="100" t="s">
        <v>990</v>
      </c>
      <c r="F825" s="98">
        <v>31</v>
      </c>
      <c r="G825" s="101">
        <v>36016.080000000002</v>
      </c>
      <c r="H825" s="102">
        <v>6600</v>
      </c>
      <c r="I825" s="103">
        <v>108</v>
      </c>
      <c r="J825" s="101">
        <v>151437.87</v>
      </c>
      <c r="K825" s="104">
        <v>27778</v>
      </c>
      <c r="L825" s="98">
        <v>21</v>
      </c>
    </row>
    <row r="826" spans="1:12" x14ac:dyDescent="0.25">
      <c r="A826" s="98">
        <v>10</v>
      </c>
      <c r="B826" s="99" t="s">
        <v>991</v>
      </c>
      <c r="C826" s="100" t="s">
        <v>30</v>
      </c>
      <c r="D826" s="100" t="s">
        <v>992</v>
      </c>
      <c r="E826" s="100" t="s">
        <v>994</v>
      </c>
      <c r="F826" s="98">
        <v>26</v>
      </c>
      <c r="G826" s="101">
        <v>21321.88</v>
      </c>
      <c r="H826" s="102">
        <v>3872</v>
      </c>
      <c r="I826" s="103">
        <v>87</v>
      </c>
      <c r="J826" s="101">
        <v>109006.39</v>
      </c>
      <c r="K826" s="104">
        <v>20053</v>
      </c>
      <c r="L826" s="98">
        <v>21</v>
      </c>
    </row>
    <row r="827" spans="1:12" x14ac:dyDescent="0.25">
      <c r="A827" s="98">
        <v>11</v>
      </c>
      <c r="B827" s="105" t="s">
        <v>921</v>
      </c>
      <c r="C827" s="51" t="s">
        <v>30</v>
      </c>
      <c r="D827" s="105" t="s">
        <v>922</v>
      </c>
      <c r="E827" s="105" t="s">
        <v>332</v>
      </c>
      <c r="F827" s="108">
        <v>11</v>
      </c>
      <c r="G827" s="109">
        <v>16767.240000000002</v>
      </c>
      <c r="H827" s="110">
        <v>3058</v>
      </c>
      <c r="I827" s="111">
        <v>145</v>
      </c>
      <c r="J827" s="112">
        <v>249948</v>
      </c>
      <c r="K827" s="113">
        <v>46061</v>
      </c>
      <c r="L827" s="108">
        <v>42</v>
      </c>
    </row>
    <row r="828" spans="1:12" x14ac:dyDescent="0.25">
      <c r="A828" s="98">
        <v>12</v>
      </c>
      <c r="B828" s="105" t="s">
        <v>825</v>
      </c>
      <c r="C828" s="51" t="s">
        <v>30</v>
      </c>
      <c r="D828" s="105" t="s">
        <v>826</v>
      </c>
      <c r="E828" s="105" t="s">
        <v>828</v>
      </c>
      <c r="F828" s="108">
        <v>26</v>
      </c>
      <c r="G828" s="109">
        <v>16410.02</v>
      </c>
      <c r="H828" s="110">
        <v>3261</v>
      </c>
      <c r="I828" s="111">
        <v>337</v>
      </c>
      <c r="J828" s="112">
        <v>1367813.24999997</v>
      </c>
      <c r="K828" s="113">
        <v>268720</v>
      </c>
      <c r="L828" s="108">
        <v>63</v>
      </c>
    </row>
    <row r="829" spans="1:12" x14ac:dyDescent="0.25">
      <c r="A829" s="98">
        <v>13</v>
      </c>
      <c r="B829" s="99" t="s">
        <v>961</v>
      </c>
      <c r="C829" s="100" t="s">
        <v>27</v>
      </c>
      <c r="D829" s="100" t="s">
        <v>962</v>
      </c>
      <c r="E829" s="100" t="s">
        <v>116</v>
      </c>
      <c r="F829" s="98">
        <v>10</v>
      </c>
      <c r="G829" s="101">
        <v>15751.8</v>
      </c>
      <c r="H829" s="102">
        <v>2947</v>
      </c>
      <c r="I829" s="103">
        <v>120</v>
      </c>
      <c r="J829" s="101">
        <v>167578.82999999999</v>
      </c>
      <c r="K829" s="104">
        <v>31252</v>
      </c>
      <c r="L829" s="98">
        <v>28</v>
      </c>
    </row>
    <row r="830" spans="1:12" x14ac:dyDescent="0.25">
      <c r="A830" s="98">
        <v>14</v>
      </c>
      <c r="B830" s="99" t="s">
        <v>963</v>
      </c>
      <c r="C830" s="100" t="s">
        <v>30</v>
      </c>
      <c r="D830" s="100" t="s">
        <v>964</v>
      </c>
      <c r="E830" s="100" t="s">
        <v>116</v>
      </c>
      <c r="F830" s="98">
        <v>9</v>
      </c>
      <c r="G830" s="101">
        <v>15561.43</v>
      </c>
      <c r="H830" s="102">
        <v>2886</v>
      </c>
      <c r="I830" s="103">
        <v>74</v>
      </c>
      <c r="J830" s="101">
        <v>116699.42</v>
      </c>
      <c r="K830" s="104">
        <v>21509</v>
      </c>
      <c r="L830" s="98">
        <v>28</v>
      </c>
    </row>
    <row r="831" spans="1:12" x14ac:dyDescent="0.25">
      <c r="A831" s="98">
        <v>15</v>
      </c>
      <c r="B831" s="99" t="s">
        <v>1056</v>
      </c>
      <c r="C831" s="100" t="s">
        <v>100</v>
      </c>
      <c r="D831" s="100" t="s">
        <v>100</v>
      </c>
      <c r="E831" s="100" t="s">
        <v>389</v>
      </c>
      <c r="F831" s="98">
        <v>7</v>
      </c>
      <c r="G831" s="101">
        <v>13548.74</v>
      </c>
      <c r="H831" s="102">
        <v>1451</v>
      </c>
      <c r="I831" s="103">
        <v>7</v>
      </c>
      <c r="J831" s="101">
        <v>13548.74</v>
      </c>
      <c r="K831" s="104">
        <v>1451</v>
      </c>
      <c r="L831" s="98">
        <v>1</v>
      </c>
    </row>
    <row r="832" spans="1:12" x14ac:dyDescent="0.25">
      <c r="A832" s="98">
        <v>16</v>
      </c>
      <c r="B832" s="99" t="s">
        <v>898</v>
      </c>
      <c r="C832" s="100" t="s">
        <v>30</v>
      </c>
      <c r="D832" s="100" t="s">
        <v>899</v>
      </c>
      <c r="E832" s="100" t="s">
        <v>116</v>
      </c>
      <c r="F832" s="98">
        <v>7</v>
      </c>
      <c r="G832" s="101">
        <v>9286.93</v>
      </c>
      <c r="H832" s="102">
        <v>1778</v>
      </c>
      <c r="I832" s="103">
        <v>196</v>
      </c>
      <c r="J832" s="101">
        <v>606806.200000001</v>
      </c>
      <c r="K832" s="104">
        <v>113431</v>
      </c>
      <c r="L832" s="98">
        <v>49</v>
      </c>
    </row>
    <row r="833" spans="1:12" x14ac:dyDescent="0.25">
      <c r="A833" s="98">
        <v>17</v>
      </c>
      <c r="B833" s="99" t="s">
        <v>1015</v>
      </c>
      <c r="C833" s="100" t="s">
        <v>30</v>
      </c>
      <c r="D833" s="100" t="s">
        <v>1016</v>
      </c>
      <c r="E833" s="100" t="s">
        <v>1018</v>
      </c>
      <c r="F833" s="98">
        <v>24</v>
      </c>
      <c r="G833" s="101">
        <v>8724.1999999999898</v>
      </c>
      <c r="H833" s="102">
        <v>1594</v>
      </c>
      <c r="I833" s="103">
        <v>43</v>
      </c>
      <c r="J833" s="101">
        <v>34138.080000000104</v>
      </c>
      <c r="K833" s="104">
        <v>6239</v>
      </c>
      <c r="L833" s="98">
        <v>14</v>
      </c>
    </row>
    <row r="834" spans="1:12" x14ac:dyDescent="0.25">
      <c r="A834" s="98">
        <v>18</v>
      </c>
      <c r="B834" s="99" t="s">
        <v>900</v>
      </c>
      <c r="C834" s="100" t="s">
        <v>30</v>
      </c>
      <c r="D834" s="100" t="s">
        <v>901</v>
      </c>
      <c r="E834" s="100" t="s">
        <v>902</v>
      </c>
      <c r="F834" s="98">
        <v>4</v>
      </c>
      <c r="G834" s="101">
        <v>6718.38</v>
      </c>
      <c r="H834" s="102">
        <v>1202</v>
      </c>
      <c r="I834" s="103">
        <v>34</v>
      </c>
      <c r="J834" s="101">
        <v>121846.21</v>
      </c>
      <c r="K834" s="104">
        <v>21687</v>
      </c>
      <c r="L834" s="98">
        <v>49</v>
      </c>
    </row>
    <row r="835" spans="1:12" x14ac:dyDescent="0.25">
      <c r="A835" s="98">
        <v>19</v>
      </c>
      <c r="B835" s="99" t="s">
        <v>1040</v>
      </c>
      <c r="C835" s="100" t="s">
        <v>157</v>
      </c>
      <c r="D835" s="100" t="s">
        <v>1055</v>
      </c>
      <c r="E835" s="100" t="s">
        <v>119</v>
      </c>
      <c r="F835" s="98">
        <v>5</v>
      </c>
      <c r="G835" s="101">
        <v>6323.69</v>
      </c>
      <c r="H835" s="102">
        <v>1203</v>
      </c>
      <c r="I835" s="103">
        <v>5</v>
      </c>
      <c r="J835" s="101">
        <v>6323.6899999999896</v>
      </c>
      <c r="K835" s="104">
        <v>1203</v>
      </c>
      <c r="L835" s="98">
        <v>7</v>
      </c>
    </row>
    <row r="836" spans="1:12" x14ac:dyDescent="0.25">
      <c r="A836" s="98">
        <v>20</v>
      </c>
      <c r="B836" s="99" t="s">
        <v>800</v>
      </c>
      <c r="C836" s="100" t="s">
        <v>30</v>
      </c>
      <c r="D836" s="100" t="s">
        <v>801</v>
      </c>
      <c r="E836" s="100" t="s">
        <v>116</v>
      </c>
      <c r="F836" s="98">
        <v>7</v>
      </c>
      <c r="G836" s="101">
        <v>5365.07</v>
      </c>
      <c r="H836" s="102">
        <v>1048</v>
      </c>
      <c r="I836" s="103">
        <v>359</v>
      </c>
      <c r="J836" s="101">
        <v>1561590.27999999</v>
      </c>
      <c r="K836" s="104">
        <v>292275</v>
      </c>
      <c r="L836" s="98">
        <v>77</v>
      </c>
    </row>
    <row r="837" spans="1:12" x14ac:dyDescent="0.25">
      <c r="A837" s="55"/>
      <c r="B837" s="52"/>
      <c r="C837" s="38"/>
      <c r="D837" s="38"/>
      <c r="E837" s="38"/>
      <c r="F837" s="55"/>
      <c r="G837" s="54"/>
      <c r="H837" s="25"/>
      <c r="I837" s="55"/>
      <c r="J837" s="54"/>
      <c r="K837" s="53"/>
      <c r="L837" s="41"/>
    </row>
    <row r="838" spans="1:12" x14ac:dyDescent="0.25">
      <c r="A838" s="25" t="s">
        <v>7</v>
      </c>
      <c r="B838" s="26"/>
      <c r="C838" s="38"/>
      <c r="D838" s="38"/>
      <c r="E838" s="26"/>
      <c r="F838" s="27"/>
      <c r="G838" s="28"/>
      <c r="H838" s="29"/>
      <c r="I838" s="27"/>
      <c r="J838" s="28"/>
      <c r="K838" s="29"/>
      <c r="L838" s="15"/>
    </row>
    <row r="839" spans="1:12" x14ac:dyDescent="0.25">
      <c r="A839" s="25"/>
      <c r="B839" s="26"/>
      <c r="C839" s="38"/>
      <c r="D839" s="38"/>
      <c r="E839" s="26"/>
      <c r="F839" s="27"/>
      <c r="G839" s="28"/>
      <c r="H839" s="29"/>
      <c r="I839" s="27"/>
      <c r="J839" s="28"/>
      <c r="K839" s="29"/>
      <c r="L839" s="15"/>
    </row>
    <row r="840" spans="1:12" x14ac:dyDescent="0.25">
      <c r="A840" s="459" t="s">
        <v>1112</v>
      </c>
      <c r="B840" s="459"/>
      <c r="C840" s="459"/>
      <c r="D840" s="459"/>
      <c r="E840" s="459"/>
      <c r="F840" s="459"/>
      <c r="G840" s="459"/>
      <c r="H840" s="459"/>
      <c r="I840" s="459"/>
      <c r="J840" s="459"/>
      <c r="K840" s="459"/>
      <c r="L840" s="459"/>
    </row>
    <row r="841" spans="1:12" x14ac:dyDescent="0.25">
      <c r="A841" s="22"/>
      <c r="B841" s="15"/>
      <c r="C841" s="15"/>
      <c r="D841" s="15"/>
      <c r="E841" s="15"/>
      <c r="F841" s="20"/>
      <c r="G841" s="21"/>
      <c r="H841" s="21"/>
      <c r="I841" s="20"/>
      <c r="J841" s="21"/>
      <c r="K841" s="21"/>
      <c r="L841" s="19"/>
    </row>
    <row r="842" spans="1:12" x14ac:dyDescent="0.25">
      <c r="A842" s="460" t="s">
        <v>131</v>
      </c>
      <c r="B842" s="460"/>
      <c r="C842" s="460" t="s">
        <v>135</v>
      </c>
      <c r="D842" s="460" t="s">
        <v>136</v>
      </c>
      <c r="E842" s="460" t="s">
        <v>132</v>
      </c>
      <c r="F842" s="458" t="s">
        <v>137</v>
      </c>
      <c r="G842" s="458"/>
      <c r="H842" s="462"/>
      <c r="I842" s="457" t="s">
        <v>133</v>
      </c>
      <c r="J842" s="458"/>
      <c r="K842" s="458"/>
      <c r="L842" s="458"/>
    </row>
    <row r="843" spans="1:12" x14ac:dyDescent="0.25">
      <c r="A843" s="461"/>
      <c r="B843" s="461"/>
      <c r="C843" s="461"/>
      <c r="D843" s="461"/>
      <c r="E843" s="461"/>
      <c r="F843" s="327" t="s">
        <v>8</v>
      </c>
      <c r="G843" s="39" t="s">
        <v>5</v>
      </c>
      <c r="H843" s="327" t="s">
        <v>4</v>
      </c>
      <c r="I843" s="326" t="s">
        <v>8</v>
      </c>
      <c r="J843" s="39" t="s">
        <v>5</v>
      </c>
      <c r="K843" s="39" t="s">
        <v>4</v>
      </c>
      <c r="L843" s="327" t="s">
        <v>6</v>
      </c>
    </row>
    <row r="844" spans="1:12" x14ac:dyDescent="0.25">
      <c r="A844" s="98">
        <v>1</v>
      </c>
      <c r="B844" s="99" t="s">
        <v>983</v>
      </c>
      <c r="C844" s="100" t="s">
        <v>30</v>
      </c>
      <c r="D844" s="100" t="s">
        <v>984</v>
      </c>
      <c r="E844" s="100" t="s">
        <v>116</v>
      </c>
      <c r="F844" s="98">
        <v>180</v>
      </c>
      <c r="G844" s="101">
        <v>764032.12</v>
      </c>
      <c r="H844" s="102">
        <v>141756</v>
      </c>
      <c r="I844" s="103">
        <v>303</v>
      </c>
      <c r="J844" s="101">
        <v>5868596.7599999299</v>
      </c>
      <c r="K844" s="102">
        <v>1063756</v>
      </c>
      <c r="L844" s="98">
        <v>28</v>
      </c>
    </row>
    <row r="845" spans="1:12" x14ac:dyDescent="0.25">
      <c r="A845" s="98">
        <v>2</v>
      </c>
      <c r="B845" s="99" t="s">
        <v>1033</v>
      </c>
      <c r="C845" s="100" t="s">
        <v>30</v>
      </c>
      <c r="D845" s="100" t="s">
        <v>1034</v>
      </c>
      <c r="E845" s="100" t="s">
        <v>118</v>
      </c>
      <c r="F845" s="98">
        <v>99</v>
      </c>
      <c r="G845" s="101">
        <v>373951.64</v>
      </c>
      <c r="H845" s="102">
        <v>67552</v>
      </c>
      <c r="I845" s="103">
        <v>139</v>
      </c>
      <c r="J845" s="101">
        <v>949664.01999999594</v>
      </c>
      <c r="K845" s="102">
        <v>171584</v>
      </c>
      <c r="L845" s="98">
        <v>14</v>
      </c>
    </row>
    <row r="846" spans="1:12" x14ac:dyDescent="0.25">
      <c r="A846" s="98">
        <v>3</v>
      </c>
      <c r="B846" s="99" t="s">
        <v>1063</v>
      </c>
      <c r="C846" s="100" t="s">
        <v>30</v>
      </c>
      <c r="D846" s="100" t="s">
        <v>1064</v>
      </c>
      <c r="E846" s="100" t="s">
        <v>507</v>
      </c>
      <c r="F846" s="98">
        <v>50</v>
      </c>
      <c r="G846" s="101">
        <v>253627.709999999</v>
      </c>
      <c r="H846" s="102">
        <v>46952</v>
      </c>
      <c r="I846" s="103">
        <v>50</v>
      </c>
      <c r="J846" s="101">
        <v>253627.709999999</v>
      </c>
      <c r="K846" s="104">
        <v>46952</v>
      </c>
      <c r="L846" s="98">
        <v>7</v>
      </c>
    </row>
    <row r="847" spans="1:12" x14ac:dyDescent="0.25">
      <c r="A847" s="98">
        <v>4</v>
      </c>
      <c r="B847" s="99" t="s">
        <v>1065</v>
      </c>
      <c r="C847" s="100" t="s">
        <v>30</v>
      </c>
      <c r="D847" s="100" t="s">
        <v>1066</v>
      </c>
      <c r="E847" s="100" t="s">
        <v>506</v>
      </c>
      <c r="F847" s="98">
        <v>53</v>
      </c>
      <c r="G847" s="101">
        <v>119511.88</v>
      </c>
      <c r="H847" s="102">
        <v>22166</v>
      </c>
      <c r="I847" s="103">
        <v>53</v>
      </c>
      <c r="J847" s="101">
        <v>119511.88</v>
      </c>
      <c r="K847" s="104">
        <v>22166</v>
      </c>
      <c r="L847" s="98">
        <v>7</v>
      </c>
    </row>
    <row r="848" spans="1:12" x14ac:dyDescent="0.25">
      <c r="A848" s="98">
        <v>5</v>
      </c>
      <c r="B848" s="99" t="s">
        <v>917</v>
      </c>
      <c r="C848" s="100" t="s">
        <v>30</v>
      </c>
      <c r="D848" s="100" t="s">
        <v>918</v>
      </c>
      <c r="E848" s="100" t="s">
        <v>116</v>
      </c>
      <c r="F848" s="98">
        <v>70</v>
      </c>
      <c r="G848" s="101">
        <v>115501.85</v>
      </c>
      <c r="H848" s="102">
        <v>22469</v>
      </c>
      <c r="I848" s="103">
        <v>349</v>
      </c>
      <c r="J848" s="101">
        <v>1963397.8599999901</v>
      </c>
      <c r="K848" s="104">
        <v>378830</v>
      </c>
      <c r="L848" s="98">
        <v>49</v>
      </c>
    </row>
    <row r="849" spans="1:12" x14ac:dyDescent="0.25">
      <c r="A849" s="98">
        <v>6</v>
      </c>
      <c r="B849" s="105" t="s">
        <v>1037</v>
      </c>
      <c r="C849" s="100" t="s">
        <v>110</v>
      </c>
      <c r="D849" s="51" t="s">
        <v>1052</v>
      </c>
      <c r="E849" s="51" t="s">
        <v>1053</v>
      </c>
      <c r="F849" s="98">
        <v>81</v>
      </c>
      <c r="G849" s="101">
        <v>79379.61</v>
      </c>
      <c r="H849" s="102">
        <v>15799</v>
      </c>
      <c r="I849" s="103">
        <v>127</v>
      </c>
      <c r="J849" s="106">
        <v>172053.78</v>
      </c>
      <c r="K849" s="107">
        <v>34157</v>
      </c>
      <c r="L849" s="98">
        <v>14</v>
      </c>
    </row>
    <row r="850" spans="1:12" x14ac:dyDescent="0.25">
      <c r="A850" s="98">
        <v>7</v>
      </c>
      <c r="B850" s="99" t="s">
        <v>931</v>
      </c>
      <c r="C850" s="100" t="s">
        <v>27</v>
      </c>
      <c r="D850" s="100" t="s">
        <v>932</v>
      </c>
      <c r="E850" s="100" t="s">
        <v>116</v>
      </c>
      <c r="F850" s="98">
        <v>47</v>
      </c>
      <c r="G850" s="101">
        <v>78275.610000000102</v>
      </c>
      <c r="H850" s="102">
        <v>14402</v>
      </c>
      <c r="I850" s="103">
        <v>310</v>
      </c>
      <c r="J850" s="101">
        <v>1833264.5799999901</v>
      </c>
      <c r="K850" s="104">
        <v>323947</v>
      </c>
      <c r="L850" s="98">
        <v>42</v>
      </c>
    </row>
    <row r="851" spans="1:12" x14ac:dyDescent="0.25">
      <c r="A851" s="98">
        <v>8</v>
      </c>
      <c r="B851" s="99" t="s">
        <v>1086</v>
      </c>
      <c r="C851" s="100" t="s">
        <v>27</v>
      </c>
      <c r="D851" s="100" t="s">
        <v>1087</v>
      </c>
      <c r="E851" s="100" t="s">
        <v>1089</v>
      </c>
      <c r="F851" s="98">
        <v>51</v>
      </c>
      <c r="G851" s="101">
        <v>47657.87</v>
      </c>
      <c r="H851" s="102">
        <v>6665</v>
      </c>
      <c r="I851" s="103">
        <v>51</v>
      </c>
      <c r="J851" s="101">
        <v>47657.87</v>
      </c>
      <c r="K851" s="104">
        <v>6665</v>
      </c>
      <c r="L851" s="98">
        <v>0</v>
      </c>
    </row>
    <row r="852" spans="1:12" x14ac:dyDescent="0.25">
      <c r="A852" s="98">
        <v>9</v>
      </c>
      <c r="B852" s="99" t="s">
        <v>1067</v>
      </c>
      <c r="C852" s="100" t="s">
        <v>30</v>
      </c>
      <c r="D852" s="100" t="s">
        <v>1068</v>
      </c>
      <c r="E852" s="100" t="s">
        <v>116</v>
      </c>
      <c r="F852" s="98">
        <v>44</v>
      </c>
      <c r="G852" s="101">
        <v>39098.69</v>
      </c>
      <c r="H852" s="102">
        <v>7194</v>
      </c>
      <c r="I852" s="103">
        <v>44</v>
      </c>
      <c r="J852" s="101">
        <v>39098.6899999999</v>
      </c>
      <c r="K852" s="104">
        <v>7194</v>
      </c>
      <c r="L852" s="98">
        <v>7</v>
      </c>
    </row>
    <row r="853" spans="1:12" x14ac:dyDescent="0.25">
      <c r="A853" s="98">
        <v>10</v>
      </c>
      <c r="B853" s="99" t="s">
        <v>1039</v>
      </c>
      <c r="C853" s="100" t="s">
        <v>30</v>
      </c>
      <c r="D853" s="100" t="s">
        <v>1054</v>
      </c>
      <c r="E853" s="100" t="s">
        <v>116</v>
      </c>
      <c r="F853" s="98">
        <v>25</v>
      </c>
      <c r="G853" s="101">
        <v>31973.26</v>
      </c>
      <c r="H853" s="102">
        <v>5945</v>
      </c>
      <c r="I853" s="103">
        <v>42</v>
      </c>
      <c r="J853" s="101">
        <v>91126.580000000104</v>
      </c>
      <c r="K853" s="104">
        <v>16860</v>
      </c>
      <c r="L853" s="98">
        <v>14</v>
      </c>
    </row>
    <row r="854" spans="1:12" x14ac:dyDescent="0.25">
      <c r="A854" s="98">
        <v>11</v>
      </c>
      <c r="B854" s="105" t="s">
        <v>1014</v>
      </c>
      <c r="C854" s="51" t="s">
        <v>30</v>
      </c>
      <c r="D854" s="105" t="s">
        <v>715</v>
      </c>
      <c r="E854" s="105" t="s">
        <v>117</v>
      </c>
      <c r="F854" s="108">
        <v>42</v>
      </c>
      <c r="G854" s="109">
        <v>26793.31</v>
      </c>
      <c r="H854" s="110">
        <v>5069</v>
      </c>
      <c r="I854" s="111">
        <v>151</v>
      </c>
      <c r="J854" s="112">
        <v>197034.5</v>
      </c>
      <c r="K854" s="113">
        <v>35624</v>
      </c>
      <c r="L854" s="108">
        <v>21</v>
      </c>
    </row>
    <row r="855" spans="1:12" x14ac:dyDescent="0.25">
      <c r="A855" s="98">
        <v>12</v>
      </c>
      <c r="B855" s="105" t="s">
        <v>1069</v>
      </c>
      <c r="C855" s="51" t="s">
        <v>157</v>
      </c>
      <c r="D855" s="105" t="s">
        <v>1070</v>
      </c>
      <c r="E855" s="105" t="s">
        <v>506</v>
      </c>
      <c r="F855" s="108">
        <v>33</v>
      </c>
      <c r="G855" s="109">
        <v>23953.919999999998</v>
      </c>
      <c r="H855" s="110">
        <v>4403</v>
      </c>
      <c r="I855" s="111">
        <v>33</v>
      </c>
      <c r="J855" s="112">
        <v>23953.919999999998</v>
      </c>
      <c r="K855" s="113">
        <v>4403</v>
      </c>
      <c r="L855" s="108">
        <v>7</v>
      </c>
    </row>
    <row r="856" spans="1:12" x14ac:dyDescent="0.25">
      <c r="A856" s="98">
        <v>13</v>
      </c>
      <c r="B856" s="99" t="s">
        <v>1056</v>
      </c>
      <c r="C856" s="100" t="s">
        <v>100</v>
      </c>
      <c r="D856" s="100" t="s">
        <v>100</v>
      </c>
      <c r="E856" s="100" t="s">
        <v>389</v>
      </c>
      <c r="F856" s="98">
        <v>8</v>
      </c>
      <c r="G856" s="101">
        <v>20000.400000000001</v>
      </c>
      <c r="H856" s="102">
        <v>2134</v>
      </c>
      <c r="I856" s="103">
        <v>8</v>
      </c>
      <c r="J856" s="101">
        <v>33549.14</v>
      </c>
      <c r="K856" s="104">
        <v>3585</v>
      </c>
      <c r="L856" s="98">
        <v>5</v>
      </c>
    </row>
    <row r="857" spans="1:12" x14ac:dyDescent="0.25">
      <c r="A857" s="98">
        <v>14</v>
      </c>
      <c r="B857" s="99" t="s">
        <v>1071</v>
      </c>
      <c r="C857" s="100" t="s">
        <v>110</v>
      </c>
      <c r="D857" s="100" t="s">
        <v>1072</v>
      </c>
      <c r="E857" s="100" t="s">
        <v>506</v>
      </c>
      <c r="F857" s="98">
        <v>10</v>
      </c>
      <c r="G857" s="101">
        <v>15875.64</v>
      </c>
      <c r="H857" s="102">
        <v>3018</v>
      </c>
      <c r="I857" s="103">
        <v>10</v>
      </c>
      <c r="J857" s="101">
        <v>15875.64</v>
      </c>
      <c r="K857" s="104">
        <v>3018</v>
      </c>
      <c r="L857" s="98">
        <v>7</v>
      </c>
    </row>
    <row r="858" spans="1:12" x14ac:dyDescent="0.25">
      <c r="A858" s="98">
        <v>15</v>
      </c>
      <c r="B858" s="99" t="s">
        <v>919</v>
      </c>
      <c r="C858" s="100" t="s">
        <v>30</v>
      </c>
      <c r="D858" s="100" t="s">
        <v>920</v>
      </c>
      <c r="E858" s="100" t="s">
        <v>116</v>
      </c>
      <c r="F858" s="98">
        <v>12</v>
      </c>
      <c r="G858" s="101">
        <v>11918.2</v>
      </c>
      <c r="H858" s="102">
        <v>2161</v>
      </c>
      <c r="I858" s="103">
        <v>214</v>
      </c>
      <c r="J858" s="101">
        <v>903445.39999999502</v>
      </c>
      <c r="K858" s="104">
        <v>162883</v>
      </c>
      <c r="L858" s="98">
        <v>49</v>
      </c>
    </row>
    <row r="859" spans="1:12" x14ac:dyDescent="0.25">
      <c r="A859" s="98">
        <v>16</v>
      </c>
      <c r="B859" s="99" t="s">
        <v>825</v>
      </c>
      <c r="C859" s="100" t="s">
        <v>30</v>
      </c>
      <c r="D859" s="100" t="s">
        <v>826</v>
      </c>
      <c r="E859" s="100" t="s">
        <v>828</v>
      </c>
      <c r="F859" s="98">
        <v>17</v>
      </c>
      <c r="G859" s="101">
        <v>11551.54</v>
      </c>
      <c r="H859" s="102">
        <v>2300</v>
      </c>
      <c r="I859" s="103">
        <v>339</v>
      </c>
      <c r="J859" s="101">
        <v>1379364.78999997</v>
      </c>
      <c r="K859" s="104">
        <v>271020</v>
      </c>
      <c r="L859" s="98">
        <v>70</v>
      </c>
    </row>
    <row r="860" spans="1:12" x14ac:dyDescent="0.25">
      <c r="A860" s="98">
        <v>17</v>
      </c>
      <c r="B860" s="99" t="s">
        <v>1073</v>
      </c>
      <c r="C860" s="100" t="s">
        <v>26</v>
      </c>
      <c r="D860" s="100" t="s">
        <v>1074</v>
      </c>
      <c r="E860" s="100" t="s">
        <v>1076</v>
      </c>
      <c r="F860" s="98">
        <v>7</v>
      </c>
      <c r="G860" s="101">
        <v>10350.82</v>
      </c>
      <c r="H860" s="102">
        <v>1940</v>
      </c>
      <c r="I860" s="103">
        <v>7</v>
      </c>
      <c r="J860" s="101">
        <v>10350.82</v>
      </c>
      <c r="K860" s="104">
        <v>1940</v>
      </c>
      <c r="L860" s="98">
        <v>7</v>
      </c>
    </row>
    <row r="861" spans="1:12" x14ac:dyDescent="0.25">
      <c r="A861" s="98">
        <v>18</v>
      </c>
      <c r="B861" s="99" t="s">
        <v>963</v>
      </c>
      <c r="C861" s="100" t="s">
        <v>30</v>
      </c>
      <c r="D861" s="100" t="s">
        <v>964</v>
      </c>
      <c r="E861" s="100" t="s">
        <v>116</v>
      </c>
      <c r="F861" s="98">
        <v>8</v>
      </c>
      <c r="G861" s="101">
        <v>9553.0300000000007</v>
      </c>
      <c r="H861" s="102">
        <v>1784</v>
      </c>
      <c r="I861" s="103">
        <v>79</v>
      </c>
      <c r="J861" s="101">
        <v>126252.45</v>
      </c>
      <c r="K861" s="104">
        <v>23293</v>
      </c>
      <c r="L861" s="98">
        <v>35</v>
      </c>
    </row>
    <row r="862" spans="1:12" x14ac:dyDescent="0.25">
      <c r="A862" s="98">
        <v>19</v>
      </c>
      <c r="B862" s="99" t="s">
        <v>987</v>
      </c>
      <c r="C862" s="100" t="s">
        <v>24</v>
      </c>
      <c r="D862" s="100" t="s">
        <v>988</v>
      </c>
      <c r="E862" s="100" t="s">
        <v>990</v>
      </c>
      <c r="F862" s="98">
        <v>11</v>
      </c>
      <c r="G862" s="101">
        <v>9299.67</v>
      </c>
      <c r="H862" s="102">
        <v>1749</v>
      </c>
      <c r="I862" s="103">
        <v>113</v>
      </c>
      <c r="J862" s="101">
        <v>160843.59</v>
      </c>
      <c r="K862" s="104">
        <v>29549</v>
      </c>
      <c r="L862" s="98">
        <v>28</v>
      </c>
    </row>
    <row r="863" spans="1:12" x14ac:dyDescent="0.25">
      <c r="A863" s="98">
        <v>20</v>
      </c>
      <c r="B863" s="99" t="s">
        <v>1077</v>
      </c>
      <c r="C863" s="100" t="s">
        <v>100</v>
      </c>
      <c r="D863" s="100" t="s">
        <v>1105</v>
      </c>
      <c r="E863" s="100" t="s">
        <v>1106</v>
      </c>
      <c r="F863" s="98">
        <v>3</v>
      </c>
      <c r="G863" s="101">
        <v>8579.84</v>
      </c>
      <c r="H863" s="102">
        <v>977</v>
      </c>
      <c r="I863" s="103">
        <v>3</v>
      </c>
      <c r="J863" s="101">
        <v>8579.84</v>
      </c>
      <c r="K863" s="104">
        <v>977</v>
      </c>
      <c r="L863" s="98">
        <v>6</v>
      </c>
    </row>
    <row r="864" spans="1:12" x14ac:dyDescent="0.25">
      <c r="A864" s="55"/>
      <c r="B864" s="52"/>
      <c r="C864" s="38"/>
      <c r="D864" s="38"/>
      <c r="E864" s="38"/>
      <c r="F864" s="55"/>
      <c r="G864" s="54"/>
      <c r="H864" s="25"/>
      <c r="I864" s="55"/>
      <c r="J864" s="54"/>
      <c r="K864" s="53"/>
      <c r="L864" s="41"/>
    </row>
    <row r="865" spans="1:12" x14ac:dyDescent="0.25">
      <c r="A865" s="25" t="s">
        <v>7</v>
      </c>
      <c r="B865" s="26"/>
      <c r="C865" s="38"/>
      <c r="D865" s="38"/>
      <c r="E865" s="26"/>
      <c r="F865" s="27"/>
      <c r="G865" s="28"/>
      <c r="H865" s="29"/>
      <c r="I865" s="27"/>
      <c r="J865" s="28"/>
      <c r="K865" s="29"/>
      <c r="L865" s="15"/>
    </row>
    <row r="867" spans="1:12" x14ac:dyDescent="0.25">
      <c r="A867" s="459" t="s">
        <v>1113</v>
      </c>
      <c r="B867" s="459"/>
      <c r="C867" s="459"/>
      <c r="D867" s="459"/>
      <c r="E867" s="459"/>
      <c r="F867" s="459"/>
      <c r="G867" s="459"/>
      <c r="H867" s="459"/>
      <c r="I867" s="459"/>
      <c r="J867" s="459"/>
      <c r="K867" s="459"/>
      <c r="L867" s="459"/>
    </row>
    <row r="868" spans="1:12" x14ac:dyDescent="0.25">
      <c r="A868" s="22"/>
      <c r="B868" s="15"/>
      <c r="C868" s="15"/>
      <c r="D868" s="15"/>
      <c r="E868" s="15"/>
      <c r="F868" s="20"/>
      <c r="G868" s="21"/>
      <c r="H868" s="21"/>
      <c r="I868" s="20"/>
      <c r="J868" s="21"/>
      <c r="K868" s="21"/>
      <c r="L868" s="19"/>
    </row>
    <row r="869" spans="1:12" x14ac:dyDescent="0.25">
      <c r="A869" s="460" t="s">
        <v>131</v>
      </c>
      <c r="B869" s="460"/>
      <c r="C869" s="460" t="s">
        <v>135</v>
      </c>
      <c r="D869" s="460" t="s">
        <v>136</v>
      </c>
      <c r="E869" s="460" t="s">
        <v>132</v>
      </c>
      <c r="F869" s="458" t="s">
        <v>137</v>
      </c>
      <c r="G869" s="458"/>
      <c r="H869" s="462"/>
      <c r="I869" s="457" t="s">
        <v>133</v>
      </c>
      <c r="J869" s="458"/>
      <c r="K869" s="458"/>
      <c r="L869" s="458"/>
    </row>
    <row r="870" spans="1:12" x14ac:dyDescent="0.25">
      <c r="A870" s="461"/>
      <c r="B870" s="461"/>
      <c r="C870" s="461"/>
      <c r="D870" s="461"/>
      <c r="E870" s="461"/>
      <c r="F870" s="329" t="s">
        <v>8</v>
      </c>
      <c r="G870" s="39" t="s">
        <v>5</v>
      </c>
      <c r="H870" s="329" t="s">
        <v>4</v>
      </c>
      <c r="I870" s="328" t="s">
        <v>8</v>
      </c>
      <c r="J870" s="39" t="s">
        <v>5</v>
      </c>
      <c r="K870" s="39" t="s">
        <v>4</v>
      </c>
      <c r="L870" s="329" t="s">
        <v>6</v>
      </c>
    </row>
    <row r="871" spans="1:12" x14ac:dyDescent="0.25">
      <c r="A871" s="98">
        <v>1</v>
      </c>
      <c r="B871" s="312" t="s">
        <v>1086</v>
      </c>
      <c r="C871" s="312" t="s">
        <v>27</v>
      </c>
      <c r="D871" s="312" t="s">
        <v>1087</v>
      </c>
      <c r="E871" s="312" t="s">
        <v>1089</v>
      </c>
      <c r="F871" s="313">
        <v>121</v>
      </c>
      <c r="G871" s="314">
        <v>608554.60999999905</v>
      </c>
      <c r="H871" s="313">
        <v>107184</v>
      </c>
      <c r="I871" s="315">
        <v>127</v>
      </c>
      <c r="J871" s="314">
        <v>656212.47999999695</v>
      </c>
      <c r="K871" s="313">
        <v>113849</v>
      </c>
      <c r="L871" s="316">
        <v>7</v>
      </c>
    </row>
    <row r="872" spans="1:12" x14ac:dyDescent="0.25">
      <c r="A872" s="98">
        <v>2</v>
      </c>
      <c r="B872" s="312" t="s">
        <v>983</v>
      </c>
      <c r="C872" s="312" t="s">
        <v>30</v>
      </c>
      <c r="D872" s="312" t="s">
        <v>984</v>
      </c>
      <c r="E872" s="312" t="s">
        <v>116</v>
      </c>
      <c r="F872" s="313">
        <v>143</v>
      </c>
      <c r="G872" s="314">
        <v>440390.10000000201</v>
      </c>
      <c r="H872" s="313">
        <v>82737</v>
      </c>
      <c r="I872" s="315">
        <v>333</v>
      </c>
      <c r="J872" s="314">
        <v>6308986.8599999202</v>
      </c>
      <c r="K872" s="313">
        <v>1146493</v>
      </c>
      <c r="L872" s="316">
        <v>35</v>
      </c>
    </row>
    <row r="873" spans="1:12" x14ac:dyDescent="0.25">
      <c r="A873" s="98">
        <v>3</v>
      </c>
      <c r="B873" s="312" t="s">
        <v>1092</v>
      </c>
      <c r="C873" s="312" t="s">
        <v>27</v>
      </c>
      <c r="D873" s="312" t="s">
        <v>1093</v>
      </c>
      <c r="E873" s="312" t="s">
        <v>1095</v>
      </c>
      <c r="F873" s="313">
        <v>93</v>
      </c>
      <c r="G873" s="314">
        <v>264738.40000000002</v>
      </c>
      <c r="H873" s="313">
        <v>52325</v>
      </c>
      <c r="I873" s="315">
        <v>123</v>
      </c>
      <c r="J873" s="314">
        <v>272371.13</v>
      </c>
      <c r="K873" s="313">
        <v>53442</v>
      </c>
      <c r="L873" s="316">
        <v>7</v>
      </c>
    </row>
    <row r="874" spans="1:12" x14ac:dyDescent="0.25">
      <c r="A874" s="98">
        <v>4</v>
      </c>
      <c r="B874" s="312" t="s">
        <v>1090</v>
      </c>
      <c r="C874" s="312" t="s">
        <v>24</v>
      </c>
      <c r="D874" s="312" t="s">
        <v>1091</v>
      </c>
      <c r="E874" s="312" t="s">
        <v>557</v>
      </c>
      <c r="F874" s="313">
        <v>53</v>
      </c>
      <c r="G874" s="314">
        <v>259615.39</v>
      </c>
      <c r="H874" s="313">
        <v>59087</v>
      </c>
      <c r="I874" s="315">
        <v>53</v>
      </c>
      <c r="J874" s="314">
        <v>259615.39</v>
      </c>
      <c r="K874" s="313">
        <v>59087</v>
      </c>
      <c r="L874" s="316">
        <v>7</v>
      </c>
    </row>
    <row r="875" spans="1:12" x14ac:dyDescent="0.25">
      <c r="A875" s="98">
        <v>5</v>
      </c>
      <c r="B875" s="312" t="s">
        <v>1033</v>
      </c>
      <c r="C875" s="312" t="s">
        <v>30</v>
      </c>
      <c r="D875" s="312" t="s">
        <v>1034</v>
      </c>
      <c r="E875" s="312" t="s">
        <v>118</v>
      </c>
      <c r="F875" s="313">
        <v>75</v>
      </c>
      <c r="G875" s="314">
        <v>221609.06</v>
      </c>
      <c r="H875" s="313">
        <v>40368</v>
      </c>
      <c r="I875" s="315">
        <v>153</v>
      </c>
      <c r="J875" s="314">
        <v>1171273.0799999901</v>
      </c>
      <c r="K875" s="313">
        <v>211952</v>
      </c>
      <c r="L875" s="316">
        <v>21</v>
      </c>
    </row>
    <row r="876" spans="1:12" x14ac:dyDescent="0.25">
      <c r="A876" s="98">
        <v>6</v>
      </c>
      <c r="B876" s="317" t="s">
        <v>1063</v>
      </c>
      <c r="C876" s="312" t="s">
        <v>30</v>
      </c>
      <c r="D876" s="317" t="s">
        <v>1064</v>
      </c>
      <c r="E876" s="317" t="s">
        <v>507</v>
      </c>
      <c r="F876" s="313">
        <v>58</v>
      </c>
      <c r="G876" s="314">
        <v>199311.45</v>
      </c>
      <c r="H876" s="313">
        <v>37130</v>
      </c>
      <c r="I876" s="315">
        <v>92</v>
      </c>
      <c r="J876" s="318">
        <v>452939.16</v>
      </c>
      <c r="K876" s="319">
        <v>84082</v>
      </c>
      <c r="L876" s="316">
        <v>14</v>
      </c>
    </row>
    <row r="877" spans="1:12" x14ac:dyDescent="0.25">
      <c r="A877" s="98">
        <v>7</v>
      </c>
      <c r="B877" s="312" t="s">
        <v>1065</v>
      </c>
      <c r="C877" s="312" t="s">
        <v>30</v>
      </c>
      <c r="D877" s="312" t="s">
        <v>1066</v>
      </c>
      <c r="E877" s="312" t="s">
        <v>506</v>
      </c>
      <c r="F877" s="313">
        <v>53</v>
      </c>
      <c r="G877" s="314">
        <v>72389.289999999994</v>
      </c>
      <c r="H877" s="313">
        <v>13355</v>
      </c>
      <c r="I877" s="315">
        <v>92</v>
      </c>
      <c r="J877" s="314">
        <v>191901.17</v>
      </c>
      <c r="K877" s="313">
        <v>35521</v>
      </c>
      <c r="L877" s="316">
        <v>14</v>
      </c>
    </row>
    <row r="878" spans="1:12" x14ac:dyDescent="0.25">
      <c r="A878" s="98">
        <v>8</v>
      </c>
      <c r="B878" s="312" t="s">
        <v>917</v>
      </c>
      <c r="C878" s="312" t="s">
        <v>30</v>
      </c>
      <c r="D878" s="312" t="s">
        <v>918</v>
      </c>
      <c r="E878" s="312" t="s">
        <v>116</v>
      </c>
      <c r="F878" s="313">
        <v>54</v>
      </c>
      <c r="G878" s="314">
        <v>68099.75</v>
      </c>
      <c r="H878" s="313">
        <v>13145</v>
      </c>
      <c r="I878" s="315">
        <v>367</v>
      </c>
      <c r="J878" s="314">
        <v>2031497.6099999901</v>
      </c>
      <c r="K878" s="313">
        <v>391975</v>
      </c>
      <c r="L878" s="316">
        <v>56</v>
      </c>
    </row>
    <row r="879" spans="1:12" x14ac:dyDescent="0.25">
      <c r="A879" s="98">
        <v>9</v>
      </c>
      <c r="B879" s="312" t="s">
        <v>931</v>
      </c>
      <c r="C879" s="312" t="s">
        <v>27</v>
      </c>
      <c r="D879" s="312" t="s">
        <v>932</v>
      </c>
      <c r="E879" s="312" t="s">
        <v>116</v>
      </c>
      <c r="F879" s="313">
        <v>33</v>
      </c>
      <c r="G879" s="314">
        <v>34901.18</v>
      </c>
      <c r="H879" s="313">
        <v>6463</v>
      </c>
      <c r="I879" s="315">
        <v>324</v>
      </c>
      <c r="J879" s="314">
        <v>1868165.75999998</v>
      </c>
      <c r="K879" s="313">
        <v>330410</v>
      </c>
      <c r="L879" s="316">
        <v>49</v>
      </c>
    </row>
    <row r="880" spans="1:12" x14ac:dyDescent="0.25">
      <c r="A880" s="98">
        <v>10</v>
      </c>
      <c r="B880" s="312" t="s">
        <v>1096</v>
      </c>
      <c r="C880" s="312" t="s">
        <v>30</v>
      </c>
      <c r="D880" s="312" t="s">
        <v>1097</v>
      </c>
      <c r="E880" s="312" t="s">
        <v>116</v>
      </c>
      <c r="F880" s="313">
        <v>16</v>
      </c>
      <c r="G880" s="314">
        <v>21169.47</v>
      </c>
      <c r="H880" s="313">
        <v>3981</v>
      </c>
      <c r="I880" s="315">
        <v>16</v>
      </c>
      <c r="J880" s="314">
        <v>21169.47</v>
      </c>
      <c r="K880" s="313">
        <v>3981</v>
      </c>
      <c r="L880" s="316">
        <v>7</v>
      </c>
    </row>
    <row r="881" spans="1:12" x14ac:dyDescent="0.25">
      <c r="A881" s="98">
        <v>11</v>
      </c>
      <c r="B881" s="317" t="s">
        <v>1037</v>
      </c>
      <c r="C881" s="317" t="s">
        <v>110</v>
      </c>
      <c r="D881" s="317" t="s">
        <v>1052</v>
      </c>
      <c r="E881" s="317" t="s">
        <v>1053</v>
      </c>
      <c r="F881" s="319">
        <v>53</v>
      </c>
      <c r="G881" s="314">
        <v>19631.97</v>
      </c>
      <c r="H881" s="319">
        <v>3974</v>
      </c>
      <c r="I881" s="320">
        <v>147</v>
      </c>
      <c r="J881" s="318">
        <v>191685.75</v>
      </c>
      <c r="K881" s="319">
        <v>38131</v>
      </c>
      <c r="L881" s="321">
        <v>21</v>
      </c>
    </row>
    <row r="882" spans="1:12" x14ac:dyDescent="0.25">
      <c r="A882" s="98">
        <v>12</v>
      </c>
      <c r="B882" s="317" t="s">
        <v>1098</v>
      </c>
      <c r="C882" s="317" t="s">
        <v>30</v>
      </c>
      <c r="D882" s="317" t="s">
        <v>1099</v>
      </c>
      <c r="E882" s="317" t="s">
        <v>506</v>
      </c>
      <c r="F882" s="319">
        <v>17</v>
      </c>
      <c r="G882" s="314">
        <v>17784.32</v>
      </c>
      <c r="H882" s="319">
        <v>3291</v>
      </c>
      <c r="I882" s="320">
        <v>17</v>
      </c>
      <c r="J882" s="318">
        <v>17784.32</v>
      </c>
      <c r="K882" s="319">
        <v>3291</v>
      </c>
      <c r="L882" s="321">
        <v>7</v>
      </c>
    </row>
    <row r="883" spans="1:12" x14ac:dyDescent="0.25">
      <c r="A883" s="98">
        <v>13</v>
      </c>
      <c r="B883" s="312" t="s">
        <v>1039</v>
      </c>
      <c r="C883" s="312" t="s">
        <v>30</v>
      </c>
      <c r="D883" s="312" t="s">
        <v>1054</v>
      </c>
      <c r="E883" s="312" t="s">
        <v>116</v>
      </c>
      <c r="F883" s="313">
        <v>17</v>
      </c>
      <c r="G883" s="314">
        <v>17107.759999999998</v>
      </c>
      <c r="H883" s="313">
        <v>3175</v>
      </c>
      <c r="I883" s="315">
        <v>51</v>
      </c>
      <c r="J883" s="314">
        <v>108234.34</v>
      </c>
      <c r="K883" s="313">
        <v>20035</v>
      </c>
      <c r="L883" s="316">
        <v>21</v>
      </c>
    </row>
    <row r="884" spans="1:12" x14ac:dyDescent="0.25">
      <c r="A884" s="98">
        <v>14</v>
      </c>
      <c r="B884" s="312" t="s">
        <v>1067</v>
      </c>
      <c r="C884" s="312" t="s">
        <v>30</v>
      </c>
      <c r="D884" s="312" t="s">
        <v>1068</v>
      </c>
      <c r="E884" s="312" t="s">
        <v>116</v>
      </c>
      <c r="F884" s="313">
        <v>33</v>
      </c>
      <c r="G884" s="314">
        <v>13937.52</v>
      </c>
      <c r="H884" s="313">
        <v>2569</v>
      </c>
      <c r="I884" s="315">
        <v>66</v>
      </c>
      <c r="J884" s="314">
        <v>53036.209999999897</v>
      </c>
      <c r="K884" s="313">
        <v>9763</v>
      </c>
      <c r="L884" s="316">
        <v>14</v>
      </c>
    </row>
    <row r="885" spans="1:12" x14ac:dyDescent="0.25">
      <c r="A885" s="98">
        <v>15</v>
      </c>
      <c r="B885" s="312" t="s">
        <v>1014</v>
      </c>
      <c r="C885" s="312" t="s">
        <v>30</v>
      </c>
      <c r="D885" s="312" t="s">
        <v>715</v>
      </c>
      <c r="E885" s="312" t="s">
        <v>117</v>
      </c>
      <c r="F885" s="313">
        <v>16</v>
      </c>
      <c r="G885" s="314">
        <v>11021.36</v>
      </c>
      <c r="H885" s="313">
        <v>2014</v>
      </c>
      <c r="I885" s="315">
        <v>157</v>
      </c>
      <c r="J885" s="314">
        <v>208055.86</v>
      </c>
      <c r="K885" s="313">
        <v>37638</v>
      </c>
      <c r="L885" s="316">
        <v>28</v>
      </c>
    </row>
    <row r="886" spans="1:12" x14ac:dyDescent="0.25">
      <c r="A886" s="98">
        <v>16</v>
      </c>
      <c r="B886" s="312" t="s">
        <v>1071</v>
      </c>
      <c r="C886" s="312" t="s">
        <v>110</v>
      </c>
      <c r="D886" s="312" t="s">
        <v>1072</v>
      </c>
      <c r="E886" s="312" t="s">
        <v>506</v>
      </c>
      <c r="F886" s="313">
        <v>10</v>
      </c>
      <c r="G886" s="314">
        <v>10186.870000000001</v>
      </c>
      <c r="H886" s="313">
        <v>1943</v>
      </c>
      <c r="I886" s="315">
        <v>19</v>
      </c>
      <c r="J886" s="314">
        <v>26062.51</v>
      </c>
      <c r="K886" s="313">
        <v>4961</v>
      </c>
      <c r="L886" s="316">
        <v>14</v>
      </c>
    </row>
    <row r="887" spans="1:12" x14ac:dyDescent="0.25">
      <c r="A887" s="98">
        <v>17</v>
      </c>
      <c r="B887" s="312" t="s">
        <v>1069</v>
      </c>
      <c r="C887" s="312" t="s">
        <v>157</v>
      </c>
      <c r="D887" s="312" t="s">
        <v>1070</v>
      </c>
      <c r="E887" s="312" t="s">
        <v>506</v>
      </c>
      <c r="F887" s="313">
        <v>29</v>
      </c>
      <c r="G887" s="314">
        <v>8073.6800000000103</v>
      </c>
      <c r="H887" s="313">
        <v>1474</v>
      </c>
      <c r="I887" s="315">
        <v>52</v>
      </c>
      <c r="J887" s="314">
        <v>32027.599999999999</v>
      </c>
      <c r="K887" s="313">
        <v>5877</v>
      </c>
      <c r="L887" s="316">
        <v>14</v>
      </c>
    </row>
    <row r="888" spans="1:12" x14ac:dyDescent="0.25">
      <c r="A888" s="98">
        <v>18</v>
      </c>
      <c r="B888" s="312" t="s">
        <v>1073</v>
      </c>
      <c r="C888" s="312" t="s">
        <v>26</v>
      </c>
      <c r="D888" s="312" t="s">
        <v>1074</v>
      </c>
      <c r="E888" s="312" t="s">
        <v>1076</v>
      </c>
      <c r="F888" s="313">
        <v>9</v>
      </c>
      <c r="G888" s="314">
        <v>6750.76</v>
      </c>
      <c r="H888" s="313">
        <v>1223</v>
      </c>
      <c r="I888" s="315">
        <v>12</v>
      </c>
      <c r="J888" s="314">
        <v>17101.580000000002</v>
      </c>
      <c r="K888" s="313">
        <v>3163</v>
      </c>
      <c r="L888" s="316">
        <v>14</v>
      </c>
    </row>
    <row r="889" spans="1:12" x14ac:dyDescent="0.25">
      <c r="A889" s="98">
        <v>19</v>
      </c>
      <c r="B889" s="312" t="s">
        <v>825</v>
      </c>
      <c r="C889" s="312" t="s">
        <v>30</v>
      </c>
      <c r="D889" s="312" t="s">
        <v>826</v>
      </c>
      <c r="E889" s="312" t="s">
        <v>828</v>
      </c>
      <c r="F889" s="313">
        <v>14</v>
      </c>
      <c r="G889" s="314">
        <v>6230.56</v>
      </c>
      <c r="H889" s="313">
        <v>1275</v>
      </c>
      <c r="I889" s="315">
        <v>340</v>
      </c>
      <c r="J889" s="314">
        <v>1385595.3499999701</v>
      </c>
      <c r="K889" s="313">
        <v>272295</v>
      </c>
      <c r="L889" s="316">
        <v>77</v>
      </c>
    </row>
    <row r="890" spans="1:12" x14ac:dyDescent="0.25">
      <c r="A890" s="98">
        <v>20</v>
      </c>
      <c r="B890" s="312" t="s">
        <v>1100</v>
      </c>
      <c r="C890" s="312" t="s">
        <v>869</v>
      </c>
      <c r="D890" s="312" t="s">
        <v>1101</v>
      </c>
      <c r="E890" s="312" t="s">
        <v>871</v>
      </c>
      <c r="F890" s="313">
        <v>3</v>
      </c>
      <c r="G890" s="314">
        <v>3613.06</v>
      </c>
      <c r="H890" s="313">
        <v>493</v>
      </c>
      <c r="I890" s="315">
        <v>3</v>
      </c>
      <c r="J890" s="314">
        <v>3613.06</v>
      </c>
      <c r="K890" s="313">
        <v>493</v>
      </c>
      <c r="L890" s="316">
        <v>7</v>
      </c>
    </row>
    <row r="891" spans="1:12" x14ac:dyDescent="0.25">
      <c r="A891" s="55"/>
      <c r="B891" s="52"/>
      <c r="C891" s="38"/>
      <c r="D891" s="38"/>
      <c r="E891" s="38"/>
      <c r="F891" s="55"/>
      <c r="G891" s="54"/>
      <c r="H891" s="25"/>
      <c r="I891" s="55"/>
      <c r="J891" s="54"/>
      <c r="K891" s="53"/>
      <c r="L891" s="41"/>
    </row>
    <row r="892" spans="1:12" x14ac:dyDescent="0.25">
      <c r="A892" s="25" t="s">
        <v>7</v>
      </c>
      <c r="B892" s="26"/>
      <c r="C892" s="38"/>
      <c r="D892" s="38"/>
      <c r="E892" s="26"/>
      <c r="F892" s="27"/>
      <c r="G892" s="28"/>
      <c r="H892" s="29"/>
      <c r="I892" s="27"/>
      <c r="J892" s="28"/>
      <c r="K892" s="29"/>
      <c r="L892" s="15"/>
    </row>
    <row r="894" spans="1:12" x14ac:dyDescent="0.25">
      <c r="A894" s="459" t="s">
        <v>1131</v>
      </c>
      <c r="B894" s="459"/>
      <c r="C894" s="459"/>
      <c r="D894" s="459"/>
      <c r="E894" s="459"/>
      <c r="F894" s="459"/>
      <c r="G894" s="459"/>
      <c r="H894" s="459"/>
      <c r="I894" s="459"/>
      <c r="J894" s="459"/>
      <c r="K894" s="459"/>
      <c r="L894" s="459"/>
    </row>
    <row r="895" spans="1:12" x14ac:dyDescent="0.25">
      <c r="A895" s="22"/>
      <c r="B895" s="15"/>
      <c r="C895" s="15"/>
      <c r="D895" s="15"/>
      <c r="E895" s="15"/>
      <c r="F895" s="20"/>
      <c r="G895" s="21"/>
      <c r="H895" s="21"/>
      <c r="I895" s="20"/>
      <c r="J895" s="21"/>
      <c r="K895" s="21"/>
      <c r="L895" s="19"/>
    </row>
    <row r="896" spans="1:12" x14ac:dyDescent="0.25">
      <c r="A896" s="460" t="s">
        <v>131</v>
      </c>
      <c r="B896" s="460"/>
      <c r="C896" s="460" t="s">
        <v>135</v>
      </c>
      <c r="D896" s="460" t="s">
        <v>136</v>
      </c>
      <c r="E896" s="460" t="s">
        <v>132</v>
      </c>
      <c r="F896" s="458" t="s">
        <v>137</v>
      </c>
      <c r="G896" s="458"/>
      <c r="H896" s="462"/>
      <c r="I896" s="457" t="s">
        <v>133</v>
      </c>
      <c r="J896" s="458"/>
      <c r="K896" s="458"/>
      <c r="L896" s="458"/>
    </row>
    <row r="897" spans="1:12" x14ac:dyDescent="0.25">
      <c r="A897" s="461"/>
      <c r="B897" s="461"/>
      <c r="C897" s="461"/>
      <c r="D897" s="461"/>
      <c r="E897" s="461"/>
      <c r="F897" s="334" t="s">
        <v>8</v>
      </c>
      <c r="G897" s="39" t="s">
        <v>5</v>
      </c>
      <c r="H897" s="334" t="s">
        <v>4</v>
      </c>
      <c r="I897" s="333" t="s">
        <v>8</v>
      </c>
      <c r="J897" s="39" t="s">
        <v>5</v>
      </c>
      <c r="K897" s="39" t="s">
        <v>4</v>
      </c>
      <c r="L897" s="334" t="s">
        <v>6</v>
      </c>
    </row>
    <row r="898" spans="1:12" x14ac:dyDescent="0.25">
      <c r="A898" s="98">
        <v>1</v>
      </c>
      <c r="B898" s="99" t="s">
        <v>1115</v>
      </c>
      <c r="C898" s="100" t="s">
        <v>30</v>
      </c>
      <c r="D898" s="100" t="s">
        <v>1116</v>
      </c>
      <c r="E898" s="100" t="s">
        <v>117</v>
      </c>
      <c r="F898" s="98">
        <v>98</v>
      </c>
      <c r="G898" s="101">
        <v>453879.39000000199</v>
      </c>
      <c r="H898" s="102">
        <v>83278</v>
      </c>
      <c r="I898" s="103">
        <v>99</v>
      </c>
      <c r="J898" s="101">
        <v>453879.39000000199</v>
      </c>
      <c r="K898" s="102">
        <v>84105</v>
      </c>
      <c r="L898" s="98">
        <v>7</v>
      </c>
    </row>
    <row r="899" spans="1:12" x14ac:dyDescent="0.25">
      <c r="A899" s="98">
        <v>2</v>
      </c>
      <c r="B899" s="99" t="s">
        <v>1117</v>
      </c>
      <c r="C899" s="100" t="s">
        <v>30</v>
      </c>
      <c r="D899" s="100" t="s">
        <v>1118</v>
      </c>
      <c r="E899" s="100" t="s">
        <v>116</v>
      </c>
      <c r="F899" s="98">
        <v>96</v>
      </c>
      <c r="G899" s="101">
        <v>403117.070000001</v>
      </c>
      <c r="H899" s="102">
        <v>73474</v>
      </c>
      <c r="I899" s="103">
        <v>96</v>
      </c>
      <c r="J899" s="101">
        <v>403117.070000001</v>
      </c>
      <c r="K899" s="102">
        <v>73474</v>
      </c>
      <c r="L899" s="98">
        <v>7</v>
      </c>
    </row>
    <row r="900" spans="1:12" x14ac:dyDescent="0.25">
      <c r="A900" s="98">
        <v>3</v>
      </c>
      <c r="B900" s="99" t="s">
        <v>1086</v>
      </c>
      <c r="C900" s="100" t="s">
        <v>27</v>
      </c>
      <c r="D900" s="100" t="s">
        <v>1087</v>
      </c>
      <c r="E900" s="100" t="s">
        <v>1089</v>
      </c>
      <c r="F900" s="98">
        <v>122</v>
      </c>
      <c r="G900" s="101">
        <v>316037.56</v>
      </c>
      <c r="H900" s="102">
        <v>56193</v>
      </c>
      <c r="I900" s="103">
        <v>193</v>
      </c>
      <c r="J900" s="101">
        <v>985120.78999999596</v>
      </c>
      <c r="K900" s="104">
        <v>172559</v>
      </c>
      <c r="L900" s="98">
        <v>14</v>
      </c>
    </row>
    <row r="901" spans="1:12" x14ac:dyDescent="0.25">
      <c r="A901" s="98">
        <v>4</v>
      </c>
      <c r="B901" s="99" t="s">
        <v>983</v>
      </c>
      <c r="C901" s="100" t="s">
        <v>30</v>
      </c>
      <c r="D901" s="100" t="s">
        <v>984</v>
      </c>
      <c r="E901" s="100" t="s">
        <v>116</v>
      </c>
      <c r="F901" s="98">
        <v>122</v>
      </c>
      <c r="G901" s="101">
        <v>263786</v>
      </c>
      <c r="H901" s="102">
        <v>51312</v>
      </c>
      <c r="I901" s="103">
        <v>356</v>
      </c>
      <c r="J901" s="101">
        <v>6586852.0399999497</v>
      </c>
      <c r="K901" s="104">
        <v>1200447</v>
      </c>
      <c r="L901" s="98">
        <v>42</v>
      </c>
    </row>
    <row r="902" spans="1:12" x14ac:dyDescent="0.25">
      <c r="A902" s="98">
        <v>5</v>
      </c>
      <c r="B902" s="99" t="s">
        <v>1092</v>
      </c>
      <c r="C902" s="100" t="s">
        <v>27</v>
      </c>
      <c r="D902" s="100" t="s">
        <v>1093</v>
      </c>
      <c r="E902" s="100" t="s">
        <v>1095</v>
      </c>
      <c r="F902" s="98">
        <v>78</v>
      </c>
      <c r="G902" s="101">
        <v>193162.88</v>
      </c>
      <c r="H902" s="102">
        <v>38246</v>
      </c>
      <c r="I902" s="103">
        <v>165</v>
      </c>
      <c r="J902" s="101">
        <v>470171.56</v>
      </c>
      <c r="K902" s="104">
        <v>92531</v>
      </c>
      <c r="L902" s="98">
        <v>14</v>
      </c>
    </row>
    <row r="903" spans="1:12" x14ac:dyDescent="0.25">
      <c r="A903" s="98">
        <v>6</v>
      </c>
      <c r="B903" s="105" t="s">
        <v>1090</v>
      </c>
      <c r="C903" s="100" t="s">
        <v>24</v>
      </c>
      <c r="D903" s="51" t="s">
        <v>1091</v>
      </c>
      <c r="E903" s="51" t="s">
        <v>557</v>
      </c>
      <c r="F903" s="98">
        <v>64</v>
      </c>
      <c r="G903" s="101">
        <v>164380.16</v>
      </c>
      <c r="H903" s="102">
        <v>38373</v>
      </c>
      <c r="I903" s="103">
        <v>83</v>
      </c>
      <c r="J903" s="106">
        <v>424602.25</v>
      </c>
      <c r="K903" s="107">
        <v>98283</v>
      </c>
      <c r="L903" s="98">
        <v>14</v>
      </c>
    </row>
    <row r="904" spans="1:12" x14ac:dyDescent="0.25">
      <c r="A904" s="98">
        <v>7</v>
      </c>
      <c r="B904" s="99" t="s">
        <v>1033</v>
      </c>
      <c r="C904" s="100" t="s">
        <v>30</v>
      </c>
      <c r="D904" s="100" t="s">
        <v>1034</v>
      </c>
      <c r="E904" s="100" t="s">
        <v>118</v>
      </c>
      <c r="F904" s="98">
        <v>47</v>
      </c>
      <c r="G904" s="101">
        <v>107035.28</v>
      </c>
      <c r="H904" s="102">
        <v>19687</v>
      </c>
      <c r="I904" s="103">
        <v>162</v>
      </c>
      <c r="J904" s="101">
        <v>1305413.3899999801</v>
      </c>
      <c r="K904" s="104">
        <v>236272</v>
      </c>
      <c r="L904" s="98">
        <v>28</v>
      </c>
    </row>
    <row r="905" spans="1:12" x14ac:dyDescent="0.25">
      <c r="A905" s="98">
        <v>8</v>
      </c>
      <c r="B905" s="99" t="s">
        <v>1063</v>
      </c>
      <c r="C905" s="100" t="s">
        <v>30</v>
      </c>
      <c r="D905" s="100" t="s">
        <v>1064</v>
      </c>
      <c r="E905" s="100" t="s">
        <v>507</v>
      </c>
      <c r="F905" s="98">
        <v>53</v>
      </c>
      <c r="G905" s="101">
        <v>100423.29</v>
      </c>
      <c r="H905" s="102">
        <v>18740</v>
      </c>
      <c r="I905" s="103">
        <v>116</v>
      </c>
      <c r="J905" s="101">
        <v>561500.45999999903</v>
      </c>
      <c r="K905" s="104">
        <v>104296</v>
      </c>
      <c r="L905" s="98">
        <v>21</v>
      </c>
    </row>
    <row r="906" spans="1:12" x14ac:dyDescent="0.25">
      <c r="A906" s="98">
        <v>9</v>
      </c>
      <c r="B906" s="99" t="s">
        <v>1119</v>
      </c>
      <c r="C906" s="100" t="s">
        <v>27</v>
      </c>
      <c r="D906" s="100" t="s">
        <v>1120</v>
      </c>
      <c r="E906" s="100" t="s">
        <v>116</v>
      </c>
      <c r="F906" s="98">
        <v>36</v>
      </c>
      <c r="G906" s="101">
        <v>81592.199999999895</v>
      </c>
      <c r="H906" s="102">
        <v>15150</v>
      </c>
      <c r="I906" s="103">
        <v>36</v>
      </c>
      <c r="J906" s="101">
        <v>81592.199999999793</v>
      </c>
      <c r="K906" s="104">
        <v>15150</v>
      </c>
      <c r="L906" s="98">
        <v>7</v>
      </c>
    </row>
    <row r="907" spans="1:12" x14ac:dyDescent="0.25">
      <c r="A907" s="98">
        <v>10</v>
      </c>
      <c r="B907" s="99" t="s">
        <v>1121</v>
      </c>
      <c r="C907" s="100" t="s">
        <v>30</v>
      </c>
      <c r="D907" s="100" t="s">
        <v>1122</v>
      </c>
      <c r="E907" s="100" t="s">
        <v>116</v>
      </c>
      <c r="F907" s="98">
        <v>43</v>
      </c>
      <c r="G907" s="101">
        <v>27221.1700000001</v>
      </c>
      <c r="H907" s="102">
        <v>5136</v>
      </c>
      <c r="I907" s="103">
        <v>43</v>
      </c>
      <c r="J907" s="101">
        <v>27221.1700000001</v>
      </c>
      <c r="K907" s="104">
        <v>5136</v>
      </c>
      <c r="L907" s="98">
        <v>7</v>
      </c>
    </row>
    <row r="908" spans="1:12" x14ac:dyDescent="0.25">
      <c r="A908" s="98">
        <v>11</v>
      </c>
      <c r="B908" s="105" t="s">
        <v>1065</v>
      </c>
      <c r="C908" s="51" t="s">
        <v>30</v>
      </c>
      <c r="D908" s="105" t="s">
        <v>1066</v>
      </c>
      <c r="E908" s="105" t="s">
        <v>506</v>
      </c>
      <c r="F908" s="108">
        <v>28</v>
      </c>
      <c r="G908" s="109">
        <v>25696.5</v>
      </c>
      <c r="H908" s="110">
        <v>4740</v>
      </c>
      <c r="I908" s="111">
        <v>112</v>
      </c>
      <c r="J908" s="112">
        <v>218829.09</v>
      </c>
      <c r="K908" s="113">
        <v>40482</v>
      </c>
      <c r="L908" s="108">
        <v>21</v>
      </c>
    </row>
    <row r="909" spans="1:12" x14ac:dyDescent="0.25">
      <c r="A909" s="98">
        <v>12</v>
      </c>
      <c r="B909" s="105" t="s">
        <v>931</v>
      </c>
      <c r="C909" s="51" t="s">
        <v>27</v>
      </c>
      <c r="D909" s="105" t="s">
        <v>932</v>
      </c>
      <c r="E909" s="105" t="s">
        <v>116</v>
      </c>
      <c r="F909" s="108">
        <v>12</v>
      </c>
      <c r="G909" s="109">
        <v>12267.46</v>
      </c>
      <c r="H909" s="110">
        <v>2303</v>
      </c>
      <c r="I909" s="111">
        <v>326</v>
      </c>
      <c r="J909" s="112">
        <v>1880837.31999998</v>
      </c>
      <c r="K909" s="113">
        <v>332787</v>
      </c>
      <c r="L909" s="108">
        <v>56</v>
      </c>
    </row>
    <row r="910" spans="1:12" x14ac:dyDescent="0.25">
      <c r="A910" s="98">
        <v>13</v>
      </c>
      <c r="B910" s="99" t="s">
        <v>917</v>
      </c>
      <c r="C910" s="100" t="s">
        <v>30</v>
      </c>
      <c r="D910" s="100" t="s">
        <v>918</v>
      </c>
      <c r="E910" s="100" t="s">
        <v>116</v>
      </c>
      <c r="F910" s="98">
        <v>22</v>
      </c>
      <c r="G910" s="101">
        <v>11182.35</v>
      </c>
      <c r="H910" s="102">
        <v>2310</v>
      </c>
      <c r="I910" s="103">
        <v>370</v>
      </c>
      <c r="J910" s="101">
        <v>2044001.0799999901</v>
      </c>
      <c r="K910" s="104">
        <v>394534</v>
      </c>
      <c r="L910" s="98">
        <v>63</v>
      </c>
    </row>
    <row r="911" spans="1:12" x14ac:dyDescent="0.25">
      <c r="A911" s="98">
        <v>14</v>
      </c>
      <c r="B911" s="99" t="s">
        <v>1123</v>
      </c>
      <c r="C911" s="100" t="s">
        <v>474</v>
      </c>
      <c r="D911" s="100" t="s">
        <v>1124</v>
      </c>
      <c r="E911" s="100" t="s">
        <v>116</v>
      </c>
      <c r="F911" s="98">
        <v>7</v>
      </c>
      <c r="G911" s="101">
        <v>8546.86</v>
      </c>
      <c r="H911" s="102">
        <v>1618</v>
      </c>
      <c r="I911" s="103">
        <v>7</v>
      </c>
      <c r="J911" s="101">
        <v>8546.86</v>
      </c>
      <c r="K911" s="104">
        <v>1618</v>
      </c>
      <c r="L911" s="98">
        <v>7</v>
      </c>
    </row>
    <row r="912" spans="1:12" x14ac:dyDescent="0.25">
      <c r="A912" s="98">
        <v>15</v>
      </c>
      <c r="B912" s="99" t="s">
        <v>1096</v>
      </c>
      <c r="C912" s="100" t="s">
        <v>30</v>
      </c>
      <c r="D912" s="100" t="s">
        <v>1097</v>
      </c>
      <c r="E912" s="100" t="s">
        <v>116</v>
      </c>
      <c r="F912" s="98">
        <v>16</v>
      </c>
      <c r="G912" s="101">
        <v>7403.89</v>
      </c>
      <c r="H912" s="102">
        <v>1391</v>
      </c>
      <c r="I912" s="103">
        <v>29</v>
      </c>
      <c r="J912" s="101">
        <v>28573.360000000001</v>
      </c>
      <c r="K912" s="104">
        <v>5372</v>
      </c>
      <c r="L912" s="98">
        <v>14</v>
      </c>
    </row>
    <row r="913" spans="1:12" x14ac:dyDescent="0.25">
      <c r="A913" s="98">
        <v>16</v>
      </c>
      <c r="B913" s="99" t="s">
        <v>1037</v>
      </c>
      <c r="C913" s="100" t="s">
        <v>110</v>
      </c>
      <c r="D913" s="100" t="s">
        <v>1052</v>
      </c>
      <c r="E913" s="100" t="s">
        <v>1053</v>
      </c>
      <c r="F913" s="98">
        <v>30</v>
      </c>
      <c r="G913" s="101">
        <v>5526.52</v>
      </c>
      <c r="H913" s="102">
        <v>1298</v>
      </c>
      <c r="I913" s="103">
        <v>159</v>
      </c>
      <c r="J913" s="101">
        <v>198434.65</v>
      </c>
      <c r="K913" s="104">
        <v>39685</v>
      </c>
      <c r="L913" s="98">
        <v>28</v>
      </c>
    </row>
    <row r="914" spans="1:12" x14ac:dyDescent="0.25">
      <c r="A914" s="98">
        <v>17</v>
      </c>
      <c r="B914" s="99" t="s">
        <v>1098</v>
      </c>
      <c r="C914" s="100" t="s">
        <v>30</v>
      </c>
      <c r="D914" s="100" t="s">
        <v>1099</v>
      </c>
      <c r="E914" s="100" t="s">
        <v>506</v>
      </c>
      <c r="F914" s="98">
        <v>17</v>
      </c>
      <c r="G914" s="101">
        <v>4838.05</v>
      </c>
      <c r="H914" s="102">
        <v>918</v>
      </c>
      <c r="I914" s="103">
        <v>29</v>
      </c>
      <c r="J914" s="101">
        <v>22718.37</v>
      </c>
      <c r="K914" s="104">
        <v>4224</v>
      </c>
      <c r="L914" s="98">
        <v>14</v>
      </c>
    </row>
    <row r="915" spans="1:12" x14ac:dyDescent="0.25">
      <c r="A915" s="98">
        <v>18</v>
      </c>
      <c r="B915" s="99" t="s">
        <v>1039</v>
      </c>
      <c r="C915" s="100" t="s">
        <v>30</v>
      </c>
      <c r="D915" s="100" t="s">
        <v>1054</v>
      </c>
      <c r="E915" s="100" t="s">
        <v>116</v>
      </c>
      <c r="F915" s="98">
        <v>7</v>
      </c>
      <c r="G915" s="101">
        <v>4360.1400000000003</v>
      </c>
      <c r="H915" s="102">
        <v>825</v>
      </c>
      <c r="I915" s="103">
        <v>56</v>
      </c>
      <c r="J915" s="101">
        <v>114126.21</v>
      </c>
      <c r="K915" s="104">
        <v>21130</v>
      </c>
      <c r="L915" s="98">
        <v>28</v>
      </c>
    </row>
    <row r="916" spans="1:12" x14ac:dyDescent="0.25">
      <c r="A916" s="98">
        <v>19</v>
      </c>
      <c r="B916" s="99" t="s">
        <v>1073</v>
      </c>
      <c r="C916" s="100" t="s">
        <v>26</v>
      </c>
      <c r="D916" s="100" t="s">
        <v>1074</v>
      </c>
      <c r="E916" s="100" t="s">
        <v>1076</v>
      </c>
      <c r="F916" s="98">
        <v>3</v>
      </c>
      <c r="G916" s="101">
        <v>3548.33</v>
      </c>
      <c r="H916" s="102">
        <v>622</v>
      </c>
      <c r="I916" s="103">
        <v>14</v>
      </c>
      <c r="J916" s="101">
        <v>21906.49</v>
      </c>
      <c r="K916" s="104">
        <v>4003</v>
      </c>
      <c r="L916" s="98">
        <v>21</v>
      </c>
    </row>
    <row r="917" spans="1:12" x14ac:dyDescent="0.25">
      <c r="A917" s="98">
        <v>20</v>
      </c>
      <c r="B917" s="99" t="s">
        <v>825</v>
      </c>
      <c r="C917" s="100" t="s">
        <v>30</v>
      </c>
      <c r="D917" s="100" t="s">
        <v>826</v>
      </c>
      <c r="E917" s="100" t="s">
        <v>828</v>
      </c>
      <c r="F917" s="98">
        <v>8</v>
      </c>
      <c r="G917" s="101">
        <v>3534.7</v>
      </c>
      <c r="H917" s="102">
        <v>745</v>
      </c>
      <c r="I917" s="103">
        <v>340</v>
      </c>
      <c r="J917" s="101">
        <v>1390116.78999998</v>
      </c>
      <c r="K917" s="104">
        <v>273242</v>
      </c>
      <c r="L917" s="98">
        <v>84</v>
      </c>
    </row>
    <row r="918" spans="1:12" x14ac:dyDescent="0.25">
      <c r="A918" s="55"/>
      <c r="B918" s="52"/>
      <c r="C918" s="38"/>
      <c r="D918" s="38"/>
      <c r="E918" s="38"/>
      <c r="F918" s="55"/>
      <c r="G918" s="54"/>
      <c r="H918" s="25"/>
      <c r="I918" s="55"/>
      <c r="J918" s="54"/>
      <c r="K918" s="53"/>
      <c r="L918" s="41"/>
    </row>
    <row r="919" spans="1:12" x14ac:dyDescent="0.25">
      <c r="A919" s="25" t="s">
        <v>7</v>
      </c>
      <c r="B919" s="26"/>
      <c r="C919" s="38"/>
      <c r="D919" s="38"/>
      <c r="E919" s="26"/>
      <c r="F919" s="27"/>
      <c r="G919" s="28"/>
      <c r="H919" s="29"/>
      <c r="I919" s="27"/>
      <c r="J919" s="28"/>
      <c r="K919" s="29"/>
      <c r="L919" s="15"/>
    </row>
    <row r="921" spans="1:12" x14ac:dyDescent="0.25">
      <c r="A921" s="459" t="s">
        <v>1198</v>
      </c>
      <c r="B921" s="459"/>
      <c r="C921" s="459"/>
      <c r="D921" s="459"/>
      <c r="E921" s="459"/>
      <c r="F921" s="459"/>
      <c r="G921" s="459"/>
      <c r="H921" s="459"/>
      <c r="I921" s="459"/>
      <c r="J921" s="459"/>
      <c r="K921" s="459"/>
      <c r="L921" s="459"/>
    </row>
    <row r="922" spans="1:12" x14ac:dyDescent="0.25">
      <c r="A922" s="22"/>
      <c r="B922" s="15"/>
      <c r="C922" s="15"/>
      <c r="D922" s="15"/>
      <c r="E922" s="15"/>
      <c r="F922" s="20"/>
      <c r="G922" s="21"/>
      <c r="H922" s="21"/>
      <c r="I922" s="20"/>
      <c r="J922" s="21"/>
      <c r="K922" s="21"/>
      <c r="L922" s="19"/>
    </row>
    <row r="923" spans="1:12" x14ac:dyDescent="0.25">
      <c r="A923" s="460" t="s">
        <v>131</v>
      </c>
      <c r="B923" s="460"/>
      <c r="C923" s="460" t="s">
        <v>135</v>
      </c>
      <c r="D923" s="460" t="s">
        <v>136</v>
      </c>
      <c r="E923" s="460" t="s">
        <v>132</v>
      </c>
      <c r="F923" s="458" t="s">
        <v>137</v>
      </c>
      <c r="G923" s="458"/>
      <c r="H923" s="462"/>
      <c r="I923" s="457" t="s">
        <v>133</v>
      </c>
      <c r="J923" s="458"/>
      <c r="K923" s="458"/>
      <c r="L923" s="458"/>
    </row>
    <row r="924" spans="1:12" x14ac:dyDescent="0.25">
      <c r="A924" s="461"/>
      <c r="B924" s="461"/>
      <c r="C924" s="461"/>
      <c r="D924" s="461"/>
      <c r="E924" s="461"/>
      <c r="F924" s="339" t="s">
        <v>8</v>
      </c>
      <c r="G924" s="39" t="s">
        <v>5</v>
      </c>
      <c r="H924" s="339" t="s">
        <v>4</v>
      </c>
      <c r="I924" s="338" t="s">
        <v>8</v>
      </c>
      <c r="J924" s="39" t="s">
        <v>5</v>
      </c>
      <c r="K924" s="39" t="s">
        <v>4</v>
      </c>
      <c r="L924" s="339" t="s">
        <v>6</v>
      </c>
    </row>
    <row r="925" spans="1:12" x14ac:dyDescent="0.25">
      <c r="A925" s="98">
        <v>1</v>
      </c>
      <c r="B925" s="99" t="s">
        <v>1115</v>
      </c>
      <c r="C925" s="100" t="s">
        <v>30</v>
      </c>
      <c r="D925" s="100" t="s">
        <v>1116</v>
      </c>
      <c r="E925" s="100" t="s">
        <v>117</v>
      </c>
      <c r="F925" s="98">
        <v>108</v>
      </c>
      <c r="G925" s="101">
        <v>367309.02</v>
      </c>
      <c r="H925" s="102">
        <v>69145</v>
      </c>
      <c r="I925" s="103">
        <v>171</v>
      </c>
      <c r="J925" s="101">
        <v>824929.81000000297</v>
      </c>
      <c r="K925" s="102">
        <v>154031</v>
      </c>
      <c r="L925" s="98">
        <v>14</v>
      </c>
    </row>
    <row r="926" spans="1:12" x14ac:dyDescent="0.25">
      <c r="A926" s="98">
        <v>2</v>
      </c>
      <c r="B926" s="99" t="s">
        <v>1117</v>
      </c>
      <c r="C926" s="100" t="s">
        <v>30</v>
      </c>
      <c r="D926" s="100" t="s">
        <v>1118</v>
      </c>
      <c r="E926" s="100" t="s">
        <v>116</v>
      </c>
      <c r="F926" s="98">
        <v>84</v>
      </c>
      <c r="G926" s="101">
        <v>230325.36</v>
      </c>
      <c r="H926" s="102">
        <v>41814</v>
      </c>
      <c r="I926" s="103">
        <v>146</v>
      </c>
      <c r="J926" s="101">
        <v>635296.53000000096</v>
      </c>
      <c r="K926" s="102">
        <v>115656</v>
      </c>
      <c r="L926" s="98">
        <v>14</v>
      </c>
    </row>
    <row r="927" spans="1:12" x14ac:dyDescent="0.25">
      <c r="A927" s="98">
        <v>3</v>
      </c>
      <c r="B927" s="99" t="s">
        <v>1086</v>
      </c>
      <c r="C927" s="100" t="s">
        <v>27</v>
      </c>
      <c r="D927" s="100" t="s">
        <v>1087</v>
      </c>
      <c r="E927" s="100" t="s">
        <v>1089</v>
      </c>
      <c r="F927" s="98">
        <v>98</v>
      </c>
      <c r="G927" s="101">
        <v>199156.85</v>
      </c>
      <c r="H927" s="102">
        <v>35452</v>
      </c>
      <c r="I927" s="103">
        <v>229</v>
      </c>
      <c r="J927" s="101">
        <v>1185680.4399999899</v>
      </c>
      <c r="K927" s="104">
        <v>208342</v>
      </c>
      <c r="L927" s="98">
        <v>21</v>
      </c>
    </row>
    <row r="928" spans="1:12" x14ac:dyDescent="0.25">
      <c r="A928" s="98">
        <v>4</v>
      </c>
      <c r="B928" s="99" t="s">
        <v>983</v>
      </c>
      <c r="C928" s="100" t="s">
        <v>30</v>
      </c>
      <c r="D928" s="100" t="s">
        <v>984</v>
      </c>
      <c r="E928" s="100" t="s">
        <v>116</v>
      </c>
      <c r="F928" s="98">
        <v>89</v>
      </c>
      <c r="G928" s="101">
        <v>147740.73000000001</v>
      </c>
      <c r="H928" s="102">
        <v>28311</v>
      </c>
      <c r="I928" s="103">
        <v>375</v>
      </c>
      <c r="J928" s="101">
        <v>6744267.0599999698</v>
      </c>
      <c r="K928" s="104">
        <v>1230989</v>
      </c>
      <c r="L928" s="98">
        <v>49</v>
      </c>
    </row>
    <row r="929" spans="1:12" x14ac:dyDescent="0.25">
      <c r="A929" s="98">
        <v>5</v>
      </c>
      <c r="B929" s="99" t="s">
        <v>1092</v>
      </c>
      <c r="C929" s="100" t="s">
        <v>27</v>
      </c>
      <c r="D929" s="100" t="s">
        <v>1093</v>
      </c>
      <c r="E929" s="100" t="s">
        <v>1095</v>
      </c>
      <c r="F929" s="98">
        <v>75</v>
      </c>
      <c r="G929" s="101">
        <v>109524.44</v>
      </c>
      <c r="H929" s="102">
        <v>21699</v>
      </c>
      <c r="I929" s="103">
        <v>199</v>
      </c>
      <c r="J929" s="101">
        <v>582391.849999998</v>
      </c>
      <c r="K929" s="104">
        <v>114924</v>
      </c>
      <c r="L929" s="98">
        <v>21</v>
      </c>
    </row>
    <row r="930" spans="1:12" x14ac:dyDescent="0.25">
      <c r="A930" s="98">
        <v>6</v>
      </c>
      <c r="B930" s="105" t="s">
        <v>1134</v>
      </c>
      <c r="C930" s="100" t="s">
        <v>30</v>
      </c>
      <c r="D930" s="51" t="s">
        <v>1147</v>
      </c>
      <c r="E930" s="51" t="s">
        <v>118</v>
      </c>
      <c r="F930" s="98">
        <v>44</v>
      </c>
      <c r="G930" s="101">
        <v>66566.759999999995</v>
      </c>
      <c r="H930" s="102">
        <v>12346</v>
      </c>
      <c r="I930" s="103">
        <v>44</v>
      </c>
      <c r="J930" s="106">
        <v>66566.759999999995</v>
      </c>
      <c r="K930" s="107">
        <v>12346</v>
      </c>
      <c r="L930" s="98">
        <v>7</v>
      </c>
    </row>
    <row r="931" spans="1:12" x14ac:dyDescent="0.25">
      <c r="A931" s="98">
        <v>7</v>
      </c>
      <c r="B931" s="99" t="s">
        <v>1033</v>
      </c>
      <c r="C931" s="100" t="s">
        <v>30</v>
      </c>
      <c r="D931" s="100" t="s">
        <v>1034</v>
      </c>
      <c r="E931" s="100" t="s">
        <v>118</v>
      </c>
      <c r="F931" s="98">
        <v>40</v>
      </c>
      <c r="G931" s="101">
        <v>64847.09</v>
      </c>
      <c r="H931" s="102">
        <v>11792</v>
      </c>
      <c r="I931" s="103">
        <v>172</v>
      </c>
      <c r="J931" s="101">
        <v>1375854.77999998</v>
      </c>
      <c r="K931" s="104">
        <v>249338</v>
      </c>
      <c r="L931" s="98">
        <v>35</v>
      </c>
    </row>
    <row r="932" spans="1:12" x14ac:dyDescent="0.25">
      <c r="A932" s="98">
        <v>8</v>
      </c>
      <c r="B932" s="99" t="s">
        <v>1135</v>
      </c>
      <c r="C932" s="100" t="s">
        <v>30</v>
      </c>
      <c r="D932" s="100" t="s">
        <v>1148</v>
      </c>
      <c r="E932" s="100" t="s">
        <v>119</v>
      </c>
      <c r="F932" s="98">
        <v>72</v>
      </c>
      <c r="G932" s="101">
        <v>61259.680000000102</v>
      </c>
      <c r="H932" s="102">
        <v>12225</v>
      </c>
      <c r="I932" s="103">
        <v>72</v>
      </c>
      <c r="J932" s="101">
        <v>61259.680000000102</v>
      </c>
      <c r="K932" s="104">
        <v>12225</v>
      </c>
      <c r="L932" s="98">
        <v>7</v>
      </c>
    </row>
    <row r="933" spans="1:12" x14ac:dyDescent="0.25">
      <c r="A933" s="98">
        <v>9</v>
      </c>
      <c r="B933" s="99" t="s">
        <v>1136</v>
      </c>
      <c r="C933" s="100" t="s">
        <v>27</v>
      </c>
      <c r="D933" s="100" t="s">
        <v>1149</v>
      </c>
      <c r="E933" s="100" t="s">
        <v>116</v>
      </c>
      <c r="F933" s="98">
        <v>33</v>
      </c>
      <c r="G933" s="101">
        <v>60202.46</v>
      </c>
      <c r="H933" s="102">
        <v>11348</v>
      </c>
      <c r="I933" s="103">
        <v>33</v>
      </c>
      <c r="J933" s="101">
        <v>60202.46</v>
      </c>
      <c r="K933" s="104">
        <v>11348</v>
      </c>
      <c r="L933" s="98">
        <v>7</v>
      </c>
    </row>
    <row r="934" spans="1:12" x14ac:dyDescent="0.25">
      <c r="A934" s="98">
        <v>10</v>
      </c>
      <c r="B934" s="99" t="s">
        <v>1119</v>
      </c>
      <c r="C934" s="100" t="s">
        <v>27</v>
      </c>
      <c r="D934" s="100" t="s">
        <v>1120</v>
      </c>
      <c r="E934" s="100" t="s">
        <v>116</v>
      </c>
      <c r="F934" s="98">
        <v>36</v>
      </c>
      <c r="G934" s="101">
        <v>51860.78</v>
      </c>
      <c r="H934" s="102">
        <v>9671</v>
      </c>
      <c r="I934" s="103">
        <v>65</v>
      </c>
      <c r="J934" s="101">
        <v>133452.98000000001</v>
      </c>
      <c r="K934" s="104">
        <v>24821</v>
      </c>
      <c r="L934" s="98">
        <v>14</v>
      </c>
    </row>
    <row r="935" spans="1:12" x14ac:dyDescent="0.25">
      <c r="A935" s="98">
        <v>11</v>
      </c>
      <c r="B935" s="105" t="s">
        <v>1063</v>
      </c>
      <c r="C935" s="51" t="s">
        <v>30</v>
      </c>
      <c r="D935" s="105" t="s">
        <v>1064</v>
      </c>
      <c r="E935" s="105" t="s">
        <v>507</v>
      </c>
      <c r="F935" s="108">
        <v>33</v>
      </c>
      <c r="G935" s="109">
        <v>41770.49</v>
      </c>
      <c r="H935" s="110">
        <v>7904</v>
      </c>
      <c r="I935" s="111">
        <v>132</v>
      </c>
      <c r="J935" s="112">
        <v>604078.03</v>
      </c>
      <c r="K935" s="113">
        <v>112356</v>
      </c>
      <c r="L935" s="108">
        <v>28</v>
      </c>
    </row>
    <row r="936" spans="1:12" x14ac:dyDescent="0.25">
      <c r="A936" s="98">
        <v>12</v>
      </c>
      <c r="B936" s="105" t="s">
        <v>1154</v>
      </c>
      <c r="C936" s="51" t="s">
        <v>30</v>
      </c>
      <c r="D936" s="105" t="s">
        <v>1128</v>
      </c>
      <c r="E936" s="105" t="s">
        <v>506</v>
      </c>
      <c r="F936" s="108">
        <v>75</v>
      </c>
      <c r="G936" s="109">
        <v>37425.93</v>
      </c>
      <c r="H936" s="110">
        <v>5408</v>
      </c>
      <c r="I936" s="111">
        <v>75</v>
      </c>
      <c r="J936" s="112">
        <v>37425.93</v>
      </c>
      <c r="K936" s="113">
        <v>5408</v>
      </c>
      <c r="L936" s="108">
        <v>0</v>
      </c>
    </row>
    <row r="937" spans="1:12" x14ac:dyDescent="0.25">
      <c r="A937" s="98">
        <v>13</v>
      </c>
      <c r="B937" s="99" t="s">
        <v>1137</v>
      </c>
      <c r="C937" s="100" t="s">
        <v>147</v>
      </c>
      <c r="D937" s="100" t="s">
        <v>1150</v>
      </c>
      <c r="E937" s="100" t="s">
        <v>116</v>
      </c>
      <c r="F937" s="98">
        <v>37</v>
      </c>
      <c r="G937" s="101">
        <v>22578.22</v>
      </c>
      <c r="H937" s="102">
        <v>4211</v>
      </c>
      <c r="I937" s="103">
        <v>37</v>
      </c>
      <c r="J937" s="101">
        <v>22578.22</v>
      </c>
      <c r="K937" s="104">
        <v>4211</v>
      </c>
      <c r="L937" s="98">
        <v>7</v>
      </c>
    </row>
    <row r="938" spans="1:12" x14ac:dyDescent="0.25">
      <c r="A938" s="98">
        <v>14</v>
      </c>
      <c r="B938" s="99" t="s">
        <v>1138</v>
      </c>
      <c r="C938" s="100" t="s">
        <v>30</v>
      </c>
      <c r="D938" s="100" t="s">
        <v>1151</v>
      </c>
      <c r="E938" s="100" t="s">
        <v>118</v>
      </c>
      <c r="F938" s="98">
        <v>25</v>
      </c>
      <c r="G938" s="101">
        <v>20974.74</v>
      </c>
      <c r="H938" s="102">
        <v>3896</v>
      </c>
      <c r="I938" s="103">
        <v>25</v>
      </c>
      <c r="J938" s="101">
        <v>20974.74</v>
      </c>
      <c r="K938" s="104">
        <v>3896</v>
      </c>
      <c r="L938" s="98">
        <v>7</v>
      </c>
    </row>
    <row r="939" spans="1:12" x14ac:dyDescent="0.25">
      <c r="A939" s="98">
        <v>15</v>
      </c>
      <c r="B939" s="99" t="s">
        <v>1121</v>
      </c>
      <c r="C939" s="100" t="s">
        <v>30</v>
      </c>
      <c r="D939" s="100" t="s">
        <v>1122</v>
      </c>
      <c r="E939" s="100" t="s">
        <v>116</v>
      </c>
      <c r="F939" s="98">
        <v>29</v>
      </c>
      <c r="G939" s="101">
        <v>11660.27</v>
      </c>
      <c r="H939" s="102">
        <v>2227</v>
      </c>
      <c r="I939" s="103">
        <v>64</v>
      </c>
      <c r="J939" s="101">
        <v>39039.24</v>
      </c>
      <c r="K939" s="104">
        <v>7392</v>
      </c>
      <c r="L939" s="98">
        <v>14</v>
      </c>
    </row>
    <row r="940" spans="1:12" x14ac:dyDescent="0.25">
      <c r="A940" s="98">
        <v>16</v>
      </c>
      <c r="B940" s="99" t="s">
        <v>1139</v>
      </c>
      <c r="C940" s="100" t="s">
        <v>869</v>
      </c>
      <c r="D940" s="100" t="s">
        <v>1152</v>
      </c>
      <c r="E940" s="100" t="s">
        <v>871</v>
      </c>
      <c r="F940" s="98">
        <v>4</v>
      </c>
      <c r="G940" s="101">
        <v>8014.5</v>
      </c>
      <c r="H940" s="102">
        <v>1063</v>
      </c>
      <c r="I940" s="103">
        <v>4</v>
      </c>
      <c r="J940" s="101">
        <v>8014.5</v>
      </c>
      <c r="K940" s="104">
        <v>1063</v>
      </c>
      <c r="L940" s="98">
        <v>6</v>
      </c>
    </row>
    <row r="941" spans="1:12" x14ac:dyDescent="0.25">
      <c r="A941" s="98">
        <v>17</v>
      </c>
      <c r="B941" s="99" t="s">
        <v>1090</v>
      </c>
      <c r="C941" s="100" t="s">
        <v>24</v>
      </c>
      <c r="D941" s="100" t="s">
        <v>1091</v>
      </c>
      <c r="E941" s="100" t="s">
        <v>557</v>
      </c>
      <c r="F941" s="98">
        <v>9</v>
      </c>
      <c r="G941" s="101">
        <v>7655.5</v>
      </c>
      <c r="H941" s="102">
        <v>1669</v>
      </c>
      <c r="I941" s="103">
        <v>89</v>
      </c>
      <c r="J941" s="101">
        <v>434349.25</v>
      </c>
      <c r="K941" s="104">
        <v>100407</v>
      </c>
      <c r="L941" s="98">
        <v>16</v>
      </c>
    </row>
    <row r="942" spans="1:12" x14ac:dyDescent="0.25">
      <c r="A942" s="98">
        <v>18</v>
      </c>
      <c r="B942" s="99" t="s">
        <v>1065</v>
      </c>
      <c r="C942" s="100" t="s">
        <v>30</v>
      </c>
      <c r="D942" s="100" t="s">
        <v>1066</v>
      </c>
      <c r="E942" s="100" t="s">
        <v>506</v>
      </c>
      <c r="F942" s="98">
        <v>8</v>
      </c>
      <c r="G942" s="101">
        <v>7332.45</v>
      </c>
      <c r="H942" s="102">
        <v>1353</v>
      </c>
      <c r="I942" s="103">
        <v>117</v>
      </c>
      <c r="J942" s="101">
        <v>226294.74</v>
      </c>
      <c r="K942" s="104">
        <v>41870</v>
      </c>
      <c r="L942" s="98">
        <v>28</v>
      </c>
    </row>
    <row r="943" spans="1:12" x14ac:dyDescent="0.25">
      <c r="A943" s="98">
        <v>19</v>
      </c>
      <c r="B943" s="99" t="s">
        <v>917</v>
      </c>
      <c r="C943" s="100" t="s">
        <v>30</v>
      </c>
      <c r="D943" s="100" t="s">
        <v>918</v>
      </c>
      <c r="E943" s="100" t="s">
        <v>116</v>
      </c>
      <c r="F943" s="98">
        <v>16</v>
      </c>
      <c r="G943" s="101">
        <v>6032.96</v>
      </c>
      <c r="H943" s="102">
        <v>1242</v>
      </c>
      <c r="I943" s="103">
        <v>375</v>
      </c>
      <c r="J943" s="101">
        <v>2050315.0899999801</v>
      </c>
      <c r="K943" s="104">
        <v>395839</v>
      </c>
      <c r="L943" s="98">
        <v>70</v>
      </c>
    </row>
    <row r="944" spans="1:12" x14ac:dyDescent="0.25">
      <c r="A944" s="98">
        <v>20</v>
      </c>
      <c r="B944" s="99" t="s">
        <v>931</v>
      </c>
      <c r="C944" s="100" t="s">
        <v>27</v>
      </c>
      <c r="D944" s="100" t="s">
        <v>932</v>
      </c>
      <c r="E944" s="100" t="s">
        <v>116</v>
      </c>
      <c r="F944" s="98">
        <v>7</v>
      </c>
      <c r="G944" s="101">
        <v>5548.74</v>
      </c>
      <c r="H944" s="102">
        <v>1023</v>
      </c>
      <c r="I944" s="103">
        <v>332</v>
      </c>
      <c r="J944" s="101">
        <v>1887581.55999998</v>
      </c>
      <c r="K944" s="104">
        <v>334078</v>
      </c>
      <c r="L944" s="98">
        <v>63</v>
      </c>
    </row>
    <row r="945" spans="1:12" x14ac:dyDescent="0.25">
      <c r="A945" s="55"/>
      <c r="B945" s="52"/>
      <c r="C945" s="38"/>
      <c r="D945" s="38"/>
      <c r="E945" s="38"/>
      <c r="F945" s="55"/>
      <c r="G945" s="54"/>
      <c r="H945" s="25"/>
      <c r="I945" s="55"/>
      <c r="J945" s="54"/>
      <c r="K945" s="53"/>
      <c r="L945" s="41"/>
    </row>
    <row r="946" spans="1:12" x14ac:dyDescent="0.25">
      <c r="A946" s="25" t="s">
        <v>7</v>
      </c>
      <c r="B946" s="26"/>
      <c r="C946" s="38"/>
      <c r="D946" s="38"/>
      <c r="E946" s="26"/>
      <c r="F946" s="27"/>
      <c r="G946" s="28"/>
      <c r="H946" s="29"/>
      <c r="I946" s="27"/>
      <c r="J946" s="28"/>
      <c r="K946" s="29"/>
      <c r="L946" s="15"/>
    </row>
    <row r="948" spans="1:12" x14ac:dyDescent="0.25">
      <c r="A948" s="459" t="s">
        <v>1199</v>
      </c>
      <c r="B948" s="459"/>
      <c r="C948" s="459"/>
      <c r="D948" s="459"/>
      <c r="E948" s="459"/>
      <c r="F948" s="459"/>
      <c r="G948" s="459"/>
      <c r="H948" s="459"/>
      <c r="I948" s="459"/>
      <c r="J948" s="459"/>
      <c r="K948" s="459"/>
      <c r="L948" s="459"/>
    </row>
    <row r="949" spans="1:12" x14ac:dyDescent="0.25">
      <c r="A949" s="22"/>
      <c r="B949" s="15"/>
      <c r="C949" s="15"/>
      <c r="D949" s="15"/>
      <c r="E949" s="15"/>
      <c r="F949" s="20"/>
      <c r="G949" s="21"/>
      <c r="H949" s="21"/>
      <c r="I949" s="20"/>
      <c r="J949" s="21"/>
      <c r="K949" s="21"/>
      <c r="L949" s="19"/>
    </row>
    <row r="950" spans="1:12" x14ac:dyDescent="0.25">
      <c r="A950" s="460" t="s">
        <v>131</v>
      </c>
      <c r="B950" s="460"/>
      <c r="C950" s="460" t="s">
        <v>135</v>
      </c>
      <c r="D950" s="460" t="s">
        <v>136</v>
      </c>
      <c r="E950" s="460" t="s">
        <v>132</v>
      </c>
      <c r="F950" s="458" t="s">
        <v>137</v>
      </c>
      <c r="G950" s="458"/>
      <c r="H950" s="462"/>
      <c r="I950" s="457" t="s">
        <v>133</v>
      </c>
      <c r="J950" s="458"/>
      <c r="K950" s="458"/>
      <c r="L950" s="458"/>
    </row>
    <row r="951" spans="1:12" x14ac:dyDescent="0.25">
      <c r="A951" s="461"/>
      <c r="B951" s="461"/>
      <c r="C951" s="461"/>
      <c r="D951" s="461"/>
      <c r="E951" s="461"/>
      <c r="F951" s="344" t="s">
        <v>8</v>
      </c>
      <c r="G951" s="39" t="s">
        <v>5</v>
      </c>
      <c r="H951" s="344" t="s">
        <v>4</v>
      </c>
      <c r="I951" s="343" t="s">
        <v>8</v>
      </c>
      <c r="J951" s="39" t="s">
        <v>5</v>
      </c>
      <c r="K951" s="39" t="s">
        <v>4</v>
      </c>
      <c r="L951" s="344" t="s">
        <v>6</v>
      </c>
    </row>
    <row r="952" spans="1:12" x14ac:dyDescent="0.25">
      <c r="A952" s="98">
        <v>1</v>
      </c>
      <c r="B952" s="99" t="s">
        <v>1154</v>
      </c>
      <c r="C952" s="100" t="s">
        <v>30</v>
      </c>
      <c r="D952" s="100" t="s">
        <v>1128</v>
      </c>
      <c r="E952" s="100" t="s">
        <v>506</v>
      </c>
      <c r="F952" s="98">
        <v>142</v>
      </c>
      <c r="G952" s="101">
        <v>554035.28</v>
      </c>
      <c r="H952" s="102">
        <v>97864</v>
      </c>
      <c r="I952" s="103">
        <v>158</v>
      </c>
      <c r="J952" s="101">
        <v>592116.41</v>
      </c>
      <c r="K952" s="102">
        <v>103376</v>
      </c>
      <c r="L952" s="98">
        <v>7</v>
      </c>
    </row>
    <row r="953" spans="1:12" x14ac:dyDescent="0.25">
      <c r="A953" s="98">
        <v>2</v>
      </c>
      <c r="B953" s="99" t="s">
        <v>1115</v>
      </c>
      <c r="C953" s="100" t="s">
        <v>30</v>
      </c>
      <c r="D953" s="100" t="s">
        <v>1116</v>
      </c>
      <c r="E953" s="100" t="s">
        <v>117</v>
      </c>
      <c r="F953" s="98">
        <v>80</v>
      </c>
      <c r="G953" s="101">
        <v>207222.22</v>
      </c>
      <c r="H953" s="102">
        <v>37966</v>
      </c>
      <c r="I953" s="103">
        <v>209</v>
      </c>
      <c r="J953" s="101">
        <v>1036464.33</v>
      </c>
      <c r="K953" s="102">
        <v>193015</v>
      </c>
      <c r="L953" s="98">
        <v>21</v>
      </c>
    </row>
    <row r="954" spans="1:12" x14ac:dyDescent="0.25">
      <c r="A954" s="98">
        <v>3</v>
      </c>
      <c r="B954" s="99" t="s">
        <v>1117</v>
      </c>
      <c r="C954" s="100" t="s">
        <v>30</v>
      </c>
      <c r="D954" s="100" t="s">
        <v>1118</v>
      </c>
      <c r="E954" s="100" t="s">
        <v>116</v>
      </c>
      <c r="F954" s="98">
        <v>67</v>
      </c>
      <c r="G954" s="101">
        <v>146348.01</v>
      </c>
      <c r="H954" s="102">
        <v>26991</v>
      </c>
      <c r="I954" s="103">
        <v>185</v>
      </c>
      <c r="J954" s="101">
        <v>782542.94000000204</v>
      </c>
      <c r="K954" s="104">
        <v>142837</v>
      </c>
      <c r="L954" s="98">
        <v>21</v>
      </c>
    </row>
    <row r="955" spans="1:12" x14ac:dyDescent="0.25">
      <c r="A955" s="98">
        <v>4</v>
      </c>
      <c r="B955" s="99" t="s">
        <v>1086</v>
      </c>
      <c r="C955" s="100" t="s">
        <v>27</v>
      </c>
      <c r="D955" s="100" t="s">
        <v>1087</v>
      </c>
      <c r="E955" s="100" t="s">
        <v>1089</v>
      </c>
      <c r="F955" s="98">
        <v>72</v>
      </c>
      <c r="G955" s="101">
        <v>122705.13</v>
      </c>
      <c r="H955" s="102">
        <v>22400</v>
      </c>
      <c r="I955" s="103">
        <v>261</v>
      </c>
      <c r="J955" s="101">
        <v>1308962.47</v>
      </c>
      <c r="K955" s="104">
        <v>230854</v>
      </c>
      <c r="L955" s="98">
        <v>28</v>
      </c>
    </row>
    <row r="956" spans="1:12" x14ac:dyDescent="0.25">
      <c r="A956" s="98">
        <v>5</v>
      </c>
      <c r="B956" s="99" t="s">
        <v>983</v>
      </c>
      <c r="C956" s="100" t="s">
        <v>30</v>
      </c>
      <c r="D956" s="100" t="s">
        <v>984</v>
      </c>
      <c r="E956" s="100" t="s">
        <v>116</v>
      </c>
      <c r="F956" s="98">
        <v>76</v>
      </c>
      <c r="G956" s="101">
        <v>96618.42</v>
      </c>
      <c r="H956" s="102">
        <v>19157</v>
      </c>
      <c r="I956" s="103">
        <v>384</v>
      </c>
      <c r="J956" s="101">
        <v>6841018.1799999904</v>
      </c>
      <c r="K956" s="104">
        <v>1250175</v>
      </c>
      <c r="L956" s="98">
        <v>56</v>
      </c>
    </row>
    <row r="957" spans="1:12" x14ac:dyDescent="0.25">
      <c r="A957" s="98">
        <v>6</v>
      </c>
      <c r="B957" s="105" t="s">
        <v>1140</v>
      </c>
      <c r="C957" s="100" t="s">
        <v>24</v>
      </c>
      <c r="D957" s="51" t="s">
        <v>1153</v>
      </c>
      <c r="E957" s="51" t="s">
        <v>927</v>
      </c>
      <c r="F957" s="98">
        <v>47</v>
      </c>
      <c r="G957" s="101">
        <v>81354.3</v>
      </c>
      <c r="H957" s="102">
        <v>14800</v>
      </c>
      <c r="I957" s="103">
        <v>47</v>
      </c>
      <c r="J957" s="106">
        <v>84253.300000000105</v>
      </c>
      <c r="K957" s="107">
        <v>15340</v>
      </c>
      <c r="L957" s="98">
        <v>7</v>
      </c>
    </row>
    <row r="958" spans="1:12" x14ac:dyDescent="0.25">
      <c r="A958" s="98">
        <v>7</v>
      </c>
      <c r="B958" s="99" t="s">
        <v>1092</v>
      </c>
      <c r="C958" s="100" t="s">
        <v>27</v>
      </c>
      <c r="D958" s="100" t="s">
        <v>1093</v>
      </c>
      <c r="E958" s="100" t="s">
        <v>1095</v>
      </c>
      <c r="F958" s="98">
        <v>66</v>
      </c>
      <c r="G958" s="101">
        <v>74416.379999999903</v>
      </c>
      <c r="H958" s="102">
        <v>14939</v>
      </c>
      <c r="I958" s="103">
        <v>219</v>
      </c>
      <c r="J958" s="101">
        <v>657161.22999999695</v>
      </c>
      <c r="K958" s="104">
        <v>129937</v>
      </c>
      <c r="L958" s="98">
        <v>28</v>
      </c>
    </row>
    <row r="959" spans="1:12" x14ac:dyDescent="0.25">
      <c r="A959" s="98">
        <v>8</v>
      </c>
      <c r="B959" s="99" t="s">
        <v>1033</v>
      </c>
      <c r="C959" s="100" t="s">
        <v>30</v>
      </c>
      <c r="D959" s="100" t="s">
        <v>1034</v>
      </c>
      <c r="E959" s="100" t="s">
        <v>118</v>
      </c>
      <c r="F959" s="98">
        <v>39</v>
      </c>
      <c r="G959" s="101">
        <v>45237.93</v>
      </c>
      <c r="H959" s="102">
        <v>8635</v>
      </c>
      <c r="I959" s="103">
        <v>186</v>
      </c>
      <c r="J959" s="101">
        <v>1421130.7099999799</v>
      </c>
      <c r="K959" s="104">
        <v>257981</v>
      </c>
      <c r="L959" s="98">
        <v>42</v>
      </c>
    </row>
    <row r="960" spans="1:12" x14ac:dyDescent="0.25">
      <c r="A960" s="98">
        <v>9</v>
      </c>
      <c r="B960" s="99" t="s">
        <v>1090</v>
      </c>
      <c r="C960" s="100" t="s">
        <v>24</v>
      </c>
      <c r="D960" s="100" t="s">
        <v>1091</v>
      </c>
      <c r="E960" s="100" t="s">
        <v>557</v>
      </c>
      <c r="F960" s="98">
        <v>24</v>
      </c>
      <c r="G960" s="101">
        <v>42957.3</v>
      </c>
      <c r="H960" s="102">
        <v>12024</v>
      </c>
      <c r="I960" s="103">
        <v>105</v>
      </c>
      <c r="J960" s="101">
        <v>477306.55</v>
      </c>
      <c r="K960" s="104">
        <v>112431</v>
      </c>
      <c r="L960" s="98">
        <v>20</v>
      </c>
    </row>
    <row r="961" spans="1:12" x14ac:dyDescent="0.25">
      <c r="A961" s="98">
        <v>10</v>
      </c>
      <c r="B961" s="99" t="s">
        <v>1136</v>
      </c>
      <c r="C961" s="100" t="s">
        <v>27</v>
      </c>
      <c r="D961" s="100" t="s">
        <v>1149</v>
      </c>
      <c r="E961" s="100" t="s">
        <v>116</v>
      </c>
      <c r="F961" s="98">
        <v>34</v>
      </c>
      <c r="G961" s="101">
        <v>38198.910000000003</v>
      </c>
      <c r="H961" s="102">
        <v>7241</v>
      </c>
      <c r="I961" s="103">
        <v>60</v>
      </c>
      <c r="J961" s="101">
        <v>98466.37</v>
      </c>
      <c r="K961" s="104">
        <v>18599</v>
      </c>
      <c r="L961" s="98">
        <v>14</v>
      </c>
    </row>
    <row r="962" spans="1:12" x14ac:dyDescent="0.25">
      <c r="A962" s="98">
        <v>11</v>
      </c>
      <c r="B962" s="105" t="s">
        <v>1135</v>
      </c>
      <c r="C962" s="51" t="s">
        <v>30</v>
      </c>
      <c r="D962" s="105" t="s">
        <v>1148</v>
      </c>
      <c r="E962" s="105" t="s">
        <v>119</v>
      </c>
      <c r="F962" s="108">
        <v>68</v>
      </c>
      <c r="G962" s="109">
        <v>36465.47</v>
      </c>
      <c r="H962" s="110">
        <v>7224</v>
      </c>
      <c r="I962" s="111">
        <v>113</v>
      </c>
      <c r="J962" s="112">
        <v>97774.65</v>
      </c>
      <c r="K962" s="113">
        <v>19458</v>
      </c>
      <c r="L962" s="108">
        <v>14</v>
      </c>
    </row>
    <row r="963" spans="1:12" x14ac:dyDescent="0.25">
      <c r="A963" s="98">
        <v>12</v>
      </c>
      <c r="B963" s="105" t="s">
        <v>1134</v>
      </c>
      <c r="C963" s="51" t="s">
        <v>30</v>
      </c>
      <c r="D963" s="105" t="s">
        <v>1147</v>
      </c>
      <c r="E963" s="105" t="s">
        <v>118</v>
      </c>
      <c r="F963" s="108">
        <v>45</v>
      </c>
      <c r="G963" s="109">
        <v>34631.120000000003</v>
      </c>
      <c r="H963" s="110">
        <v>6381</v>
      </c>
      <c r="I963" s="111">
        <v>80</v>
      </c>
      <c r="J963" s="112">
        <v>101236.38</v>
      </c>
      <c r="K963" s="113">
        <v>18738</v>
      </c>
      <c r="L963" s="108">
        <v>14</v>
      </c>
    </row>
    <row r="964" spans="1:12" x14ac:dyDescent="0.25">
      <c r="A964" s="98">
        <v>13</v>
      </c>
      <c r="B964" s="99" t="s">
        <v>1063</v>
      </c>
      <c r="C964" s="100" t="s">
        <v>30</v>
      </c>
      <c r="D964" s="100" t="s">
        <v>1064</v>
      </c>
      <c r="E964" s="100" t="s">
        <v>507</v>
      </c>
      <c r="F964" s="98">
        <v>16</v>
      </c>
      <c r="G964" s="101">
        <v>19802</v>
      </c>
      <c r="H964" s="102">
        <v>3698</v>
      </c>
      <c r="I964" s="103">
        <v>135</v>
      </c>
      <c r="J964" s="101">
        <v>623880.03000000096</v>
      </c>
      <c r="K964" s="104">
        <v>116054</v>
      </c>
      <c r="L964" s="98">
        <v>35</v>
      </c>
    </row>
    <row r="965" spans="1:12" x14ac:dyDescent="0.25">
      <c r="A965" s="98">
        <v>14</v>
      </c>
      <c r="B965" s="99" t="s">
        <v>1157</v>
      </c>
      <c r="C965" s="100" t="s">
        <v>30</v>
      </c>
      <c r="D965" s="100" t="s">
        <v>1158</v>
      </c>
      <c r="E965" s="100" t="s">
        <v>118</v>
      </c>
      <c r="F965" s="98">
        <v>18</v>
      </c>
      <c r="G965" s="101">
        <v>19725.57</v>
      </c>
      <c r="H965" s="102">
        <v>3633</v>
      </c>
      <c r="I965" s="103">
        <v>18</v>
      </c>
      <c r="J965" s="101">
        <v>19725.57</v>
      </c>
      <c r="K965" s="104">
        <v>3633</v>
      </c>
      <c r="L965" s="98">
        <v>7</v>
      </c>
    </row>
    <row r="966" spans="1:12" x14ac:dyDescent="0.25">
      <c r="A966" s="98">
        <v>15</v>
      </c>
      <c r="B966" s="99" t="s">
        <v>1159</v>
      </c>
      <c r="C966" s="100" t="s">
        <v>30</v>
      </c>
      <c r="D966" s="100" t="s">
        <v>1160</v>
      </c>
      <c r="E966" s="100" t="s">
        <v>507</v>
      </c>
      <c r="F966" s="98">
        <v>14</v>
      </c>
      <c r="G966" s="101">
        <v>17809.060000000001</v>
      </c>
      <c r="H966" s="102">
        <v>3341</v>
      </c>
      <c r="I966" s="103">
        <v>14</v>
      </c>
      <c r="J966" s="101">
        <v>17809.060000000001</v>
      </c>
      <c r="K966" s="104">
        <v>3341</v>
      </c>
      <c r="L966" s="98">
        <v>7</v>
      </c>
    </row>
    <row r="967" spans="1:12" x14ac:dyDescent="0.25">
      <c r="A967" s="98">
        <v>16</v>
      </c>
      <c r="B967" s="99" t="s">
        <v>1137</v>
      </c>
      <c r="C967" s="100" t="s">
        <v>147</v>
      </c>
      <c r="D967" s="100" t="s">
        <v>1150</v>
      </c>
      <c r="E967" s="100" t="s">
        <v>116</v>
      </c>
      <c r="F967" s="98">
        <v>29</v>
      </c>
      <c r="G967" s="101">
        <v>8924.42</v>
      </c>
      <c r="H967" s="102">
        <v>1659</v>
      </c>
      <c r="I967" s="103">
        <v>56</v>
      </c>
      <c r="J967" s="101">
        <v>31502.639999999999</v>
      </c>
      <c r="K967" s="104">
        <v>5870</v>
      </c>
      <c r="L967" s="98">
        <v>14</v>
      </c>
    </row>
    <row r="968" spans="1:12" x14ac:dyDescent="0.25">
      <c r="A968" s="98">
        <v>17</v>
      </c>
      <c r="B968" s="99" t="s">
        <v>1121</v>
      </c>
      <c r="C968" s="100" t="s">
        <v>30</v>
      </c>
      <c r="D968" s="100" t="s">
        <v>1122</v>
      </c>
      <c r="E968" s="100" t="s">
        <v>116</v>
      </c>
      <c r="F968" s="98">
        <v>26</v>
      </c>
      <c r="G968" s="101">
        <v>7857.6</v>
      </c>
      <c r="H968" s="102">
        <v>1485</v>
      </c>
      <c r="I968" s="103">
        <v>74</v>
      </c>
      <c r="J968" s="101">
        <v>46896.84</v>
      </c>
      <c r="K968" s="104">
        <v>8877</v>
      </c>
      <c r="L968" s="98">
        <v>21</v>
      </c>
    </row>
    <row r="969" spans="1:12" x14ac:dyDescent="0.25">
      <c r="A969" s="98">
        <v>18</v>
      </c>
      <c r="B969" s="99" t="s">
        <v>1119</v>
      </c>
      <c r="C969" s="100" t="s">
        <v>27</v>
      </c>
      <c r="D969" s="100" t="s">
        <v>1120</v>
      </c>
      <c r="E969" s="100" t="s">
        <v>116</v>
      </c>
      <c r="F969" s="98">
        <v>11</v>
      </c>
      <c r="G969" s="101">
        <v>7674.06</v>
      </c>
      <c r="H969" s="102">
        <v>1482</v>
      </c>
      <c r="I969" s="103">
        <v>72</v>
      </c>
      <c r="J969" s="101">
        <v>141127.04000000001</v>
      </c>
      <c r="K969" s="104">
        <v>26303</v>
      </c>
      <c r="L969" s="98">
        <v>21</v>
      </c>
    </row>
    <row r="970" spans="1:12" x14ac:dyDescent="0.25">
      <c r="A970" s="98">
        <v>19</v>
      </c>
      <c r="B970" s="99" t="s">
        <v>1138</v>
      </c>
      <c r="C970" s="100" t="s">
        <v>30</v>
      </c>
      <c r="D970" s="100" t="s">
        <v>1151</v>
      </c>
      <c r="E970" s="100" t="s">
        <v>118</v>
      </c>
      <c r="F970" s="98">
        <v>21</v>
      </c>
      <c r="G970" s="101">
        <v>6553.72</v>
      </c>
      <c r="H970" s="102">
        <v>1201</v>
      </c>
      <c r="I970" s="103">
        <v>41</v>
      </c>
      <c r="J970" s="101">
        <v>27528.46</v>
      </c>
      <c r="K970" s="104">
        <v>5097</v>
      </c>
      <c r="L970" s="98">
        <v>14</v>
      </c>
    </row>
    <row r="971" spans="1:12" x14ac:dyDescent="0.25">
      <c r="A971" s="98">
        <v>20</v>
      </c>
      <c r="B971" s="99" t="s">
        <v>917</v>
      </c>
      <c r="C971" s="100" t="s">
        <v>30</v>
      </c>
      <c r="D971" s="100" t="s">
        <v>918</v>
      </c>
      <c r="E971" s="100" t="s">
        <v>116</v>
      </c>
      <c r="F971" s="98">
        <v>20</v>
      </c>
      <c r="G971" s="101">
        <v>4804.2</v>
      </c>
      <c r="H971" s="102">
        <v>941</v>
      </c>
      <c r="I971" s="103">
        <v>377</v>
      </c>
      <c r="J971" s="101">
        <v>2055119.28999998</v>
      </c>
      <c r="K971" s="104">
        <v>396780</v>
      </c>
      <c r="L971" s="98">
        <v>77</v>
      </c>
    </row>
    <row r="972" spans="1:12" x14ac:dyDescent="0.25">
      <c r="A972" s="55"/>
      <c r="B972" s="52"/>
      <c r="C972" s="38"/>
      <c r="D972" s="38"/>
      <c r="E972" s="38"/>
      <c r="F972" s="55"/>
      <c r="G972" s="54"/>
      <c r="H972" s="25"/>
      <c r="I972" s="55"/>
      <c r="J972" s="54"/>
      <c r="K972" s="53"/>
      <c r="L972" s="41"/>
    </row>
    <row r="973" spans="1:12" x14ac:dyDescent="0.25">
      <c r="A973" s="25" t="s">
        <v>7</v>
      </c>
      <c r="B973" s="26"/>
      <c r="C973" s="38"/>
      <c r="D973" s="38"/>
      <c r="E973" s="26"/>
      <c r="F973" s="27"/>
      <c r="G973" s="28"/>
      <c r="H973" s="29"/>
      <c r="I973" s="27"/>
      <c r="J973" s="28"/>
      <c r="K973" s="29"/>
      <c r="L973" s="15"/>
    </row>
    <row r="975" spans="1:12" x14ac:dyDescent="0.25">
      <c r="A975" s="459" t="s">
        <v>1200</v>
      </c>
      <c r="B975" s="459"/>
      <c r="C975" s="459"/>
      <c r="D975" s="459"/>
      <c r="E975" s="459"/>
      <c r="F975" s="459"/>
      <c r="G975" s="459"/>
      <c r="H975" s="459"/>
      <c r="I975" s="459"/>
      <c r="J975" s="459"/>
      <c r="K975" s="459"/>
      <c r="L975" s="459"/>
    </row>
    <row r="976" spans="1:12" x14ac:dyDescent="0.25">
      <c r="A976" s="22"/>
      <c r="B976" s="15"/>
      <c r="C976" s="15"/>
      <c r="D976" s="15"/>
      <c r="E976" s="15"/>
      <c r="F976" s="20"/>
      <c r="G976" s="21"/>
      <c r="H976" s="21"/>
      <c r="I976" s="20"/>
      <c r="J976" s="21"/>
      <c r="K976" s="21"/>
      <c r="L976" s="19"/>
    </row>
    <row r="977" spans="1:12" x14ac:dyDescent="0.25">
      <c r="A977" s="460" t="s">
        <v>131</v>
      </c>
      <c r="B977" s="460"/>
      <c r="C977" s="460" t="s">
        <v>135</v>
      </c>
      <c r="D977" s="460" t="s">
        <v>136</v>
      </c>
      <c r="E977" s="460" t="s">
        <v>132</v>
      </c>
      <c r="F977" s="458" t="s">
        <v>137</v>
      </c>
      <c r="G977" s="458"/>
      <c r="H977" s="462"/>
      <c r="I977" s="457" t="s">
        <v>133</v>
      </c>
      <c r="J977" s="458"/>
      <c r="K977" s="458"/>
      <c r="L977" s="458"/>
    </row>
    <row r="978" spans="1:12" x14ac:dyDescent="0.25">
      <c r="A978" s="461"/>
      <c r="B978" s="461"/>
      <c r="C978" s="461"/>
      <c r="D978" s="461"/>
      <c r="E978" s="461"/>
      <c r="F978" s="355" t="s">
        <v>8</v>
      </c>
      <c r="G978" s="39" t="s">
        <v>5</v>
      </c>
      <c r="H978" s="355" t="s">
        <v>4</v>
      </c>
      <c r="I978" s="354" t="s">
        <v>8</v>
      </c>
      <c r="J978" s="39" t="s">
        <v>5</v>
      </c>
      <c r="K978" s="39" t="s">
        <v>4</v>
      </c>
      <c r="L978" s="355" t="s">
        <v>6</v>
      </c>
    </row>
    <row r="979" spans="1:12" x14ac:dyDescent="0.25">
      <c r="A979" s="98">
        <v>1</v>
      </c>
      <c r="B979" s="99" t="s">
        <v>1154</v>
      </c>
      <c r="C979" s="100" t="s">
        <v>30</v>
      </c>
      <c r="D979" s="100" t="s">
        <v>1128</v>
      </c>
      <c r="E979" s="100" t="s">
        <v>506</v>
      </c>
      <c r="F979" s="98">
        <v>139</v>
      </c>
      <c r="G979" s="101">
        <v>262527.67</v>
      </c>
      <c r="H979" s="102">
        <v>46484</v>
      </c>
      <c r="I979" s="103">
        <v>194</v>
      </c>
      <c r="J979" s="101">
        <v>867284.32999999903</v>
      </c>
      <c r="K979" s="102">
        <v>152062</v>
      </c>
      <c r="L979" s="98">
        <v>14</v>
      </c>
    </row>
    <row r="980" spans="1:12" x14ac:dyDescent="0.25">
      <c r="A980" s="98">
        <v>2</v>
      </c>
      <c r="B980" s="99" t="s">
        <v>1115</v>
      </c>
      <c r="C980" s="100" t="s">
        <v>30</v>
      </c>
      <c r="D980" s="100" t="s">
        <v>1116</v>
      </c>
      <c r="E980" s="100" t="s">
        <v>117</v>
      </c>
      <c r="F980" s="98">
        <v>91</v>
      </c>
      <c r="G980" s="101">
        <v>147040.69</v>
      </c>
      <c r="H980" s="102">
        <v>27537</v>
      </c>
      <c r="I980" s="103">
        <v>231</v>
      </c>
      <c r="J980" s="101">
        <v>1227014.3700000099</v>
      </c>
      <c r="K980" s="102">
        <v>227799</v>
      </c>
      <c r="L980" s="98">
        <v>28</v>
      </c>
    </row>
    <row r="981" spans="1:12" x14ac:dyDescent="0.25">
      <c r="A981" s="98">
        <v>3</v>
      </c>
      <c r="B981" s="99" t="s">
        <v>1117</v>
      </c>
      <c r="C981" s="100" t="s">
        <v>30</v>
      </c>
      <c r="D981" s="100" t="s">
        <v>1118</v>
      </c>
      <c r="E981" s="100" t="s">
        <v>116</v>
      </c>
      <c r="F981" s="98">
        <v>66</v>
      </c>
      <c r="G981" s="101">
        <v>109607.02</v>
      </c>
      <c r="H981" s="102">
        <v>20150</v>
      </c>
      <c r="I981" s="103">
        <v>202</v>
      </c>
      <c r="J981" s="101">
        <v>914290.01000000106</v>
      </c>
      <c r="K981" s="104">
        <v>166747</v>
      </c>
      <c r="L981" s="98">
        <v>28</v>
      </c>
    </row>
    <row r="982" spans="1:12" x14ac:dyDescent="0.25">
      <c r="A982" s="98">
        <v>4</v>
      </c>
      <c r="B982" s="99" t="s">
        <v>1086</v>
      </c>
      <c r="C982" s="100" t="s">
        <v>27</v>
      </c>
      <c r="D982" s="100" t="s">
        <v>1087</v>
      </c>
      <c r="E982" s="100" t="s">
        <v>1089</v>
      </c>
      <c r="F982" s="98">
        <v>67</v>
      </c>
      <c r="G982" s="101">
        <v>91156.5900000002</v>
      </c>
      <c r="H982" s="102">
        <v>16833</v>
      </c>
      <c r="I982" s="103">
        <v>280</v>
      </c>
      <c r="J982" s="101">
        <v>1437459.76000001</v>
      </c>
      <c r="K982" s="104">
        <v>253979</v>
      </c>
      <c r="L982" s="98">
        <v>35</v>
      </c>
    </row>
    <row r="983" spans="1:12" ht="24" x14ac:dyDescent="0.25">
      <c r="A983" s="98">
        <v>5</v>
      </c>
      <c r="B983" s="99" t="s">
        <v>1169</v>
      </c>
      <c r="C983" s="100" t="s">
        <v>30</v>
      </c>
      <c r="D983" s="100" t="s">
        <v>1170</v>
      </c>
      <c r="E983" s="100" t="s">
        <v>389</v>
      </c>
      <c r="F983" s="98">
        <v>76</v>
      </c>
      <c r="G983" s="101">
        <v>64588.69</v>
      </c>
      <c r="H983" s="102">
        <v>12736</v>
      </c>
      <c r="I983" s="103">
        <v>76</v>
      </c>
      <c r="J983" s="101">
        <v>64588.69</v>
      </c>
      <c r="K983" s="104">
        <v>12736</v>
      </c>
      <c r="L983" s="98">
        <v>7</v>
      </c>
    </row>
    <row r="984" spans="1:12" x14ac:dyDescent="0.25">
      <c r="A984" s="98">
        <v>6</v>
      </c>
      <c r="B984" s="105" t="s">
        <v>1140</v>
      </c>
      <c r="C984" s="100" t="s">
        <v>24</v>
      </c>
      <c r="D984" s="51" t="s">
        <v>1153</v>
      </c>
      <c r="E984" s="51" t="s">
        <v>927</v>
      </c>
      <c r="F984" s="98">
        <v>47</v>
      </c>
      <c r="G984" s="101">
        <v>56179.62</v>
      </c>
      <c r="H984" s="102">
        <v>10139</v>
      </c>
      <c r="I984" s="103">
        <v>72</v>
      </c>
      <c r="J984" s="106">
        <v>143520.62</v>
      </c>
      <c r="K984" s="107">
        <v>26136</v>
      </c>
      <c r="L984" s="98">
        <v>14</v>
      </c>
    </row>
    <row r="985" spans="1:12" x14ac:dyDescent="0.25">
      <c r="A985" s="98">
        <v>7</v>
      </c>
      <c r="B985" s="99" t="s">
        <v>983</v>
      </c>
      <c r="C985" s="100" t="s">
        <v>30</v>
      </c>
      <c r="D985" s="100" t="s">
        <v>984</v>
      </c>
      <c r="E985" s="100" t="s">
        <v>116</v>
      </c>
      <c r="F985" s="98">
        <v>70</v>
      </c>
      <c r="G985" s="101">
        <v>50582.82</v>
      </c>
      <c r="H985" s="102">
        <v>9674</v>
      </c>
      <c r="I985" s="103">
        <v>394</v>
      </c>
      <c r="J985" s="101">
        <v>6917142.5999999903</v>
      </c>
      <c r="K985" s="104">
        <v>1264286</v>
      </c>
      <c r="L985" s="98">
        <v>63</v>
      </c>
    </row>
    <row r="986" spans="1:12" x14ac:dyDescent="0.25">
      <c r="A986" s="98">
        <v>8</v>
      </c>
      <c r="B986" s="99" t="s">
        <v>1092</v>
      </c>
      <c r="C986" s="100" t="s">
        <v>27</v>
      </c>
      <c r="D986" s="100" t="s">
        <v>1093</v>
      </c>
      <c r="E986" s="100" t="s">
        <v>1095</v>
      </c>
      <c r="F986" s="98">
        <v>59</v>
      </c>
      <c r="G986" s="101">
        <v>32992.81</v>
      </c>
      <c r="H986" s="102">
        <v>6665</v>
      </c>
      <c r="I986" s="103">
        <v>233</v>
      </c>
      <c r="J986" s="101">
        <v>706492.98999999801</v>
      </c>
      <c r="K986" s="104">
        <v>139427</v>
      </c>
      <c r="L986" s="98">
        <v>35</v>
      </c>
    </row>
    <row r="987" spans="1:12" x14ac:dyDescent="0.25">
      <c r="A987" s="98">
        <v>9</v>
      </c>
      <c r="B987" s="99" t="s">
        <v>1033</v>
      </c>
      <c r="C987" s="100" t="s">
        <v>30</v>
      </c>
      <c r="D987" s="100" t="s">
        <v>1034</v>
      </c>
      <c r="E987" s="100" t="s">
        <v>118</v>
      </c>
      <c r="F987" s="98">
        <v>35</v>
      </c>
      <c r="G987" s="101">
        <v>28026.080000000002</v>
      </c>
      <c r="H987" s="102">
        <v>5143</v>
      </c>
      <c r="I987" s="103">
        <v>195</v>
      </c>
      <c r="J987" s="101">
        <v>1472834.48999998</v>
      </c>
      <c r="K987" s="104">
        <v>267057</v>
      </c>
      <c r="L987" s="98">
        <v>49</v>
      </c>
    </row>
    <row r="988" spans="1:12" x14ac:dyDescent="0.25">
      <c r="A988" s="98">
        <v>10</v>
      </c>
      <c r="B988" s="99" t="s">
        <v>1171</v>
      </c>
      <c r="C988" s="100" t="s">
        <v>30</v>
      </c>
      <c r="D988" s="100" t="s">
        <v>1172</v>
      </c>
      <c r="E988" s="100" t="s">
        <v>116</v>
      </c>
      <c r="F988" s="98">
        <v>39</v>
      </c>
      <c r="G988" s="101">
        <v>25389.4</v>
      </c>
      <c r="H988" s="102">
        <v>4652</v>
      </c>
      <c r="I988" s="103">
        <v>39</v>
      </c>
      <c r="J988" s="101">
        <v>25389.4</v>
      </c>
      <c r="K988" s="104">
        <v>4652</v>
      </c>
      <c r="L988" s="98">
        <v>7</v>
      </c>
    </row>
    <row r="989" spans="1:12" x14ac:dyDescent="0.25">
      <c r="A989" s="98">
        <v>11</v>
      </c>
      <c r="B989" s="105" t="s">
        <v>1136</v>
      </c>
      <c r="C989" s="51" t="s">
        <v>27</v>
      </c>
      <c r="D989" s="105" t="s">
        <v>1149</v>
      </c>
      <c r="E989" s="105" t="s">
        <v>116</v>
      </c>
      <c r="F989" s="108">
        <v>22</v>
      </c>
      <c r="G989" s="109">
        <v>20881.11</v>
      </c>
      <c r="H989" s="110">
        <v>3943</v>
      </c>
      <c r="I989" s="111">
        <v>67</v>
      </c>
      <c r="J989" s="112">
        <v>123348.33</v>
      </c>
      <c r="K989" s="113">
        <v>23229</v>
      </c>
      <c r="L989" s="108">
        <v>21</v>
      </c>
    </row>
    <row r="990" spans="1:12" x14ac:dyDescent="0.25">
      <c r="A990" s="98">
        <v>12</v>
      </c>
      <c r="B990" s="105" t="s">
        <v>1134</v>
      </c>
      <c r="C990" s="51" t="s">
        <v>30</v>
      </c>
      <c r="D990" s="105" t="s">
        <v>1147</v>
      </c>
      <c r="E990" s="105" t="s">
        <v>118</v>
      </c>
      <c r="F990" s="108">
        <v>42</v>
      </c>
      <c r="G990" s="109">
        <v>19180.88</v>
      </c>
      <c r="H990" s="110">
        <v>3558</v>
      </c>
      <c r="I990" s="111">
        <v>101</v>
      </c>
      <c r="J990" s="112">
        <v>126941.06</v>
      </c>
      <c r="K990" s="113">
        <v>23399</v>
      </c>
      <c r="L990" s="108">
        <v>21</v>
      </c>
    </row>
    <row r="991" spans="1:12" x14ac:dyDescent="0.25">
      <c r="A991" s="98">
        <v>13</v>
      </c>
      <c r="B991" s="99" t="s">
        <v>1173</v>
      </c>
      <c r="C991" s="100" t="s">
        <v>157</v>
      </c>
      <c r="D991" s="100" t="s">
        <v>1174</v>
      </c>
      <c r="E991" s="100" t="s">
        <v>1176</v>
      </c>
      <c r="F991" s="98">
        <v>32</v>
      </c>
      <c r="G991" s="101">
        <v>14733.01</v>
      </c>
      <c r="H991" s="102">
        <v>2802</v>
      </c>
      <c r="I991" s="103">
        <v>32</v>
      </c>
      <c r="J991" s="101">
        <v>14733.01</v>
      </c>
      <c r="K991" s="104">
        <v>2802</v>
      </c>
      <c r="L991" s="98">
        <v>7</v>
      </c>
    </row>
    <row r="992" spans="1:12" x14ac:dyDescent="0.25">
      <c r="A992" s="98">
        <v>14</v>
      </c>
      <c r="B992" s="99" t="s">
        <v>1157</v>
      </c>
      <c r="C992" s="100" t="s">
        <v>30</v>
      </c>
      <c r="D992" s="100" t="s">
        <v>1158</v>
      </c>
      <c r="E992" s="100" t="s">
        <v>118</v>
      </c>
      <c r="F992" s="98">
        <v>18</v>
      </c>
      <c r="G992" s="101">
        <v>14407.92</v>
      </c>
      <c r="H992" s="102">
        <v>2642</v>
      </c>
      <c r="I992" s="103">
        <v>28</v>
      </c>
      <c r="J992" s="101">
        <v>34133.49</v>
      </c>
      <c r="K992" s="104">
        <v>6275</v>
      </c>
      <c r="L992" s="98">
        <v>14</v>
      </c>
    </row>
    <row r="993" spans="1:12" x14ac:dyDescent="0.25">
      <c r="A993" s="98">
        <v>15</v>
      </c>
      <c r="B993" s="99" t="s">
        <v>1177</v>
      </c>
      <c r="C993" s="100" t="s">
        <v>110</v>
      </c>
      <c r="D993" s="100" t="s">
        <v>1178</v>
      </c>
      <c r="E993" s="100" t="s">
        <v>1180</v>
      </c>
      <c r="F993" s="98">
        <v>13</v>
      </c>
      <c r="G993" s="101">
        <v>12378.29</v>
      </c>
      <c r="H993" s="102">
        <v>2300</v>
      </c>
      <c r="I993" s="103">
        <v>13</v>
      </c>
      <c r="J993" s="101">
        <v>12378.29</v>
      </c>
      <c r="K993" s="104">
        <v>2300</v>
      </c>
      <c r="L993" s="98">
        <v>7</v>
      </c>
    </row>
    <row r="994" spans="1:12" x14ac:dyDescent="0.25">
      <c r="A994" s="98">
        <v>16</v>
      </c>
      <c r="B994" s="99" t="s">
        <v>1159</v>
      </c>
      <c r="C994" s="100" t="s">
        <v>30</v>
      </c>
      <c r="D994" s="100" t="s">
        <v>1160</v>
      </c>
      <c r="E994" s="100" t="s">
        <v>507</v>
      </c>
      <c r="F994" s="98">
        <v>23</v>
      </c>
      <c r="G994" s="101">
        <v>11401.58</v>
      </c>
      <c r="H994" s="102">
        <v>2177</v>
      </c>
      <c r="I994" s="103">
        <v>32</v>
      </c>
      <c r="J994" s="101">
        <v>29401.39</v>
      </c>
      <c r="K994" s="104">
        <v>5548</v>
      </c>
      <c r="L994" s="98">
        <v>14</v>
      </c>
    </row>
    <row r="995" spans="1:12" x14ac:dyDescent="0.25">
      <c r="A995" s="98">
        <v>17</v>
      </c>
      <c r="B995" s="99" t="s">
        <v>1063</v>
      </c>
      <c r="C995" s="100" t="s">
        <v>30</v>
      </c>
      <c r="D995" s="100" t="s">
        <v>1064</v>
      </c>
      <c r="E995" s="100" t="s">
        <v>507</v>
      </c>
      <c r="F995" s="98">
        <v>11</v>
      </c>
      <c r="G995" s="101">
        <v>11137.76</v>
      </c>
      <c r="H995" s="102">
        <v>2059</v>
      </c>
      <c r="I995" s="103">
        <v>139</v>
      </c>
      <c r="J995" s="101">
        <v>638715.04</v>
      </c>
      <c r="K995" s="104">
        <v>118737</v>
      </c>
      <c r="L995" s="98">
        <v>42</v>
      </c>
    </row>
    <row r="996" spans="1:12" x14ac:dyDescent="0.25">
      <c r="A996" s="98">
        <v>18</v>
      </c>
      <c r="B996" s="99" t="s">
        <v>1181</v>
      </c>
      <c r="C996" s="100" t="s">
        <v>26</v>
      </c>
      <c r="D996" s="100" t="s">
        <v>1182</v>
      </c>
      <c r="E996" s="100" t="s">
        <v>116</v>
      </c>
      <c r="F996" s="98">
        <v>10</v>
      </c>
      <c r="G996" s="101">
        <v>8049.32</v>
      </c>
      <c r="H996" s="102">
        <v>1472</v>
      </c>
      <c r="I996" s="103">
        <v>10</v>
      </c>
      <c r="J996" s="101">
        <v>8049.32</v>
      </c>
      <c r="K996" s="104">
        <v>1472</v>
      </c>
      <c r="L996" s="98">
        <v>7</v>
      </c>
    </row>
    <row r="997" spans="1:12" x14ac:dyDescent="0.25">
      <c r="A997" s="98">
        <v>19</v>
      </c>
      <c r="B997" s="99" t="s">
        <v>1183</v>
      </c>
      <c r="C997" s="100" t="s">
        <v>105</v>
      </c>
      <c r="D997" s="100" t="s">
        <v>1184</v>
      </c>
      <c r="E997" s="100" t="s">
        <v>1186</v>
      </c>
      <c r="F997" s="98">
        <v>5</v>
      </c>
      <c r="G997" s="101">
        <v>7379.51</v>
      </c>
      <c r="H997" s="102">
        <v>1355</v>
      </c>
      <c r="I997" s="103">
        <v>5</v>
      </c>
      <c r="J997" s="101">
        <v>8365.51</v>
      </c>
      <c r="K997" s="104">
        <v>1614</v>
      </c>
      <c r="L997" s="98">
        <v>7</v>
      </c>
    </row>
    <row r="998" spans="1:12" x14ac:dyDescent="0.25">
      <c r="A998" s="98">
        <v>20</v>
      </c>
      <c r="B998" s="99" t="s">
        <v>1135</v>
      </c>
      <c r="C998" s="100" t="s">
        <v>30</v>
      </c>
      <c r="D998" s="100" t="s">
        <v>1148</v>
      </c>
      <c r="E998" s="100" t="s">
        <v>119</v>
      </c>
      <c r="F998" s="98">
        <v>41</v>
      </c>
      <c r="G998" s="101">
        <v>5791.36</v>
      </c>
      <c r="H998" s="102">
        <v>1192</v>
      </c>
      <c r="I998" s="103">
        <v>139</v>
      </c>
      <c r="J998" s="101">
        <v>108435.16</v>
      </c>
      <c r="K998" s="104">
        <v>21507</v>
      </c>
      <c r="L998" s="98">
        <v>21</v>
      </c>
    </row>
    <row r="999" spans="1:12" x14ac:dyDescent="0.25">
      <c r="A999" s="55"/>
      <c r="B999" s="52"/>
      <c r="C999" s="38"/>
      <c r="D999" s="38"/>
      <c r="E999" s="38"/>
      <c r="F999" s="55"/>
      <c r="G999" s="54"/>
      <c r="H999" s="25"/>
      <c r="I999" s="55"/>
      <c r="J999" s="54"/>
      <c r="K999" s="53"/>
      <c r="L999" s="41"/>
    </row>
    <row r="1000" spans="1:12" x14ac:dyDescent="0.25">
      <c r="A1000" s="25" t="s">
        <v>7</v>
      </c>
      <c r="B1000" s="26"/>
      <c r="C1000" s="38"/>
      <c r="D1000" s="38"/>
      <c r="E1000" s="26"/>
      <c r="F1000" s="27"/>
      <c r="G1000" s="28"/>
      <c r="H1000" s="29"/>
      <c r="I1000" s="27"/>
      <c r="J1000" s="28"/>
      <c r="K1000" s="29"/>
      <c r="L1000" s="15"/>
    </row>
    <row r="1002" spans="1:12" x14ac:dyDescent="0.25">
      <c r="A1002" s="459" t="s">
        <v>1220</v>
      </c>
      <c r="B1002" s="459"/>
      <c r="C1002" s="459"/>
      <c r="D1002" s="459"/>
      <c r="E1002" s="459"/>
      <c r="F1002" s="459"/>
      <c r="G1002" s="459"/>
      <c r="H1002" s="459"/>
      <c r="I1002" s="459"/>
      <c r="J1002" s="459"/>
      <c r="K1002" s="459"/>
      <c r="L1002" s="459"/>
    </row>
    <row r="1003" spans="1:12" x14ac:dyDescent="0.25">
      <c r="A1003" s="22"/>
      <c r="B1003" s="15"/>
      <c r="C1003" s="15"/>
      <c r="D1003" s="15"/>
      <c r="E1003" s="15"/>
      <c r="F1003" s="20"/>
      <c r="G1003" s="21"/>
      <c r="H1003" s="21"/>
      <c r="I1003" s="20"/>
      <c r="J1003" s="21"/>
      <c r="K1003" s="21"/>
      <c r="L1003" s="19"/>
    </row>
    <row r="1004" spans="1:12" x14ac:dyDescent="0.25">
      <c r="A1004" s="460" t="s">
        <v>131</v>
      </c>
      <c r="B1004" s="460"/>
      <c r="C1004" s="460" t="s">
        <v>135</v>
      </c>
      <c r="D1004" s="460" t="s">
        <v>136</v>
      </c>
      <c r="E1004" s="460" t="s">
        <v>132</v>
      </c>
      <c r="F1004" s="458" t="s">
        <v>137</v>
      </c>
      <c r="G1004" s="458"/>
      <c r="H1004" s="462"/>
      <c r="I1004" s="457" t="s">
        <v>133</v>
      </c>
      <c r="J1004" s="458"/>
      <c r="K1004" s="458"/>
      <c r="L1004" s="458"/>
    </row>
    <row r="1005" spans="1:12" x14ac:dyDescent="0.25">
      <c r="A1005" s="461"/>
      <c r="B1005" s="461"/>
      <c r="C1005" s="461"/>
      <c r="D1005" s="461"/>
      <c r="E1005" s="461"/>
      <c r="F1005" s="362" t="s">
        <v>8</v>
      </c>
      <c r="G1005" s="39" t="s">
        <v>5</v>
      </c>
      <c r="H1005" s="362" t="s">
        <v>4</v>
      </c>
      <c r="I1005" s="361" t="s">
        <v>8</v>
      </c>
      <c r="J1005" s="39" t="s">
        <v>5</v>
      </c>
      <c r="K1005" s="39" t="s">
        <v>4</v>
      </c>
      <c r="L1005" s="362" t="s">
        <v>6</v>
      </c>
    </row>
    <row r="1006" spans="1:12" x14ac:dyDescent="0.25">
      <c r="A1006" s="98">
        <v>1</v>
      </c>
      <c r="B1006" s="99" t="s">
        <v>1202</v>
      </c>
      <c r="C1006" s="100" t="s">
        <v>27</v>
      </c>
      <c r="D1006" s="100" t="s">
        <v>1203</v>
      </c>
      <c r="E1006" s="100" t="s">
        <v>1205</v>
      </c>
      <c r="F1006" s="98">
        <v>86</v>
      </c>
      <c r="G1006" s="101">
        <v>264031.15999999997</v>
      </c>
      <c r="H1006" s="102">
        <v>45184</v>
      </c>
      <c r="I1006" s="103">
        <v>86</v>
      </c>
      <c r="J1006" s="101">
        <v>264031.15999999997</v>
      </c>
      <c r="K1006" s="102">
        <v>45184</v>
      </c>
      <c r="L1006" s="98">
        <v>7</v>
      </c>
    </row>
    <row r="1007" spans="1:12" x14ac:dyDescent="0.25">
      <c r="A1007" s="98">
        <v>2</v>
      </c>
      <c r="B1007" s="99" t="s">
        <v>1154</v>
      </c>
      <c r="C1007" s="100" t="s">
        <v>30</v>
      </c>
      <c r="D1007" s="100" t="s">
        <v>1128</v>
      </c>
      <c r="E1007" s="100" t="s">
        <v>506</v>
      </c>
      <c r="F1007" s="98">
        <v>123</v>
      </c>
      <c r="G1007" s="101">
        <v>150121.68</v>
      </c>
      <c r="H1007" s="102">
        <v>27593</v>
      </c>
      <c r="I1007" s="103">
        <v>250</v>
      </c>
      <c r="J1007" s="101">
        <v>1017659.01</v>
      </c>
      <c r="K1007" s="102">
        <v>179711</v>
      </c>
      <c r="L1007" s="98">
        <v>21</v>
      </c>
    </row>
    <row r="1008" spans="1:12" x14ac:dyDescent="0.25">
      <c r="A1008" s="98">
        <v>3</v>
      </c>
      <c r="B1008" s="99" t="s">
        <v>1188</v>
      </c>
      <c r="C1008" s="100" t="s">
        <v>160</v>
      </c>
      <c r="D1008" s="100" t="s">
        <v>1189</v>
      </c>
      <c r="E1008" s="100" t="s">
        <v>117</v>
      </c>
      <c r="F1008" s="98">
        <v>63</v>
      </c>
      <c r="G1008" s="101">
        <v>143659.06</v>
      </c>
      <c r="H1008" s="102">
        <v>27089</v>
      </c>
      <c r="I1008" s="103">
        <v>64</v>
      </c>
      <c r="J1008" s="101">
        <v>144714.81</v>
      </c>
      <c r="K1008" s="104">
        <v>27598</v>
      </c>
      <c r="L1008" s="98">
        <v>7</v>
      </c>
    </row>
    <row r="1009" spans="1:12" x14ac:dyDescent="0.25">
      <c r="A1009" s="98">
        <v>4</v>
      </c>
      <c r="B1009" s="99" t="s">
        <v>1115</v>
      </c>
      <c r="C1009" s="100" t="s">
        <v>30</v>
      </c>
      <c r="D1009" s="100" t="s">
        <v>1116</v>
      </c>
      <c r="E1009" s="100" t="s">
        <v>117</v>
      </c>
      <c r="F1009" s="98">
        <v>78</v>
      </c>
      <c r="G1009" s="101">
        <v>121349.84</v>
      </c>
      <c r="H1009" s="102">
        <v>22492</v>
      </c>
      <c r="I1009" s="103">
        <v>267</v>
      </c>
      <c r="J1009" s="101">
        <v>1349368.8100000101</v>
      </c>
      <c r="K1009" s="104">
        <v>250602</v>
      </c>
      <c r="L1009" s="98">
        <v>35</v>
      </c>
    </row>
    <row r="1010" spans="1:12" x14ac:dyDescent="0.25">
      <c r="A1010" s="98">
        <v>5</v>
      </c>
      <c r="B1010" s="99" t="s">
        <v>1206</v>
      </c>
      <c r="C1010" s="100" t="s">
        <v>30</v>
      </c>
      <c r="D1010" s="100" t="s">
        <v>1207</v>
      </c>
      <c r="E1010" s="100" t="s">
        <v>332</v>
      </c>
      <c r="F1010" s="98">
        <v>43</v>
      </c>
      <c r="G1010" s="101">
        <v>108164.05</v>
      </c>
      <c r="H1010" s="102">
        <v>18958</v>
      </c>
      <c r="I1010" s="103">
        <v>43</v>
      </c>
      <c r="J1010" s="101">
        <v>108164.05</v>
      </c>
      <c r="K1010" s="104">
        <v>18958</v>
      </c>
      <c r="L1010" s="98">
        <v>7</v>
      </c>
    </row>
    <row r="1011" spans="1:12" x14ac:dyDescent="0.25">
      <c r="A1011" s="98">
        <v>6</v>
      </c>
      <c r="B1011" s="105" t="s">
        <v>1117</v>
      </c>
      <c r="C1011" s="100" t="s">
        <v>30</v>
      </c>
      <c r="D1011" s="51" t="s">
        <v>1118</v>
      </c>
      <c r="E1011" s="51" t="s">
        <v>116</v>
      </c>
      <c r="F1011" s="98">
        <v>53</v>
      </c>
      <c r="G1011" s="101">
        <v>94553.12</v>
      </c>
      <c r="H1011" s="102">
        <v>17747</v>
      </c>
      <c r="I1011" s="103">
        <v>231</v>
      </c>
      <c r="J1011" s="106">
        <v>1009128.13</v>
      </c>
      <c r="K1011" s="107">
        <v>184589</v>
      </c>
      <c r="L1011" s="98">
        <v>35</v>
      </c>
    </row>
    <row r="1012" spans="1:12" x14ac:dyDescent="0.25">
      <c r="A1012" s="98">
        <v>7</v>
      </c>
      <c r="B1012" s="99" t="s">
        <v>1086</v>
      </c>
      <c r="C1012" s="100" t="s">
        <v>27</v>
      </c>
      <c r="D1012" s="100" t="s">
        <v>1087</v>
      </c>
      <c r="E1012" s="100" t="s">
        <v>1089</v>
      </c>
      <c r="F1012" s="98">
        <v>50</v>
      </c>
      <c r="G1012" s="101">
        <v>71864.58</v>
      </c>
      <c r="H1012" s="102">
        <v>12983</v>
      </c>
      <c r="I1012" s="103">
        <v>294</v>
      </c>
      <c r="J1012" s="101">
        <v>1509324.3400000101</v>
      </c>
      <c r="K1012" s="104">
        <v>266962</v>
      </c>
      <c r="L1012" s="98">
        <v>42</v>
      </c>
    </row>
    <row r="1013" spans="1:12" x14ac:dyDescent="0.25">
      <c r="A1013" s="98">
        <v>8</v>
      </c>
      <c r="B1013" s="99" t="s">
        <v>1208</v>
      </c>
      <c r="C1013" s="100" t="s">
        <v>24</v>
      </c>
      <c r="D1013" s="100" t="s">
        <v>1209</v>
      </c>
      <c r="E1013" s="100" t="s">
        <v>503</v>
      </c>
      <c r="F1013" s="98">
        <v>52</v>
      </c>
      <c r="G1013" s="101">
        <v>56184.97</v>
      </c>
      <c r="H1013" s="102">
        <v>11087</v>
      </c>
      <c r="I1013" s="103">
        <v>52</v>
      </c>
      <c r="J1013" s="101">
        <v>56184.969999999899</v>
      </c>
      <c r="K1013" s="104">
        <v>11087</v>
      </c>
      <c r="L1013" s="98">
        <v>7</v>
      </c>
    </row>
    <row r="1014" spans="1:12" ht="24" x14ac:dyDescent="0.25">
      <c r="A1014" s="98">
        <v>9</v>
      </c>
      <c r="B1014" s="99" t="s">
        <v>1169</v>
      </c>
      <c r="C1014" s="100" t="s">
        <v>30</v>
      </c>
      <c r="D1014" s="100" t="s">
        <v>1170</v>
      </c>
      <c r="E1014" s="100" t="s">
        <v>389</v>
      </c>
      <c r="F1014" s="98">
        <v>73</v>
      </c>
      <c r="G1014" s="101">
        <v>53666.580000000104</v>
      </c>
      <c r="H1014" s="102">
        <v>10673</v>
      </c>
      <c r="I1014" s="103">
        <v>114</v>
      </c>
      <c r="J1014" s="101">
        <v>118299.27</v>
      </c>
      <c r="K1014" s="104">
        <v>23419</v>
      </c>
      <c r="L1014" s="98">
        <v>14</v>
      </c>
    </row>
    <row r="1015" spans="1:12" x14ac:dyDescent="0.25">
      <c r="A1015" s="98">
        <v>10</v>
      </c>
      <c r="B1015" s="99" t="s">
        <v>1140</v>
      </c>
      <c r="C1015" s="100" t="s">
        <v>24</v>
      </c>
      <c r="D1015" s="100" t="s">
        <v>1153</v>
      </c>
      <c r="E1015" s="100" t="s">
        <v>927</v>
      </c>
      <c r="F1015" s="98">
        <v>28</v>
      </c>
      <c r="G1015" s="101">
        <v>40240.85</v>
      </c>
      <c r="H1015" s="102">
        <v>7297</v>
      </c>
      <c r="I1015" s="103">
        <v>89</v>
      </c>
      <c r="J1015" s="101">
        <v>184781.47</v>
      </c>
      <c r="K1015" s="104">
        <v>33683</v>
      </c>
      <c r="L1015" s="98">
        <v>21</v>
      </c>
    </row>
    <row r="1016" spans="1:12" x14ac:dyDescent="0.25">
      <c r="A1016" s="98">
        <v>11</v>
      </c>
      <c r="B1016" s="105" t="s">
        <v>983</v>
      </c>
      <c r="C1016" s="51" t="s">
        <v>30</v>
      </c>
      <c r="D1016" s="105" t="s">
        <v>984</v>
      </c>
      <c r="E1016" s="105" t="s">
        <v>116</v>
      </c>
      <c r="F1016" s="108">
        <v>47</v>
      </c>
      <c r="G1016" s="109">
        <v>24228.81</v>
      </c>
      <c r="H1016" s="110">
        <v>4810</v>
      </c>
      <c r="I1016" s="111">
        <v>409</v>
      </c>
      <c r="J1016" s="112">
        <v>6942400.4099999899</v>
      </c>
      <c r="K1016" s="113">
        <v>1269783</v>
      </c>
      <c r="L1016" s="108">
        <v>70</v>
      </c>
    </row>
    <row r="1017" spans="1:12" x14ac:dyDescent="0.25">
      <c r="A1017" s="98">
        <v>12</v>
      </c>
      <c r="B1017" s="105" t="s">
        <v>1033</v>
      </c>
      <c r="C1017" s="51" t="s">
        <v>30</v>
      </c>
      <c r="D1017" s="105" t="s">
        <v>1034</v>
      </c>
      <c r="E1017" s="105" t="s">
        <v>118</v>
      </c>
      <c r="F1017" s="108">
        <v>30</v>
      </c>
      <c r="G1017" s="109">
        <v>23047.78</v>
      </c>
      <c r="H1017" s="110">
        <v>4171</v>
      </c>
      <c r="I1017" s="111">
        <v>203</v>
      </c>
      <c r="J1017" s="112">
        <v>1496991.76999998</v>
      </c>
      <c r="K1017" s="113">
        <v>271603</v>
      </c>
      <c r="L1017" s="108">
        <v>56</v>
      </c>
    </row>
    <row r="1018" spans="1:12" ht="24" x14ac:dyDescent="0.25">
      <c r="A1018" s="98">
        <v>13</v>
      </c>
      <c r="B1018" s="99" t="s">
        <v>1210</v>
      </c>
      <c r="C1018" s="100" t="s">
        <v>110</v>
      </c>
      <c r="D1018" s="100" t="s">
        <v>1211</v>
      </c>
      <c r="E1018" s="100" t="s">
        <v>927</v>
      </c>
      <c r="F1018" s="98">
        <v>58</v>
      </c>
      <c r="G1018" s="101">
        <v>21742.86</v>
      </c>
      <c r="H1018" s="102">
        <v>4343</v>
      </c>
      <c r="I1018" s="103">
        <v>58</v>
      </c>
      <c r="J1018" s="101">
        <v>21742.86</v>
      </c>
      <c r="K1018" s="104">
        <v>4343</v>
      </c>
      <c r="L1018" s="98">
        <v>7</v>
      </c>
    </row>
    <row r="1019" spans="1:12" x14ac:dyDescent="0.25">
      <c r="A1019" s="98">
        <v>14</v>
      </c>
      <c r="B1019" s="99" t="s">
        <v>1092</v>
      </c>
      <c r="C1019" s="100" t="s">
        <v>27</v>
      </c>
      <c r="D1019" s="100" t="s">
        <v>1093</v>
      </c>
      <c r="E1019" s="100" t="s">
        <v>1095</v>
      </c>
      <c r="F1019" s="98">
        <v>33</v>
      </c>
      <c r="G1019" s="101">
        <v>17774.02</v>
      </c>
      <c r="H1019" s="102">
        <v>3723</v>
      </c>
      <c r="I1019" s="103">
        <v>242</v>
      </c>
      <c r="J1019" s="101">
        <v>724653.50999999803</v>
      </c>
      <c r="K1019" s="104">
        <v>143291</v>
      </c>
      <c r="L1019" s="98">
        <v>42</v>
      </c>
    </row>
    <row r="1020" spans="1:12" x14ac:dyDescent="0.25">
      <c r="A1020" s="98">
        <v>15</v>
      </c>
      <c r="B1020" s="99" t="s">
        <v>1136</v>
      </c>
      <c r="C1020" s="100" t="s">
        <v>27</v>
      </c>
      <c r="D1020" s="100" t="s">
        <v>1149</v>
      </c>
      <c r="E1020" s="100" t="s">
        <v>116</v>
      </c>
      <c r="F1020" s="98">
        <v>17</v>
      </c>
      <c r="G1020" s="101">
        <v>15768.85</v>
      </c>
      <c r="H1020" s="102">
        <v>2983</v>
      </c>
      <c r="I1020" s="103">
        <v>73</v>
      </c>
      <c r="J1020" s="101">
        <v>139117.18</v>
      </c>
      <c r="K1020" s="104">
        <v>26212</v>
      </c>
      <c r="L1020" s="98">
        <v>28</v>
      </c>
    </row>
    <row r="1021" spans="1:12" x14ac:dyDescent="0.25">
      <c r="A1021" s="98">
        <v>16</v>
      </c>
      <c r="B1021" s="99" t="s">
        <v>1171</v>
      </c>
      <c r="C1021" s="100" t="s">
        <v>30</v>
      </c>
      <c r="D1021" s="100" t="s">
        <v>1172</v>
      </c>
      <c r="E1021" s="100" t="s">
        <v>116</v>
      </c>
      <c r="F1021" s="98">
        <v>31</v>
      </c>
      <c r="G1021" s="101">
        <v>13916.18</v>
      </c>
      <c r="H1021" s="102">
        <v>2545</v>
      </c>
      <c r="I1021" s="103">
        <v>64</v>
      </c>
      <c r="J1021" s="101">
        <v>39366.18</v>
      </c>
      <c r="K1021" s="104">
        <v>7209</v>
      </c>
      <c r="L1021" s="98">
        <v>14</v>
      </c>
    </row>
    <row r="1022" spans="1:12" x14ac:dyDescent="0.25">
      <c r="A1022" s="98">
        <v>17</v>
      </c>
      <c r="B1022" s="99" t="s">
        <v>1134</v>
      </c>
      <c r="C1022" s="100" t="s">
        <v>30</v>
      </c>
      <c r="D1022" s="100" t="s">
        <v>1147</v>
      </c>
      <c r="E1022" s="100" t="s">
        <v>118</v>
      </c>
      <c r="F1022" s="98">
        <v>15</v>
      </c>
      <c r="G1022" s="101">
        <v>9335.23</v>
      </c>
      <c r="H1022" s="102">
        <v>1732</v>
      </c>
      <c r="I1022" s="103">
        <v>107</v>
      </c>
      <c r="J1022" s="101">
        <v>136276.29</v>
      </c>
      <c r="K1022" s="104">
        <v>25131</v>
      </c>
      <c r="L1022" s="98">
        <v>28</v>
      </c>
    </row>
    <row r="1023" spans="1:12" x14ac:dyDescent="0.25">
      <c r="A1023" s="98">
        <v>18</v>
      </c>
      <c r="B1023" s="99" t="s">
        <v>1173</v>
      </c>
      <c r="C1023" s="100" t="s">
        <v>157</v>
      </c>
      <c r="D1023" s="100" t="s">
        <v>1174</v>
      </c>
      <c r="E1023" s="100" t="s">
        <v>1176</v>
      </c>
      <c r="F1023" s="98">
        <v>25</v>
      </c>
      <c r="G1023" s="101">
        <v>7471.71</v>
      </c>
      <c r="H1023" s="102">
        <v>1412</v>
      </c>
      <c r="I1023" s="103">
        <v>49</v>
      </c>
      <c r="J1023" s="101">
        <v>22204.720000000001</v>
      </c>
      <c r="K1023" s="104">
        <v>4214</v>
      </c>
      <c r="L1023" s="98">
        <v>14</v>
      </c>
    </row>
    <row r="1024" spans="1:12" x14ac:dyDescent="0.25">
      <c r="A1024" s="98">
        <v>19</v>
      </c>
      <c r="B1024" s="99" t="s">
        <v>1212</v>
      </c>
      <c r="C1024" s="100" t="s">
        <v>30</v>
      </c>
      <c r="D1024" s="100" t="s">
        <v>1213</v>
      </c>
      <c r="E1024" s="100" t="s">
        <v>116</v>
      </c>
      <c r="F1024" s="98">
        <v>9</v>
      </c>
      <c r="G1024" s="101">
        <v>7321.63</v>
      </c>
      <c r="H1024" s="102">
        <v>1361</v>
      </c>
      <c r="I1024" s="103">
        <v>9</v>
      </c>
      <c r="J1024" s="101">
        <v>7321.63</v>
      </c>
      <c r="K1024" s="104">
        <v>1361</v>
      </c>
      <c r="L1024" s="98">
        <v>7</v>
      </c>
    </row>
    <row r="1025" spans="1:12" x14ac:dyDescent="0.25">
      <c r="A1025" s="98">
        <v>20</v>
      </c>
      <c r="B1025" s="99" t="s">
        <v>1177</v>
      </c>
      <c r="C1025" s="100" t="s">
        <v>110</v>
      </c>
      <c r="D1025" s="100" t="s">
        <v>1178</v>
      </c>
      <c r="E1025" s="100" t="s">
        <v>1180</v>
      </c>
      <c r="F1025" s="98">
        <v>12</v>
      </c>
      <c r="G1025" s="101">
        <v>7167.39</v>
      </c>
      <c r="H1025" s="102">
        <v>1343</v>
      </c>
      <c r="I1025" s="103">
        <v>21</v>
      </c>
      <c r="J1025" s="101">
        <v>19545.68</v>
      </c>
      <c r="K1025" s="104">
        <v>3643</v>
      </c>
      <c r="L1025" s="98">
        <v>14</v>
      </c>
    </row>
    <row r="1026" spans="1:12" x14ac:dyDescent="0.25">
      <c r="A1026" s="55"/>
      <c r="B1026" s="52"/>
      <c r="C1026" s="38"/>
      <c r="D1026" s="38"/>
      <c r="E1026" s="38"/>
      <c r="F1026" s="55"/>
      <c r="G1026" s="54"/>
      <c r="H1026" s="25"/>
      <c r="I1026" s="55"/>
      <c r="J1026" s="54"/>
      <c r="K1026" s="53"/>
      <c r="L1026" s="41"/>
    </row>
    <row r="1027" spans="1:12" x14ac:dyDescent="0.25">
      <c r="A1027" s="25" t="s">
        <v>7</v>
      </c>
      <c r="B1027" s="26"/>
      <c r="C1027" s="38"/>
      <c r="D1027" s="38"/>
      <c r="E1027" s="26"/>
      <c r="F1027" s="27"/>
      <c r="G1027" s="28"/>
      <c r="H1027" s="29"/>
      <c r="I1027" s="27"/>
      <c r="J1027" s="28"/>
      <c r="K1027" s="29"/>
      <c r="L1027" s="15"/>
    </row>
    <row r="1029" spans="1:12" x14ac:dyDescent="0.25">
      <c r="A1029" s="459" t="s">
        <v>1247</v>
      </c>
      <c r="B1029" s="459"/>
      <c r="C1029" s="459"/>
      <c r="D1029" s="459"/>
      <c r="E1029" s="459"/>
      <c r="F1029" s="459"/>
      <c r="G1029" s="459"/>
      <c r="H1029" s="459"/>
      <c r="I1029" s="459"/>
      <c r="J1029" s="459"/>
      <c r="K1029" s="459"/>
      <c r="L1029" s="459"/>
    </row>
    <row r="1030" spans="1:12" x14ac:dyDescent="0.25">
      <c r="A1030" s="22"/>
      <c r="B1030" s="15"/>
      <c r="C1030" s="15"/>
      <c r="D1030" s="15"/>
      <c r="E1030" s="15"/>
      <c r="F1030" s="20"/>
      <c r="G1030" s="21"/>
      <c r="H1030" s="21"/>
      <c r="I1030" s="20"/>
      <c r="J1030" s="21"/>
      <c r="K1030" s="21"/>
      <c r="L1030" s="19"/>
    </row>
    <row r="1031" spans="1:12" x14ac:dyDescent="0.25">
      <c r="A1031" s="460" t="s">
        <v>131</v>
      </c>
      <c r="B1031" s="460"/>
      <c r="C1031" s="460" t="s">
        <v>135</v>
      </c>
      <c r="D1031" s="460" t="s">
        <v>136</v>
      </c>
      <c r="E1031" s="460" t="s">
        <v>132</v>
      </c>
      <c r="F1031" s="458" t="s">
        <v>137</v>
      </c>
      <c r="G1031" s="458"/>
      <c r="H1031" s="462"/>
      <c r="I1031" s="457" t="s">
        <v>133</v>
      </c>
      <c r="J1031" s="458"/>
      <c r="K1031" s="458"/>
      <c r="L1031" s="458"/>
    </row>
    <row r="1032" spans="1:12" x14ac:dyDescent="0.25">
      <c r="A1032" s="461"/>
      <c r="B1032" s="461"/>
      <c r="C1032" s="461"/>
      <c r="D1032" s="461"/>
      <c r="E1032" s="461"/>
      <c r="F1032" s="367" t="s">
        <v>8</v>
      </c>
      <c r="G1032" s="39" t="s">
        <v>5</v>
      </c>
      <c r="H1032" s="367" t="s">
        <v>4</v>
      </c>
      <c r="I1032" s="366" t="s">
        <v>8</v>
      </c>
      <c r="J1032" s="39" t="s">
        <v>5</v>
      </c>
      <c r="K1032" s="39" t="s">
        <v>4</v>
      </c>
      <c r="L1032" s="367" t="s">
        <v>6</v>
      </c>
    </row>
    <row r="1033" spans="1:12" x14ac:dyDescent="0.25">
      <c r="A1033" s="98">
        <v>1</v>
      </c>
      <c r="B1033" s="99" t="s">
        <v>1222</v>
      </c>
      <c r="C1033" s="100" t="s">
        <v>30</v>
      </c>
      <c r="D1033" s="100" t="s">
        <v>1223</v>
      </c>
      <c r="E1033" s="100" t="s">
        <v>1225</v>
      </c>
      <c r="F1033" s="98">
        <v>80</v>
      </c>
      <c r="G1033" s="101">
        <v>229486.71999999901</v>
      </c>
      <c r="H1033" s="102">
        <v>41240</v>
      </c>
      <c r="I1033" s="103">
        <v>80</v>
      </c>
      <c r="J1033" s="101">
        <v>229486.72</v>
      </c>
      <c r="K1033" s="102">
        <v>41240</v>
      </c>
      <c r="L1033" s="98">
        <v>7</v>
      </c>
    </row>
    <row r="1034" spans="1:12" x14ac:dyDescent="0.25">
      <c r="A1034" s="98">
        <v>2</v>
      </c>
      <c r="B1034" s="99" t="s">
        <v>1226</v>
      </c>
      <c r="C1034" s="100" t="s">
        <v>110</v>
      </c>
      <c r="D1034" s="100" t="s">
        <v>1227</v>
      </c>
      <c r="E1034" s="100" t="s">
        <v>116</v>
      </c>
      <c r="F1034" s="98">
        <v>62</v>
      </c>
      <c r="G1034" s="101">
        <v>142253.18</v>
      </c>
      <c r="H1034" s="102">
        <v>26435</v>
      </c>
      <c r="I1034" s="103">
        <v>62</v>
      </c>
      <c r="J1034" s="101">
        <v>142253.18</v>
      </c>
      <c r="K1034" s="102">
        <v>26435</v>
      </c>
      <c r="L1034" s="98">
        <v>7</v>
      </c>
    </row>
    <row r="1035" spans="1:12" x14ac:dyDescent="0.25">
      <c r="A1035" s="98">
        <v>3</v>
      </c>
      <c r="B1035" s="99" t="s">
        <v>1202</v>
      </c>
      <c r="C1035" s="100" t="s">
        <v>27</v>
      </c>
      <c r="D1035" s="100" t="s">
        <v>1203</v>
      </c>
      <c r="E1035" s="100" t="s">
        <v>1205</v>
      </c>
      <c r="F1035" s="98">
        <v>79</v>
      </c>
      <c r="G1035" s="101">
        <v>135207.85</v>
      </c>
      <c r="H1035" s="102">
        <v>23340</v>
      </c>
      <c r="I1035" s="103">
        <v>143</v>
      </c>
      <c r="J1035" s="101">
        <v>400278.80999999802</v>
      </c>
      <c r="K1035" s="104">
        <v>68732</v>
      </c>
      <c r="L1035" s="98">
        <v>14</v>
      </c>
    </row>
    <row r="1036" spans="1:12" x14ac:dyDescent="0.25">
      <c r="A1036" s="98">
        <v>4</v>
      </c>
      <c r="B1036" s="99" t="s">
        <v>1154</v>
      </c>
      <c r="C1036" s="100" t="s">
        <v>30</v>
      </c>
      <c r="D1036" s="100" t="s">
        <v>1128</v>
      </c>
      <c r="E1036" s="100" t="s">
        <v>506</v>
      </c>
      <c r="F1036" s="98">
        <v>82</v>
      </c>
      <c r="G1036" s="101">
        <v>81262.98</v>
      </c>
      <c r="H1036" s="102">
        <v>15050</v>
      </c>
      <c r="I1036" s="103">
        <v>290</v>
      </c>
      <c r="J1036" s="101">
        <v>1107840.1899999899</v>
      </c>
      <c r="K1036" s="104">
        <v>196506</v>
      </c>
      <c r="L1036" s="98">
        <v>28</v>
      </c>
    </row>
    <row r="1037" spans="1:12" x14ac:dyDescent="0.25">
      <c r="A1037" s="98">
        <v>5</v>
      </c>
      <c r="B1037" s="99" t="s">
        <v>1188</v>
      </c>
      <c r="C1037" s="100" t="s">
        <v>160</v>
      </c>
      <c r="D1037" s="100" t="s">
        <v>1189</v>
      </c>
      <c r="E1037" s="100" t="s">
        <v>117</v>
      </c>
      <c r="F1037" s="98">
        <v>60</v>
      </c>
      <c r="G1037" s="101">
        <v>73759.199999999895</v>
      </c>
      <c r="H1037" s="102">
        <v>13789</v>
      </c>
      <c r="I1037" s="103">
        <v>101</v>
      </c>
      <c r="J1037" s="101">
        <v>219288.46000000101</v>
      </c>
      <c r="K1037" s="104">
        <v>41635</v>
      </c>
      <c r="L1037" s="98">
        <v>14</v>
      </c>
    </row>
    <row r="1038" spans="1:12" x14ac:dyDescent="0.25">
      <c r="A1038" s="98">
        <v>6</v>
      </c>
      <c r="B1038" s="105" t="s">
        <v>1206</v>
      </c>
      <c r="C1038" s="100" t="s">
        <v>30</v>
      </c>
      <c r="D1038" s="51" t="s">
        <v>1207</v>
      </c>
      <c r="E1038" s="51" t="s">
        <v>332</v>
      </c>
      <c r="F1038" s="98">
        <v>33</v>
      </c>
      <c r="G1038" s="101">
        <v>60385.259999999798</v>
      </c>
      <c r="H1038" s="102">
        <v>10556</v>
      </c>
      <c r="I1038" s="103">
        <v>60</v>
      </c>
      <c r="J1038" s="106">
        <v>169343.21000000101</v>
      </c>
      <c r="K1038" s="107">
        <v>29684</v>
      </c>
      <c r="L1038" s="98">
        <v>14</v>
      </c>
    </row>
    <row r="1039" spans="1:12" x14ac:dyDescent="0.25">
      <c r="A1039" s="98">
        <v>7</v>
      </c>
      <c r="B1039" s="99" t="s">
        <v>1115</v>
      </c>
      <c r="C1039" s="100" t="s">
        <v>30</v>
      </c>
      <c r="D1039" s="100" t="s">
        <v>1116</v>
      </c>
      <c r="E1039" s="100" t="s">
        <v>117</v>
      </c>
      <c r="F1039" s="98">
        <v>56</v>
      </c>
      <c r="G1039" s="101">
        <v>51874.400000000001</v>
      </c>
      <c r="H1039" s="102">
        <v>9582</v>
      </c>
      <c r="I1039" s="103">
        <v>292</v>
      </c>
      <c r="J1039" s="101">
        <v>1406323.02000002</v>
      </c>
      <c r="K1039" s="104">
        <v>261320</v>
      </c>
      <c r="L1039" s="98">
        <v>42</v>
      </c>
    </row>
    <row r="1040" spans="1:12" x14ac:dyDescent="0.25">
      <c r="A1040" s="98">
        <v>8</v>
      </c>
      <c r="B1040" s="99" t="s">
        <v>1208</v>
      </c>
      <c r="C1040" s="100" t="s">
        <v>24</v>
      </c>
      <c r="D1040" s="100" t="s">
        <v>1209</v>
      </c>
      <c r="E1040" s="100" t="s">
        <v>503</v>
      </c>
      <c r="F1040" s="98">
        <v>55</v>
      </c>
      <c r="G1040" s="101">
        <v>43392.460000000101</v>
      </c>
      <c r="H1040" s="102">
        <v>8502</v>
      </c>
      <c r="I1040" s="103">
        <v>90</v>
      </c>
      <c r="J1040" s="101">
        <v>99599.929999999804</v>
      </c>
      <c r="K1040" s="104">
        <v>19594</v>
      </c>
      <c r="L1040" s="98">
        <v>14</v>
      </c>
    </row>
    <row r="1041" spans="1:12" x14ac:dyDescent="0.25">
      <c r="A1041" s="98">
        <v>9</v>
      </c>
      <c r="B1041" s="99" t="s">
        <v>1117</v>
      </c>
      <c r="C1041" s="100" t="s">
        <v>30</v>
      </c>
      <c r="D1041" s="100" t="s">
        <v>1118</v>
      </c>
      <c r="E1041" s="100" t="s">
        <v>116</v>
      </c>
      <c r="F1041" s="98">
        <v>27</v>
      </c>
      <c r="G1041" s="101">
        <v>39719.08</v>
      </c>
      <c r="H1041" s="102">
        <v>7373</v>
      </c>
      <c r="I1041" s="103">
        <v>247</v>
      </c>
      <c r="J1041" s="101">
        <v>1050927.01</v>
      </c>
      <c r="K1041" s="104">
        <v>192365</v>
      </c>
      <c r="L1041" s="98">
        <v>42</v>
      </c>
    </row>
    <row r="1042" spans="1:12" x14ac:dyDescent="0.25">
      <c r="A1042" s="98">
        <v>10</v>
      </c>
      <c r="B1042" s="99" t="s">
        <v>1086</v>
      </c>
      <c r="C1042" s="100" t="s">
        <v>27</v>
      </c>
      <c r="D1042" s="100" t="s">
        <v>1087</v>
      </c>
      <c r="E1042" s="100" t="s">
        <v>1089</v>
      </c>
      <c r="F1042" s="98">
        <v>32</v>
      </c>
      <c r="G1042" s="101">
        <v>34191.26</v>
      </c>
      <c r="H1042" s="102">
        <v>6287</v>
      </c>
      <c r="I1042" s="103">
        <v>307</v>
      </c>
      <c r="J1042" s="101">
        <v>1544424.72000002</v>
      </c>
      <c r="K1042" s="104">
        <v>273426</v>
      </c>
      <c r="L1042" s="98">
        <v>49</v>
      </c>
    </row>
    <row r="1043" spans="1:12" x14ac:dyDescent="0.25">
      <c r="A1043" s="98">
        <v>11</v>
      </c>
      <c r="B1043" s="105" t="s">
        <v>1228</v>
      </c>
      <c r="C1043" s="51" t="s">
        <v>26</v>
      </c>
      <c r="D1043" s="105" t="s">
        <v>1230</v>
      </c>
      <c r="E1043" s="105" t="s">
        <v>389</v>
      </c>
      <c r="F1043" s="108">
        <v>19</v>
      </c>
      <c r="G1043" s="109">
        <v>26649.4</v>
      </c>
      <c r="H1043" s="110">
        <v>4986</v>
      </c>
      <c r="I1043" s="111">
        <v>19</v>
      </c>
      <c r="J1043" s="112">
        <v>28286.400000000001</v>
      </c>
      <c r="K1043" s="113">
        <v>5387</v>
      </c>
      <c r="L1043" s="108">
        <v>7</v>
      </c>
    </row>
    <row r="1044" spans="1:12" ht="24" x14ac:dyDescent="0.25">
      <c r="A1044" s="98">
        <v>12</v>
      </c>
      <c r="B1044" s="105" t="s">
        <v>1169</v>
      </c>
      <c r="C1044" s="51" t="s">
        <v>30</v>
      </c>
      <c r="D1044" s="105" t="s">
        <v>1170</v>
      </c>
      <c r="E1044" s="105" t="s">
        <v>389</v>
      </c>
      <c r="F1044" s="108">
        <v>54</v>
      </c>
      <c r="G1044" s="109">
        <v>26107.7</v>
      </c>
      <c r="H1044" s="110">
        <v>5338</v>
      </c>
      <c r="I1044" s="111">
        <v>140</v>
      </c>
      <c r="J1044" s="112">
        <v>146449.07</v>
      </c>
      <c r="K1044" s="113">
        <v>29180</v>
      </c>
      <c r="L1044" s="108">
        <v>21</v>
      </c>
    </row>
    <row r="1045" spans="1:12" x14ac:dyDescent="0.25">
      <c r="A1045" s="98">
        <v>13</v>
      </c>
      <c r="B1045" s="99" t="s">
        <v>1140</v>
      </c>
      <c r="C1045" s="100" t="s">
        <v>24</v>
      </c>
      <c r="D1045" s="100" t="s">
        <v>1153</v>
      </c>
      <c r="E1045" s="100" t="s">
        <v>927</v>
      </c>
      <c r="F1045" s="98">
        <v>18</v>
      </c>
      <c r="G1045" s="101">
        <v>24046.25</v>
      </c>
      <c r="H1045" s="102">
        <v>4253</v>
      </c>
      <c r="I1045" s="103">
        <v>98</v>
      </c>
      <c r="J1045" s="101">
        <v>208959.02</v>
      </c>
      <c r="K1045" s="104">
        <v>37968</v>
      </c>
      <c r="L1045" s="98">
        <v>28</v>
      </c>
    </row>
    <row r="1046" spans="1:12" x14ac:dyDescent="0.25">
      <c r="A1046" s="98">
        <v>14</v>
      </c>
      <c r="B1046" s="99" t="s">
        <v>1231</v>
      </c>
      <c r="C1046" s="100" t="s">
        <v>30</v>
      </c>
      <c r="D1046" s="100" t="s">
        <v>1232</v>
      </c>
      <c r="E1046" s="100" t="s">
        <v>1234</v>
      </c>
      <c r="F1046" s="98">
        <v>27</v>
      </c>
      <c r="G1046" s="101">
        <v>19585.580000000002</v>
      </c>
      <c r="H1046" s="102">
        <v>3646</v>
      </c>
      <c r="I1046" s="103">
        <v>27</v>
      </c>
      <c r="J1046" s="101">
        <v>19585.580000000002</v>
      </c>
      <c r="K1046" s="104">
        <v>3646</v>
      </c>
      <c r="L1046" s="98">
        <v>7</v>
      </c>
    </row>
    <row r="1047" spans="1:12" ht="24" x14ac:dyDescent="0.25">
      <c r="A1047" s="98">
        <v>15</v>
      </c>
      <c r="B1047" s="99" t="s">
        <v>1210</v>
      </c>
      <c r="C1047" s="100" t="s">
        <v>110</v>
      </c>
      <c r="D1047" s="100" t="s">
        <v>1211</v>
      </c>
      <c r="E1047" s="100" t="s">
        <v>927</v>
      </c>
      <c r="F1047" s="98">
        <v>63</v>
      </c>
      <c r="G1047" s="101">
        <v>13807.84</v>
      </c>
      <c r="H1047" s="102">
        <v>2912</v>
      </c>
      <c r="I1047" s="103">
        <v>100</v>
      </c>
      <c r="J1047" s="101">
        <v>35550.700000000099</v>
      </c>
      <c r="K1047" s="104">
        <v>7255</v>
      </c>
      <c r="L1047" s="98">
        <v>14</v>
      </c>
    </row>
    <row r="1048" spans="1:12" x14ac:dyDescent="0.25">
      <c r="A1048" s="98">
        <v>16</v>
      </c>
      <c r="B1048" s="99" t="s">
        <v>983</v>
      </c>
      <c r="C1048" s="100" t="s">
        <v>30</v>
      </c>
      <c r="D1048" s="100" t="s">
        <v>984</v>
      </c>
      <c r="E1048" s="100" t="s">
        <v>116</v>
      </c>
      <c r="F1048" s="98">
        <v>28</v>
      </c>
      <c r="G1048" s="101">
        <v>10171.02</v>
      </c>
      <c r="H1048" s="102">
        <v>2066</v>
      </c>
      <c r="I1048" s="103">
        <v>415</v>
      </c>
      <c r="J1048" s="101">
        <v>6954521.0799999898</v>
      </c>
      <c r="K1048" s="104">
        <v>1272366</v>
      </c>
      <c r="L1048" s="98">
        <v>77</v>
      </c>
    </row>
    <row r="1049" spans="1:12" x14ac:dyDescent="0.25">
      <c r="A1049" s="98">
        <v>17</v>
      </c>
      <c r="B1049" s="99" t="s">
        <v>1033</v>
      </c>
      <c r="C1049" s="100" t="s">
        <v>30</v>
      </c>
      <c r="D1049" s="100" t="s">
        <v>1034</v>
      </c>
      <c r="E1049" s="100" t="s">
        <v>118</v>
      </c>
      <c r="F1049" s="98">
        <v>20</v>
      </c>
      <c r="G1049" s="101">
        <v>9044.81</v>
      </c>
      <c r="H1049" s="102">
        <v>1646</v>
      </c>
      <c r="I1049" s="103">
        <v>210</v>
      </c>
      <c r="J1049" s="101">
        <v>1508209.77999998</v>
      </c>
      <c r="K1049" s="104">
        <v>273710</v>
      </c>
      <c r="L1049" s="98">
        <v>63</v>
      </c>
    </row>
    <row r="1050" spans="1:12" x14ac:dyDescent="0.25">
      <c r="A1050" s="98">
        <v>18</v>
      </c>
      <c r="B1050" s="99" t="s">
        <v>1092</v>
      </c>
      <c r="C1050" s="100" t="s">
        <v>27</v>
      </c>
      <c r="D1050" s="100" t="s">
        <v>1093</v>
      </c>
      <c r="E1050" s="100" t="s">
        <v>1095</v>
      </c>
      <c r="F1050" s="98">
        <v>24</v>
      </c>
      <c r="G1050" s="101">
        <v>7008.51</v>
      </c>
      <c r="H1050" s="102">
        <v>1405</v>
      </c>
      <c r="I1050" s="103">
        <v>249</v>
      </c>
      <c r="J1050" s="101">
        <v>733636.61999999895</v>
      </c>
      <c r="K1050" s="104">
        <v>145145</v>
      </c>
      <c r="L1050" s="98">
        <v>49</v>
      </c>
    </row>
    <row r="1051" spans="1:12" x14ac:dyDescent="0.25">
      <c r="A1051" s="98">
        <v>19</v>
      </c>
      <c r="B1051" s="99" t="s">
        <v>1235</v>
      </c>
      <c r="C1051" s="100" t="s">
        <v>147</v>
      </c>
      <c r="D1051" s="100" t="s">
        <v>1236</v>
      </c>
      <c r="E1051" s="100" t="s">
        <v>1238</v>
      </c>
      <c r="F1051" s="98">
        <v>11</v>
      </c>
      <c r="G1051" s="101">
        <v>4434.42</v>
      </c>
      <c r="H1051" s="102">
        <v>826</v>
      </c>
      <c r="I1051" s="103">
        <v>11</v>
      </c>
      <c r="J1051" s="101">
        <v>4434.42</v>
      </c>
      <c r="K1051" s="104">
        <v>826</v>
      </c>
      <c r="L1051" s="98">
        <v>7</v>
      </c>
    </row>
    <row r="1052" spans="1:12" x14ac:dyDescent="0.25">
      <c r="A1052" s="98">
        <v>20</v>
      </c>
      <c r="B1052" s="99" t="s">
        <v>1136</v>
      </c>
      <c r="C1052" s="100" t="s">
        <v>27</v>
      </c>
      <c r="D1052" s="100" t="s">
        <v>1149</v>
      </c>
      <c r="E1052" s="100" t="s">
        <v>116</v>
      </c>
      <c r="F1052" s="98">
        <v>8</v>
      </c>
      <c r="G1052" s="101">
        <v>4370.0200000000004</v>
      </c>
      <c r="H1052" s="102">
        <v>805</v>
      </c>
      <c r="I1052" s="103">
        <v>77</v>
      </c>
      <c r="J1052" s="101">
        <v>143774.26</v>
      </c>
      <c r="K1052" s="104">
        <v>27072</v>
      </c>
      <c r="L1052" s="98">
        <v>35</v>
      </c>
    </row>
    <row r="1053" spans="1:12" x14ac:dyDescent="0.25">
      <c r="A1053" s="55"/>
      <c r="B1053" s="52"/>
      <c r="C1053" s="38"/>
      <c r="D1053" s="38"/>
      <c r="E1053" s="38"/>
      <c r="F1053" s="55"/>
      <c r="G1053" s="54"/>
      <c r="H1053" s="25"/>
      <c r="I1053" s="55"/>
      <c r="J1053" s="54"/>
      <c r="K1053" s="53"/>
      <c r="L1053" s="41"/>
    </row>
    <row r="1054" spans="1:12" x14ac:dyDescent="0.25">
      <c r="A1054" s="25" t="s">
        <v>7</v>
      </c>
      <c r="B1054" s="26"/>
      <c r="C1054" s="38"/>
      <c r="D1054" s="38"/>
      <c r="E1054" s="26"/>
      <c r="F1054" s="27"/>
      <c r="G1054" s="28"/>
      <c r="H1054" s="29"/>
      <c r="I1054" s="27"/>
      <c r="J1054" s="28"/>
      <c r="K1054" s="29"/>
      <c r="L1054" s="15"/>
    </row>
    <row r="1056" spans="1:12" x14ac:dyDescent="0.25">
      <c r="A1056" s="459" t="s">
        <v>1272</v>
      </c>
      <c r="B1056" s="459"/>
      <c r="C1056" s="459"/>
      <c r="D1056" s="459"/>
      <c r="E1056" s="459"/>
      <c r="F1056" s="459"/>
      <c r="G1056" s="459"/>
      <c r="H1056" s="459"/>
      <c r="I1056" s="459"/>
      <c r="J1056" s="459"/>
      <c r="K1056" s="459"/>
      <c r="L1056" s="459"/>
    </row>
    <row r="1057" spans="1:12" x14ac:dyDescent="0.25">
      <c r="A1057" s="22"/>
      <c r="B1057" s="15"/>
      <c r="C1057" s="15"/>
      <c r="D1057" s="15"/>
      <c r="E1057" s="15"/>
      <c r="F1057" s="20"/>
      <c r="G1057" s="21"/>
      <c r="H1057" s="21"/>
      <c r="I1057" s="20"/>
      <c r="J1057" s="21"/>
      <c r="K1057" s="21"/>
      <c r="L1057" s="19"/>
    </row>
    <row r="1058" spans="1:12" x14ac:dyDescent="0.25">
      <c r="A1058" s="460" t="s">
        <v>131</v>
      </c>
      <c r="B1058" s="460"/>
      <c r="C1058" s="460" t="s">
        <v>135</v>
      </c>
      <c r="D1058" s="460" t="s">
        <v>136</v>
      </c>
      <c r="E1058" s="460" t="s">
        <v>132</v>
      </c>
      <c r="F1058" s="458" t="s">
        <v>137</v>
      </c>
      <c r="G1058" s="458"/>
      <c r="H1058" s="462"/>
      <c r="I1058" s="457" t="s">
        <v>133</v>
      </c>
      <c r="J1058" s="458"/>
      <c r="K1058" s="458"/>
      <c r="L1058" s="458"/>
    </row>
    <row r="1059" spans="1:12" x14ac:dyDescent="0.25">
      <c r="A1059" s="461"/>
      <c r="B1059" s="461"/>
      <c r="C1059" s="461"/>
      <c r="D1059" s="461"/>
      <c r="E1059" s="461"/>
      <c r="F1059" s="386" t="s">
        <v>8</v>
      </c>
      <c r="G1059" s="39" t="s">
        <v>5</v>
      </c>
      <c r="H1059" s="386" t="s">
        <v>4</v>
      </c>
      <c r="I1059" s="385" t="s">
        <v>8</v>
      </c>
      <c r="J1059" s="39" t="s">
        <v>5</v>
      </c>
      <c r="K1059" s="39" t="s">
        <v>4</v>
      </c>
      <c r="L1059" s="386" t="s">
        <v>6</v>
      </c>
    </row>
    <row r="1060" spans="1:12" x14ac:dyDescent="0.25">
      <c r="A1060" s="98">
        <v>1</v>
      </c>
      <c r="B1060" s="99" t="s">
        <v>1249</v>
      </c>
      <c r="C1060" s="100" t="s">
        <v>30</v>
      </c>
      <c r="D1060" s="100" t="s">
        <v>1250</v>
      </c>
      <c r="E1060" s="100" t="s">
        <v>506</v>
      </c>
      <c r="F1060" s="98">
        <v>117</v>
      </c>
      <c r="G1060" s="101">
        <v>1234698.98</v>
      </c>
      <c r="H1060" s="102">
        <v>216624</v>
      </c>
      <c r="I1060" s="103">
        <v>117</v>
      </c>
      <c r="J1060" s="101">
        <v>1234698.98000001</v>
      </c>
      <c r="K1060" s="102">
        <v>216624</v>
      </c>
      <c r="L1060" s="98">
        <v>7</v>
      </c>
    </row>
    <row r="1061" spans="1:12" x14ac:dyDescent="0.25">
      <c r="A1061" s="98">
        <v>2</v>
      </c>
      <c r="B1061" s="99" t="s">
        <v>1222</v>
      </c>
      <c r="C1061" s="100" t="s">
        <v>30</v>
      </c>
      <c r="D1061" s="100" t="s">
        <v>1223</v>
      </c>
      <c r="E1061" s="100" t="s">
        <v>1225</v>
      </c>
      <c r="F1061" s="98">
        <v>83</v>
      </c>
      <c r="G1061" s="101">
        <v>145618.99</v>
      </c>
      <c r="H1061" s="102">
        <v>25841</v>
      </c>
      <c r="I1061" s="103">
        <v>148</v>
      </c>
      <c r="J1061" s="101">
        <v>377521.40999999898</v>
      </c>
      <c r="K1061" s="102">
        <v>67536</v>
      </c>
      <c r="L1061" s="98">
        <v>14</v>
      </c>
    </row>
    <row r="1062" spans="1:12" x14ac:dyDescent="0.25">
      <c r="A1062" s="98">
        <v>3</v>
      </c>
      <c r="B1062" s="99" t="s">
        <v>1226</v>
      </c>
      <c r="C1062" s="100" t="s">
        <v>110</v>
      </c>
      <c r="D1062" s="100" t="s">
        <v>1227</v>
      </c>
      <c r="E1062" s="100" t="s">
        <v>116</v>
      </c>
      <c r="F1062" s="98">
        <v>65</v>
      </c>
      <c r="G1062" s="101">
        <v>111741.93</v>
      </c>
      <c r="H1062" s="102">
        <v>20606</v>
      </c>
      <c r="I1062" s="103">
        <v>102</v>
      </c>
      <c r="J1062" s="101">
        <v>255435.81000000099</v>
      </c>
      <c r="K1062" s="104">
        <v>47317</v>
      </c>
      <c r="L1062" s="98">
        <v>14</v>
      </c>
    </row>
    <row r="1063" spans="1:12" x14ac:dyDescent="0.25">
      <c r="A1063" s="98">
        <v>4</v>
      </c>
      <c r="B1063" s="99" t="s">
        <v>1202</v>
      </c>
      <c r="C1063" s="100" t="s">
        <v>27</v>
      </c>
      <c r="D1063" s="100" t="s">
        <v>1203</v>
      </c>
      <c r="E1063" s="100" t="s">
        <v>1205</v>
      </c>
      <c r="F1063" s="98">
        <v>71</v>
      </c>
      <c r="G1063" s="101">
        <v>75341.780000000101</v>
      </c>
      <c r="H1063" s="102">
        <v>13629</v>
      </c>
      <c r="I1063" s="103">
        <v>194</v>
      </c>
      <c r="J1063" s="101">
        <v>476800.38999999699</v>
      </c>
      <c r="K1063" s="104">
        <v>82582</v>
      </c>
      <c r="L1063" s="98">
        <v>21</v>
      </c>
    </row>
    <row r="1064" spans="1:12" x14ac:dyDescent="0.25">
      <c r="A1064" s="98">
        <v>5</v>
      </c>
      <c r="B1064" s="99" t="s">
        <v>1251</v>
      </c>
      <c r="C1064" s="100" t="s">
        <v>24</v>
      </c>
      <c r="D1064" s="100" t="s">
        <v>1252</v>
      </c>
      <c r="E1064" s="100" t="s">
        <v>990</v>
      </c>
      <c r="F1064" s="98">
        <v>79</v>
      </c>
      <c r="G1064" s="101">
        <v>61466.48</v>
      </c>
      <c r="H1064" s="102">
        <v>12116</v>
      </c>
      <c r="I1064" s="103">
        <v>79</v>
      </c>
      <c r="J1064" s="101">
        <v>61466.48</v>
      </c>
      <c r="K1064" s="104">
        <v>12116</v>
      </c>
      <c r="L1064" s="98">
        <v>7</v>
      </c>
    </row>
    <row r="1065" spans="1:12" x14ac:dyDescent="0.25">
      <c r="A1065" s="98">
        <v>6</v>
      </c>
      <c r="B1065" s="105" t="s">
        <v>1188</v>
      </c>
      <c r="C1065" s="100" t="s">
        <v>160</v>
      </c>
      <c r="D1065" s="51" t="s">
        <v>1189</v>
      </c>
      <c r="E1065" s="51" t="s">
        <v>117</v>
      </c>
      <c r="F1065" s="98">
        <v>57</v>
      </c>
      <c r="G1065" s="101">
        <v>53801.69</v>
      </c>
      <c r="H1065" s="102">
        <v>10142</v>
      </c>
      <c r="I1065" s="103">
        <v>135</v>
      </c>
      <c r="J1065" s="106">
        <v>277272.80000000098</v>
      </c>
      <c r="K1065" s="107">
        <v>52968</v>
      </c>
      <c r="L1065" s="98">
        <v>21</v>
      </c>
    </row>
    <row r="1066" spans="1:12" x14ac:dyDescent="0.25">
      <c r="A1066" s="98">
        <v>7</v>
      </c>
      <c r="B1066" s="99" t="s">
        <v>1206</v>
      </c>
      <c r="C1066" s="100" t="s">
        <v>30</v>
      </c>
      <c r="D1066" s="100" t="s">
        <v>1207</v>
      </c>
      <c r="E1066" s="100" t="s">
        <v>332</v>
      </c>
      <c r="F1066" s="98">
        <v>34</v>
      </c>
      <c r="G1066" s="101">
        <v>48837.3299999999</v>
      </c>
      <c r="H1066" s="102">
        <v>8621</v>
      </c>
      <c r="I1066" s="103">
        <v>75</v>
      </c>
      <c r="J1066" s="101">
        <v>224360.390000001</v>
      </c>
      <c r="K1066" s="104">
        <v>39361</v>
      </c>
      <c r="L1066" s="98">
        <v>21</v>
      </c>
    </row>
    <row r="1067" spans="1:12" x14ac:dyDescent="0.25">
      <c r="A1067" s="98">
        <v>8</v>
      </c>
      <c r="B1067" s="99" t="s">
        <v>1154</v>
      </c>
      <c r="C1067" s="100" t="s">
        <v>30</v>
      </c>
      <c r="D1067" s="100" t="s">
        <v>1128</v>
      </c>
      <c r="E1067" s="100" t="s">
        <v>506</v>
      </c>
      <c r="F1067" s="98">
        <v>60</v>
      </c>
      <c r="G1067" s="101">
        <v>39906.9</v>
      </c>
      <c r="H1067" s="102">
        <v>7289</v>
      </c>
      <c r="I1067" s="103">
        <v>313</v>
      </c>
      <c r="J1067" s="101">
        <v>1148203.6899999899</v>
      </c>
      <c r="K1067" s="104">
        <v>203877</v>
      </c>
      <c r="L1067" s="98">
        <v>35</v>
      </c>
    </row>
    <row r="1068" spans="1:12" x14ac:dyDescent="0.25">
      <c r="A1068" s="98">
        <v>9</v>
      </c>
      <c r="B1068" s="99" t="s">
        <v>1115</v>
      </c>
      <c r="C1068" s="100" t="s">
        <v>30</v>
      </c>
      <c r="D1068" s="100" t="s">
        <v>1116</v>
      </c>
      <c r="E1068" s="100" t="s">
        <v>117</v>
      </c>
      <c r="F1068" s="98">
        <v>38</v>
      </c>
      <c r="G1068" s="101">
        <v>34696.67</v>
      </c>
      <c r="H1068" s="102">
        <v>6523</v>
      </c>
      <c r="I1068" s="103">
        <v>315</v>
      </c>
      <c r="J1068" s="101">
        <v>1444884.3900000199</v>
      </c>
      <c r="K1068" s="104">
        <v>268832</v>
      </c>
      <c r="L1068" s="98">
        <v>49</v>
      </c>
    </row>
    <row r="1069" spans="1:12" x14ac:dyDescent="0.25">
      <c r="A1069" s="98">
        <v>10</v>
      </c>
      <c r="B1069" s="99" t="s">
        <v>1117</v>
      </c>
      <c r="C1069" s="100" t="s">
        <v>30</v>
      </c>
      <c r="D1069" s="100" t="s">
        <v>1118</v>
      </c>
      <c r="E1069" s="100" t="s">
        <v>116</v>
      </c>
      <c r="F1069" s="98">
        <v>19</v>
      </c>
      <c r="G1069" s="101">
        <v>28851.45</v>
      </c>
      <c r="H1069" s="102">
        <v>5374</v>
      </c>
      <c r="I1069" s="103">
        <v>263</v>
      </c>
      <c r="J1069" s="101">
        <v>1080491.8600000001</v>
      </c>
      <c r="K1069" s="104">
        <v>197947</v>
      </c>
      <c r="L1069" s="98">
        <v>49</v>
      </c>
    </row>
    <row r="1070" spans="1:12" x14ac:dyDescent="0.25">
      <c r="A1070" s="98">
        <v>11</v>
      </c>
      <c r="B1070" s="105" t="s">
        <v>1208</v>
      </c>
      <c r="C1070" s="51" t="s">
        <v>24</v>
      </c>
      <c r="D1070" s="105" t="s">
        <v>1209</v>
      </c>
      <c r="E1070" s="105" t="s">
        <v>503</v>
      </c>
      <c r="F1070" s="108">
        <v>51</v>
      </c>
      <c r="G1070" s="109">
        <v>26028.49</v>
      </c>
      <c r="H1070" s="110">
        <v>5294</v>
      </c>
      <c r="I1070" s="111">
        <v>114</v>
      </c>
      <c r="J1070" s="112">
        <v>126218.67</v>
      </c>
      <c r="K1070" s="113">
        <v>25002</v>
      </c>
      <c r="L1070" s="108">
        <v>21</v>
      </c>
    </row>
    <row r="1071" spans="1:12" x14ac:dyDescent="0.25">
      <c r="A1071" s="98">
        <v>12</v>
      </c>
      <c r="B1071" s="105" t="s">
        <v>1228</v>
      </c>
      <c r="C1071" s="51" t="s">
        <v>26</v>
      </c>
      <c r="D1071" s="105" t="s">
        <v>1230</v>
      </c>
      <c r="E1071" s="105" t="s">
        <v>389</v>
      </c>
      <c r="F1071" s="108">
        <v>24</v>
      </c>
      <c r="G1071" s="109">
        <v>23034.26</v>
      </c>
      <c r="H1071" s="110">
        <v>4374</v>
      </c>
      <c r="I1071" s="111">
        <v>37</v>
      </c>
      <c r="J1071" s="112">
        <v>51461.24</v>
      </c>
      <c r="K1071" s="113">
        <v>9785</v>
      </c>
      <c r="L1071" s="108">
        <v>14</v>
      </c>
    </row>
    <row r="1072" spans="1:12" x14ac:dyDescent="0.25">
      <c r="A1072" s="98">
        <v>13</v>
      </c>
      <c r="B1072" s="99" t="s">
        <v>1086</v>
      </c>
      <c r="C1072" s="100" t="s">
        <v>27</v>
      </c>
      <c r="D1072" s="100" t="s">
        <v>1087</v>
      </c>
      <c r="E1072" s="100" t="s">
        <v>1089</v>
      </c>
      <c r="F1072" s="98">
        <v>18</v>
      </c>
      <c r="G1072" s="101">
        <v>19529.54</v>
      </c>
      <c r="H1072" s="102">
        <v>3517</v>
      </c>
      <c r="I1072" s="103">
        <v>314</v>
      </c>
      <c r="J1072" s="101">
        <v>1564369.3100000201</v>
      </c>
      <c r="K1072" s="104">
        <v>277035</v>
      </c>
      <c r="L1072" s="98">
        <v>56</v>
      </c>
    </row>
    <row r="1073" spans="1:12" x14ac:dyDescent="0.25">
      <c r="A1073" s="98">
        <v>14</v>
      </c>
      <c r="B1073" s="99" t="s">
        <v>1140</v>
      </c>
      <c r="C1073" s="100" t="s">
        <v>24</v>
      </c>
      <c r="D1073" s="100" t="s">
        <v>1153</v>
      </c>
      <c r="E1073" s="100" t="s">
        <v>927</v>
      </c>
      <c r="F1073" s="98">
        <v>13</v>
      </c>
      <c r="G1073" s="101">
        <v>17990.669999999998</v>
      </c>
      <c r="H1073" s="102">
        <v>3221</v>
      </c>
      <c r="I1073" s="103">
        <v>104</v>
      </c>
      <c r="J1073" s="101">
        <v>227177.34</v>
      </c>
      <c r="K1073" s="104">
        <v>41226</v>
      </c>
      <c r="L1073" s="98">
        <v>35</v>
      </c>
    </row>
    <row r="1074" spans="1:12" x14ac:dyDescent="0.25">
      <c r="A1074" s="98">
        <v>15</v>
      </c>
      <c r="B1074" s="99" t="s">
        <v>1253</v>
      </c>
      <c r="C1074" s="100" t="s">
        <v>869</v>
      </c>
      <c r="D1074" s="100" t="s">
        <v>1254</v>
      </c>
      <c r="E1074" s="100" t="s">
        <v>871</v>
      </c>
      <c r="F1074" s="98">
        <v>3</v>
      </c>
      <c r="G1074" s="101">
        <v>11452.84</v>
      </c>
      <c r="H1074" s="102">
        <v>1545</v>
      </c>
      <c r="I1074" s="103">
        <v>3</v>
      </c>
      <c r="J1074" s="101">
        <v>11452.84</v>
      </c>
      <c r="K1074" s="104">
        <v>1545</v>
      </c>
      <c r="L1074" s="98">
        <v>7</v>
      </c>
    </row>
    <row r="1075" spans="1:12" ht="24" x14ac:dyDescent="0.25">
      <c r="A1075" s="98">
        <v>16</v>
      </c>
      <c r="B1075" s="99" t="s">
        <v>1169</v>
      </c>
      <c r="C1075" s="100" t="s">
        <v>30</v>
      </c>
      <c r="D1075" s="100" t="s">
        <v>1170</v>
      </c>
      <c r="E1075" s="100" t="s">
        <v>389</v>
      </c>
      <c r="F1075" s="98">
        <v>36</v>
      </c>
      <c r="G1075" s="101">
        <v>9789.4</v>
      </c>
      <c r="H1075" s="102">
        <v>1944</v>
      </c>
      <c r="I1075" s="103">
        <v>156</v>
      </c>
      <c r="J1075" s="101">
        <v>156375.82</v>
      </c>
      <c r="K1075" s="104">
        <v>31152</v>
      </c>
      <c r="L1075" s="98">
        <v>28</v>
      </c>
    </row>
    <row r="1076" spans="1:12" x14ac:dyDescent="0.25">
      <c r="A1076" s="98">
        <v>17</v>
      </c>
      <c r="B1076" s="99" t="s">
        <v>1255</v>
      </c>
      <c r="C1076" s="100" t="s">
        <v>474</v>
      </c>
      <c r="D1076" s="100" t="s">
        <v>1256</v>
      </c>
      <c r="E1076" s="100" t="s">
        <v>116</v>
      </c>
      <c r="F1076" s="98">
        <v>18</v>
      </c>
      <c r="G1076" s="101">
        <v>9019.7900000000009</v>
      </c>
      <c r="H1076" s="102">
        <v>1752</v>
      </c>
      <c r="I1076" s="103">
        <v>18</v>
      </c>
      <c r="J1076" s="101">
        <v>9019.7900000000009</v>
      </c>
      <c r="K1076" s="104">
        <v>1752</v>
      </c>
      <c r="L1076" s="98">
        <v>7</v>
      </c>
    </row>
    <row r="1077" spans="1:12" x14ac:dyDescent="0.25">
      <c r="A1077" s="98">
        <v>18</v>
      </c>
      <c r="B1077" s="99" t="s">
        <v>1262</v>
      </c>
      <c r="C1077" s="100" t="s">
        <v>30</v>
      </c>
      <c r="D1077" s="100" t="s">
        <v>1263</v>
      </c>
      <c r="E1077" s="100" t="s">
        <v>1265</v>
      </c>
      <c r="F1077" s="98">
        <v>12</v>
      </c>
      <c r="G1077" s="101">
        <v>8825.41</v>
      </c>
      <c r="H1077" s="102">
        <v>1628</v>
      </c>
      <c r="I1077" s="103">
        <v>12</v>
      </c>
      <c r="J1077" s="101">
        <v>8825.4099999999908</v>
      </c>
      <c r="K1077" s="104">
        <v>1628</v>
      </c>
      <c r="L1077" s="98">
        <v>7</v>
      </c>
    </row>
    <row r="1078" spans="1:12" x14ac:dyDescent="0.25">
      <c r="A1078" s="98">
        <v>19</v>
      </c>
      <c r="B1078" s="99" t="s">
        <v>983</v>
      </c>
      <c r="C1078" s="100" t="s">
        <v>30</v>
      </c>
      <c r="D1078" s="100" t="s">
        <v>984</v>
      </c>
      <c r="E1078" s="100" t="s">
        <v>116</v>
      </c>
      <c r="F1078" s="98">
        <v>24</v>
      </c>
      <c r="G1078" s="101">
        <v>8656.76</v>
      </c>
      <c r="H1078" s="102">
        <v>1795</v>
      </c>
      <c r="I1078" s="103">
        <v>424</v>
      </c>
      <c r="J1078" s="101">
        <v>6965327.5399999898</v>
      </c>
      <c r="K1078" s="104">
        <v>1274854</v>
      </c>
      <c r="L1078" s="98">
        <v>84</v>
      </c>
    </row>
    <row r="1079" spans="1:12" x14ac:dyDescent="0.25">
      <c r="A1079" s="98">
        <v>20</v>
      </c>
      <c r="B1079" s="99" t="s">
        <v>1257</v>
      </c>
      <c r="C1079" s="100" t="s">
        <v>30</v>
      </c>
      <c r="D1079" s="100" t="s">
        <v>1258</v>
      </c>
      <c r="E1079" s="100" t="s">
        <v>1260</v>
      </c>
      <c r="F1079" s="98">
        <v>9</v>
      </c>
      <c r="G1079" s="101">
        <v>6785.38</v>
      </c>
      <c r="H1079" s="102">
        <v>1266</v>
      </c>
      <c r="I1079" s="103">
        <v>9</v>
      </c>
      <c r="J1079" s="101">
        <v>6785.38</v>
      </c>
      <c r="K1079" s="104">
        <v>1266</v>
      </c>
      <c r="L1079" s="98">
        <v>7</v>
      </c>
    </row>
    <row r="1080" spans="1:12" x14ac:dyDescent="0.25">
      <c r="A1080" s="55"/>
      <c r="B1080" s="52"/>
      <c r="C1080" s="38"/>
      <c r="D1080" s="38"/>
      <c r="E1080" s="38"/>
      <c r="F1080" s="55"/>
      <c r="G1080" s="54"/>
      <c r="H1080" s="25"/>
      <c r="I1080" s="55"/>
      <c r="J1080" s="54"/>
      <c r="K1080" s="53"/>
      <c r="L1080" s="41"/>
    </row>
    <row r="1081" spans="1:12" x14ac:dyDescent="0.25">
      <c r="A1081" s="25" t="s">
        <v>7</v>
      </c>
      <c r="B1081" s="26"/>
      <c r="C1081" s="38"/>
      <c r="D1081" s="38"/>
      <c r="E1081" s="26"/>
      <c r="F1081" s="27"/>
      <c r="G1081" s="28"/>
      <c r="H1081" s="29"/>
      <c r="I1081" s="27"/>
      <c r="J1081" s="28"/>
      <c r="K1081" s="29"/>
      <c r="L1081" s="15"/>
    </row>
    <row r="1083" spans="1:12" x14ac:dyDescent="0.25">
      <c r="A1083" s="459" t="s">
        <v>1307</v>
      </c>
      <c r="B1083" s="459"/>
      <c r="C1083" s="459"/>
      <c r="D1083" s="459"/>
      <c r="E1083" s="459"/>
      <c r="F1083" s="459"/>
      <c r="G1083" s="459"/>
      <c r="H1083" s="459"/>
      <c r="I1083" s="459"/>
      <c r="J1083" s="459"/>
      <c r="K1083" s="459"/>
      <c r="L1083" s="459"/>
    </row>
    <row r="1084" spans="1:12" x14ac:dyDescent="0.25">
      <c r="A1084" s="22"/>
      <c r="B1084" s="15"/>
      <c r="C1084" s="15"/>
      <c r="D1084" s="15"/>
      <c r="E1084" s="15"/>
      <c r="F1084" s="20"/>
      <c r="G1084" s="21"/>
      <c r="H1084" s="21"/>
      <c r="I1084" s="20"/>
      <c r="J1084" s="21"/>
      <c r="K1084" s="21"/>
      <c r="L1084" s="19"/>
    </row>
    <row r="1085" spans="1:12" x14ac:dyDescent="0.25">
      <c r="A1085" s="460" t="s">
        <v>131</v>
      </c>
      <c r="B1085" s="460"/>
      <c r="C1085" s="460" t="s">
        <v>135</v>
      </c>
      <c r="D1085" s="460" t="s">
        <v>136</v>
      </c>
      <c r="E1085" s="460" t="s">
        <v>132</v>
      </c>
      <c r="F1085" s="458" t="s">
        <v>137</v>
      </c>
      <c r="G1085" s="458"/>
      <c r="H1085" s="462"/>
      <c r="I1085" s="457" t="s">
        <v>133</v>
      </c>
      <c r="J1085" s="458"/>
      <c r="K1085" s="458"/>
      <c r="L1085" s="458"/>
    </row>
    <row r="1086" spans="1:12" x14ac:dyDescent="0.25">
      <c r="A1086" s="461"/>
      <c r="B1086" s="461"/>
      <c r="C1086" s="461"/>
      <c r="D1086" s="461"/>
      <c r="E1086" s="461"/>
      <c r="F1086" s="391" t="s">
        <v>8</v>
      </c>
      <c r="G1086" s="39" t="s">
        <v>5</v>
      </c>
      <c r="H1086" s="391" t="s">
        <v>4</v>
      </c>
      <c r="I1086" s="390" t="s">
        <v>8</v>
      </c>
      <c r="J1086" s="39" t="s">
        <v>5</v>
      </c>
      <c r="K1086" s="39" t="s">
        <v>4</v>
      </c>
      <c r="L1086" s="391" t="s">
        <v>6</v>
      </c>
    </row>
    <row r="1087" spans="1:12" x14ac:dyDescent="0.25">
      <c r="A1087" s="98">
        <v>1</v>
      </c>
      <c r="B1087" s="99" t="s">
        <v>1249</v>
      </c>
      <c r="C1087" s="100" t="s">
        <v>30</v>
      </c>
      <c r="D1087" s="100" t="s">
        <v>1250</v>
      </c>
      <c r="E1087" s="100" t="s">
        <v>506</v>
      </c>
      <c r="F1087" s="98">
        <v>146</v>
      </c>
      <c r="G1087" s="101">
        <v>1010574.3</v>
      </c>
      <c r="H1087" s="102">
        <v>183549</v>
      </c>
      <c r="I1087" s="103">
        <v>193</v>
      </c>
      <c r="J1087" s="101">
        <v>2245385.78000001</v>
      </c>
      <c r="K1087" s="102">
        <v>400198</v>
      </c>
      <c r="L1087" s="98">
        <v>14</v>
      </c>
    </row>
    <row r="1088" spans="1:12" x14ac:dyDescent="0.25">
      <c r="A1088" s="98">
        <v>2</v>
      </c>
      <c r="B1088" s="99" t="s">
        <v>1286</v>
      </c>
      <c r="C1088" s="100" t="s">
        <v>30</v>
      </c>
      <c r="D1088" s="100" t="s">
        <v>1287</v>
      </c>
      <c r="E1088" s="100" t="s">
        <v>125</v>
      </c>
      <c r="F1088" s="98">
        <v>117</v>
      </c>
      <c r="G1088" s="101">
        <v>286535.59000000003</v>
      </c>
      <c r="H1088" s="102">
        <v>49072</v>
      </c>
      <c r="I1088" s="103">
        <v>117</v>
      </c>
      <c r="J1088" s="101">
        <v>286535.59000000003</v>
      </c>
      <c r="K1088" s="102">
        <v>49072</v>
      </c>
      <c r="L1088" s="98">
        <v>7</v>
      </c>
    </row>
    <row r="1089" spans="1:12" x14ac:dyDescent="0.25">
      <c r="A1089" s="98">
        <v>3</v>
      </c>
      <c r="B1089" s="99" t="s">
        <v>1222</v>
      </c>
      <c r="C1089" s="100" t="s">
        <v>30</v>
      </c>
      <c r="D1089" s="100" t="s">
        <v>1223</v>
      </c>
      <c r="E1089" s="100" t="s">
        <v>1225</v>
      </c>
      <c r="F1089" s="98">
        <v>73</v>
      </c>
      <c r="G1089" s="101">
        <v>78237.27</v>
      </c>
      <c r="H1089" s="102">
        <v>14342</v>
      </c>
      <c r="I1089" s="103">
        <v>193</v>
      </c>
      <c r="J1089" s="101">
        <v>455812.67999999801</v>
      </c>
      <c r="K1089" s="104">
        <v>81890</v>
      </c>
      <c r="L1089" s="98">
        <v>21</v>
      </c>
    </row>
    <row r="1090" spans="1:12" x14ac:dyDescent="0.25">
      <c r="A1090" s="98">
        <v>4</v>
      </c>
      <c r="B1090" s="99" t="s">
        <v>1226</v>
      </c>
      <c r="C1090" s="100" t="s">
        <v>110</v>
      </c>
      <c r="D1090" s="100" t="s">
        <v>1227</v>
      </c>
      <c r="E1090" s="100" t="s">
        <v>116</v>
      </c>
      <c r="F1090" s="98">
        <v>51</v>
      </c>
      <c r="G1090" s="101">
        <v>65683.16</v>
      </c>
      <c r="H1090" s="102">
        <v>12152</v>
      </c>
      <c r="I1090" s="103">
        <v>128</v>
      </c>
      <c r="J1090" s="101">
        <v>321118.96999999997</v>
      </c>
      <c r="K1090" s="104">
        <v>59469</v>
      </c>
      <c r="L1090" s="98">
        <v>21</v>
      </c>
    </row>
    <row r="1091" spans="1:12" x14ac:dyDescent="0.25">
      <c r="A1091" s="98">
        <v>5</v>
      </c>
      <c r="B1091" s="99" t="s">
        <v>1251</v>
      </c>
      <c r="C1091" s="100" t="s">
        <v>24</v>
      </c>
      <c r="D1091" s="100" t="s">
        <v>1252</v>
      </c>
      <c r="E1091" s="100" t="s">
        <v>990</v>
      </c>
      <c r="F1091" s="98">
        <v>78</v>
      </c>
      <c r="G1091" s="101">
        <v>57487.48</v>
      </c>
      <c r="H1091" s="102">
        <v>11345</v>
      </c>
      <c r="I1091" s="103">
        <v>129</v>
      </c>
      <c r="J1091" s="101">
        <v>118953.96</v>
      </c>
      <c r="K1091" s="104">
        <v>23461</v>
      </c>
      <c r="L1091" s="98">
        <v>14</v>
      </c>
    </row>
    <row r="1092" spans="1:12" x14ac:dyDescent="0.25">
      <c r="A1092" s="98">
        <v>6</v>
      </c>
      <c r="B1092" s="105" t="s">
        <v>1288</v>
      </c>
      <c r="C1092" s="100" t="s">
        <v>147</v>
      </c>
      <c r="D1092" s="51" t="s">
        <v>1289</v>
      </c>
      <c r="E1092" s="51" t="s">
        <v>332</v>
      </c>
      <c r="F1092" s="98">
        <v>38</v>
      </c>
      <c r="G1092" s="101">
        <v>37685.31</v>
      </c>
      <c r="H1092" s="102">
        <v>6903</v>
      </c>
      <c r="I1092" s="103">
        <v>38</v>
      </c>
      <c r="J1092" s="106">
        <v>37685.31</v>
      </c>
      <c r="K1092" s="107">
        <v>6903</v>
      </c>
      <c r="L1092" s="98">
        <v>7</v>
      </c>
    </row>
    <row r="1093" spans="1:12" x14ac:dyDescent="0.25">
      <c r="A1093" s="98">
        <v>7</v>
      </c>
      <c r="B1093" s="99" t="s">
        <v>1202</v>
      </c>
      <c r="C1093" s="100" t="s">
        <v>27</v>
      </c>
      <c r="D1093" s="100" t="s">
        <v>1203</v>
      </c>
      <c r="E1093" s="100" t="s">
        <v>1205</v>
      </c>
      <c r="F1093" s="98">
        <v>40</v>
      </c>
      <c r="G1093" s="101">
        <v>30311.61</v>
      </c>
      <c r="H1093" s="102">
        <v>5751</v>
      </c>
      <c r="I1093" s="103">
        <v>219</v>
      </c>
      <c r="J1093" s="101">
        <v>507111.99999999697</v>
      </c>
      <c r="K1093" s="104">
        <v>88333</v>
      </c>
      <c r="L1093" s="98">
        <v>28</v>
      </c>
    </row>
    <row r="1094" spans="1:12" x14ac:dyDescent="0.25">
      <c r="A1094" s="98">
        <v>8</v>
      </c>
      <c r="B1094" s="99" t="s">
        <v>1188</v>
      </c>
      <c r="C1094" s="100" t="s">
        <v>160</v>
      </c>
      <c r="D1094" s="100" t="s">
        <v>1189</v>
      </c>
      <c r="E1094" s="100" t="s">
        <v>117</v>
      </c>
      <c r="F1094" s="98">
        <v>32</v>
      </c>
      <c r="G1094" s="101">
        <v>30202.11</v>
      </c>
      <c r="H1094" s="102">
        <v>5787</v>
      </c>
      <c r="I1094" s="103">
        <v>152</v>
      </c>
      <c r="J1094" s="101">
        <v>310139.510000001</v>
      </c>
      <c r="K1094" s="104">
        <v>59541</v>
      </c>
      <c r="L1094" s="98">
        <v>28</v>
      </c>
    </row>
    <row r="1095" spans="1:12" x14ac:dyDescent="0.25">
      <c r="A1095" s="98">
        <v>9</v>
      </c>
      <c r="B1095" s="99" t="s">
        <v>1206</v>
      </c>
      <c r="C1095" s="100" t="s">
        <v>30</v>
      </c>
      <c r="D1095" s="100" t="s">
        <v>1207</v>
      </c>
      <c r="E1095" s="100" t="s">
        <v>332</v>
      </c>
      <c r="F1095" s="98">
        <v>30</v>
      </c>
      <c r="G1095" s="101">
        <v>25338.98</v>
      </c>
      <c r="H1095" s="102">
        <v>4380</v>
      </c>
      <c r="I1095" s="103">
        <v>92</v>
      </c>
      <c r="J1095" s="101">
        <v>249939.37000000101</v>
      </c>
      <c r="K1095" s="104">
        <v>43890</v>
      </c>
      <c r="L1095" s="98">
        <v>28</v>
      </c>
    </row>
    <row r="1096" spans="1:12" x14ac:dyDescent="0.25">
      <c r="A1096" s="98">
        <v>10</v>
      </c>
      <c r="B1096" s="99" t="s">
        <v>1115</v>
      </c>
      <c r="C1096" s="100" t="s">
        <v>30</v>
      </c>
      <c r="D1096" s="100" t="s">
        <v>1116</v>
      </c>
      <c r="E1096" s="100" t="s">
        <v>117</v>
      </c>
      <c r="F1096" s="98">
        <v>22</v>
      </c>
      <c r="G1096" s="101">
        <v>17794.89</v>
      </c>
      <c r="H1096" s="102">
        <v>3394</v>
      </c>
      <c r="I1096" s="103">
        <v>326</v>
      </c>
      <c r="J1096" s="101">
        <v>1462679.2800000201</v>
      </c>
      <c r="K1096" s="104">
        <v>272226</v>
      </c>
      <c r="L1096" s="98">
        <v>56</v>
      </c>
    </row>
    <row r="1097" spans="1:12" x14ac:dyDescent="0.25">
      <c r="A1097" s="98">
        <v>11</v>
      </c>
      <c r="B1097" s="105" t="s">
        <v>1290</v>
      </c>
      <c r="C1097" s="51" t="s">
        <v>24</v>
      </c>
      <c r="D1097" s="105" t="s">
        <v>1291</v>
      </c>
      <c r="E1097" s="105" t="s">
        <v>507</v>
      </c>
      <c r="F1097" s="108">
        <v>29</v>
      </c>
      <c r="G1097" s="109">
        <v>15299.08</v>
      </c>
      <c r="H1097" s="110">
        <v>2866</v>
      </c>
      <c r="I1097" s="111">
        <v>29</v>
      </c>
      <c r="J1097" s="112">
        <v>15299.08</v>
      </c>
      <c r="K1097" s="113">
        <v>2866</v>
      </c>
      <c r="L1097" s="108">
        <v>7</v>
      </c>
    </row>
    <row r="1098" spans="1:12" x14ac:dyDescent="0.25">
      <c r="A1098" s="98">
        <v>12</v>
      </c>
      <c r="B1098" s="105" t="s">
        <v>1154</v>
      </c>
      <c r="C1098" s="51" t="s">
        <v>30</v>
      </c>
      <c r="D1098" s="105" t="s">
        <v>1128</v>
      </c>
      <c r="E1098" s="105" t="s">
        <v>506</v>
      </c>
      <c r="F1098" s="108">
        <v>26</v>
      </c>
      <c r="G1098" s="109">
        <v>15042.61</v>
      </c>
      <c r="H1098" s="110">
        <v>3004</v>
      </c>
      <c r="I1098" s="111">
        <v>324</v>
      </c>
      <c r="J1098" s="112">
        <v>1164119.6999999899</v>
      </c>
      <c r="K1098" s="113">
        <v>207209</v>
      </c>
      <c r="L1098" s="108">
        <v>42</v>
      </c>
    </row>
    <row r="1099" spans="1:12" x14ac:dyDescent="0.25">
      <c r="A1099" s="98">
        <v>13</v>
      </c>
      <c r="B1099" s="99" t="s">
        <v>1292</v>
      </c>
      <c r="C1099" s="100" t="s">
        <v>110</v>
      </c>
      <c r="D1099" s="100" t="s">
        <v>1293</v>
      </c>
      <c r="E1099" s="100" t="s">
        <v>116</v>
      </c>
      <c r="F1099" s="98">
        <v>24</v>
      </c>
      <c r="G1099" s="101">
        <v>13498.47</v>
      </c>
      <c r="H1099" s="102">
        <v>2503</v>
      </c>
      <c r="I1099" s="103">
        <v>24</v>
      </c>
      <c r="J1099" s="101">
        <v>13498.47</v>
      </c>
      <c r="K1099" s="104">
        <v>2503</v>
      </c>
      <c r="L1099" s="98">
        <v>7</v>
      </c>
    </row>
    <row r="1100" spans="1:12" x14ac:dyDescent="0.25">
      <c r="A1100" s="98">
        <v>14</v>
      </c>
      <c r="B1100" s="99" t="s">
        <v>1208</v>
      </c>
      <c r="C1100" s="100" t="s">
        <v>24</v>
      </c>
      <c r="D1100" s="100" t="s">
        <v>1209</v>
      </c>
      <c r="E1100" s="100" t="s">
        <v>503</v>
      </c>
      <c r="F1100" s="98">
        <v>32</v>
      </c>
      <c r="G1100" s="101">
        <v>12991.12</v>
      </c>
      <c r="H1100" s="102">
        <v>2654</v>
      </c>
      <c r="I1100" s="103">
        <v>126</v>
      </c>
      <c r="J1100" s="101">
        <v>139384.19</v>
      </c>
      <c r="K1100" s="104">
        <v>27812</v>
      </c>
      <c r="L1100" s="98">
        <v>28</v>
      </c>
    </row>
    <row r="1101" spans="1:12" x14ac:dyDescent="0.25">
      <c r="A1101" s="98">
        <v>15</v>
      </c>
      <c r="B1101" s="99" t="s">
        <v>1294</v>
      </c>
      <c r="C1101" s="100" t="s">
        <v>30</v>
      </c>
      <c r="D1101" s="100" t="s">
        <v>1295</v>
      </c>
      <c r="E1101" s="100" t="s">
        <v>117</v>
      </c>
      <c r="F1101" s="98">
        <v>25</v>
      </c>
      <c r="G1101" s="101">
        <v>12873.44</v>
      </c>
      <c r="H1101" s="102">
        <v>2307</v>
      </c>
      <c r="I1101" s="103">
        <v>26</v>
      </c>
      <c r="J1101" s="101">
        <v>14217.44</v>
      </c>
      <c r="K1101" s="104">
        <v>2499</v>
      </c>
      <c r="L1101" s="98">
        <v>7</v>
      </c>
    </row>
    <row r="1102" spans="1:12" x14ac:dyDescent="0.25">
      <c r="A1102" s="98">
        <v>16</v>
      </c>
      <c r="B1102" s="99" t="s">
        <v>1228</v>
      </c>
      <c r="C1102" s="100" t="s">
        <v>26</v>
      </c>
      <c r="D1102" s="100" t="s">
        <v>1230</v>
      </c>
      <c r="E1102" s="100" t="s">
        <v>389</v>
      </c>
      <c r="F1102" s="98">
        <v>9</v>
      </c>
      <c r="G1102" s="101">
        <v>12788.8</v>
      </c>
      <c r="H1102" s="102">
        <v>2367</v>
      </c>
      <c r="I1102" s="103">
        <v>40</v>
      </c>
      <c r="J1102" s="101">
        <v>64270.54</v>
      </c>
      <c r="K1102" s="104">
        <v>12156</v>
      </c>
      <c r="L1102" s="98">
        <v>21</v>
      </c>
    </row>
    <row r="1103" spans="1:12" x14ac:dyDescent="0.25">
      <c r="A1103" s="98">
        <v>17</v>
      </c>
      <c r="B1103" s="99" t="s">
        <v>1305</v>
      </c>
      <c r="C1103" s="100" t="s">
        <v>30</v>
      </c>
      <c r="D1103" s="100" t="s">
        <v>1306</v>
      </c>
      <c r="E1103" s="100" t="s">
        <v>118</v>
      </c>
      <c r="F1103" s="98">
        <v>66</v>
      </c>
      <c r="G1103" s="101">
        <v>10882.07</v>
      </c>
      <c r="H1103" s="102">
        <v>1525</v>
      </c>
      <c r="I1103" s="103">
        <v>66</v>
      </c>
      <c r="J1103" s="101">
        <v>10882.07</v>
      </c>
      <c r="K1103" s="104">
        <v>1525</v>
      </c>
      <c r="L1103" s="98">
        <v>0</v>
      </c>
    </row>
    <row r="1104" spans="1:12" x14ac:dyDescent="0.25">
      <c r="A1104" s="98">
        <v>18</v>
      </c>
      <c r="B1104" s="99" t="s">
        <v>1117</v>
      </c>
      <c r="C1104" s="100" t="s">
        <v>30</v>
      </c>
      <c r="D1104" s="100" t="s">
        <v>1118</v>
      </c>
      <c r="E1104" s="100" t="s">
        <v>116</v>
      </c>
      <c r="F1104" s="98">
        <v>7</v>
      </c>
      <c r="G1104" s="101">
        <v>10059.01</v>
      </c>
      <c r="H1104" s="102">
        <v>1906</v>
      </c>
      <c r="I1104" s="103">
        <v>265</v>
      </c>
      <c r="J1104" s="101">
        <v>1090550.8700000001</v>
      </c>
      <c r="K1104" s="104">
        <v>199853</v>
      </c>
      <c r="L1104" s="98">
        <v>56</v>
      </c>
    </row>
    <row r="1105" spans="1:12" ht="24" x14ac:dyDescent="0.25">
      <c r="A1105" s="98">
        <v>19</v>
      </c>
      <c r="B1105" s="99" t="s">
        <v>1169</v>
      </c>
      <c r="C1105" s="100" t="s">
        <v>30</v>
      </c>
      <c r="D1105" s="100" t="s">
        <v>1170</v>
      </c>
      <c r="E1105" s="100" t="s">
        <v>389</v>
      </c>
      <c r="F1105" s="98">
        <v>31</v>
      </c>
      <c r="G1105" s="101">
        <v>9233.58</v>
      </c>
      <c r="H1105" s="102">
        <v>1882</v>
      </c>
      <c r="I1105" s="103">
        <v>168</v>
      </c>
      <c r="J1105" s="101">
        <v>165965.9</v>
      </c>
      <c r="K1105" s="104">
        <v>33334</v>
      </c>
      <c r="L1105" s="98">
        <v>35</v>
      </c>
    </row>
    <row r="1106" spans="1:12" x14ac:dyDescent="0.25">
      <c r="A1106" s="98">
        <v>20</v>
      </c>
      <c r="B1106" s="99" t="s">
        <v>1086</v>
      </c>
      <c r="C1106" s="100" t="s">
        <v>27</v>
      </c>
      <c r="D1106" s="100" t="s">
        <v>1087</v>
      </c>
      <c r="E1106" s="100" t="s">
        <v>1089</v>
      </c>
      <c r="F1106" s="98">
        <v>12</v>
      </c>
      <c r="G1106" s="101">
        <v>7834.92</v>
      </c>
      <c r="H1106" s="102">
        <v>1447</v>
      </c>
      <c r="I1106" s="103">
        <v>320</v>
      </c>
      <c r="J1106" s="101">
        <v>1572523.73000002</v>
      </c>
      <c r="K1106" s="104">
        <v>278553</v>
      </c>
      <c r="L1106" s="98">
        <v>63</v>
      </c>
    </row>
    <row r="1108" spans="1:12" x14ac:dyDescent="0.25">
      <c r="A1108" s="25" t="s">
        <v>7</v>
      </c>
      <c r="B1108" s="26"/>
      <c r="C1108" s="38"/>
      <c r="D1108" s="38"/>
      <c r="E1108" s="26"/>
    </row>
    <row r="1110" spans="1:12" x14ac:dyDescent="0.25">
      <c r="A1110" s="459" t="s">
        <v>1331</v>
      </c>
      <c r="B1110" s="459"/>
      <c r="C1110" s="459"/>
      <c r="D1110" s="459"/>
      <c r="E1110" s="459"/>
      <c r="F1110" s="459"/>
      <c r="G1110" s="459"/>
      <c r="H1110" s="459"/>
      <c r="I1110" s="459"/>
      <c r="J1110" s="459"/>
      <c r="K1110" s="459"/>
      <c r="L1110" s="459"/>
    </row>
    <row r="1111" spans="1:12" x14ac:dyDescent="0.25">
      <c r="A1111" s="22"/>
      <c r="B1111" s="15"/>
      <c r="C1111" s="15"/>
      <c r="D1111" s="15"/>
      <c r="E1111" s="15"/>
      <c r="F1111" s="20"/>
      <c r="G1111" s="21"/>
      <c r="H1111" s="21"/>
      <c r="I1111" s="20"/>
      <c r="J1111" s="21"/>
      <c r="K1111" s="21"/>
      <c r="L1111" s="19"/>
    </row>
    <row r="1112" spans="1:12" x14ac:dyDescent="0.25">
      <c r="A1112" s="460" t="s">
        <v>131</v>
      </c>
      <c r="B1112" s="460"/>
      <c r="C1112" s="460" t="s">
        <v>135</v>
      </c>
      <c r="D1112" s="460" t="s">
        <v>136</v>
      </c>
      <c r="E1112" s="460" t="s">
        <v>132</v>
      </c>
      <c r="F1112" s="458" t="s">
        <v>137</v>
      </c>
      <c r="G1112" s="458"/>
      <c r="H1112" s="462"/>
      <c r="I1112" s="457" t="s">
        <v>133</v>
      </c>
      <c r="J1112" s="458"/>
      <c r="K1112" s="458"/>
      <c r="L1112" s="458"/>
    </row>
    <row r="1113" spans="1:12" x14ac:dyDescent="0.25">
      <c r="A1113" s="461"/>
      <c r="B1113" s="461"/>
      <c r="C1113" s="461"/>
      <c r="D1113" s="461"/>
      <c r="E1113" s="461"/>
      <c r="F1113" s="396" t="s">
        <v>8</v>
      </c>
      <c r="G1113" s="39" t="s">
        <v>5</v>
      </c>
      <c r="H1113" s="396" t="s">
        <v>4</v>
      </c>
      <c r="I1113" s="395" t="s">
        <v>8</v>
      </c>
      <c r="J1113" s="39" t="s">
        <v>5</v>
      </c>
      <c r="K1113" s="39" t="s">
        <v>4</v>
      </c>
      <c r="L1113" s="396" t="s">
        <v>6</v>
      </c>
    </row>
    <row r="1114" spans="1:12" x14ac:dyDescent="0.25">
      <c r="A1114" s="98">
        <v>1</v>
      </c>
      <c r="B1114" s="99" t="s">
        <v>1249</v>
      </c>
      <c r="C1114" s="100" t="s">
        <v>30</v>
      </c>
      <c r="D1114" s="100" t="s">
        <v>1250</v>
      </c>
      <c r="E1114" s="100" t="s">
        <v>506</v>
      </c>
      <c r="F1114" s="98">
        <v>136</v>
      </c>
      <c r="G1114" s="101">
        <v>764825.63999999897</v>
      </c>
      <c r="H1114" s="102">
        <v>139273</v>
      </c>
      <c r="I1114" s="103">
        <v>249</v>
      </c>
      <c r="J1114" s="101">
        <v>3053820.7600000198</v>
      </c>
      <c r="K1114" s="102">
        <v>547678</v>
      </c>
      <c r="L1114" s="98">
        <v>21</v>
      </c>
    </row>
    <row r="1115" spans="1:12" x14ac:dyDescent="0.25">
      <c r="A1115" s="98">
        <v>2</v>
      </c>
      <c r="B1115" s="99" t="s">
        <v>1305</v>
      </c>
      <c r="C1115" s="100" t="s">
        <v>30</v>
      </c>
      <c r="D1115" s="100" t="s">
        <v>1306</v>
      </c>
      <c r="E1115" s="100" t="s">
        <v>118</v>
      </c>
      <c r="F1115" s="98">
        <v>140</v>
      </c>
      <c r="G1115" s="101">
        <v>412054.1</v>
      </c>
      <c r="H1115" s="102">
        <v>73041</v>
      </c>
      <c r="I1115" s="103">
        <v>157</v>
      </c>
      <c r="J1115" s="101">
        <v>423143.87</v>
      </c>
      <c r="K1115" s="102">
        <v>74597</v>
      </c>
      <c r="L1115" s="98">
        <v>7</v>
      </c>
    </row>
    <row r="1116" spans="1:12" x14ac:dyDescent="0.25">
      <c r="A1116" s="98">
        <v>3</v>
      </c>
      <c r="B1116" s="99" t="s">
        <v>1286</v>
      </c>
      <c r="C1116" s="100" t="s">
        <v>30</v>
      </c>
      <c r="D1116" s="100" t="s">
        <v>1287</v>
      </c>
      <c r="E1116" s="100" t="s">
        <v>125</v>
      </c>
      <c r="F1116" s="98">
        <v>72</v>
      </c>
      <c r="G1116" s="101">
        <v>159097.34</v>
      </c>
      <c r="H1116" s="102">
        <v>29120</v>
      </c>
      <c r="I1116" s="103">
        <v>164</v>
      </c>
      <c r="J1116" s="101">
        <v>453939.890000001</v>
      </c>
      <c r="K1116" s="104">
        <v>79671</v>
      </c>
      <c r="L1116" s="98">
        <v>14</v>
      </c>
    </row>
    <row r="1117" spans="1:12" x14ac:dyDescent="0.25">
      <c r="A1117" s="98">
        <v>4</v>
      </c>
      <c r="B1117" s="99" t="s">
        <v>1311</v>
      </c>
      <c r="C1117" s="100" t="s">
        <v>30</v>
      </c>
      <c r="D1117" s="100" t="s">
        <v>1312</v>
      </c>
      <c r="E1117" s="100" t="s">
        <v>125</v>
      </c>
      <c r="F1117" s="98">
        <v>48</v>
      </c>
      <c r="G1117" s="101">
        <v>64266.619999999901</v>
      </c>
      <c r="H1117" s="102">
        <v>12939</v>
      </c>
      <c r="I1117" s="103">
        <v>48</v>
      </c>
      <c r="J1117" s="101">
        <v>64266.619999999901</v>
      </c>
      <c r="K1117" s="104">
        <v>12939</v>
      </c>
      <c r="L1117" s="98">
        <v>7</v>
      </c>
    </row>
    <row r="1118" spans="1:12" x14ac:dyDescent="0.25">
      <c r="A1118" s="98">
        <v>5</v>
      </c>
      <c r="B1118" s="99" t="s">
        <v>1313</v>
      </c>
      <c r="C1118" s="100" t="s">
        <v>147</v>
      </c>
      <c r="D1118" s="100" t="s">
        <v>1314</v>
      </c>
      <c r="E1118" s="100" t="s">
        <v>1316</v>
      </c>
      <c r="F1118" s="98">
        <v>52</v>
      </c>
      <c r="G1118" s="101">
        <v>53497.06</v>
      </c>
      <c r="H1118" s="102">
        <v>11059</v>
      </c>
      <c r="I1118" s="103">
        <v>52</v>
      </c>
      <c r="J1118" s="101">
        <v>53497.06</v>
      </c>
      <c r="K1118" s="104">
        <v>11059</v>
      </c>
      <c r="L1118" s="98">
        <v>7</v>
      </c>
    </row>
    <row r="1119" spans="1:12" x14ac:dyDescent="0.25">
      <c r="A1119" s="98">
        <v>6</v>
      </c>
      <c r="B1119" s="105" t="s">
        <v>1222</v>
      </c>
      <c r="C1119" s="100" t="s">
        <v>30</v>
      </c>
      <c r="D1119" s="51" t="s">
        <v>1223</v>
      </c>
      <c r="E1119" s="51" t="s">
        <v>1225</v>
      </c>
      <c r="F1119" s="98">
        <v>53</v>
      </c>
      <c r="G1119" s="101">
        <v>41993.440000000097</v>
      </c>
      <c r="H1119" s="102">
        <v>7786</v>
      </c>
      <c r="I1119" s="103">
        <v>231</v>
      </c>
      <c r="J1119" s="106">
        <v>501128.69999999797</v>
      </c>
      <c r="K1119" s="107">
        <v>90394</v>
      </c>
      <c r="L1119" s="98">
        <v>28</v>
      </c>
    </row>
    <row r="1120" spans="1:12" x14ac:dyDescent="0.25">
      <c r="A1120" s="98">
        <v>7</v>
      </c>
      <c r="B1120" s="99" t="s">
        <v>1226</v>
      </c>
      <c r="C1120" s="100" t="s">
        <v>110</v>
      </c>
      <c r="D1120" s="100" t="s">
        <v>1227</v>
      </c>
      <c r="E1120" s="100" t="s">
        <v>116</v>
      </c>
      <c r="F1120" s="98">
        <v>31</v>
      </c>
      <c r="G1120" s="101">
        <v>37898.160000000003</v>
      </c>
      <c r="H1120" s="102">
        <v>7014</v>
      </c>
      <c r="I1120" s="103">
        <v>144</v>
      </c>
      <c r="J1120" s="101">
        <v>362354.67</v>
      </c>
      <c r="K1120" s="104">
        <v>67087</v>
      </c>
      <c r="L1120" s="98">
        <v>28</v>
      </c>
    </row>
    <row r="1121" spans="1:12" x14ac:dyDescent="0.25">
      <c r="A1121" s="98">
        <v>8</v>
      </c>
      <c r="B1121" s="99" t="s">
        <v>1188</v>
      </c>
      <c r="C1121" s="100" t="s">
        <v>160</v>
      </c>
      <c r="D1121" s="100" t="s">
        <v>1189</v>
      </c>
      <c r="E1121" s="100" t="s">
        <v>117</v>
      </c>
      <c r="F1121" s="98">
        <v>23</v>
      </c>
      <c r="G1121" s="101">
        <v>23109.41</v>
      </c>
      <c r="H1121" s="102">
        <v>4216</v>
      </c>
      <c r="I1121" s="103">
        <v>158</v>
      </c>
      <c r="J1121" s="101">
        <v>336396.62000000098</v>
      </c>
      <c r="K1121" s="104">
        <v>64301</v>
      </c>
      <c r="L1121" s="98">
        <v>35</v>
      </c>
    </row>
    <row r="1122" spans="1:12" x14ac:dyDescent="0.25">
      <c r="A1122" s="98">
        <v>9</v>
      </c>
      <c r="B1122" s="99" t="s">
        <v>1317</v>
      </c>
      <c r="C1122" s="100" t="s">
        <v>30</v>
      </c>
      <c r="D1122" s="100" t="s">
        <v>1318</v>
      </c>
      <c r="E1122" s="100" t="s">
        <v>116</v>
      </c>
      <c r="F1122" s="98">
        <v>9</v>
      </c>
      <c r="G1122" s="101">
        <v>22659.16</v>
      </c>
      <c r="H1122" s="102">
        <v>4246</v>
      </c>
      <c r="I1122" s="103">
        <v>9</v>
      </c>
      <c r="J1122" s="101">
        <v>22659.16</v>
      </c>
      <c r="K1122" s="104">
        <v>4246</v>
      </c>
      <c r="L1122" s="98">
        <v>7</v>
      </c>
    </row>
    <row r="1123" spans="1:12" x14ac:dyDescent="0.25">
      <c r="A1123" s="98">
        <v>10</v>
      </c>
      <c r="B1123" s="99" t="s">
        <v>1288</v>
      </c>
      <c r="C1123" s="100" t="s">
        <v>147</v>
      </c>
      <c r="D1123" s="100" t="s">
        <v>1289</v>
      </c>
      <c r="E1123" s="100" t="s">
        <v>332</v>
      </c>
      <c r="F1123" s="98">
        <v>39</v>
      </c>
      <c r="G1123" s="101">
        <v>21160.799999999999</v>
      </c>
      <c r="H1123" s="102">
        <v>3814</v>
      </c>
      <c r="I1123" s="103">
        <v>64</v>
      </c>
      <c r="J1123" s="101">
        <v>62949.790000000103</v>
      </c>
      <c r="K1123" s="104">
        <v>11460</v>
      </c>
      <c r="L1123" s="98">
        <v>14</v>
      </c>
    </row>
    <row r="1124" spans="1:12" x14ac:dyDescent="0.25">
      <c r="A1124" s="98">
        <v>11</v>
      </c>
      <c r="B1124" s="105" t="s">
        <v>1251</v>
      </c>
      <c r="C1124" s="51" t="s">
        <v>24</v>
      </c>
      <c r="D1124" s="105" t="s">
        <v>1252</v>
      </c>
      <c r="E1124" s="105" t="s">
        <v>990</v>
      </c>
      <c r="F1124" s="108">
        <v>56</v>
      </c>
      <c r="G1124" s="109">
        <v>20497.060000000001</v>
      </c>
      <c r="H1124" s="110">
        <v>4147</v>
      </c>
      <c r="I1124" s="111">
        <v>155</v>
      </c>
      <c r="J1124" s="112">
        <v>141914.44</v>
      </c>
      <c r="K1124" s="113">
        <v>28109</v>
      </c>
      <c r="L1124" s="108">
        <v>21</v>
      </c>
    </row>
    <row r="1125" spans="1:12" x14ac:dyDescent="0.25">
      <c r="A1125" s="98">
        <v>12</v>
      </c>
      <c r="B1125" s="105" t="s">
        <v>1206</v>
      </c>
      <c r="C1125" s="51" t="s">
        <v>30</v>
      </c>
      <c r="D1125" s="105" t="s">
        <v>1207</v>
      </c>
      <c r="E1125" s="105" t="s">
        <v>332</v>
      </c>
      <c r="F1125" s="108">
        <v>17</v>
      </c>
      <c r="G1125" s="109">
        <v>19945.12</v>
      </c>
      <c r="H1125" s="110">
        <v>3411</v>
      </c>
      <c r="I1125" s="111">
        <v>101</v>
      </c>
      <c r="J1125" s="112">
        <v>277595.25000000099</v>
      </c>
      <c r="K1125" s="113">
        <v>48650</v>
      </c>
      <c r="L1125" s="108">
        <v>35</v>
      </c>
    </row>
    <row r="1126" spans="1:12" x14ac:dyDescent="0.25">
      <c r="A1126" s="98">
        <v>13</v>
      </c>
      <c r="B1126" s="99" t="s">
        <v>1320</v>
      </c>
      <c r="C1126" s="100" t="s">
        <v>157</v>
      </c>
      <c r="D1126" s="100" t="s">
        <v>1321</v>
      </c>
      <c r="E1126" s="100" t="s">
        <v>507</v>
      </c>
      <c r="F1126" s="98">
        <v>21</v>
      </c>
      <c r="G1126" s="101">
        <v>15417.37</v>
      </c>
      <c r="H1126" s="102">
        <v>2758</v>
      </c>
      <c r="I1126" s="103">
        <v>21</v>
      </c>
      <c r="J1126" s="101">
        <v>15417.37</v>
      </c>
      <c r="K1126" s="104">
        <v>2758</v>
      </c>
      <c r="L1126" s="98">
        <v>7</v>
      </c>
    </row>
    <row r="1127" spans="1:12" x14ac:dyDescent="0.25">
      <c r="A1127" s="98">
        <v>14</v>
      </c>
      <c r="B1127" s="99" t="s">
        <v>1319</v>
      </c>
      <c r="C1127" s="100" t="s">
        <v>110</v>
      </c>
      <c r="D1127" s="100" t="s">
        <v>505</v>
      </c>
      <c r="E1127" s="100" t="s">
        <v>506</v>
      </c>
      <c r="F1127" s="98">
        <v>24</v>
      </c>
      <c r="G1127" s="101">
        <v>14768.31</v>
      </c>
      <c r="H1127" s="102">
        <v>2789</v>
      </c>
      <c r="I1127" s="103">
        <v>24</v>
      </c>
      <c r="J1127" s="101">
        <v>14768.31</v>
      </c>
      <c r="K1127" s="104">
        <v>2789</v>
      </c>
      <c r="L1127" s="98">
        <v>7</v>
      </c>
    </row>
    <row r="1128" spans="1:12" x14ac:dyDescent="0.25">
      <c r="A1128" s="98">
        <v>15</v>
      </c>
      <c r="B1128" s="99" t="s">
        <v>1228</v>
      </c>
      <c r="C1128" s="100" t="s">
        <v>26</v>
      </c>
      <c r="D1128" s="100" t="s">
        <v>1230</v>
      </c>
      <c r="E1128" s="100" t="s">
        <v>389</v>
      </c>
      <c r="F1128" s="98">
        <v>7</v>
      </c>
      <c r="G1128" s="101">
        <v>14688.91</v>
      </c>
      <c r="H1128" s="102">
        <v>2631</v>
      </c>
      <c r="I1128" s="103">
        <v>41</v>
      </c>
      <c r="J1128" s="101">
        <v>82073.03</v>
      </c>
      <c r="K1128" s="104">
        <v>15333</v>
      </c>
      <c r="L1128" s="98">
        <v>28</v>
      </c>
    </row>
    <row r="1129" spans="1:12" x14ac:dyDescent="0.25">
      <c r="A1129" s="98">
        <v>16</v>
      </c>
      <c r="B1129" s="99" t="s">
        <v>1202</v>
      </c>
      <c r="C1129" s="100" t="s">
        <v>27</v>
      </c>
      <c r="D1129" s="100" t="s">
        <v>1203</v>
      </c>
      <c r="E1129" s="100" t="s">
        <v>1205</v>
      </c>
      <c r="F1129" s="98">
        <v>13</v>
      </c>
      <c r="G1129" s="101">
        <v>13616.65</v>
      </c>
      <c r="H1129" s="102">
        <v>2455</v>
      </c>
      <c r="I1129" s="103">
        <v>228</v>
      </c>
      <c r="J1129" s="101">
        <v>522075.06999999698</v>
      </c>
      <c r="K1129" s="104">
        <v>91037</v>
      </c>
      <c r="L1129" s="98">
        <v>35</v>
      </c>
    </row>
    <row r="1130" spans="1:12" x14ac:dyDescent="0.25">
      <c r="A1130" s="98">
        <v>17</v>
      </c>
      <c r="B1130" s="99" t="s">
        <v>1322</v>
      </c>
      <c r="C1130" s="100" t="s">
        <v>30</v>
      </c>
      <c r="D1130" s="100" t="s">
        <v>1323</v>
      </c>
      <c r="E1130" s="100" t="s">
        <v>639</v>
      </c>
      <c r="F1130" s="98">
        <v>13</v>
      </c>
      <c r="G1130" s="101">
        <v>10680.63</v>
      </c>
      <c r="H1130" s="102">
        <v>2006</v>
      </c>
      <c r="I1130" s="103">
        <v>13</v>
      </c>
      <c r="J1130" s="101">
        <v>10680.63</v>
      </c>
      <c r="K1130" s="104">
        <v>2006</v>
      </c>
      <c r="L1130" s="98">
        <v>7</v>
      </c>
    </row>
    <row r="1131" spans="1:12" x14ac:dyDescent="0.25">
      <c r="A1131" s="98">
        <v>18</v>
      </c>
      <c r="B1131" s="99" t="s">
        <v>1115</v>
      </c>
      <c r="C1131" s="100" t="s">
        <v>30</v>
      </c>
      <c r="D1131" s="100" t="s">
        <v>1116</v>
      </c>
      <c r="E1131" s="100" t="s">
        <v>117</v>
      </c>
      <c r="F1131" s="98">
        <v>13</v>
      </c>
      <c r="G1131" s="101">
        <v>9496.23</v>
      </c>
      <c r="H1131" s="102">
        <v>1771</v>
      </c>
      <c r="I1131" s="103">
        <v>330</v>
      </c>
      <c r="J1131" s="101">
        <v>1473837.3100000201</v>
      </c>
      <c r="K1131" s="104">
        <v>274285</v>
      </c>
      <c r="L1131" s="98">
        <v>63</v>
      </c>
    </row>
    <row r="1132" spans="1:12" x14ac:dyDescent="0.25">
      <c r="A1132" s="98">
        <v>19</v>
      </c>
      <c r="B1132" s="99" t="s">
        <v>1292</v>
      </c>
      <c r="C1132" s="100" t="s">
        <v>110</v>
      </c>
      <c r="D1132" s="100" t="s">
        <v>1293</v>
      </c>
      <c r="E1132" s="100" t="s">
        <v>116</v>
      </c>
      <c r="F1132" s="98">
        <v>22</v>
      </c>
      <c r="G1132" s="101">
        <v>9177.0799999999908</v>
      </c>
      <c r="H1132" s="102">
        <v>1671</v>
      </c>
      <c r="I1132" s="103">
        <v>40</v>
      </c>
      <c r="J1132" s="101">
        <v>24601.03</v>
      </c>
      <c r="K1132" s="104">
        <v>4530</v>
      </c>
      <c r="L1132" s="98">
        <v>14</v>
      </c>
    </row>
    <row r="1133" spans="1:12" x14ac:dyDescent="0.25">
      <c r="A1133" s="98">
        <v>20</v>
      </c>
      <c r="B1133" s="99" t="s">
        <v>1140</v>
      </c>
      <c r="C1133" s="100" t="s">
        <v>24</v>
      </c>
      <c r="D1133" s="100" t="s">
        <v>1153</v>
      </c>
      <c r="E1133" s="100" t="s">
        <v>927</v>
      </c>
      <c r="F1133" s="98">
        <v>6</v>
      </c>
      <c r="G1133" s="101">
        <v>6327.31</v>
      </c>
      <c r="H1133" s="102">
        <v>1066</v>
      </c>
      <c r="I1133" s="103">
        <v>111</v>
      </c>
      <c r="J1133" s="101">
        <v>243144.63</v>
      </c>
      <c r="K1133" s="104">
        <v>43956</v>
      </c>
      <c r="L1133" s="98">
        <v>49</v>
      </c>
    </row>
    <row r="1134" spans="1:12" x14ac:dyDescent="0.25">
      <c r="A1134" s="55"/>
      <c r="B1134" s="52"/>
      <c r="C1134" s="38"/>
      <c r="D1134" s="38"/>
      <c r="E1134" s="38"/>
      <c r="F1134" s="55"/>
      <c r="G1134" s="54"/>
      <c r="H1134" s="25"/>
      <c r="I1134" s="55"/>
      <c r="J1134" s="54"/>
      <c r="K1134" s="53"/>
      <c r="L1134" s="41"/>
    </row>
    <row r="1135" spans="1:12" x14ac:dyDescent="0.25">
      <c r="A1135" s="25" t="s">
        <v>7</v>
      </c>
      <c r="B1135" s="26"/>
      <c r="C1135" s="38"/>
      <c r="D1135" s="38"/>
      <c r="E1135" s="26"/>
      <c r="F1135" s="27"/>
      <c r="G1135" s="28"/>
      <c r="H1135" s="29"/>
      <c r="I1135" s="27"/>
      <c r="J1135" s="28"/>
      <c r="K1135" s="29"/>
      <c r="L1135" s="15"/>
    </row>
    <row r="1137" spans="1:12" x14ac:dyDescent="0.25">
      <c r="A1137" s="459" t="s">
        <v>1356</v>
      </c>
      <c r="B1137" s="459"/>
      <c r="C1137" s="459"/>
      <c r="D1137" s="459"/>
      <c r="E1137" s="459"/>
      <c r="F1137" s="459"/>
      <c r="G1137" s="459"/>
      <c r="H1137" s="459"/>
      <c r="I1137" s="459"/>
      <c r="J1137" s="459"/>
      <c r="K1137" s="459"/>
      <c r="L1137" s="459"/>
    </row>
    <row r="1138" spans="1:12" x14ac:dyDescent="0.25">
      <c r="A1138" s="22"/>
      <c r="B1138" s="15"/>
      <c r="C1138" s="15"/>
      <c r="D1138" s="15"/>
      <c r="E1138" s="15"/>
      <c r="F1138" s="20"/>
      <c r="G1138" s="21"/>
      <c r="H1138" s="21"/>
      <c r="I1138" s="20"/>
      <c r="J1138" s="21"/>
      <c r="K1138" s="21"/>
      <c r="L1138" s="19"/>
    </row>
    <row r="1139" spans="1:12" x14ac:dyDescent="0.25">
      <c r="A1139" s="460" t="s">
        <v>131</v>
      </c>
      <c r="B1139" s="460"/>
      <c r="C1139" s="460" t="s">
        <v>135</v>
      </c>
      <c r="D1139" s="460" t="s">
        <v>136</v>
      </c>
      <c r="E1139" s="460" t="s">
        <v>132</v>
      </c>
      <c r="F1139" s="458" t="s">
        <v>137</v>
      </c>
      <c r="G1139" s="458"/>
      <c r="H1139" s="462"/>
      <c r="I1139" s="457" t="s">
        <v>133</v>
      </c>
      <c r="J1139" s="458"/>
      <c r="K1139" s="458"/>
      <c r="L1139" s="458"/>
    </row>
    <row r="1140" spans="1:12" x14ac:dyDescent="0.25">
      <c r="A1140" s="461"/>
      <c r="B1140" s="461"/>
      <c r="C1140" s="461"/>
      <c r="D1140" s="461"/>
      <c r="E1140" s="461"/>
      <c r="F1140" s="401" t="s">
        <v>8</v>
      </c>
      <c r="G1140" s="39" t="s">
        <v>5</v>
      </c>
      <c r="H1140" s="401" t="s">
        <v>4</v>
      </c>
      <c r="I1140" s="400" t="s">
        <v>8</v>
      </c>
      <c r="J1140" s="39" t="s">
        <v>5</v>
      </c>
      <c r="K1140" s="39" t="s">
        <v>4</v>
      </c>
      <c r="L1140" s="401" t="s">
        <v>6</v>
      </c>
    </row>
    <row r="1141" spans="1:12" x14ac:dyDescent="0.25">
      <c r="A1141" s="98">
        <v>1</v>
      </c>
      <c r="B1141" s="99" t="s">
        <v>1249</v>
      </c>
      <c r="C1141" s="100" t="s">
        <v>30</v>
      </c>
      <c r="D1141" s="100" t="s">
        <v>1250</v>
      </c>
      <c r="E1141" s="100" t="s">
        <v>506</v>
      </c>
      <c r="F1141" s="98">
        <v>117</v>
      </c>
      <c r="G1141" s="101">
        <v>519390.789999998</v>
      </c>
      <c r="H1141" s="102">
        <v>94895</v>
      </c>
      <c r="I1141" s="103">
        <v>266</v>
      </c>
      <c r="J1141" s="101">
        <v>3573211.5500000399</v>
      </c>
      <c r="K1141" s="102">
        <v>642573</v>
      </c>
      <c r="L1141" s="98">
        <v>28</v>
      </c>
    </row>
    <row r="1142" spans="1:12" x14ac:dyDescent="0.25">
      <c r="A1142" s="98">
        <v>2</v>
      </c>
      <c r="B1142" s="99" t="s">
        <v>1305</v>
      </c>
      <c r="C1142" s="100" t="s">
        <v>30</v>
      </c>
      <c r="D1142" s="100" t="s">
        <v>1306</v>
      </c>
      <c r="E1142" s="100" t="s">
        <v>118</v>
      </c>
      <c r="F1142" s="98">
        <v>115</v>
      </c>
      <c r="G1142" s="101">
        <v>277485.49</v>
      </c>
      <c r="H1142" s="102">
        <v>50376</v>
      </c>
      <c r="I1142" s="103">
        <v>207</v>
      </c>
      <c r="J1142" s="101">
        <v>700629.35999999696</v>
      </c>
      <c r="K1142" s="102">
        <v>124973</v>
      </c>
      <c r="L1142" s="98">
        <v>14</v>
      </c>
    </row>
    <row r="1143" spans="1:12" x14ac:dyDescent="0.25">
      <c r="A1143" s="98">
        <v>3</v>
      </c>
      <c r="B1143" s="99" t="s">
        <v>1334</v>
      </c>
      <c r="C1143" s="100" t="s">
        <v>30</v>
      </c>
      <c r="D1143" s="100" t="s">
        <v>1336</v>
      </c>
      <c r="E1143" s="100" t="s">
        <v>116</v>
      </c>
      <c r="F1143" s="98">
        <v>67</v>
      </c>
      <c r="G1143" s="101">
        <v>129744.26</v>
      </c>
      <c r="H1143" s="102">
        <v>24027</v>
      </c>
      <c r="I1143" s="103">
        <v>67</v>
      </c>
      <c r="J1143" s="101">
        <v>129744.26</v>
      </c>
      <c r="K1143" s="104">
        <v>24027</v>
      </c>
      <c r="L1143" s="98">
        <v>7</v>
      </c>
    </row>
    <row r="1144" spans="1:12" x14ac:dyDescent="0.25">
      <c r="A1144" s="98">
        <v>4</v>
      </c>
      <c r="B1144" s="99" t="s">
        <v>1286</v>
      </c>
      <c r="C1144" s="100" t="s">
        <v>30</v>
      </c>
      <c r="D1144" s="100" t="s">
        <v>1287</v>
      </c>
      <c r="E1144" s="100" t="s">
        <v>125</v>
      </c>
      <c r="F1144" s="98">
        <v>66</v>
      </c>
      <c r="G1144" s="101">
        <v>95036.41</v>
      </c>
      <c r="H1144" s="102">
        <v>17694</v>
      </c>
      <c r="I1144" s="103">
        <v>199</v>
      </c>
      <c r="J1144" s="101">
        <v>548976.30000000203</v>
      </c>
      <c r="K1144" s="104">
        <v>97365</v>
      </c>
      <c r="L1144" s="98">
        <v>21</v>
      </c>
    </row>
    <row r="1145" spans="1:12" x14ac:dyDescent="0.25">
      <c r="A1145" s="98">
        <v>5</v>
      </c>
      <c r="B1145" s="99" t="s">
        <v>1337</v>
      </c>
      <c r="C1145" s="100" t="s">
        <v>27</v>
      </c>
      <c r="D1145" s="100" t="s">
        <v>1338</v>
      </c>
      <c r="E1145" s="100" t="s">
        <v>116</v>
      </c>
      <c r="F1145" s="98">
        <v>51</v>
      </c>
      <c r="G1145" s="101">
        <v>78515.16</v>
      </c>
      <c r="H1145" s="102">
        <v>14328</v>
      </c>
      <c r="I1145" s="103">
        <v>51</v>
      </c>
      <c r="J1145" s="101">
        <v>78515.160000000105</v>
      </c>
      <c r="K1145" s="104">
        <v>14328</v>
      </c>
      <c r="L1145" s="98">
        <v>7</v>
      </c>
    </row>
    <row r="1146" spans="1:12" x14ac:dyDescent="0.25">
      <c r="A1146" s="98">
        <v>6</v>
      </c>
      <c r="B1146" s="105" t="s">
        <v>1313</v>
      </c>
      <c r="C1146" s="100" t="s">
        <v>147</v>
      </c>
      <c r="D1146" s="51" t="s">
        <v>1314</v>
      </c>
      <c r="E1146" s="51" t="s">
        <v>1316</v>
      </c>
      <c r="F1146" s="98">
        <v>55</v>
      </c>
      <c r="G1146" s="101">
        <v>44873.300000000097</v>
      </c>
      <c r="H1146" s="102">
        <v>9223</v>
      </c>
      <c r="I1146" s="103">
        <v>73</v>
      </c>
      <c r="J1146" s="106">
        <v>98370.36</v>
      </c>
      <c r="K1146" s="107">
        <v>20282</v>
      </c>
      <c r="L1146" s="98">
        <v>14</v>
      </c>
    </row>
    <row r="1147" spans="1:12" x14ac:dyDescent="0.25">
      <c r="A1147" s="98">
        <v>7</v>
      </c>
      <c r="B1147" s="99" t="s">
        <v>1311</v>
      </c>
      <c r="C1147" s="100" t="s">
        <v>30</v>
      </c>
      <c r="D1147" s="100" t="s">
        <v>1312</v>
      </c>
      <c r="E1147" s="100" t="s">
        <v>125</v>
      </c>
      <c r="F1147" s="98">
        <v>43</v>
      </c>
      <c r="G1147" s="101">
        <v>42518.379999999903</v>
      </c>
      <c r="H1147" s="102">
        <v>8602</v>
      </c>
      <c r="I1147" s="103">
        <v>68</v>
      </c>
      <c r="J1147" s="101">
        <v>106785</v>
      </c>
      <c r="K1147" s="104">
        <v>21541</v>
      </c>
      <c r="L1147" s="98">
        <v>14</v>
      </c>
    </row>
    <row r="1148" spans="1:12" x14ac:dyDescent="0.25">
      <c r="A1148" s="98">
        <v>8</v>
      </c>
      <c r="B1148" s="99" t="s">
        <v>1222</v>
      </c>
      <c r="C1148" s="100" t="s">
        <v>30</v>
      </c>
      <c r="D1148" s="100" t="s">
        <v>1223</v>
      </c>
      <c r="E1148" s="100" t="s">
        <v>1225</v>
      </c>
      <c r="F1148" s="98">
        <v>27</v>
      </c>
      <c r="G1148" s="101">
        <v>20196.96</v>
      </c>
      <c r="H1148" s="102">
        <v>3783</v>
      </c>
      <c r="I1148" s="103">
        <v>248</v>
      </c>
      <c r="J1148" s="101">
        <v>521325.659999998</v>
      </c>
      <c r="K1148" s="104">
        <v>94177</v>
      </c>
      <c r="L1148" s="98">
        <v>35</v>
      </c>
    </row>
    <row r="1149" spans="1:12" x14ac:dyDescent="0.25">
      <c r="A1149" s="98">
        <v>9</v>
      </c>
      <c r="B1149" s="99" t="s">
        <v>1226</v>
      </c>
      <c r="C1149" s="100" t="s">
        <v>110</v>
      </c>
      <c r="D1149" s="100" t="s">
        <v>1227</v>
      </c>
      <c r="E1149" s="100" t="s">
        <v>116</v>
      </c>
      <c r="F1149" s="98">
        <v>19</v>
      </c>
      <c r="G1149" s="101">
        <v>19485.77</v>
      </c>
      <c r="H1149" s="102">
        <v>3623</v>
      </c>
      <c r="I1149" s="103">
        <v>151</v>
      </c>
      <c r="J1149" s="101">
        <v>381840.44</v>
      </c>
      <c r="K1149" s="104">
        <v>70710</v>
      </c>
      <c r="L1149" s="98">
        <v>35</v>
      </c>
    </row>
    <row r="1150" spans="1:12" x14ac:dyDescent="0.25">
      <c r="A1150" s="98">
        <v>10</v>
      </c>
      <c r="B1150" s="99" t="s">
        <v>1206</v>
      </c>
      <c r="C1150" s="100" t="s">
        <v>30</v>
      </c>
      <c r="D1150" s="100" t="s">
        <v>1207</v>
      </c>
      <c r="E1150" s="100" t="s">
        <v>332</v>
      </c>
      <c r="F1150" s="98">
        <v>12</v>
      </c>
      <c r="G1150" s="101">
        <v>13083.25</v>
      </c>
      <c r="H1150" s="102">
        <v>2286</v>
      </c>
      <c r="I1150" s="103">
        <v>106</v>
      </c>
      <c r="J1150" s="101">
        <v>290985.5</v>
      </c>
      <c r="K1150" s="104">
        <v>51047</v>
      </c>
      <c r="L1150" s="98">
        <v>42</v>
      </c>
    </row>
    <row r="1151" spans="1:12" x14ac:dyDescent="0.25">
      <c r="A1151" s="98">
        <v>11</v>
      </c>
      <c r="B1151" s="105" t="s">
        <v>1317</v>
      </c>
      <c r="C1151" s="51" t="s">
        <v>30</v>
      </c>
      <c r="D1151" s="105" t="s">
        <v>1318</v>
      </c>
      <c r="E1151" s="105" t="s">
        <v>116</v>
      </c>
      <c r="F1151" s="108">
        <v>9</v>
      </c>
      <c r="G1151" s="109">
        <v>12706.98</v>
      </c>
      <c r="H1151" s="110">
        <v>2352</v>
      </c>
      <c r="I1151" s="111">
        <v>12</v>
      </c>
      <c r="J1151" s="112">
        <v>35366.14</v>
      </c>
      <c r="K1151" s="113">
        <v>6598</v>
      </c>
      <c r="L1151" s="108">
        <v>14</v>
      </c>
    </row>
    <row r="1152" spans="1:12" x14ac:dyDescent="0.25">
      <c r="A1152" s="98">
        <v>12</v>
      </c>
      <c r="B1152" s="105" t="s">
        <v>1188</v>
      </c>
      <c r="C1152" s="51" t="s">
        <v>160</v>
      </c>
      <c r="D1152" s="105" t="s">
        <v>1189</v>
      </c>
      <c r="E1152" s="105" t="s">
        <v>117</v>
      </c>
      <c r="F1152" s="108">
        <v>19</v>
      </c>
      <c r="G1152" s="109">
        <v>12334.03</v>
      </c>
      <c r="H1152" s="110">
        <v>2625</v>
      </c>
      <c r="I1152" s="111">
        <v>164</v>
      </c>
      <c r="J1152" s="112">
        <v>348730.65000000101</v>
      </c>
      <c r="K1152" s="113">
        <v>66926</v>
      </c>
      <c r="L1152" s="108">
        <v>42</v>
      </c>
    </row>
    <row r="1153" spans="1:12" x14ac:dyDescent="0.25">
      <c r="A1153" s="98">
        <v>13</v>
      </c>
      <c r="B1153" s="99" t="s">
        <v>1339</v>
      </c>
      <c r="C1153" s="100" t="s">
        <v>26</v>
      </c>
      <c r="D1153" s="100" t="s">
        <v>1340</v>
      </c>
      <c r="E1153" s="100" t="s">
        <v>1342</v>
      </c>
      <c r="F1153" s="98">
        <v>13</v>
      </c>
      <c r="G1153" s="101">
        <v>11566.96</v>
      </c>
      <c r="H1153" s="102">
        <v>2168</v>
      </c>
      <c r="I1153" s="103">
        <v>13</v>
      </c>
      <c r="J1153" s="101">
        <v>11566.96</v>
      </c>
      <c r="K1153" s="104">
        <v>2168</v>
      </c>
      <c r="L1153" s="98">
        <v>7</v>
      </c>
    </row>
    <row r="1154" spans="1:12" x14ac:dyDescent="0.25">
      <c r="A1154" s="98">
        <v>14</v>
      </c>
      <c r="B1154" s="99" t="s">
        <v>1228</v>
      </c>
      <c r="C1154" s="100" t="s">
        <v>26</v>
      </c>
      <c r="D1154" s="100" t="s">
        <v>1230</v>
      </c>
      <c r="E1154" s="100" t="s">
        <v>389</v>
      </c>
      <c r="F1154" s="98">
        <v>7</v>
      </c>
      <c r="G1154" s="101">
        <v>10560.75</v>
      </c>
      <c r="H1154" s="102">
        <v>1931</v>
      </c>
      <c r="I1154" s="103">
        <v>44</v>
      </c>
      <c r="J1154" s="101">
        <v>92673.780000000101</v>
      </c>
      <c r="K1154" s="104">
        <v>17270</v>
      </c>
      <c r="L1154" s="98">
        <v>35</v>
      </c>
    </row>
    <row r="1155" spans="1:12" x14ac:dyDescent="0.25">
      <c r="A1155" s="98">
        <v>15</v>
      </c>
      <c r="B1155" s="99" t="s">
        <v>1251</v>
      </c>
      <c r="C1155" s="100" t="s">
        <v>24</v>
      </c>
      <c r="D1155" s="100" t="s">
        <v>1252</v>
      </c>
      <c r="E1155" s="100" t="s">
        <v>990</v>
      </c>
      <c r="F1155" s="98">
        <v>29</v>
      </c>
      <c r="G1155" s="101">
        <v>8105.51</v>
      </c>
      <c r="H1155" s="102">
        <v>1643</v>
      </c>
      <c r="I1155" s="103">
        <v>166</v>
      </c>
      <c r="J1155" s="101">
        <v>150019.95000000001</v>
      </c>
      <c r="K1155" s="104">
        <v>29752</v>
      </c>
      <c r="L1155" s="98">
        <v>28</v>
      </c>
    </row>
    <row r="1156" spans="1:12" x14ac:dyDescent="0.25">
      <c r="A1156" s="98">
        <v>16</v>
      </c>
      <c r="B1156" s="99" t="s">
        <v>1343</v>
      </c>
      <c r="C1156" s="100" t="s">
        <v>30</v>
      </c>
      <c r="D1156" s="100" t="s">
        <v>1344</v>
      </c>
      <c r="E1156" s="100" t="s">
        <v>159</v>
      </c>
      <c r="F1156" s="98">
        <v>16</v>
      </c>
      <c r="G1156" s="101">
        <v>7625.86</v>
      </c>
      <c r="H1156" s="102">
        <v>1429</v>
      </c>
      <c r="I1156" s="103">
        <v>16</v>
      </c>
      <c r="J1156" s="101">
        <v>7625.86</v>
      </c>
      <c r="K1156" s="104">
        <v>1429</v>
      </c>
      <c r="L1156" s="98">
        <v>7</v>
      </c>
    </row>
    <row r="1157" spans="1:12" x14ac:dyDescent="0.25">
      <c r="A1157" s="98">
        <v>17</v>
      </c>
      <c r="B1157" s="99" t="s">
        <v>1319</v>
      </c>
      <c r="C1157" s="100" t="s">
        <v>110</v>
      </c>
      <c r="D1157" s="100" t="s">
        <v>505</v>
      </c>
      <c r="E1157" s="100" t="s">
        <v>506</v>
      </c>
      <c r="F1157" s="98">
        <v>23</v>
      </c>
      <c r="G1157" s="101">
        <v>7021.91</v>
      </c>
      <c r="H1157" s="102">
        <v>1330</v>
      </c>
      <c r="I1157" s="103">
        <v>39</v>
      </c>
      <c r="J1157" s="101">
        <v>21790.22</v>
      </c>
      <c r="K1157" s="104">
        <v>4119</v>
      </c>
      <c r="L1157" s="98">
        <v>14</v>
      </c>
    </row>
    <row r="1158" spans="1:12" x14ac:dyDescent="0.25">
      <c r="A1158" s="98">
        <v>18</v>
      </c>
      <c r="B1158" s="99" t="s">
        <v>1288</v>
      </c>
      <c r="C1158" s="100" t="s">
        <v>147</v>
      </c>
      <c r="D1158" s="100" t="s">
        <v>1289</v>
      </c>
      <c r="E1158" s="100" t="s">
        <v>332</v>
      </c>
      <c r="F1158" s="98">
        <v>14</v>
      </c>
      <c r="G1158" s="101">
        <v>6169.8</v>
      </c>
      <c r="H1158" s="102">
        <v>1122</v>
      </c>
      <c r="I1158" s="103">
        <v>75</v>
      </c>
      <c r="J1158" s="101">
        <v>69119.590000000098</v>
      </c>
      <c r="K1158" s="104">
        <v>12582</v>
      </c>
      <c r="L1158" s="98">
        <v>21</v>
      </c>
    </row>
    <row r="1159" spans="1:12" x14ac:dyDescent="0.25">
      <c r="A1159" s="98">
        <v>19</v>
      </c>
      <c r="B1159" s="99" t="s">
        <v>1320</v>
      </c>
      <c r="C1159" s="100" t="s">
        <v>157</v>
      </c>
      <c r="D1159" s="100" t="s">
        <v>1321</v>
      </c>
      <c r="E1159" s="100" t="s">
        <v>507</v>
      </c>
      <c r="F1159" s="98">
        <v>19</v>
      </c>
      <c r="G1159" s="101">
        <v>5644.2</v>
      </c>
      <c r="H1159" s="102">
        <v>995</v>
      </c>
      <c r="I1159" s="103">
        <v>30</v>
      </c>
      <c r="J1159" s="101">
        <v>21289.97</v>
      </c>
      <c r="K1159" s="104">
        <v>3799</v>
      </c>
      <c r="L1159" s="98">
        <v>14</v>
      </c>
    </row>
    <row r="1160" spans="1:12" x14ac:dyDescent="0.25">
      <c r="A1160" s="98">
        <v>20</v>
      </c>
      <c r="B1160" s="99" t="s">
        <v>1117</v>
      </c>
      <c r="C1160" s="100" t="s">
        <v>30</v>
      </c>
      <c r="D1160" s="100" t="s">
        <v>1118</v>
      </c>
      <c r="E1160" s="100" t="s">
        <v>116</v>
      </c>
      <c r="F1160" s="98">
        <v>5</v>
      </c>
      <c r="G1160" s="101">
        <v>5041.9399999999996</v>
      </c>
      <c r="H1160" s="102">
        <v>960</v>
      </c>
      <c r="I1160" s="103">
        <v>270</v>
      </c>
      <c r="J1160" s="101">
        <v>1102811.8400000001</v>
      </c>
      <c r="K1160" s="104">
        <v>202161</v>
      </c>
      <c r="L1160" s="98">
        <v>70</v>
      </c>
    </row>
    <row r="1161" spans="1:12" x14ac:dyDescent="0.25">
      <c r="A1161" s="55"/>
      <c r="B1161" s="52"/>
      <c r="C1161" s="38"/>
      <c r="D1161" s="38"/>
      <c r="E1161" s="38"/>
      <c r="F1161" s="55"/>
      <c r="G1161" s="54"/>
      <c r="H1161" s="25"/>
      <c r="I1161" s="55"/>
      <c r="J1161" s="54"/>
      <c r="K1161" s="53"/>
      <c r="L1161" s="41"/>
    </row>
    <row r="1162" spans="1:12" x14ac:dyDescent="0.25">
      <c r="A1162" s="25" t="s">
        <v>7</v>
      </c>
      <c r="B1162" s="26"/>
      <c r="C1162" s="38"/>
      <c r="D1162" s="38"/>
      <c r="E1162" s="26"/>
      <c r="F1162" s="27"/>
      <c r="G1162" s="28"/>
      <c r="H1162" s="29"/>
      <c r="I1162" s="27"/>
      <c r="J1162" s="28"/>
      <c r="K1162" s="29"/>
      <c r="L1162" s="15"/>
    </row>
    <row r="1164" spans="1:12" x14ac:dyDescent="0.25">
      <c r="A1164" s="459" t="s">
        <v>1375</v>
      </c>
      <c r="B1164" s="459"/>
      <c r="C1164" s="459"/>
      <c r="D1164" s="459"/>
      <c r="E1164" s="459"/>
      <c r="F1164" s="459"/>
      <c r="G1164" s="459"/>
      <c r="H1164" s="459"/>
      <c r="I1164" s="459"/>
      <c r="J1164" s="459"/>
      <c r="K1164" s="459"/>
      <c r="L1164" s="459"/>
    </row>
    <row r="1165" spans="1:12" x14ac:dyDescent="0.25">
      <c r="A1165" s="22"/>
      <c r="B1165" s="15"/>
      <c r="C1165" s="15"/>
      <c r="D1165" s="15"/>
      <c r="E1165" s="15"/>
      <c r="F1165" s="20"/>
      <c r="G1165" s="21"/>
      <c r="H1165" s="21"/>
      <c r="I1165" s="20"/>
      <c r="J1165" s="21"/>
      <c r="K1165" s="21"/>
      <c r="L1165" s="19"/>
    </row>
    <row r="1166" spans="1:12" x14ac:dyDescent="0.25">
      <c r="A1166" s="460" t="s">
        <v>131</v>
      </c>
      <c r="B1166" s="460"/>
      <c r="C1166" s="460" t="s">
        <v>135</v>
      </c>
      <c r="D1166" s="460" t="s">
        <v>136</v>
      </c>
      <c r="E1166" s="460" t="s">
        <v>132</v>
      </c>
      <c r="F1166" s="458" t="s">
        <v>137</v>
      </c>
      <c r="G1166" s="458"/>
      <c r="H1166" s="462"/>
      <c r="I1166" s="457" t="s">
        <v>133</v>
      </c>
      <c r="J1166" s="458"/>
      <c r="K1166" s="458"/>
      <c r="L1166" s="458"/>
    </row>
    <row r="1167" spans="1:12" x14ac:dyDescent="0.25">
      <c r="A1167" s="461"/>
      <c r="B1167" s="461"/>
      <c r="C1167" s="461"/>
      <c r="D1167" s="461"/>
      <c r="E1167" s="461"/>
      <c r="F1167" s="406" t="s">
        <v>8</v>
      </c>
      <c r="G1167" s="39" t="s">
        <v>5</v>
      </c>
      <c r="H1167" s="406" t="s">
        <v>4</v>
      </c>
      <c r="I1167" s="405" t="s">
        <v>8</v>
      </c>
      <c r="J1167" s="39" t="s">
        <v>5</v>
      </c>
      <c r="K1167" s="39" t="s">
        <v>4</v>
      </c>
      <c r="L1167" s="406" t="s">
        <v>6</v>
      </c>
    </row>
    <row r="1168" spans="1:12" x14ac:dyDescent="0.25">
      <c r="A1168" s="98">
        <v>1</v>
      </c>
      <c r="B1168" s="99" t="s">
        <v>1249</v>
      </c>
      <c r="C1168" s="100" t="s">
        <v>30</v>
      </c>
      <c r="D1168" s="100" t="s">
        <v>1250</v>
      </c>
      <c r="E1168" s="100" t="s">
        <v>506</v>
      </c>
      <c r="F1168" s="98">
        <v>104</v>
      </c>
      <c r="G1168" s="101">
        <v>509736.68999999802</v>
      </c>
      <c r="H1168" s="102">
        <v>92106</v>
      </c>
      <c r="I1168" s="103">
        <v>296</v>
      </c>
      <c r="J1168" s="101">
        <v>4093295.0800000499</v>
      </c>
      <c r="K1168" s="102">
        <v>737097</v>
      </c>
      <c r="L1168" s="98">
        <v>35</v>
      </c>
    </row>
    <row r="1169" spans="1:12" x14ac:dyDescent="0.25">
      <c r="A1169" s="98">
        <v>2</v>
      </c>
      <c r="B1169" s="99" t="s">
        <v>1358</v>
      </c>
      <c r="C1169" s="100" t="s">
        <v>27</v>
      </c>
      <c r="D1169" s="100" t="s">
        <v>1359</v>
      </c>
      <c r="E1169" s="100" t="s">
        <v>125</v>
      </c>
      <c r="F1169" s="98">
        <v>92</v>
      </c>
      <c r="G1169" s="101">
        <v>310032.78999999899</v>
      </c>
      <c r="H1169" s="102">
        <v>53068</v>
      </c>
      <c r="I1169" s="103">
        <v>92</v>
      </c>
      <c r="J1169" s="101">
        <v>310032.78999999899</v>
      </c>
      <c r="K1169" s="102">
        <v>53068</v>
      </c>
      <c r="L1169" s="98">
        <v>7</v>
      </c>
    </row>
    <row r="1170" spans="1:12" x14ac:dyDescent="0.25">
      <c r="A1170" s="98">
        <v>3</v>
      </c>
      <c r="B1170" s="99" t="s">
        <v>1305</v>
      </c>
      <c r="C1170" s="100" t="s">
        <v>30</v>
      </c>
      <c r="D1170" s="100" t="s">
        <v>1306</v>
      </c>
      <c r="E1170" s="100" t="s">
        <v>118</v>
      </c>
      <c r="F1170" s="98">
        <v>103</v>
      </c>
      <c r="G1170" s="101">
        <v>284823.58</v>
      </c>
      <c r="H1170" s="102">
        <v>54114</v>
      </c>
      <c r="I1170" s="103">
        <v>263</v>
      </c>
      <c r="J1170" s="101">
        <v>988614.25999999698</v>
      </c>
      <c r="K1170" s="104">
        <v>179757</v>
      </c>
      <c r="L1170" s="98">
        <v>21</v>
      </c>
    </row>
    <row r="1171" spans="1:12" x14ac:dyDescent="0.25">
      <c r="A1171" s="98">
        <v>4</v>
      </c>
      <c r="B1171" s="99" t="s">
        <v>1360</v>
      </c>
      <c r="C1171" s="100" t="s">
        <v>30</v>
      </c>
      <c r="D1171" s="100" t="s">
        <v>1362</v>
      </c>
      <c r="E1171" s="100" t="s">
        <v>503</v>
      </c>
      <c r="F1171" s="98">
        <v>101</v>
      </c>
      <c r="G1171" s="101">
        <v>245206.58</v>
      </c>
      <c r="H1171" s="102">
        <v>47911</v>
      </c>
      <c r="I1171" s="103">
        <v>101</v>
      </c>
      <c r="J1171" s="101">
        <v>245206.58</v>
      </c>
      <c r="K1171" s="104">
        <v>47911</v>
      </c>
      <c r="L1171" s="98">
        <v>7</v>
      </c>
    </row>
    <row r="1172" spans="1:12" x14ac:dyDescent="0.25">
      <c r="A1172" s="98">
        <v>5</v>
      </c>
      <c r="B1172" s="99" t="s">
        <v>1334</v>
      </c>
      <c r="C1172" s="100" t="s">
        <v>30</v>
      </c>
      <c r="D1172" s="100" t="s">
        <v>1336</v>
      </c>
      <c r="E1172" s="100" t="s">
        <v>116</v>
      </c>
      <c r="F1172" s="98">
        <v>63</v>
      </c>
      <c r="G1172" s="101">
        <v>122718.31</v>
      </c>
      <c r="H1172" s="102">
        <v>22381</v>
      </c>
      <c r="I1172" s="103">
        <v>108</v>
      </c>
      <c r="J1172" s="101">
        <v>254950.07</v>
      </c>
      <c r="K1172" s="104">
        <v>46880</v>
      </c>
      <c r="L1172" s="98">
        <v>14</v>
      </c>
    </row>
    <row r="1173" spans="1:12" x14ac:dyDescent="0.25">
      <c r="A1173" s="98">
        <v>6</v>
      </c>
      <c r="B1173" s="105" t="s">
        <v>1363</v>
      </c>
      <c r="C1173" s="100" t="s">
        <v>30</v>
      </c>
      <c r="D1173" s="51" t="s">
        <v>1364</v>
      </c>
      <c r="E1173" s="51" t="s">
        <v>116</v>
      </c>
      <c r="F1173" s="98">
        <v>84</v>
      </c>
      <c r="G1173" s="101">
        <v>97008.67</v>
      </c>
      <c r="H1173" s="102">
        <v>18063</v>
      </c>
      <c r="I1173" s="103">
        <v>84</v>
      </c>
      <c r="J1173" s="106">
        <v>97008.67</v>
      </c>
      <c r="K1173" s="107">
        <v>18063</v>
      </c>
      <c r="L1173" s="98">
        <v>7</v>
      </c>
    </row>
    <row r="1174" spans="1:12" x14ac:dyDescent="0.25">
      <c r="A1174" s="98">
        <v>7</v>
      </c>
      <c r="B1174" s="99" t="s">
        <v>1286</v>
      </c>
      <c r="C1174" s="100" t="s">
        <v>30</v>
      </c>
      <c r="D1174" s="100" t="s">
        <v>1287</v>
      </c>
      <c r="E1174" s="100" t="s">
        <v>125</v>
      </c>
      <c r="F1174" s="98">
        <v>48</v>
      </c>
      <c r="G1174" s="101">
        <v>69376.05</v>
      </c>
      <c r="H1174" s="102">
        <v>12809</v>
      </c>
      <c r="I1174" s="103">
        <v>231</v>
      </c>
      <c r="J1174" s="101">
        <v>618893.65000000095</v>
      </c>
      <c r="K1174" s="104">
        <v>110286</v>
      </c>
      <c r="L1174" s="98">
        <v>28</v>
      </c>
    </row>
    <row r="1175" spans="1:12" x14ac:dyDescent="0.25">
      <c r="A1175" s="98">
        <v>8</v>
      </c>
      <c r="B1175" s="99" t="s">
        <v>1337</v>
      </c>
      <c r="C1175" s="100" t="s">
        <v>27</v>
      </c>
      <c r="D1175" s="100" t="s">
        <v>1338</v>
      </c>
      <c r="E1175" s="100" t="s">
        <v>116</v>
      </c>
      <c r="F1175" s="98">
        <v>44</v>
      </c>
      <c r="G1175" s="101">
        <v>61717.140000000101</v>
      </c>
      <c r="H1175" s="102">
        <v>11461</v>
      </c>
      <c r="I1175" s="103">
        <v>88</v>
      </c>
      <c r="J1175" s="101">
        <v>140592.9</v>
      </c>
      <c r="K1175" s="104">
        <v>25859</v>
      </c>
      <c r="L1175" s="98">
        <v>14</v>
      </c>
    </row>
    <row r="1176" spans="1:12" x14ac:dyDescent="0.25">
      <c r="A1176" s="98">
        <v>9</v>
      </c>
      <c r="B1176" s="99" t="s">
        <v>1311</v>
      </c>
      <c r="C1176" s="100" t="s">
        <v>30</v>
      </c>
      <c r="D1176" s="100" t="s">
        <v>1312</v>
      </c>
      <c r="E1176" s="100" t="s">
        <v>125</v>
      </c>
      <c r="F1176" s="98">
        <v>41</v>
      </c>
      <c r="G1176" s="101">
        <v>43066.22</v>
      </c>
      <c r="H1176" s="102">
        <v>8883</v>
      </c>
      <c r="I1176" s="103">
        <v>95</v>
      </c>
      <c r="J1176" s="101">
        <v>151595.72</v>
      </c>
      <c r="K1176" s="104">
        <v>30816</v>
      </c>
      <c r="L1176" s="98">
        <v>21</v>
      </c>
    </row>
    <row r="1177" spans="1:12" x14ac:dyDescent="0.25">
      <c r="A1177" s="98">
        <v>10</v>
      </c>
      <c r="B1177" s="99" t="s">
        <v>1313</v>
      </c>
      <c r="C1177" s="100" t="s">
        <v>147</v>
      </c>
      <c r="D1177" s="100" t="s">
        <v>1314</v>
      </c>
      <c r="E1177" s="100" t="s">
        <v>1316</v>
      </c>
      <c r="F1177" s="98">
        <v>40</v>
      </c>
      <c r="G1177" s="101">
        <v>39223.58</v>
      </c>
      <c r="H1177" s="102">
        <v>7711</v>
      </c>
      <c r="I1177" s="103">
        <v>95</v>
      </c>
      <c r="J1177" s="101">
        <v>137593.94</v>
      </c>
      <c r="K1177" s="104">
        <v>27993</v>
      </c>
      <c r="L1177" s="98">
        <v>21</v>
      </c>
    </row>
    <row r="1178" spans="1:12" x14ac:dyDescent="0.25">
      <c r="A1178" s="98">
        <v>11</v>
      </c>
      <c r="B1178" s="105" t="s">
        <v>1206</v>
      </c>
      <c r="C1178" s="51" t="s">
        <v>30</v>
      </c>
      <c r="D1178" s="105" t="s">
        <v>1207</v>
      </c>
      <c r="E1178" s="105" t="s">
        <v>332</v>
      </c>
      <c r="F1178" s="108">
        <v>9</v>
      </c>
      <c r="G1178" s="109">
        <v>13356.2</v>
      </c>
      <c r="H1178" s="110">
        <v>2322</v>
      </c>
      <c r="I1178" s="111">
        <v>111</v>
      </c>
      <c r="J1178" s="112">
        <v>304938</v>
      </c>
      <c r="K1178" s="113">
        <v>53485</v>
      </c>
      <c r="L1178" s="108">
        <v>49</v>
      </c>
    </row>
    <row r="1179" spans="1:12" x14ac:dyDescent="0.25">
      <c r="A1179" s="98">
        <v>12</v>
      </c>
      <c r="B1179" s="105" t="s">
        <v>1339</v>
      </c>
      <c r="C1179" s="51" t="s">
        <v>26</v>
      </c>
      <c r="D1179" s="105" t="s">
        <v>1340</v>
      </c>
      <c r="E1179" s="105" t="s">
        <v>1342</v>
      </c>
      <c r="F1179" s="108">
        <v>9</v>
      </c>
      <c r="G1179" s="109">
        <v>12296.51</v>
      </c>
      <c r="H1179" s="110">
        <v>2220</v>
      </c>
      <c r="I1179" s="111">
        <v>18</v>
      </c>
      <c r="J1179" s="112">
        <v>24309.57</v>
      </c>
      <c r="K1179" s="113">
        <v>4467</v>
      </c>
      <c r="L1179" s="108">
        <v>14</v>
      </c>
    </row>
    <row r="1180" spans="1:12" x14ac:dyDescent="0.25">
      <c r="A1180" s="98">
        <v>13</v>
      </c>
      <c r="B1180" s="99" t="s">
        <v>1317</v>
      </c>
      <c r="C1180" s="100" t="s">
        <v>30</v>
      </c>
      <c r="D1180" s="100" t="s">
        <v>1318</v>
      </c>
      <c r="E1180" s="100" t="s">
        <v>116</v>
      </c>
      <c r="F1180" s="98">
        <v>8</v>
      </c>
      <c r="G1180" s="101">
        <v>11101.12</v>
      </c>
      <c r="H1180" s="102">
        <v>2049</v>
      </c>
      <c r="I1180" s="103">
        <v>19</v>
      </c>
      <c r="J1180" s="101">
        <v>46889.58</v>
      </c>
      <c r="K1180" s="104">
        <v>8727</v>
      </c>
      <c r="L1180" s="98">
        <v>21</v>
      </c>
    </row>
    <row r="1181" spans="1:12" x14ac:dyDescent="0.25">
      <c r="A1181" s="98">
        <v>14</v>
      </c>
      <c r="B1181" s="99" t="s">
        <v>1188</v>
      </c>
      <c r="C1181" s="100" t="s">
        <v>160</v>
      </c>
      <c r="D1181" s="100" t="s">
        <v>1189</v>
      </c>
      <c r="E1181" s="100" t="s">
        <v>117</v>
      </c>
      <c r="F1181" s="98">
        <v>12</v>
      </c>
      <c r="G1181" s="101">
        <v>10703.17</v>
      </c>
      <c r="H1181" s="102">
        <v>1869</v>
      </c>
      <c r="I1181" s="103">
        <v>169</v>
      </c>
      <c r="J1181" s="101">
        <v>360071.72000000102</v>
      </c>
      <c r="K1181" s="104">
        <v>68922</v>
      </c>
      <c r="L1181" s="98">
        <v>49</v>
      </c>
    </row>
    <row r="1182" spans="1:12" x14ac:dyDescent="0.25">
      <c r="A1182" s="98">
        <v>15</v>
      </c>
      <c r="B1182" s="99" t="s">
        <v>1228</v>
      </c>
      <c r="C1182" s="100" t="s">
        <v>26</v>
      </c>
      <c r="D1182" s="100" t="s">
        <v>1230</v>
      </c>
      <c r="E1182" s="100" t="s">
        <v>389</v>
      </c>
      <c r="F1182" s="98">
        <v>6</v>
      </c>
      <c r="G1182" s="101">
        <v>10236.9</v>
      </c>
      <c r="H1182" s="102">
        <v>1789</v>
      </c>
      <c r="I1182" s="103">
        <v>46</v>
      </c>
      <c r="J1182" s="101">
        <v>104167.96</v>
      </c>
      <c r="K1182" s="104">
        <v>19282</v>
      </c>
      <c r="L1182" s="98">
        <v>42</v>
      </c>
    </row>
    <row r="1183" spans="1:12" x14ac:dyDescent="0.25">
      <c r="A1183" s="98">
        <v>16</v>
      </c>
      <c r="B1183" s="99" t="s">
        <v>1350</v>
      </c>
      <c r="C1183" s="100" t="s">
        <v>105</v>
      </c>
      <c r="D1183" s="100" t="s">
        <v>1351</v>
      </c>
      <c r="E1183" s="100" t="s">
        <v>117</v>
      </c>
      <c r="F1183" s="98">
        <v>20</v>
      </c>
      <c r="G1183" s="101">
        <v>9679.2900000000009</v>
      </c>
      <c r="H1183" s="102">
        <v>2103</v>
      </c>
      <c r="I1183" s="103">
        <v>20</v>
      </c>
      <c r="J1183" s="101">
        <v>10432.290000000001</v>
      </c>
      <c r="K1183" s="104">
        <v>2272</v>
      </c>
      <c r="L1183" s="98">
        <v>7</v>
      </c>
    </row>
    <row r="1184" spans="1:12" x14ac:dyDescent="0.25">
      <c r="A1184" s="98">
        <v>17</v>
      </c>
      <c r="B1184" s="99" t="s">
        <v>1226</v>
      </c>
      <c r="C1184" s="100" t="s">
        <v>110</v>
      </c>
      <c r="D1184" s="100" t="s">
        <v>1227</v>
      </c>
      <c r="E1184" s="100" t="s">
        <v>116</v>
      </c>
      <c r="F1184" s="98">
        <v>3</v>
      </c>
      <c r="G1184" s="101">
        <v>9183.84</v>
      </c>
      <c r="H1184" s="102">
        <v>1737</v>
      </c>
      <c r="I1184" s="103">
        <v>154</v>
      </c>
      <c r="J1184" s="101">
        <v>391360.28</v>
      </c>
      <c r="K1184" s="104">
        <v>72551</v>
      </c>
      <c r="L1184" s="98">
        <v>42</v>
      </c>
    </row>
    <row r="1185" spans="1:12" x14ac:dyDescent="0.25">
      <c r="A1185" s="98">
        <v>18</v>
      </c>
      <c r="B1185" s="99" t="s">
        <v>1365</v>
      </c>
      <c r="C1185" s="100" t="s">
        <v>30</v>
      </c>
      <c r="D1185" s="100" t="s">
        <v>1366</v>
      </c>
      <c r="E1185" s="100" t="s">
        <v>1368</v>
      </c>
      <c r="F1185" s="98">
        <v>12</v>
      </c>
      <c r="G1185" s="101">
        <v>5821.15</v>
      </c>
      <c r="H1185" s="102">
        <v>1089</v>
      </c>
      <c r="I1185" s="103">
        <v>12</v>
      </c>
      <c r="J1185" s="101">
        <v>5821.15</v>
      </c>
      <c r="K1185" s="104">
        <v>1089</v>
      </c>
      <c r="L1185" s="98">
        <v>7</v>
      </c>
    </row>
    <row r="1186" spans="1:12" x14ac:dyDescent="0.25">
      <c r="A1186" s="98">
        <v>19</v>
      </c>
      <c r="B1186" s="99" t="s">
        <v>1288</v>
      </c>
      <c r="C1186" s="100" t="s">
        <v>147</v>
      </c>
      <c r="D1186" s="100" t="s">
        <v>1289</v>
      </c>
      <c r="E1186" s="100" t="s">
        <v>332</v>
      </c>
      <c r="F1186" s="98">
        <v>3</v>
      </c>
      <c r="G1186" s="101">
        <v>4322.9399999999996</v>
      </c>
      <c r="H1186" s="102">
        <v>775</v>
      </c>
      <c r="I1186" s="103">
        <v>77</v>
      </c>
      <c r="J1186" s="101">
        <v>73874.789999999994</v>
      </c>
      <c r="K1186" s="104">
        <v>13435</v>
      </c>
      <c r="L1186" s="98">
        <v>28</v>
      </c>
    </row>
    <row r="1187" spans="1:12" x14ac:dyDescent="0.25">
      <c r="A1187" s="98">
        <v>20</v>
      </c>
      <c r="B1187" s="99" t="s">
        <v>1117</v>
      </c>
      <c r="C1187" s="100" t="s">
        <v>30</v>
      </c>
      <c r="D1187" s="100" t="s">
        <v>1118</v>
      </c>
      <c r="E1187" s="100" t="s">
        <v>116</v>
      </c>
      <c r="F1187" s="98">
        <v>2</v>
      </c>
      <c r="G1187" s="101">
        <v>4087.47</v>
      </c>
      <c r="H1187" s="102">
        <v>760</v>
      </c>
      <c r="I1187" s="103">
        <v>271</v>
      </c>
      <c r="J1187" s="101">
        <v>1106899.31</v>
      </c>
      <c r="K1187" s="104">
        <v>202921</v>
      </c>
      <c r="L1187" s="98">
        <v>77</v>
      </c>
    </row>
    <row r="1188" spans="1:12" x14ac:dyDescent="0.25">
      <c r="A1188" s="55"/>
      <c r="B1188" s="52"/>
      <c r="C1188" s="38"/>
      <c r="D1188" s="38"/>
      <c r="E1188" s="38"/>
      <c r="F1188" s="55"/>
      <c r="G1188" s="54"/>
      <c r="H1188" s="25"/>
      <c r="I1188" s="55"/>
      <c r="J1188" s="54"/>
      <c r="K1188" s="53"/>
      <c r="L1188" s="41"/>
    </row>
    <row r="1189" spans="1:12" x14ac:dyDescent="0.25">
      <c r="A1189" s="25" t="s">
        <v>7</v>
      </c>
      <c r="B1189" s="26"/>
      <c r="C1189" s="38"/>
      <c r="D1189" s="38"/>
      <c r="E1189" s="26"/>
      <c r="F1189" s="27"/>
      <c r="G1189" s="28"/>
      <c r="H1189" s="29"/>
      <c r="I1189" s="27"/>
      <c r="J1189" s="28"/>
      <c r="K1189" s="29"/>
      <c r="L1189" s="15"/>
    </row>
    <row r="1191" spans="1:12" x14ac:dyDescent="0.25">
      <c r="A1191" s="459" t="s">
        <v>1398</v>
      </c>
      <c r="B1191" s="459"/>
      <c r="C1191" s="459"/>
      <c r="D1191" s="459"/>
      <c r="E1191" s="459"/>
      <c r="F1191" s="459"/>
      <c r="G1191" s="459"/>
      <c r="H1191" s="459"/>
      <c r="I1191" s="459"/>
      <c r="J1191" s="459"/>
      <c r="K1191" s="459"/>
      <c r="L1191" s="459"/>
    </row>
    <row r="1192" spans="1:12" x14ac:dyDescent="0.25">
      <c r="A1192" s="22"/>
      <c r="B1192" s="15"/>
      <c r="C1192" s="15"/>
      <c r="D1192" s="15"/>
      <c r="E1192" s="15"/>
      <c r="F1192" s="20"/>
      <c r="G1192" s="21"/>
      <c r="H1192" s="21"/>
      <c r="I1192" s="20"/>
      <c r="J1192" s="21"/>
      <c r="K1192" s="21"/>
      <c r="L1192" s="19"/>
    </row>
    <row r="1193" spans="1:12" x14ac:dyDescent="0.25">
      <c r="A1193" s="460" t="s">
        <v>131</v>
      </c>
      <c r="B1193" s="460"/>
      <c r="C1193" s="460" t="s">
        <v>135</v>
      </c>
      <c r="D1193" s="460" t="s">
        <v>136</v>
      </c>
      <c r="E1193" s="460" t="s">
        <v>132</v>
      </c>
      <c r="F1193" s="458" t="s">
        <v>137</v>
      </c>
      <c r="G1193" s="458"/>
      <c r="H1193" s="462"/>
      <c r="I1193" s="457" t="s">
        <v>133</v>
      </c>
      <c r="J1193" s="458"/>
      <c r="K1193" s="458"/>
      <c r="L1193" s="458"/>
    </row>
    <row r="1194" spans="1:12" x14ac:dyDescent="0.25">
      <c r="A1194" s="461"/>
      <c r="B1194" s="461"/>
      <c r="C1194" s="461"/>
      <c r="D1194" s="461"/>
      <c r="E1194" s="461"/>
      <c r="F1194" s="411" t="s">
        <v>8</v>
      </c>
      <c r="G1194" s="39" t="s">
        <v>5</v>
      </c>
      <c r="H1194" s="411" t="s">
        <v>4</v>
      </c>
      <c r="I1194" s="410" t="s">
        <v>8</v>
      </c>
      <c r="J1194" s="39" t="s">
        <v>5</v>
      </c>
      <c r="K1194" s="39" t="s">
        <v>4</v>
      </c>
      <c r="L1194" s="411" t="s">
        <v>6</v>
      </c>
    </row>
    <row r="1195" spans="1:12" x14ac:dyDescent="0.25">
      <c r="A1195" s="98">
        <v>1</v>
      </c>
      <c r="B1195" s="99" t="s">
        <v>1249</v>
      </c>
      <c r="C1195" s="100" t="s">
        <v>30</v>
      </c>
      <c r="D1195" s="100" t="s">
        <v>1250</v>
      </c>
      <c r="E1195" s="100" t="s">
        <v>506</v>
      </c>
      <c r="F1195" s="98">
        <v>93</v>
      </c>
      <c r="G1195" s="101">
        <v>294941.28000000003</v>
      </c>
      <c r="H1195" s="102">
        <v>53693</v>
      </c>
      <c r="I1195" s="103">
        <v>310</v>
      </c>
      <c r="J1195" s="101">
        <v>4394495.4900000198</v>
      </c>
      <c r="K1195" s="102">
        <v>792181</v>
      </c>
      <c r="L1195" s="98">
        <v>42</v>
      </c>
    </row>
    <row r="1196" spans="1:12" x14ac:dyDescent="0.25">
      <c r="A1196" s="98">
        <v>2</v>
      </c>
      <c r="B1196" s="99" t="s">
        <v>1379</v>
      </c>
      <c r="C1196" s="100" t="s">
        <v>30</v>
      </c>
      <c r="D1196" s="100" t="s">
        <v>1276</v>
      </c>
      <c r="E1196" s="100" t="s">
        <v>125</v>
      </c>
      <c r="F1196" s="98">
        <v>84</v>
      </c>
      <c r="G1196" s="101">
        <v>179437.47</v>
      </c>
      <c r="H1196" s="102">
        <v>33208</v>
      </c>
      <c r="I1196" s="103">
        <v>84</v>
      </c>
      <c r="J1196" s="101">
        <v>179437.47</v>
      </c>
      <c r="K1196" s="102">
        <v>33208</v>
      </c>
      <c r="L1196" s="98">
        <v>7</v>
      </c>
    </row>
    <row r="1197" spans="1:12" x14ac:dyDescent="0.25">
      <c r="A1197" s="98">
        <v>3</v>
      </c>
      <c r="B1197" s="99" t="s">
        <v>1358</v>
      </c>
      <c r="C1197" s="100" t="s">
        <v>27</v>
      </c>
      <c r="D1197" s="100" t="s">
        <v>1359</v>
      </c>
      <c r="E1197" s="100" t="s">
        <v>125</v>
      </c>
      <c r="F1197" s="98">
        <v>82</v>
      </c>
      <c r="G1197" s="101">
        <v>133046.48000000001</v>
      </c>
      <c r="H1197" s="102">
        <v>22654</v>
      </c>
      <c r="I1197" s="103">
        <v>153</v>
      </c>
      <c r="J1197" s="101">
        <v>445000.17</v>
      </c>
      <c r="K1197" s="104">
        <v>76080</v>
      </c>
      <c r="L1197" s="98">
        <v>14</v>
      </c>
    </row>
    <row r="1198" spans="1:12" x14ac:dyDescent="0.25">
      <c r="A1198" s="98">
        <v>4</v>
      </c>
      <c r="B1198" s="99" t="s">
        <v>1305</v>
      </c>
      <c r="C1198" s="100" t="s">
        <v>30</v>
      </c>
      <c r="D1198" s="100" t="s">
        <v>1306</v>
      </c>
      <c r="E1198" s="100" t="s">
        <v>118</v>
      </c>
      <c r="F1198" s="98">
        <v>103</v>
      </c>
      <c r="G1198" s="101">
        <v>129143.55</v>
      </c>
      <c r="H1198" s="102">
        <v>24614</v>
      </c>
      <c r="I1198" s="103">
        <v>293</v>
      </c>
      <c r="J1198" s="101">
        <v>1120870.81</v>
      </c>
      <c r="K1198" s="104">
        <v>204961</v>
      </c>
      <c r="L1198" s="98">
        <v>28</v>
      </c>
    </row>
    <row r="1199" spans="1:12" x14ac:dyDescent="0.25">
      <c r="A1199" s="98">
        <v>5</v>
      </c>
      <c r="B1199" s="99" t="s">
        <v>1360</v>
      </c>
      <c r="C1199" s="100" t="s">
        <v>30</v>
      </c>
      <c r="D1199" s="100" t="s">
        <v>1362</v>
      </c>
      <c r="E1199" s="100" t="s">
        <v>503</v>
      </c>
      <c r="F1199" s="98">
        <v>92</v>
      </c>
      <c r="G1199" s="101">
        <v>112074.45</v>
      </c>
      <c r="H1199" s="102">
        <v>22211</v>
      </c>
      <c r="I1199" s="103">
        <v>144</v>
      </c>
      <c r="J1199" s="101">
        <v>358764.62999999902</v>
      </c>
      <c r="K1199" s="104">
        <v>70401</v>
      </c>
      <c r="L1199" s="98">
        <v>14</v>
      </c>
    </row>
    <row r="1200" spans="1:12" x14ac:dyDescent="0.25">
      <c r="A1200" s="98">
        <v>6</v>
      </c>
      <c r="B1200" s="105" t="s">
        <v>1380</v>
      </c>
      <c r="C1200" s="100" t="s">
        <v>30</v>
      </c>
      <c r="D1200" s="51" t="s">
        <v>1381</v>
      </c>
      <c r="E1200" s="51" t="s">
        <v>116</v>
      </c>
      <c r="F1200" s="98">
        <v>48</v>
      </c>
      <c r="G1200" s="101">
        <v>86525.059999999794</v>
      </c>
      <c r="H1200" s="102">
        <v>16455</v>
      </c>
      <c r="I1200" s="103">
        <v>48</v>
      </c>
      <c r="J1200" s="106">
        <v>86525.059999999794</v>
      </c>
      <c r="K1200" s="107">
        <v>16455</v>
      </c>
      <c r="L1200" s="98">
        <v>7</v>
      </c>
    </row>
    <row r="1201" spans="1:12" x14ac:dyDescent="0.25">
      <c r="A1201" s="98">
        <v>7</v>
      </c>
      <c r="B1201" s="99" t="s">
        <v>1382</v>
      </c>
      <c r="C1201" s="100" t="s">
        <v>110</v>
      </c>
      <c r="D1201" s="100" t="s">
        <v>1383</v>
      </c>
      <c r="E1201" s="100" t="s">
        <v>116</v>
      </c>
      <c r="F1201" s="98">
        <v>34</v>
      </c>
      <c r="G1201" s="101">
        <v>68962.960000000006</v>
      </c>
      <c r="H1201" s="102">
        <v>12890</v>
      </c>
      <c r="I1201" s="103">
        <v>34</v>
      </c>
      <c r="J1201" s="101">
        <v>68962.960000000006</v>
      </c>
      <c r="K1201" s="104">
        <v>12890</v>
      </c>
      <c r="L1201" s="98">
        <v>7</v>
      </c>
    </row>
    <row r="1202" spans="1:12" x14ac:dyDescent="0.25">
      <c r="A1202" s="98">
        <v>8</v>
      </c>
      <c r="B1202" s="99" t="s">
        <v>1334</v>
      </c>
      <c r="C1202" s="100" t="s">
        <v>30</v>
      </c>
      <c r="D1202" s="100" t="s">
        <v>1336</v>
      </c>
      <c r="E1202" s="100" t="s">
        <v>116</v>
      </c>
      <c r="F1202" s="98">
        <v>40</v>
      </c>
      <c r="G1202" s="101">
        <v>58090.8</v>
      </c>
      <c r="H1202" s="102">
        <v>10635</v>
      </c>
      <c r="I1202" s="103">
        <v>127</v>
      </c>
      <c r="J1202" s="101">
        <v>313944.06999999803</v>
      </c>
      <c r="K1202" s="104">
        <v>57690</v>
      </c>
      <c r="L1202" s="98">
        <v>21</v>
      </c>
    </row>
    <row r="1203" spans="1:12" x14ac:dyDescent="0.25">
      <c r="A1203" s="98">
        <v>9</v>
      </c>
      <c r="B1203" s="99" t="s">
        <v>1363</v>
      </c>
      <c r="C1203" s="100" t="s">
        <v>30</v>
      </c>
      <c r="D1203" s="100" t="s">
        <v>1364</v>
      </c>
      <c r="E1203" s="100" t="s">
        <v>116</v>
      </c>
      <c r="F1203" s="98">
        <v>68</v>
      </c>
      <c r="G1203" s="101">
        <v>40427.0799999999</v>
      </c>
      <c r="H1203" s="102">
        <v>7536</v>
      </c>
      <c r="I1203" s="103">
        <v>134</v>
      </c>
      <c r="J1203" s="101">
        <v>138106.54999999999</v>
      </c>
      <c r="K1203" s="104">
        <v>25726</v>
      </c>
      <c r="L1203" s="98">
        <v>14</v>
      </c>
    </row>
    <row r="1204" spans="1:12" x14ac:dyDescent="0.25">
      <c r="A1204" s="98">
        <v>10</v>
      </c>
      <c r="B1204" s="99" t="s">
        <v>1286</v>
      </c>
      <c r="C1204" s="100" t="s">
        <v>30</v>
      </c>
      <c r="D1204" s="100" t="s">
        <v>1287</v>
      </c>
      <c r="E1204" s="100" t="s">
        <v>125</v>
      </c>
      <c r="F1204" s="98">
        <v>25</v>
      </c>
      <c r="G1204" s="101">
        <v>24285.09</v>
      </c>
      <c r="H1204" s="102">
        <v>4700</v>
      </c>
      <c r="I1204" s="103">
        <v>245</v>
      </c>
      <c r="J1204" s="101">
        <v>643739.30000000098</v>
      </c>
      <c r="K1204" s="104">
        <v>115121</v>
      </c>
      <c r="L1204" s="98">
        <v>35</v>
      </c>
    </row>
    <row r="1205" spans="1:12" x14ac:dyDescent="0.25">
      <c r="A1205" s="98">
        <v>11</v>
      </c>
      <c r="B1205" s="105" t="s">
        <v>1311</v>
      </c>
      <c r="C1205" s="51" t="s">
        <v>30</v>
      </c>
      <c r="D1205" s="105" t="s">
        <v>1312</v>
      </c>
      <c r="E1205" s="105" t="s">
        <v>125</v>
      </c>
      <c r="F1205" s="108">
        <v>45</v>
      </c>
      <c r="G1205" s="109">
        <v>23318.29</v>
      </c>
      <c r="H1205" s="110">
        <v>5062</v>
      </c>
      <c r="I1205" s="111">
        <v>115</v>
      </c>
      <c r="J1205" s="112">
        <v>175601.71</v>
      </c>
      <c r="K1205" s="113">
        <v>36009</v>
      </c>
      <c r="L1205" s="108">
        <v>28</v>
      </c>
    </row>
    <row r="1206" spans="1:12" x14ac:dyDescent="0.25">
      <c r="A1206" s="98">
        <v>12</v>
      </c>
      <c r="B1206" s="105" t="s">
        <v>1337</v>
      </c>
      <c r="C1206" s="51" t="s">
        <v>27</v>
      </c>
      <c r="D1206" s="105" t="s">
        <v>1338</v>
      </c>
      <c r="E1206" s="105" t="s">
        <v>116</v>
      </c>
      <c r="F1206" s="108">
        <v>23</v>
      </c>
      <c r="G1206" s="109">
        <v>12202.88</v>
      </c>
      <c r="H1206" s="110">
        <v>2312</v>
      </c>
      <c r="I1206" s="111">
        <v>105</v>
      </c>
      <c r="J1206" s="112">
        <v>152795.78</v>
      </c>
      <c r="K1206" s="113">
        <v>28171</v>
      </c>
      <c r="L1206" s="108">
        <v>21</v>
      </c>
    </row>
    <row r="1207" spans="1:12" x14ac:dyDescent="0.25">
      <c r="A1207" s="98">
        <v>13</v>
      </c>
      <c r="B1207" s="99" t="s">
        <v>1188</v>
      </c>
      <c r="C1207" s="100" t="s">
        <v>160</v>
      </c>
      <c r="D1207" s="100" t="s">
        <v>1189</v>
      </c>
      <c r="E1207" s="100" t="s">
        <v>117</v>
      </c>
      <c r="F1207" s="98">
        <v>14</v>
      </c>
      <c r="G1207" s="101">
        <v>10028.5</v>
      </c>
      <c r="H1207" s="102">
        <v>2073</v>
      </c>
      <c r="I1207" s="103">
        <v>181</v>
      </c>
      <c r="J1207" s="101">
        <v>371285.47000000102</v>
      </c>
      <c r="K1207" s="104">
        <v>71537</v>
      </c>
      <c r="L1207" s="98">
        <v>56</v>
      </c>
    </row>
    <row r="1208" spans="1:12" x14ac:dyDescent="0.25">
      <c r="A1208" s="98">
        <v>14</v>
      </c>
      <c r="B1208" s="99" t="s">
        <v>1206</v>
      </c>
      <c r="C1208" s="100" t="s">
        <v>30</v>
      </c>
      <c r="D1208" s="100" t="s">
        <v>1207</v>
      </c>
      <c r="E1208" s="100" t="s">
        <v>332</v>
      </c>
      <c r="F1208" s="98">
        <v>8</v>
      </c>
      <c r="G1208" s="101">
        <v>9229.5499999999993</v>
      </c>
      <c r="H1208" s="102">
        <v>1605</v>
      </c>
      <c r="I1208" s="103">
        <v>112</v>
      </c>
      <c r="J1208" s="101">
        <v>314167.549999999</v>
      </c>
      <c r="K1208" s="104">
        <v>55090</v>
      </c>
      <c r="L1208" s="98">
        <v>56</v>
      </c>
    </row>
    <row r="1209" spans="1:12" x14ac:dyDescent="0.25">
      <c r="A1209" s="98">
        <v>15</v>
      </c>
      <c r="B1209" s="99" t="s">
        <v>1313</v>
      </c>
      <c r="C1209" s="100" t="s">
        <v>147</v>
      </c>
      <c r="D1209" s="100" t="s">
        <v>1314</v>
      </c>
      <c r="E1209" s="100" t="s">
        <v>1316</v>
      </c>
      <c r="F1209" s="98">
        <v>26</v>
      </c>
      <c r="G1209" s="101">
        <v>8515.8799999999992</v>
      </c>
      <c r="H1209" s="102">
        <v>1700</v>
      </c>
      <c r="I1209" s="103">
        <v>108</v>
      </c>
      <c r="J1209" s="101">
        <v>146109.82</v>
      </c>
      <c r="K1209" s="104">
        <v>29693</v>
      </c>
      <c r="L1209" s="98">
        <v>28</v>
      </c>
    </row>
    <row r="1210" spans="1:12" x14ac:dyDescent="0.25">
      <c r="A1210" s="98">
        <v>16</v>
      </c>
      <c r="B1210" s="99" t="s">
        <v>1384</v>
      </c>
      <c r="C1210" s="100" t="s">
        <v>24</v>
      </c>
      <c r="D1210" s="100" t="s">
        <v>1385</v>
      </c>
      <c r="E1210" s="100" t="s">
        <v>927</v>
      </c>
      <c r="F1210" s="98">
        <v>24</v>
      </c>
      <c r="G1210" s="101">
        <v>8005.44</v>
      </c>
      <c r="H1210" s="102">
        <v>1510</v>
      </c>
      <c r="I1210" s="103">
        <v>24</v>
      </c>
      <c r="J1210" s="101">
        <v>8005.44</v>
      </c>
      <c r="K1210" s="104">
        <v>1510</v>
      </c>
      <c r="L1210" s="98">
        <v>7</v>
      </c>
    </row>
    <row r="1211" spans="1:12" x14ac:dyDescent="0.25">
      <c r="A1211" s="98">
        <v>17</v>
      </c>
      <c r="B1211" s="99" t="s">
        <v>1228</v>
      </c>
      <c r="C1211" s="100" t="s">
        <v>26</v>
      </c>
      <c r="D1211" s="100" t="s">
        <v>1230</v>
      </c>
      <c r="E1211" s="100" t="s">
        <v>389</v>
      </c>
      <c r="F1211" s="98">
        <v>6</v>
      </c>
      <c r="G1211" s="101">
        <v>7743.6</v>
      </c>
      <c r="H1211" s="102">
        <v>1387</v>
      </c>
      <c r="I1211" s="103">
        <v>48</v>
      </c>
      <c r="J1211" s="101">
        <v>112107.56</v>
      </c>
      <c r="K1211" s="104">
        <v>20718</v>
      </c>
      <c r="L1211" s="98">
        <v>49</v>
      </c>
    </row>
    <row r="1212" spans="1:12" x14ac:dyDescent="0.25">
      <c r="A1212" s="98">
        <v>18</v>
      </c>
      <c r="B1212" s="99" t="s">
        <v>1386</v>
      </c>
      <c r="C1212" s="100" t="s">
        <v>30</v>
      </c>
      <c r="D1212" s="100" t="s">
        <v>1387</v>
      </c>
      <c r="E1212" s="100" t="s">
        <v>116</v>
      </c>
      <c r="F1212" s="98">
        <v>8</v>
      </c>
      <c r="G1212" s="101">
        <v>7328.67</v>
      </c>
      <c r="H1212" s="102">
        <v>1374</v>
      </c>
      <c r="I1212" s="103">
        <v>8</v>
      </c>
      <c r="J1212" s="101">
        <v>7328.67</v>
      </c>
      <c r="K1212" s="104">
        <v>1374</v>
      </c>
      <c r="L1212" s="98">
        <v>7</v>
      </c>
    </row>
    <row r="1213" spans="1:12" x14ac:dyDescent="0.25">
      <c r="A1213" s="98">
        <v>19</v>
      </c>
      <c r="B1213" s="99" t="s">
        <v>1350</v>
      </c>
      <c r="C1213" s="100" t="s">
        <v>105</v>
      </c>
      <c r="D1213" s="100" t="s">
        <v>1351</v>
      </c>
      <c r="E1213" s="100" t="s">
        <v>117</v>
      </c>
      <c r="F1213" s="98">
        <v>9</v>
      </c>
      <c r="G1213" s="101">
        <v>6957.25</v>
      </c>
      <c r="H1213" s="102">
        <v>1300</v>
      </c>
      <c r="I1213" s="103">
        <v>27</v>
      </c>
      <c r="J1213" s="101">
        <v>18226.04</v>
      </c>
      <c r="K1213" s="104">
        <v>3774</v>
      </c>
      <c r="L1213" s="98">
        <v>14</v>
      </c>
    </row>
    <row r="1214" spans="1:12" x14ac:dyDescent="0.25">
      <c r="A1214" s="98">
        <v>20</v>
      </c>
      <c r="B1214" s="99" t="s">
        <v>1339</v>
      </c>
      <c r="C1214" s="100" t="s">
        <v>26</v>
      </c>
      <c r="D1214" s="100" t="s">
        <v>1340</v>
      </c>
      <c r="E1214" s="100" t="s">
        <v>1342</v>
      </c>
      <c r="F1214" s="98">
        <v>8</v>
      </c>
      <c r="G1214" s="101">
        <v>6743.3</v>
      </c>
      <c r="H1214" s="102">
        <v>1246</v>
      </c>
      <c r="I1214" s="103">
        <v>21</v>
      </c>
      <c r="J1214" s="101">
        <v>31052.87</v>
      </c>
      <c r="K1214" s="104">
        <v>5713</v>
      </c>
      <c r="L1214" s="98">
        <v>21</v>
      </c>
    </row>
    <row r="1215" spans="1:12" x14ac:dyDescent="0.25">
      <c r="A1215" s="55"/>
      <c r="B1215" s="52"/>
      <c r="C1215" s="38"/>
      <c r="D1215" s="38"/>
      <c r="E1215" s="38"/>
      <c r="F1215" s="55"/>
      <c r="G1215" s="54"/>
      <c r="H1215" s="25"/>
      <c r="I1215" s="55"/>
      <c r="J1215" s="54"/>
      <c r="K1215" s="53"/>
      <c r="L1215" s="41"/>
    </row>
    <row r="1216" spans="1:12" x14ac:dyDescent="0.25">
      <c r="A1216" s="25" t="s">
        <v>7</v>
      </c>
      <c r="B1216" s="26"/>
      <c r="C1216" s="38"/>
      <c r="D1216" s="38"/>
      <c r="E1216" s="26"/>
      <c r="F1216" s="27"/>
      <c r="G1216" s="28"/>
      <c r="H1216" s="29"/>
      <c r="I1216" s="27"/>
      <c r="J1216" s="28"/>
      <c r="K1216" s="29"/>
      <c r="L1216" s="15"/>
    </row>
    <row r="1218" spans="1:12" x14ac:dyDescent="0.25">
      <c r="A1218" s="459" t="s">
        <v>1421</v>
      </c>
      <c r="B1218" s="459"/>
      <c r="C1218" s="459"/>
      <c r="D1218" s="459"/>
      <c r="E1218" s="459"/>
      <c r="F1218" s="459"/>
      <c r="G1218" s="459"/>
      <c r="H1218" s="459"/>
      <c r="I1218" s="459"/>
      <c r="J1218" s="459"/>
      <c r="K1218" s="459"/>
      <c r="L1218" s="459"/>
    </row>
    <row r="1219" spans="1:12" x14ac:dyDescent="0.25">
      <c r="A1219" s="22"/>
      <c r="B1219" s="15"/>
      <c r="C1219" s="15"/>
      <c r="D1219" s="15"/>
      <c r="E1219" s="15"/>
      <c r="F1219" s="20"/>
      <c r="G1219" s="21"/>
      <c r="H1219" s="21"/>
      <c r="I1219" s="20"/>
      <c r="J1219" s="21"/>
      <c r="K1219" s="21"/>
      <c r="L1219" s="19"/>
    </row>
    <row r="1220" spans="1:12" x14ac:dyDescent="0.25">
      <c r="A1220" s="460" t="s">
        <v>131</v>
      </c>
      <c r="B1220" s="460"/>
      <c r="C1220" s="460" t="s">
        <v>135</v>
      </c>
      <c r="D1220" s="460" t="s">
        <v>136</v>
      </c>
      <c r="E1220" s="460" t="s">
        <v>132</v>
      </c>
      <c r="F1220" s="458" t="s">
        <v>137</v>
      </c>
      <c r="G1220" s="458"/>
      <c r="H1220" s="462"/>
      <c r="I1220" s="457" t="s">
        <v>133</v>
      </c>
      <c r="J1220" s="458"/>
      <c r="K1220" s="458"/>
      <c r="L1220" s="458"/>
    </row>
    <row r="1221" spans="1:12" x14ac:dyDescent="0.25">
      <c r="A1221" s="461"/>
      <c r="B1221" s="461"/>
      <c r="C1221" s="461"/>
      <c r="D1221" s="461"/>
      <c r="E1221" s="461"/>
      <c r="F1221" s="416" t="s">
        <v>8</v>
      </c>
      <c r="G1221" s="39" t="s">
        <v>5</v>
      </c>
      <c r="H1221" s="416" t="s">
        <v>4</v>
      </c>
      <c r="I1221" s="415" t="s">
        <v>8</v>
      </c>
      <c r="J1221" s="39" t="s">
        <v>5</v>
      </c>
      <c r="K1221" s="39" t="s">
        <v>4</v>
      </c>
      <c r="L1221" s="416" t="s">
        <v>6</v>
      </c>
    </row>
    <row r="1222" spans="1:12" x14ac:dyDescent="0.25">
      <c r="A1222" s="98">
        <v>1</v>
      </c>
      <c r="B1222" s="99" t="s">
        <v>1403</v>
      </c>
      <c r="C1222" s="100" t="s">
        <v>27</v>
      </c>
      <c r="D1222" s="100" t="s">
        <v>1405</v>
      </c>
      <c r="E1222" s="100" t="s">
        <v>990</v>
      </c>
      <c r="F1222" s="98">
        <v>105</v>
      </c>
      <c r="G1222" s="101">
        <v>203501.57</v>
      </c>
      <c r="H1222" s="102">
        <v>35043</v>
      </c>
      <c r="I1222" s="103">
        <v>105</v>
      </c>
      <c r="J1222" s="101">
        <v>203501.57</v>
      </c>
      <c r="K1222" s="102">
        <v>35043</v>
      </c>
      <c r="L1222" s="98">
        <v>7</v>
      </c>
    </row>
    <row r="1223" spans="1:12" x14ac:dyDescent="0.25">
      <c r="A1223" s="98">
        <v>2</v>
      </c>
      <c r="B1223" s="99" t="s">
        <v>1249</v>
      </c>
      <c r="C1223" s="100" t="s">
        <v>30</v>
      </c>
      <c r="D1223" s="100" t="s">
        <v>1250</v>
      </c>
      <c r="E1223" s="100" t="s">
        <v>506</v>
      </c>
      <c r="F1223" s="98">
        <v>90</v>
      </c>
      <c r="G1223" s="101">
        <v>201964.510000001</v>
      </c>
      <c r="H1223" s="102">
        <v>36544</v>
      </c>
      <c r="I1223" s="103">
        <v>329</v>
      </c>
      <c r="J1223" s="101">
        <v>4597892.5499999896</v>
      </c>
      <c r="K1223" s="102">
        <v>829123</v>
      </c>
      <c r="L1223" s="98">
        <v>49</v>
      </c>
    </row>
    <row r="1224" spans="1:12" x14ac:dyDescent="0.25">
      <c r="A1224" s="98">
        <v>3</v>
      </c>
      <c r="B1224" s="99" t="s">
        <v>1379</v>
      </c>
      <c r="C1224" s="100" t="s">
        <v>30</v>
      </c>
      <c r="D1224" s="100" t="s">
        <v>1276</v>
      </c>
      <c r="E1224" s="100" t="s">
        <v>125</v>
      </c>
      <c r="F1224" s="98">
        <v>72</v>
      </c>
      <c r="G1224" s="101">
        <v>96096.95</v>
      </c>
      <c r="H1224" s="102">
        <v>17688</v>
      </c>
      <c r="I1224" s="103">
        <v>140</v>
      </c>
      <c r="J1224" s="101">
        <v>275534.42</v>
      </c>
      <c r="K1224" s="104">
        <v>50896</v>
      </c>
      <c r="L1224" s="98">
        <v>14</v>
      </c>
    </row>
    <row r="1225" spans="1:12" x14ac:dyDescent="0.25">
      <c r="A1225" s="98">
        <v>4</v>
      </c>
      <c r="B1225" s="99" t="s">
        <v>1305</v>
      </c>
      <c r="C1225" s="100" t="s">
        <v>30</v>
      </c>
      <c r="D1225" s="100" t="s">
        <v>1306</v>
      </c>
      <c r="E1225" s="100" t="s">
        <v>118</v>
      </c>
      <c r="F1225" s="98">
        <v>77</v>
      </c>
      <c r="G1225" s="101">
        <v>86442.519999999902</v>
      </c>
      <c r="H1225" s="102">
        <v>16628</v>
      </c>
      <c r="I1225" s="103">
        <v>314</v>
      </c>
      <c r="J1225" s="101">
        <v>1208561.03</v>
      </c>
      <c r="K1225" s="104">
        <v>221987</v>
      </c>
      <c r="L1225" s="98">
        <v>35</v>
      </c>
    </row>
    <row r="1226" spans="1:12" x14ac:dyDescent="0.25">
      <c r="A1226" s="98">
        <v>5</v>
      </c>
      <c r="B1226" s="99" t="s">
        <v>1360</v>
      </c>
      <c r="C1226" s="100" t="s">
        <v>30</v>
      </c>
      <c r="D1226" s="100" t="s">
        <v>1362</v>
      </c>
      <c r="E1226" s="100" t="s">
        <v>503</v>
      </c>
      <c r="F1226" s="98">
        <v>84</v>
      </c>
      <c r="G1226" s="101">
        <v>77188.330000000104</v>
      </c>
      <c r="H1226" s="102">
        <v>15686</v>
      </c>
      <c r="I1226" s="103">
        <v>166</v>
      </c>
      <c r="J1226" s="101">
        <v>435952.95999999798</v>
      </c>
      <c r="K1226" s="104">
        <v>86087</v>
      </c>
      <c r="L1226" s="98">
        <v>21</v>
      </c>
    </row>
    <row r="1227" spans="1:12" x14ac:dyDescent="0.25">
      <c r="A1227" s="98">
        <v>6</v>
      </c>
      <c r="B1227" s="105" t="s">
        <v>1406</v>
      </c>
      <c r="C1227" s="100" t="s">
        <v>30</v>
      </c>
      <c r="D1227" s="51" t="s">
        <v>1408</v>
      </c>
      <c r="E1227" s="51" t="s">
        <v>116</v>
      </c>
      <c r="F1227" s="98">
        <v>46</v>
      </c>
      <c r="G1227" s="101">
        <v>71893.5</v>
      </c>
      <c r="H1227" s="102">
        <v>13259</v>
      </c>
      <c r="I1227" s="103">
        <v>46</v>
      </c>
      <c r="J1227" s="106">
        <v>71893.499999999898</v>
      </c>
      <c r="K1227" s="107">
        <v>13259</v>
      </c>
      <c r="L1227" s="98">
        <v>7</v>
      </c>
    </row>
    <row r="1228" spans="1:12" x14ac:dyDescent="0.25">
      <c r="A1228" s="98">
        <v>7</v>
      </c>
      <c r="B1228" s="99" t="s">
        <v>1380</v>
      </c>
      <c r="C1228" s="100" t="s">
        <v>30</v>
      </c>
      <c r="D1228" s="100" t="s">
        <v>1381</v>
      </c>
      <c r="E1228" s="100" t="s">
        <v>116</v>
      </c>
      <c r="F1228" s="98">
        <v>59</v>
      </c>
      <c r="G1228" s="101">
        <v>65975.640000000101</v>
      </c>
      <c r="H1228" s="102">
        <v>12575</v>
      </c>
      <c r="I1228" s="103">
        <v>86</v>
      </c>
      <c r="J1228" s="101">
        <v>152601.49999999901</v>
      </c>
      <c r="K1228" s="104">
        <v>29062</v>
      </c>
      <c r="L1228" s="98">
        <v>14</v>
      </c>
    </row>
    <row r="1229" spans="1:12" x14ac:dyDescent="0.25">
      <c r="A1229" s="98">
        <v>8</v>
      </c>
      <c r="B1229" s="99" t="s">
        <v>1382</v>
      </c>
      <c r="C1229" s="100" t="s">
        <v>110</v>
      </c>
      <c r="D1229" s="100" t="s">
        <v>1383</v>
      </c>
      <c r="E1229" s="100" t="s">
        <v>116</v>
      </c>
      <c r="F1229" s="98">
        <v>35</v>
      </c>
      <c r="G1229" s="101">
        <v>56615.18</v>
      </c>
      <c r="H1229" s="102">
        <v>10565</v>
      </c>
      <c r="I1229" s="103">
        <v>53</v>
      </c>
      <c r="J1229" s="101">
        <v>125578.14</v>
      </c>
      <c r="K1229" s="104">
        <v>23455</v>
      </c>
      <c r="L1229" s="98">
        <v>14</v>
      </c>
    </row>
    <row r="1230" spans="1:12" x14ac:dyDescent="0.25">
      <c r="A1230" s="98">
        <v>9</v>
      </c>
      <c r="B1230" s="99" t="s">
        <v>1358</v>
      </c>
      <c r="C1230" s="100" t="s">
        <v>27</v>
      </c>
      <c r="D1230" s="100" t="s">
        <v>1359</v>
      </c>
      <c r="E1230" s="100" t="s">
        <v>125</v>
      </c>
      <c r="F1230" s="98">
        <v>55</v>
      </c>
      <c r="G1230" s="101">
        <v>56406.1499999999</v>
      </c>
      <c r="H1230" s="102">
        <v>10264</v>
      </c>
      <c r="I1230" s="103">
        <v>186</v>
      </c>
      <c r="J1230" s="101">
        <v>501498.81999999902</v>
      </c>
      <c r="K1230" s="104">
        <v>86372</v>
      </c>
      <c r="L1230" s="98">
        <v>21</v>
      </c>
    </row>
    <row r="1231" spans="1:12" x14ac:dyDescent="0.25">
      <c r="A1231" s="98">
        <v>10</v>
      </c>
      <c r="B1231" s="99" t="s">
        <v>1334</v>
      </c>
      <c r="C1231" s="100" t="s">
        <v>30</v>
      </c>
      <c r="D1231" s="100" t="s">
        <v>1336</v>
      </c>
      <c r="E1231" s="100" t="s">
        <v>116</v>
      </c>
      <c r="F1231" s="98">
        <v>27</v>
      </c>
      <c r="G1231" s="101">
        <v>31996.58</v>
      </c>
      <c r="H1231" s="102">
        <v>5793</v>
      </c>
      <c r="I1231" s="103">
        <v>139</v>
      </c>
      <c r="J1231" s="101">
        <v>345957.74999999802</v>
      </c>
      <c r="K1231" s="104">
        <v>63488</v>
      </c>
      <c r="L1231" s="98">
        <v>28</v>
      </c>
    </row>
    <row r="1232" spans="1:12" x14ac:dyDescent="0.25">
      <c r="A1232" s="98">
        <v>11</v>
      </c>
      <c r="B1232" s="105" t="s">
        <v>1311</v>
      </c>
      <c r="C1232" s="51" t="s">
        <v>30</v>
      </c>
      <c r="D1232" s="105" t="s">
        <v>1312</v>
      </c>
      <c r="E1232" s="105" t="s">
        <v>125</v>
      </c>
      <c r="F1232" s="108">
        <v>44</v>
      </c>
      <c r="G1232" s="109">
        <v>19030.36</v>
      </c>
      <c r="H1232" s="110">
        <v>4204</v>
      </c>
      <c r="I1232" s="111">
        <v>142</v>
      </c>
      <c r="J1232" s="112">
        <v>195342.27</v>
      </c>
      <c r="K1232" s="113">
        <v>40458</v>
      </c>
      <c r="L1232" s="108">
        <v>35</v>
      </c>
    </row>
    <row r="1233" spans="1:12" x14ac:dyDescent="0.25">
      <c r="A1233" s="98">
        <v>12</v>
      </c>
      <c r="B1233" s="105" t="s">
        <v>1409</v>
      </c>
      <c r="C1233" s="51" t="s">
        <v>157</v>
      </c>
      <c r="D1233" s="105" t="s">
        <v>1410</v>
      </c>
      <c r="E1233" s="105" t="s">
        <v>674</v>
      </c>
      <c r="F1233" s="108">
        <v>39</v>
      </c>
      <c r="G1233" s="109">
        <v>16124.31</v>
      </c>
      <c r="H1233" s="110">
        <v>3262</v>
      </c>
      <c r="I1233" s="111">
        <v>39</v>
      </c>
      <c r="J1233" s="112">
        <v>16124.31</v>
      </c>
      <c r="K1233" s="113">
        <v>3262</v>
      </c>
      <c r="L1233" s="108">
        <v>7</v>
      </c>
    </row>
    <row r="1234" spans="1:12" x14ac:dyDescent="0.25">
      <c r="A1234" s="98">
        <v>13</v>
      </c>
      <c r="B1234" s="99" t="s">
        <v>1363</v>
      </c>
      <c r="C1234" s="100" t="s">
        <v>30</v>
      </c>
      <c r="D1234" s="100" t="s">
        <v>1364</v>
      </c>
      <c r="E1234" s="100" t="s">
        <v>116</v>
      </c>
      <c r="F1234" s="98">
        <v>35</v>
      </c>
      <c r="G1234" s="101">
        <v>15565.69</v>
      </c>
      <c r="H1234" s="102">
        <v>2962</v>
      </c>
      <c r="I1234" s="103">
        <v>158</v>
      </c>
      <c r="J1234" s="101">
        <v>153702.74</v>
      </c>
      <c r="K1234" s="104">
        <v>28697</v>
      </c>
      <c r="L1234" s="98">
        <v>21</v>
      </c>
    </row>
    <row r="1235" spans="1:12" x14ac:dyDescent="0.25">
      <c r="A1235" s="98">
        <v>14</v>
      </c>
      <c r="B1235" s="99" t="s">
        <v>1286</v>
      </c>
      <c r="C1235" s="100" t="s">
        <v>30</v>
      </c>
      <c r="D1235" s="100" t="s">
        <v>1287</v>
      </c>
      <c r="E1235" s="100" t="s">
        <v>125</v>
      </c>
      <c r="F1235" s="98">
        <v>15</v>
      </c>
      <c r="G1235" s="101">
        <v>9875.56</v>
      </c>
      <c r="H1235" s="102">
        <v>1947</v>
      </c>
      <c r="I1235" s="103">
        <v>254</v>
      </c>
      <c r="J1235" s="101">
        <v>653949.36000000103</v>
      </c>
      <c r="K1235" s="104">
        <v>117171</v>
      </c>
      <c r="L1235" s="98">
        <v>42</v>
      </c>
    </row>
    <row r="1236" spans="1:12" x14ac:dyDescent="0.25">
      <c r="A1236" s="98">
        <v>15</v>
      </c>
      <c r="B1236" s="99" t="s">
        <v>1313</v>
      </c>
      <c r="C1236" s="100" t="s">
        <v>147</v>
      </c>
      <c r="D1236" s="100" t="s">
        <v>1314</v>
      </c>
      <c r="E1236" s="100" t="s">
        <v>1316</v>
      </c>
      <c r="F1236" s="98">
        <v>20</v>
      </c>
      <c r="G1236" s="101">
        <v>7466.9</v>
      </c>
      <c r="H1236" s="102">
        <v>1492</v>
      </c>
      <c r="I1236" s="103">
        <v>115</v>
      </c>
      <c r="J1236" s="101">
        <v>153576.72</v>
      </c>
      <c r="K1236" s="104">
        <v>31185</v>
      </c>
      <c r="L1236" s="98">
        <v>35</v>
      </c>
    </row>
    <row r="1237" spans="1:12" x14ac:dyDescent="0.25">
      <c r="A1237" s="98">
        <v>16</v>
      </c>
      <c r="B1237" s="99" t="s">
        <v>1228</v>
      </c>
      <c r="C1237" s="100" t="s">
        <v>26</v>
      </c>
      <c r="D1237" s="100" t="s">
        <v>1230</v>
      </c>
      <c r="E1237" s="100" t="s">
        <v>389</v>
      </c>
      <c r="F1237" s="98">
        <v>5</v>
      </c>
      <c r="G1237" s="101">
        <v>6743.9</v>
      </c>
      <c r="H1237" s="102">
        <v>1189</v>
      </c>
      <c r="I1237" s="103">
        <v>49</v>
      </c>
      <c r="J1237" s="101">
        <v>118968.46</v>
      </c>
      <c r="K1237" s="104">
        <v>21943</v>
      </c>
      <c r="L1237" s="98">
        <v>56</v>
      </c>
    </row>
    <row r="1238" spans="1:12" x14ac:dyDescent="0.25">
      <c r="A1238" s="98">
        <v>17</v>
      </c>
      <c r="B1238" s="99" t="s">
        <v>1206</v>
      </c>
      <c r="C1238" s="100" t="s">
        <v>30</v>
      </c>
      <c r="D1238" s="100" t="s">
        <v>1207</v>
      </c>
      <c r="E1238" s="100" t="s">
        <v>332</v>
      </c>
      <c r="F1238" s="98">
        <v>6</v>
      </c>
      <c r="G1238" s="101">
        <v>5797.27</v>
      </c>
      <c r="H1238" s="102">
        <v>1013</v>
      </c>
      <c r="I1238" s="103">
        <v>116</v>
      </c>
      <c r="J1238" s="101">
        <v>320223.21999999898</v>
      </c>
      <c r="K1238" s="104">
        <v>56169</v>
      </c>
      <c r="L1238" s="98">
        <v>63</v>
      </c>
    </row>
    <row r="1239" spans="1:12" x14ac:dyDescent="0.25">
      <c r="A1239" s="98">
        <v>18</v>
      </c>
      <c r="B1239" s="99" t="s">
        <v>1411</v>
      </c>
      <c r="C1239" s="100" t="s">
        <v>30</v>
      </c>
      <c r="D1239" s="100" t="s">
        <v>1412</v>
      </c>
      <c r="E1239" s="100" t="s">
        <v>119</v>
      </c>
      <c r="F1239" s="98">
        <v>9</v>
      </c>
      <c r="G1239" s="101">
        <v>5356.59</v>
      </c>
      <c r="H1239" s="102">
        <v>1006</v>
      </c>
      <c r="I1239" s="103">
        <v>9</v>
      </c>
      <c r="J1239" s="101">
        <v>5356.59</v>
      </c>
      <c r="K1239" s="104">
        <v>1006</v>
      </c>
      <c r="L1239" s="98">
        <v>7</v>
      </c>
    </row>
    <row r="1240" spans="1:12" x14ac:dyDescent="0.25">
      <c r="A1240" s="98">
        <v>19</v>
      </c>
      <c r="B1240" s="99" t="s">
        <v>1188</v>
      </c>
      <c r="C1240" s="100" t="s">
        <v>160</v>
      </c>
      <c r="D1240" s="100" t="s">
        <v>1189</v>
      </c>
      <c r="E1240" s="100" t="s">
        <v>117</v>
      </c>
      <c r="F1240" s="98">
        <v>7</v>
      </c>
      <c r="G1240" s="101">
        <v>5294.1</v>
      </c>
      <c r="H1240" s="102">
        <v>933</v>
      </c>
      <c r="I1240" s="103">
        <v>184</v>
      </c>
      <c r="J1240" s="101">
        <v>376579.570000001</v>
      </c>
      <c r="K1240" s="104">
        <v>72470</v>
      </c>
      <c r="L1240" s="98">
        <v>63</v>
      </c>
    </row>
    <row r="1241" spans="1:12" x14ac:dyDescent="0.25">
      <c r="A1241" s="98">
        <v>20</v>
      </c>
      <c r="B1241" s="99" t="s">
        <v>1337</v>
      </c>
      <c r="C1241" s="100" t="s">
        <v>27</v>
      </c>
      <c r="D1241" s="100" t="s">
        <v>1338</v>
      </c>
      <c r="E1241" s="100" t="s">
        <v>116</v>
      </c>
      <c r="F1241" s="98">
        <v>14</v>
      </c>
      <c r="G1241" s="101">
        <v>4385.62</v>
      </c>
      <c r="H1241" s="102">
        <v>827</v>
      </c>
      <c r="I1241" s="103">
        <v>112</v>
      </c>
      <c r="J1241" s="101">
        <v>157181.4</v>
      </c>
      <c r="K1241" s="104">
        <v>28998</v>
      </c>
      <c r="L1241" s="98">
        <v>28</v>
      </c>
    </row>
    <row r="1242" spans="1:12" x14ac:dyDescent="0.25">
      <c r="A1242" s="55"/>
      <c r="B1242" s="52"/>
      <c r="C1242" s="38"/>
      <c r="D1242" s="38"/>
      <c r="E1242" s="38"/>
      <c r="F1242" s="55"/>
      <c r="G1242" s="54"/>
      <c r="H1242" s="25"/>
      <c r="I1242" s="55"/>
      <c r="J1242" s="54"/>
      <c r="K1242" s="53"/>
      <c r="L1242" s="41"/>
    </row>
    <row r="1243" spans="1:12" x14ac:dyDescent="0.25">
      <c r="A1243" s="25" t="s">
        <v>7</v>
      </c>
      <c r="B1243" s="26"/>
      <c r="C1243" s="38"/>
      <c r="D1243" s="38"/>
      <c r="E1243" s="26"/>
      <c r="F1243" s="27"/>
      <c r="G1243" s="28"/>
      <c r="H1243" s="29"/>
      <c r="I1243" s="27"/>
      <c r="J1243" s="28"/>
      <c r="K1243" s="29"/>
      <c r="L1243" s="15"/>
    </row>
    <row r="1245" spans="1:12" x14ac:dyDescent="0.25">
      <c r="A1245" s="459" t="s">
        <v>1444</v>
      </c>
      <c r="B1245" s="459"/>
      <c r="C1245" s="459"/>
      <c r="D1245" s="459"/>
      <c r="E1245" s="459"/>
      <c r="F1245" s="459"/>
      <c r="G1245" s="459"/>
      <c r="H1245" s="459"/>
      <c r="I1245" s="459"/>
      <c r="J1245" s="459"/>
      <c r="K1245" s="459"/>
      <c r="L1245" s="459"/>
    </row>
    <row r="1246" spans="1:12" x14ac:dyDescent="0.25">
      <c r="A1246" s="22"/>
      <c r="B1246" s="15"/>
      <c r="C1246" s="15"/>
      <c r="D1246" s="15"/>
      <c r="E1246" s="15"/>
      <c r="F1246" s="20"/>
      <c r="G1246" s="21"/>
      <c r="H1246" s="21"/>
      <c r="I1246" s="20"/>
      <c r="J1246" s="21"/>
      <c r="K1246" s="21"/>
      <c r="L1246" s="19"/>
    </row>
    <row r="1247" spans="1:12" x14ac:dyDescent="0.25">
      <c r="A1247" s="460" t="s">
        <v>131</v>
      </c>
      <c r="B1247" s="460"/>
      <c r="C1247" s="460" t="s">
        <v>135</v>
      </c>
      <c r="D1247" s="460" t="s">
        <v>136</v>
      </c>
      <c r="E1247" s="460" t="s">
        <v>132</v>
      </c>
      <c r="F1247" s="458" t="s">
        <v>137</v>
      </c>
      <c r="G1247" s="458"/>
      <c r="H1247" s="462"/>
      <c r="I1247" s="457" t="s">
        <v>133</v>
      </c>
      <c r="J1247" s="458"/>
      <c r="K1247" s="458"/>
      <c r="L1247" s="458"/>
    </row>
    <row r="1248" spans="1:12" x14ac:dyDescent="0.25">
      <c r="A1248" s="461"/>
      <c r="B1248" s="461"/>
      <c r="C1248" s="461"/>
      <c r="D1248" s="461"/>
      <c r="E1248" s="461"/>
      <c r="F1248" s="421" t="s">
        <v>8</v>
      </c>
      <c r="G1248" s="39" t="s">
        <v>5</v>
      </c>
      <c r="H1248" s="421" t="s">
        <v>4</v>
      </c>
      <c r="I1248" s="420" t="s">
        <v>8</v>
      </c>
      <c r="J1248" s="39" t="s">
        <v>5</v>
      </c>
      <c r="K1248" s="39" t="s">
        <v>4</v>
      </c>
      <c r="L1248" s="421" t="s">
        <v>6</v>
      </c>
    </row>
    <row r="1249" spans="1:12" x14ac:dyDescent="0.25">
      <c r="A1249" s="98">
        <v>1</v>
      </c>
      <c r="B1249" s="99" t="s">
        <v>1423</v>
      </c>
      <c r="C1249" s="100" t="s">
        <v>30</v>
      </c>
      <c r="D1249" s="100" t="s">
        <v>52</v>
      </c>
      <c r="E1249" s="100" t="s">
        <v>116</v>
      </c>
      <c r="F1249" s="98">
        <v>154</v>
      </c>
      <c r="G1249" s="101">
        <v>739315.16999999899</v>
      </c>
      <c r="H1249" s="102">
        <v>138130</v>
      </c>
      <c r="I1249" s="103">
        <v>154</v>
      </c>
      <c r="J1249" s="101">
        <v>739315.16999999795</v>
      </c>
      <c r="K1249" s="102">
        <v>138130</v>
      </c>
      <c r="L1249" s="98">
        <v>7</v>
      </c>
    </row>
    <row r="1250" spans="1:12" x14ac:dyDescent="0.25">
      <c r="A1250" s="98">
        <v>2</v>
      </c>
      <c r="B1250" s="99" t="s">
        <v>1249</v>
      </c>
      <c r="C1250" s="100" t="s">
        <v>30</v>
      </c>
      <c r="D1250" s="100" t="s">
        <v>1250</v>
      </c>
      <c r="E1250" s="100" t="s">
        <v>506</v>
      </c>
      <c r="F1250" s="98">
        <v>86</v>
      </c>
      <c r="G1250" s="101">
        <v>157204.13</v>
      </c>
      <c r="H1250" s="102">
        <v>28614</v>
      </c>
      <c r="I1250" s="103">
        <v>342</v>
      </c>
      <c r="J1250" s="101">
        <v>4756017.0799999796</v>
      </c>
      <c r="K1250" s="102">
        <v>857955</v>
      </c>
      <c r="L1250" s="98">
        <v>56</v>
      </c>
    </row>
    <row r="1251" spans="1:12" x14ac:dyDescent="0.25">
      <c r="A1251" s="98">
        <v>3</v>
      </c>
      <c r="B1251" s="99" t="s">
        <v>1403</v>
      </c>
      <c r="C1251" s="100" t="s">
        <v>27</v>
      </c>
      <c r="D1251" s="100" t="s">
        <v>1405</v>
      </c>
      <c r="E1251" s="100" t="s">
        <v>990</v>
      </c>
      <c r="F1251" s="98">
        <v>87</v>
      </c>
      <c r="G1251" s="101">
        <v>150500.39000000001</v>
      </c>
      <c r="H1251" s="102">
        <v>27101</v>
      </c>
      <c r="I1251" s="103">
        <v>170</v>
      </c>
      <c r="J1251" s="101">
        <v>355236.05999999901</v>
      </c>
      <c r="K1251" s="104">
        <v>62377</v>
      </c>
      <c r="L1251" s="98">
        <v>14</v>
      </c>
    </row>
    <row r="1252" spans="1:12" x14ac:dyDescent="0.25">
      <c r="A1252" s="98">
        <v>4</v>
      </c>
      <c r="B1252" s="99" t="s">
        <v>1379</v>
      </c>
      <c r="C1252" s="100" t="s">
        <v>30</v>
      </c>
      <c r="D1252" s="100" t="s">
        <v>1276</v>
      </c>
      <c r="E1252" s="100" t="s">
        <v>125</v>
      </c>
      <c r="F1252" s="98">
        <v>74</v>
      </c>
      <c r="G1252" s="101">
        <v>49755.919999999896</v>
      </c>
      <c r="H1252" s="102">
        <v>9147</v>
      </c>
      <c r="I1252" s="103">
        <v>188</v>
      </c>
      <c r="J1252" s="101">
        <v>326864.34000000003</v>
      </c>
      <c r="K1252" s="104">
        <v>60335</v>
      </c>
      <c r="L1252" s="98">
        <v>21</v>
      </c>
    </row>
    <row r="1253" spans="1:12" x14ac:dyDescent="0.25">
      <c r="A1253" s="98">
        <v>5</v>
      </c>
      <c r="B1253" s="99" t="s">
        <v>1406</v>
      </c>
      <c r="C1253" s="100" t="s">
        <v>30</v>
      </c>
      <c r="D1253" s="100" t="s">
        <v>1408</v>
      </c>
      <c r="E1253" s="100" t="s">
        <v>116</v>
      </c>
      <c r="F1253" s="98">
        <v>48</v>
      </c>
      <c r="G1253" s="101">
        <v>44456.76</v>
      </c>
      <c r="H1253" s="102">
        <v>8211</v>
      </c>
      <c r="I1253" s="103">
        <v>78</v>
      </c>
      <c r="J1253" s="101">
        <v>116350.26</v>
      </c>
      <c r="K1253" s="104">
        <v>21470</v>
      </c>
      <c r="L1253" s="98">
        <v>14</v>
      </c>
    </row>
    <row r="1254" spans="1:12" x14ac:dyDescent="0.25">
      <c r="A1254" s="98">
        <v>6</v>
      </c>
      <c r="B1254" s="105" t="s">
        <v>1305</v>
      </c>
      <c r="C1254" s="100" t="s">
        <v>30</v>
      </c>
      <c r="D1254" s="51" t="s">
        <v>1306</v>
      </c>
      <c r="E1254" s="51" t="s">
        <v>118</v>
      </c>
      <c r="F1254" s="98">
        <v>56</v>
      </c>
      <c r="G1254" s="101">
        <v>40812.65</v>
      </c>
      <c r="H1254" s="102">
        <v>7631</v>
      </c>
      <c r="I1254" s="103">
        <v>332</v>
      </c>
      <c r="J1254" s="106">
        <v>1250222.58</v>
      </c>
      <c r="K1254" s="107">
        <v>229952</v>
      </c>
      <c r="L1254" s="98">
        <v>42</v>
      </c>
    </row>
    <row r="1255" spans="1:12" x14ac:dyDescent="0.25">
      <c r="A1255" s="98">
        <v>7</v>
      </c>
      <c r="B1255" s="99" t="s">
        <v>1380</v>
      </c>
      <c r="C1255" s="100" t="s">
        <v>30</v>
      </c>
      <c r="D1255" s="100" t="s">
        <v>1381</v>
      </c>
      <c r="E1255" s="100" t="s">
        <v>116</v>
      </c>
      <c r="F1255" s="98">
        <v>39</v>
      </c>
      <c r="G1255" s="101">
        <v>40652.33</v>
      </c>
      <c r="H1255" s="102">
        <v>7833</v>
      </c>
      <c r="I1255" s="103">
        <v>109</v>
      </c>
      <c r="J1255" s="101">
        <v>194143.83</v>
      </c>
      <c r="K1255" s="104">
        <v>37059</v>
      </c>
      <c r="L1255" s="98">
        <v>21</v>
      </c>
    </row>
    <row r="1256" spans="1:12" x14ac:dyDescent="0.25">
      <c r="A1256" s="98">
        <v>8</v>
      </c>
      <c r="B1256" s="99" t="s">
        <v>1360</v>
      </c>
      <c r="C1256" s="100" t="s">
        <v>30</v>
      </c>
      <c r="D1256" s="100" t="s">
        <v>1362</v>
      </c>
      <c r="E1256" s="100" t="s">
        <v>503</v>
      </c>
      <c r="F1256" s="98">
        <v>62</v>
      </c>
      <c r="G1256" s="101">
        <v>38196.589999999902</v>
      </c>
      <c r="H1256" s="102">
        <v>7543</v>
      </c>
      <c r="I1256" s="103">
        <v>192</v>
      </c>
      <c r="J1256" s="101">
        <v>474659.54999999702</v>
      </c>
      <c r="K1256" s="104">
        <v>93720</v>
      </c>
      <c r="L1256" s="98">
        <v>28</v>
      </c>
    </row>
    <row r="1257" spans="1:12" x14ac:dyDescent="0.25">
      <c r="A1257" s="98">
        <v>9</v>
      </c>
      <c r="B1257" s="99" t="s">
        <v>1382</v>
      </c>
      <c r="C1257" s="100" t="s">
        <v>110</v>
      </c>
      <c r="D1257" s="100" t="s">
        <v>1383</v>
      </c>
      <c r="E1257" s="100" t="s">
        <v>116</v>
      </c>
      <c r="F1257" s="98">
        <v>25</v>
      </c>
      <c r="G1257" s="101">
        <v>33901.839999999997</v>
      </c>
      <c r="H1257" s="102">
        <v>6334</v>
      </c>
      <c r="I1257" s="103">
        <v>70</v>
      </c>
      <c r="J1257" s="101">
        <v>159479.98000000001</v>
      </c>
      <c r="K1257" s="104">
        <v>29789</v>
      </c>
      <c r="L1257" s="98">
        <v>21</v>
      </c>
    </row>
    <row r="1258" spans="1:12" x14ac:dyDescent="0.25">
      <c r="A1258" s="98">
        <v>10</v>
      </c>
      <c r="B1258" s="99" t="s">
        <v>1425</v>
      </c>
      <c r="C1258" s="100" t="s">
        <v>24</v>
      </c>
      <c r="D1258" s="100" t="s">
        <v>1426</v>
      </c>
      <c r="E1258" s="100" t="s">
        <v>1428</v>
      </c>
      <c r="F1258" s="98">
        <v>35</v>
      </c>
      <c r="G1258" s="101">
        <v>32010.98</v>
      </c>
      <c r="H1258" s="102">
        <v>5928</v>
      </c>
      <c r="I1258" s="103">
        <v>35</v>
      </c>
      <c r="J1258" s="101">
        <v>32010.98</v>
      </c>
      <c r="K1258" s="104">
        <v>5928</v>
      </c>
      <c r="L1258" s="98">
        <v>7</v>
      </c>
    </row>
    <row r="1259" spans="1:12" x14ac:dyDescent="0.25">
      <c r="A1259" s="98">
        <v>11</v>
      </c>
      <c r="B1259" s="105" t="s">
        <v>1334</v>
      </c>
      <c r="C1259" s="51" t="s">
        <v>30</v>
      </c>
      <c r="D1259" s="105" t="s">
        <v>1336</v>
      </c>
      <c r="E1259" s="105" t="s">
        <v>116</v>
      </c>
      <c r="F1259" s="108">
        <v>24</v>
      </c>
      <c r="G1259" s="109">
        <v>23277.75</v>
      </c>
      <c r="H1259" s="110">
        <v>4248</v>
      </c>
      <c r="I1259" s="111">
        <v>148</v>
      </c>
      <c r="J1259" s="112">
        <v>369310.49999999697</v>
      </c>
      <c r="K1259" s="113">
        <v>67761</v>
      </c>
      <c r="L1259" s="108">
        <v>35</v>
      </c>
    </row>
    <row r="1260" spans="1:12" x14ac:dyDescent="0.25">
      <c r="A1260" s="98">
        <v>12</v>
      </c>
      <c r="B1260" s="105" t="s">
        <v>1358</v>
      </c>
      <c r="C1260" s="51" t="s">
        <v>27</v>
      </c>
      <c r="D1260" s="105" t="s">
        <v>1359</v>
      </c>
      <c r="E1260" s="105" t="s">
        <v>125</v>
      </c>
      <c r="F1260" s="108">
        <v>35</v>
      </c>
      <c r="G1260" s="109">
        <v>18239.97</v>
      </c>
      <c r="H1260" s="110">
        <v>3378</v>
      </c>
      <c r="I1260" s="111">
        <v>206</v>
      </c>
      <c r="J1260" s="112">
        <v>519970.28999999899</v>
      </c>
      <c r="K1260" s="113">
        <v>89796</v>
      </c>
      <c r="L1260" s="108">
        <v>28</v>
      </c>
    </row>
    <row r="1261" spans="1:12" x14ac:dyDescent="0.25">
      <c r="A1261" s="98">
        <v>13</v>
      </c>
      <c r="B1261" s="99" t="s">
        <v>1429</v>
      </c>
      <c r="C1261" s="100" t="s">
        <v>30</v>
      </c>
      <c r="D1261" s="100" t="s">
        <v>1430</v>
      </c>
      <c r="E1261" s="100" t="s">
        <v>1432</v>
      </c>
      <c r="F1261" s="98">
        <v>16</v>
      </c>
      <c r="G1261" s="101">
        <v>15722.83</v>
      </c>
      <c r="H1261" s="102">
        <v>2989</v>
      </c>
      <c r="I1261" s="103">
        <v>17</v>
      </c>
      <c r="J1261" s="101">
        <v>15767.63</v>
      </c>
      <c r="K1261" s="104">
        <v>2997</v>
      </c>
      <c r="L1261" s="98">
        <v>7</v>
      </c>
    </row>
    <row r="1262" spans="1:12" x14ac:dyDescent="0.25">
      <c r="A1262" s="98">
        <v>14</v>
      </c>
      <c r="B1262" s="99" t="s">
        <v>1435</v>
      </c>
      <c r="C1262" s="100" t="s">
        <v>30</v>
      </c>
      <c r="D1262" s="100" t="s">
        <v>1189</v>
      </c>
      <c r="E1262" s="100" t="s">
        <v>117</v>
      </c>
      <c r="F1262" s="98">
        <v>17</v>
      </c>
      <c r="G1262" s="101">
        <v>8760.9099999999908</v>
      </c>
      <c r="H1262" s="102">
        <v>1684</v>
      </c>
      <c r="I1262" s="103">
        <v>17</v>
      </c>
      <c r="J1262" s="101">
        <v>8760.9099999999908</v>
      </c>
      <c r="K1262" s="104">
        <v>1684</v>
      </c>
      <c r="L1262" s="98">
        <v>7</v>
      </c>
    </row>
    <row r="1263" spans="1:12" x14ac:dyDescent="0.25">
      <c r="A1263" s="98">
        <v>15</v>
      </c>
      <c r="B1263" s="99" t="s">
        <v>1433</v>
      </c>
      <c r="C1263" s="100" t="s">
        <v>147</v>
      </c>
      <c r="D1263" s="100" t="s">
        <v>1434</v>
      </c>
      <c r="E1263" s="100" t="s">
        <v>119</v>
      </c>
      <c r="F1263" s="98">
        <v>15</v>
      </c>
      <c r="G1263" s="101">
        <v>8534.41</v>
      </c>
      <c r="H1263" s="102">
        <v>1607</v>
      </c>
      <c r="I1263" s="103">
        <v>16</v>
      </c>
      <c r="J1263" s="101">
        <v>8680.41</v>
      </c>
      <c r="K1263" s="104">
        <v>1654</v>
      </c>
      <c r="L1263" s="98">
        <v>7</v>
      </c>
    </row>
    <row r="1264" spans="1:12" x14ac:dyDescent="0.25">
      <c r="A1264" s="98">
        <v>16</v>
      </c>
      <c r="B1264" s="99" t="s">
        <v>1311</v>
      </c>
      <c r="C1264" s="100" t="s">
        <v>30</v>
      </c>
      <c r="D1264" s="100" t="s">
        <v>1312</v>
      </c>
      <c r="E1264" s="100" t="s">
        <v>125</v>
      </c>
      <c r="F1264" s="98">
        <v>30</v>
      </c>
      <c r="G1264" s="101">
        <v>8218.75</v>
      </c>
      <c r="H1264" s="102">
        <v>1882</v>
      </c>
      <c r="I1264" s="103">
        <v>153</v>
      </c>
      <c r="J1264" s="101">
        <v>203704.22</v>
      </c>
      <c r="K1264" s="104">
        <v>42513</v>
      </c>
      <c r="L1264" s="98">
        <v>42</v>
      </c>
    </row>
    <row r="1265" spans="1:12" x14ac:dyDescent="0.25">
      <c r="A1265" s="98">
        <v>17</v>
      </c>
      <c r="B1265" s="99" t="s">
        <v>1409</v>
      </c>
      <c r="C1265" s="100" t="s">
        <v>157</v>
      </c>
      <c r="D1265" s="100" t="s">
        <v>1410</v>
      </c>
      <c r="E1265" s="100" t="s">
        <v>674</v>
      </c>
      <c r="F1265" s="98">
        <v>38</v>
      </c>
      <c r="G1265" s="101">
        <v>5692.78</v>
      </c>
      <c r="H1265" s="102">
        <v>1161</v>
      </c>
      <c r="I1265" s="103">
        <v>59</v>
      </c>
      <c r="J1265" s="101">
        <v>21817.09</v>
      </c>
      <c r="K1265" s="104">
        <v>4423</v>
      </c>
      <c r="L1265" s="98">
        <v>14</v>
      </c>
    </row>
    <row r="1266" spans="1:12" x14ac:dyDescent="0.25">
      <c r="A1266" s="98">
        <v>18</v>
      </c>
      <c r="B1266" s="99" t="s">
        <v>1228</v>
      </c>
      <c r="C1266" s="100" t="s">
        <v>26</v>
      </c>
      <c r="D1266" s="100" t="s">
        <v>1230</v>
      </c>
      <c r="E1266" s="100" t="s">
        <v>389</v>
      </c>
      <c r="F1266" s="98">
        <v>5</v>
      </c>
      <c r="G1266" s="101">
        <v>5551.03</v>
      </c>
      <c r="H1266" s="102">
        <v>981</v>
      </c>
      <c r="I1266" s="103">
        <v>50</v>
      </c>
      <c r="J1266" s="101">
        <v>125081.91</v>
      </c>
      <c r="K1266" s="104">
        <v>23022</v>
      </c>
      <c r="L1266" s="98">
        <v>63</v>
      </c>
    </row>
    <row r="1267" spans="1:12" x14ac:dyDescent="0.25">
      <c r="A1267" s="98">
        <v>19</v>
      </c>
      <c r="B1267" s="99" t="s">
        <v>1363</v>
      </c>
      <c r="C1267" s="100" t="s">
        <v>30</v>
      </c>
      <c r="D1267" s="100" t="s">
        <v>1364</v>
      </c>
      <c r="E1267" s="100" t="s">
        <v>116</v>
      </c>
      <c r="F1267" s="98">
        <v>17</v>
      </c>
      <c r="G1267" s="101">
        <v>5416.52</v>
      </c>
      <c r="H1267" s="102">
        <v>1020</v>
      </c>
      <c r="I1267" s="103">
        <v>167</v>
      </c>
      <c r="J1267" s="101">
        <v>159841.16</v>
      </c>
      <c r="K1267" s="104">
        <v>29867</v>
      </c>
      <c r="L1267" s="98">
        <v>28</v>
      </c>
    </row>
    <row r="1268" spans="1:12" x14ac:dyDescent="0.25">
      <c r="A1268" s="98">
        <v>20</v>
      </c>
      <c r="B1268" s="99" t="s">
        <v>1206</v>
      </c>
      <c r="C1268" s="100" t="s">
        <v>30</v>
      </c>
      <c r="D1268" s="100" t="s">
        <v>1207</v>
      </c>
      <c r="E1268" s="100" t="s">
        <v>332</v>
      </c>
      <c r="F1268" s="98">
        <v>4</v>
      </c>
      <c r="G1268" s="101">
        <v>4607.6400000000003</v>
      </c>
      <c r="H1268" s="102">
        <v>810</v>
      </c>
      <c r="I1268" s="103">
        <v>117</v>
      </c>
      <c r="J1268" s="101">
        <v>324830.859999999</v>
      </c>
      <c r="K1268" s="104">
        <v>56979</v>
      </c>
      <c r="L1268" s="98">
        <v>70</v>
      </c>
    </row>
    <row r="1269" spans="1:12" x14ac:dyDescent="0.25">
      <c r="A1269" s="55"/>
      <c r="B1269" s="52"/>
      <c r="C1269" s="38"/>
      <c r="D1269" s="38"/>
      <c r="E1269" s="38"/>
      <c r="F1269" s="55"/>
      <c r="G1269" s="54"/>
      <c r="H1269" s="25"/>
      <c r="I1269" s="55"/>
      <c r="J1269" s="54"/>
      <c r="K1269" s="53"/>
      <c r="L1269" s="41"/>
    </row>
    <row r="1270" spans="1:12" x14ac:dyDescent="0.25">
      <c r="A1270" s="25" t="s">
        <v>7</v>
      </c>
      <c r="B1270" s="26"/>
      <c r="C1270" s="38"/>
      <c r="D1270" s="38"/>
      <c r="E1270" s="26"/>
      <c r="F1270" s="27"/>
      <c r="G1270" s="28"/>
      <c r="H1270" s="29"/>
      <c r="I1270" s="27"/>
      <c r="J1270" s="28"/>
      <c r="K1270" s="29"/>
      <c r="L1270" s="15"/>
    </row>
    <row r="1272" spans="1:12" x14ac:dyDescent="0.25">
      <c r="A1272" s="459" t="s">
        <v>1484</v>
      </c>
      <c r="B1272" s="459"/>
      <c r="C1272" s="459"/>
      <c r="D1272" s="459"/>
      <c r="E1272" s="459"/>
      <c r="F1272" s="459"/>
      <c r="G1272" s="459"/>
      <c r="H1272" s="459"/>
      <c r="I1272" s="459"/>
      <c r="J1272" s="459"/>
      <c r="K1272" s="459"/>
      <c r="L1272" s="459"/>
    </row>
    <row r="1273" spans="1:12" x14ac:dyDescent="0.25">
      <c r="A1273" s="22"/>
      <c r="B1273" s="15"/>
      <c r="C1273" s="15"/>
      <c r="D1273" s="15"/>
      <c r="E1273" s="15"/>
      <c r="F1273" s="20"/>
      <c r="G1273" s="21"/>
      <c r="H1273" s="21"/>
      <c r="I1273" s="20"/>
      <c r="J1273" s="21"/>
      <c r="K1273" s="21"/>
      <c r="L1273" s="19"/>
    </row>
    <row r="1274" spans="1:12" x14ac:dyDescent="0.25">
      <c r="A1274" s="460" t="s">
        <v>131</v>
      </c>
      <c r="B1274" s="460"/>
      <c r="C1274" s="460" t="s">
        <v>135</v>
      </c>
      <c r="D1274" s="460" t="s">
        <v>136</v>
      </c>
      <c r="E1274" s="460" t="s">
        <v>132</v>
      </c>
      <c r="F1274" s="458" t="s">
        <v>137</v>
      </c>
      <c r="G1274" s="458"/>
      <c r="H1274" s="462"/>
      <c r="I1274" s="457" t="s">
        <v>133</v>
      </c>
      <c r="J1274" s="458"/>
      <c r="K1274" s="458"/>
      <c r="L1274" s="458"/>
    </row>
    <row r="1275" spans="1:12" x14ac:dyDescent="0.25">
      <c r="A1275" s="461"/>
      <c r="B1275" s="461"/>
      <c r="C1275" s="461"/>
      <c r="D1275" s="461"/>
      <c r="E1275" s="461"/>
      <c r="F1275" s="426" t="s">
        <v>8</v>
      </c>
      <c r="G1275" s="39" t="s">
        <v>5</v>
      </c>
      <c r="H1275" s="426" t="s">
        <v>4</v>
      </c>
      <c r="I1275" s="425" t="s">
        <v>8</v>
      </c>
      <c r="J1275" s="39" t="s">
        <v>5</v>
      </c>
      <c r="K1275" s="39" t="s">
        <v>4</v>
      </c>
      <c r="L1275" s="426" t="s">
        <v>6</v>
      </c>
    </row>
    <row r="1276" spans="1:12" x14ac:dyDescent="0.25">
      <c r="A1276" s="98">
        <v>1</v>
      </c>
      <c r="B1276" s="99" t="s">
        <v>1423</v>
      </c>
      <c r="C1276" s="100" t="s">
        <v>30</v>
      </c>
      <c r="D1276" s="100" t="s">
        <v>52</v>
      </c>
      <c r="E1276" s="100" t="s">
        <v>116</v>
      </c>
      <c r="F1276" s="98">
        <v>153</v>
      </c>
      <c r="G1276" s="101">
        <v>552152.64999999898</v>
      </c>
      <c r="H1276" s="102">
        <v>105033</v>
      </c>
      <c r="I1276" s="103">
        <v>198</v>
      </c>
      <c r="J1276" s="101">
        <v>1297528.22</v>
      </c>
      <c r="K1276" s="102">
        <v>244327</v>
      </c>
      <c r="L1276" s="98">
        <v>14</v>
      </c>
    </row>
    <row r="1277" spans="1:12" x14ac:dyDescent="0.25">
      <c r="A1277" s="98">
        <v>2</v>
      </c>
      <c r="B1277" s="99" t="s">
        <v>1451</v>
      </c>
      <c r="C1277" s="100" t="s">
        <v>24</v>
      </c>
      <c r="D1277" s="100" t="s">
        <v>1453</v>
      </c>
      <c r="E1277" s="100" t="s">
        <v>116</v>
      </c>
      <c r="F1277" s="98">
        <v>86</v>
      </c>
      <c r="G1277" s="101">
        <v>142264.38</v>
      </c>
      <c r="H1277" s="102">
        <v>26412</v>
      </c>
      <c r="I1277" s="103">
        <v>86</v>
      </c>
      <c r="J1277" s="101">
        <v>142264.38</v>
      </c>
      <c r="K1277" s="102">
        <v>26412</v>
      </c>
      <c r="L1277" s="98">
        <v>7</v>
      </c>
    </row>
    <row r="1278" spans="1:12" x14ac:dyDescent="0.25">
      <c r="A1278" s="98">
        <v>3</v>
      </c>
      <c r="B1278" s="99" t="s">
        <v>1454</v>
      </c>
      <c r="C1278" s="100" t="s">
        <v>27</v>
      </c>
      <c r="D1278" s="100" t="s">
        <v>1456</v>
      </c>
      <c r="E1278" s="100" t="s">
        <v>116</v>
      </c>
      <c r="F1278" s="98">
        <v>54</v>
      </c>
      <c r="G1278" s="101">
        <v>116226.55</v>
      </c>
      <c r="H1278" s="102">
        <v>21278</v>
      </c>
      <c r="I1278" s="103">
        <v>54</v>
      </c>
      <c r="J1278" s="101">
        <v>116226.55</v>
      </c>
      <c r="K1278" s="104">
        <v>21278</v>
      </c>
      <c r="L1278" s="98">
        <v>7</v>
      </c>
    </row>
    <row r="1279" spans="1:12" x14ac:dyDescent="0.25">
      <c r="A1279" s="98">
        <v>4</v>
      </c>
      <c r="B1279" s="99" t="s">
        <v>1249</v>
      </c>
      <c r="C1279" s="100" t="s">
        <v>30</v>
      </c>
      <c r="D1279" s="100" t="s">
        <v>1250</v>
      </c>
      <c r="E1279" s="100" t="s">
        <v>506</v>
      </c>
      <c r="F1279" s="98">
        <v>68</v>
      </c>
      <c r="G1279" s="101">
        <v>92600.049999999697</v>
      </c>
      <c r="H1279" s="102">
        <v>16646</v>
      </c>
      <c r="I1279" s="103">
        <v>361</v>
      </c>
      <c r="J1279" s="101">
        <v>4852365.3399999896</v>
      </c>
      <c r="K1279" s="104">
        <v>875911</v>
      </c>
      <c r="L1279" s="98">
        <v>63</v>
      </c>
    </row>
    <row r="1280" spans="1:12" x14ac:dyDescent="0.25">
      <c r="A1280" s="98">
        <v>5</v>
      </c>
      <c r="B1280" s="99" t="s">
        <v>1403</v>
      </c>
      <c r="C1280" s="100" t="s">
        <v>27</v>
      </c>
      <c r="D1280" s="100" t="s">
        <v>1405</v>
      </c>
      <c r="E1280" s="100" t="s">
        <v>990</v>
      </c>
      <c r="F1280" s="98">
        <v>78</v>
      </c>
      <c r="G1280" s="101">
        <v>80942.919999999795</v>
      </c>
      <c r="H1280" s="102">
        <v>14795</v>
      </c>
      <c r="I1280" s="103">
        <v>209</v>
      </c>
      <c r="J1280" s="101">
        <v>437553.929999999</v>
      </c>
      <c r="K1280" s="104">
        <v>77460</v>
      </c>
      <c r="L1280" s="98">
        <v>21</v>
      </c>
    </row>
    <row r="1281" spans="1:12" x14ac:dyDescent="0.25">
      <c r="A1281" s="98">
        <v>6</v>
      </c>
      <c r="B1281" s="105" t="s">
        <v>1382</v>
      </c>
      <c r="C1281" s="100" t="s">
        <v>110</v>
      </c>
      <c r="D1281" s="51" t="s">
        <v>1383</v>
      </c>
      <c r="E1281" s="51" t="s">
        <v>116</v>
      </c>
      <c r="F1281" s="98">
        <v>18</v>
      </c>
      <c r="G1281" s="101">
        <v>22425.07</v>
      </c>
      <c r="H1281" s="102">
        <v>4134</v>
      </c>
      <c r="I1281" s="103">
        <v>80</v>
      </c>
      <c r="J1281" s="106">
        <v>182222.45</v>
      </c>
      <c r="K1281" s="107">
        <v>33985</v>
      </c>
      <c r="L1281" s="98">
        <v>28</v>
      </c>
    </row>
    <row r="1282" spans="1:12" x14ac:dyDescent="0.25">
      <c r="A1282" s="98">
        <v>7</v>
      </c>
      <c r="B1282" s="99" t="s">
        <v>1305</v>
      </c>
      <c r="C1282" s="100" t="s">
        <v>30</v>
      </c>
      <c r="D1282" s="100" t="s">
        <v>1306</v>
      </c>
      <c r="E1282" s="100" t="s">
        <v>118</v>
      </c>
      <c r="F1282" s="98">
        <v>47</v>
      </c>
      <c r="G1282" s="101">
        <v>22205.040000000001</v>
      </c>
      <c r="H1282" s="102">
        <v>4370</v>
      </c>
      <c r="I1282" s="103">
        <v>345</v>
      </c>
      <c r="J1282" s="101">
        <v>1273768.53</v>
      </c>
      <c r="K1282" s="104">
        <v>234833</v>
      </c>
      <c r="L1282" s="98">
        <v>49</v>
      </c>
    </row>
    <row r="1283" spans="1:12" x14ac:dyDescent="0.25">
      <c r="A1283" s="98">
        <v>8</v>
      </c>
      <c r="B1283" s="99" t="s">
        <v>1380</v>
      </c>
      <c r="C1283" s="100" t="s">
        <v>30</v>
      </c>
      <c r="D1283" s="100" t="s">
        <v>1381</v>
      </c>
      <c r="E1283" s="100" t="s">
        <v>116</v>
      </c>
      <c r="F1283" s="98">
        <v>22</v>
      </c>
      <c r="G1283" s="101">
        <v>21316.37</v>
      </c>
      <c r="H1283" s="102">
        <v>4084</v>
      </c>
      <c r="I1283" s="103">
        <v>120</v>
      </c>
      <c r="J1283" s="101">
        <v>216014.09999999899</v>
      </c>
      <c r="K1283" s="104">
        <v>41263</v>
      </c>
      <c r="L1283" s="98">
        <v>28</v>
      </c>
    </row>
    <row r="1284" spans="1:12" x14ac:dyDescent="0.25">
      <c r="A1284" s="98">
        <v>9</v>
      </c>
      <c r="B1284" s="99" t="s">
        <v>1457</v>
      </c>
      <c r="C1284" s="100" t="s">
        <v>30</v>
      </c>
      <c r="D1284" s="100" t="s">
        <v>1458</v>
      </c>
      <c r="E1284" s="100" t="s">
        <v>116</v>
      </c>
      <c r="F1284" s="98">
        <v>16</v>
      </c>
      <c r="G1284" s="101">
        <v>16623.080000000002</v>
      </c>
      <c r="H1284" s="102">
        <v>3091</v>
      </c>
      <c r="I1284" s="103">
        <v>16</v>
      </c>
      <c r="J1284" s="101">
        <v>16623.080000000002</v>
      </c>
      <c r="K1284" s="104">
        <v>3091</v>
      </c>
      <c r="L1284" s="98">
        <v>7</v>
      </c>
    </row>
    <row r="1285" spans="1:12" x14ac:dyDescent="0.25">
      <c r="A1285" s="98">
        <v>10</v>
      </c>
      <c r="B1285" s="99" t="s">
        <v>1360</v>
      </c>
      <c r="C1285" s="100" t="s">
        <v>30</v>
      </c>
      <c r="D1285" s="100" t="s">
        <v>1362</v>
      </c>
      <c r="E1285" s="100" t="s">
        <v>503</v>
      </c>
      <c r="F1285" s="98">
        <v>46</v>
      </c>
      <c r="G1285" s="101">
        <v>16252.67</v>
      </c>
      <c r="H1285" s="102">
        <v>3413</v>
      </c>
      <c r="I1285" s="103">
        <v>210</v>
      </c>
      <c r="J1285" s="101">
        <v>491045.51999999699</v>
      </c>
      <c r="K1285" s="104">
        <v>97162</v>
      </c>
      <c r="L1285" s="98">
        <v>35</v>
      </c>
    </row>
    <row r="1286" spans="1:12" x14ac:dyDescent="0.25">
      <c r="A1286" s="98">
        <v>11</v>
      </c>
      <c r="B1286" s="105" t="s">
        <v>1459</v>
      </c>
      <c r="C1286" s="51" t="s">
        <v>30</v>
      </c>
      <c r="D1286" s="105" t="s">
        <v>1485</v>
      </c>
      <c r="E1286" s="105" t="s">
        <v>534</v>
      </c>
      <c r="F1286" s="108">
        <v>25</v>
      </c>
      <c r="G1286" s="109">
        <v>15343.57</v>
      </c>
      <c r="H1286" s="110">
        <v>2763</v>
      </c>
      <c r="I1286" s="111">
        <v>25</v>
      </c>
      <c r="J1286" s="112">
        <v>15343.57</v>
      </c>
      <c r="K1286" s="113">
        <v>2763</v>
      </c>
      <c r="L1286" s="108">
        <v>7</v>
      </c>
    </row>
    <row r="1287" spans="1:12" x14ac:dyDescent="0.25">
      <c r="A1287" s="98">
        <v>12</v>
      </c>
      <c r="B1287" s="105" t="s">
        <v>1334</v>
      </c>
      <c r="C1287" s="51" t="s">
        <v>30</v>
      </c>
      <c r="D1287" s="105" t="s">
        <v>1336</v>
      </c>
      <c r="E1287" s="105" t="s">
        <v>116</v>
      </c>
      <c r="F1287" s="108">
        <v>16</v>
      </c>
      <c r="G1287" s="109">
        <v>12238.43</v>
      </c>
      <c r="H1287" s="110">
        <v>2188</v>
      </c>
      <c r="I1287" s="111">
        <v>154</v>
      </c>
      <c r="J1287" s="112">
        <v>381548.92999999702</v>
      </c>
      <c r="K1287" s="113">
        <v>69949</v>
      </c>
      <c r="L1287" s="108">
        <v>42</v>
      </c>
    </row>
    <row r="1288" spans="1:12" x14ac:dyDescent="0.25">
      <c r="A1288" s="98">
        <v>13</v>
      </c>
      <c r="B1288" s="99" t="s">
        <v>1379</v>
      </c>
      <c r="C1288" s="100" t="s">
        <v>30</v>
      </c>
      <c r="D1288" s="100" t="s">
        <v>1276</v>
      </c>
      <c r="E1288" s="100" t="s">
        <v>125</v>
      </c>
      <c r="F1288" s="98">
        <v>35</v>
      </c>
      <c r="G1288" s="101">
        <v>11926.41</v>
      </c>
      <c r="H1288" s="102">
        <v>2217</v>
      </c>
      <c r="I1288" s="103">
        <v>202</v>
      </c>
      <c r="J1288" s="101">
        <v>339499.05</v>
      </c>
      <c r="K1288" s="104">
        <v>62759</v>
      </c>
      <c r="L1288" s="98">
        <v>28</v>
      </c>
    </row>
    <row r="1289" spans="1:12" x14ac:dyDescent="0.25">
      <c r="A1289" s="98">
        <v>14</v>
      </c>
      <c r="B1289" s="99" t="s">
        <v>1460</v>
      </c>
      <c r="C1289" s="100" t="s">
        <v>27</v>
      </c>
      <c r="D1289" s="100" t="s">
        <v>1461</v>
      </c>
      <c r="E1289" s="100" t="s">
        <v>1238</v>
      </c>
      <c r="F1289" s="98">
        <v>10</v>
      </c>
      <c r="G1289" s="101">
        <v>10698.87</v>
      </c>
      <c r="H1289" s="102">
        <v>1927</v>
      </c>
      <c r="I1289" s="103">
        <v>11</v>
      </c>
      <c r="J1289" s="101">
        <v>10938.87</v>
      </c>
      <c r="K1289" s="104">
        <v>2041</v>
      </c>
      <c r="L1289" s="98">
        <v>7</v>
      </c>
    </row>
    <row r="1290" spans="1:12" x14ac:dyDescent="0.25">
      <c r="A1290" s="98">
        <v>15</v>
      </c>
      <c r="B1290" s="99" t="s">
        <v>1406</v>
      </c>
      <c r="C1290" s="100" t="s">
        <v>30</v>
      </c>
      <c r="D1290" s="100" t="s">
        <v>1408</v>
      </c>
      <c r="E1290" s="100" t="s">
        <v>116</v>
      </c>
      <c r="F1290" s="98">
        <v>21</v>
      </c>
      <c r="G1290" s="101">
        <v>10359.98</v>
      </c>
      <c r="H1290" s="102">
        <v>1940</v>
      </c>
      <c r="I1290" s="103">
        <v>96</v>
      </c>
      <c r="J1290" s="101">
        <v>126884.84</v>
      </c>
      <c r="K1290" s="104">
        <v>23448</v>
      </c>
      <c r="L1290" s="98">
        <v>21</v>
      </c>
    </row>
    <row r="1291" spans="1:12" x14ac:dyDescent="0.25">
      <c r="A1291" s="98">
        <v>16</v>
      </c>
      <c r="B1291" s="99" t="s">
        <v>1425</v>
      </c>
      <c r="C1291" s="100" t="s">
        <v>24</v>
      </c>
      <c r="D1291" s="100" t="s">
        <v>1426</v>
      </c>
      <c r="E1291" s="100" t="s">
        <v>1428</v>
      </c>
      <c r="F1291" s="98">
        <v>33</v>
      </c>
      <c r="G1291" s="101">
        <v>9883.7900000000009</v>
      </c>
      <c r="H1291" s="102">
        <v>1823</v>
      </c>
      <c r="I1291" s="103">
        <v>58</v>
      </c>
      <c r="J1291" s="101">
        <v>42083.77</v>
      </c>
      <c r="K1291" s="104">
        <v>7793</v>
      </c>
      <c r="L1291" s="98">
        <v>14</v>
      </c>
    </row>
    <row r="1292" spans="1:12" x14ac:dyDescent="0.25">
      <c r="A1292" s="98">
        <v>17</v>
      </c>
      <c r="B1292" s="99" t="s">
        <v>1429</v>
      </c>
      <c r="C1292" s="100" t="s">
        <v>30</v>
      </c>
      <c r="D1292" s="100" t="s">
        <v>1430</v>
      </c>
      <c r="E1292" s="100" t="s">
        <v>1432</v>
      </c>
      <c r="F1292" s="98">
        <v>14</v>
      </c>
      <c r="G1292" s="101">
        <v>7314.37</v>
      </c>
      <c r="H1292" s="102">
        <v>1347</v>
      </c>
      <c r="I1292" s="103">
        <v>24</v>
      </c>
      <c r="J1292" s="101">
        <v>23082</v>
      </c>
      <c r="K1292" s="104">
        <v>4344</v>
      </c>
      <c r="L1292" s="98">
        <v>14</v>
      </c>
    </row>
    <row r="1293" spans="1:12" x14ac:dyDescent="0.25">
      <c r="A1293" s="98">
        <v>18</v>
      </c>
      <c r="B1293" s="99" t="s">
        <v>1358</v>
      </c>
      <c r="C1293" s="100" t="s">
        <v>27</v>
      </c>
      <c r="D1293" s="100" t="s">
        <v>1359</v>
      </c>
      <c r="E1293" s="100" t="s">
        <v>125</v>
      </c>
      <c r="F1293" s="98">
        <v>13</v>
      </c>
      <c r="G1293" s="101">
        <v>6735.83</v>
      </c>
      <c r="H1293" s="102">
        <v>1262</v>
      </c>
      <c r="I1293" s="103">
        <v>215</v>
      </c>
      <c r="J1293" s="101">
        <v>526911.21999999904</v>
      </c>
      <c r="K1293" s="104">
        <v>91098</v>
      </c>
      <c r="L1293" s="98">
        <v>35</v>
      </c>
    </row>
    <row r="1294" spans="1:12" x14ac:dyDescent="0.25">
      <c r="A1294" s="98">
        <v>19</v>
      </c>
      <c r="B1294" s="99" t="s">
        <v>1462</v>
      </c>
      <c r="C1294" s="100" t="s">
        <v>110</v>
      </c>
      <c r="D1294" s="100" t="s">
        <v>1463</v>
      </c>
      <c r="E1294" s="100" t="s">
        <v>1465</v>
      </c>
      <c r="F1294" s="98">
        <v>16</v>
      </c>
      <c r="G1294" s="101">
        <v>6152.98</v>
      </c>
      <c r="H1294" s="102">
        <v>1139</v>
      </c>
      <c r="I1294" s="103">
        <v>16</v>
      </c>
      <c r="J1294" s="101">
        <v>6152.98</v>
      </c>
      <c r="K1294" s="104">
        <v>1139</v>
      </c>
      <c r="L1294" s="98">
        <v>7</v>
      </c>
    </row>
    <row r="1295" spans="1:12" x14ac:dyDescent="0.25">
      <c r="A1295" s="98">
        <v>20</v>
      </c>
      <c r="B1295" s="99" t="s">
        <v>1311</v>
      </c>
      <c r="C1295" s="100" t="s">
        <v>30</v>
      </c>
      <c r="D1295" s="100" t="s">
        <v>1312</v>
      </c>
      <c r="E1295" s="100" t="s">
        <v>125</v>
      </c>
      <c r="F1295" s="98">
        <v>22</v>
      </c>
      <c r="G1295" s="101">
        <v>5163.3900000000003</v>
      </c>
      <c r="H1295" s="102">
        <v>1009</v>
      </c>
      <c r="I1295" s="103">
        <v>164</v>
      </c>
      <c r="J1295" s="101">
        <v>209544.81</v>
      </c>
      <c r="K1295" s="104">
        <v>43825</v>
      </c>
      <c r="L1295" s="98">
        <v>49</v>
      </c>
    </row>
    <row r="1296" spans="1:12" x14ac:dyDescent="0.25">
      <c r="A1296" s="55"/>
      <c r="B1296" s="52"/>
      <c r="C1296" s="38"/>
      <c r="D1296" s="38"/>
      <c r="E1296" s="38"/>
      <c r="F1296" s="55"/>
      <c r="G1296" s="54"/>
      <c r="H1296" s="25"/>
      <c r="I1296" s="55"/>
      <c r="J1296" s="54"/>
      <c r="K1296" s="53"/>
      <c r="L1296" s="41"/>
    </row>
    <row r="1297" spans="1:12" x14ac:dyDescent="0.25">
      <c r="A1297" s="25" t="s">
        <v>7</v>
      </c>
      <c r="B1297" s="26"/>
      <c r="C1297" s="38"/>
      <c r="D1297" s="38"/>
      <c r="E1297" s="26"/>
      <c r="F1297" s="27"/>
      <c r="G1297" s="28"/>
      <c r="H1297" s="29"/>
      <c r="I1297" s="27"/>
      <c r="J1297" s="28"/>
      <c r="K1297" s="29"/>
      <c r="L1297" s="15"/>
    </row>
    <row r="1299" spans="1:12" x14ac:dyDescent="0.25">
      <c r="A1299" s="459" t="s">
        <v>1508</v>
      </c>
      <c r="B1299" s="459"/>
      <c r="C1299" s="459"/>
      <c r="D1299" s="459"/>
      <c r="E1299" s="459"/>
      <c r="F1299" s="459"/>
      <c r="G1299" s="459"/>
      <c r="H1299" s="459"/>
      <c r="I1299" s="459"/>
      <c r="J1299" s="459"/>
      <c r="K1299" s="459"/>
      <c r="L1299" s="459"/>
    </row>
    <row r="1300" spans="1:12" x14ac:dyDescent="0.25">
      <c r="A1300" s="22"/>
      <c r="B1300" s="15"/>
      <c r="C1300" s="15"/>
      <c r="D1300" s="15"/>
      <c r="E1300" s="15"/>
      <c r="F1300" s="20"/>
      <c r="G1300" s="21"/>
      <c r="H1300" s="21"/>
      <c r="I1300" s="20"/>
      <c r="J1300" s="21"/>
      <c r="K1300" s="21"/>
      <c r="L1300" s="19"/>
    </row>
    <row r="1301" spans="1:12" x14ac:dyDescent="0.25">
      <c r="A1301" s="460" t="s">
        <v>131</v>
      </c>
      <c r="B1301" s="460"/>
      <c r="C1301" s="460" t="s">
        <v>135</v>
      </c>
      <c r="D1301" s="460" t="s">
        <v>136</v>
      </c>
      <c r="E1301" s="460" t="s">
        <v>132</v>
      </c>
      <c r="F1301" s="458" t="s">
        <v>137</v>
      </c>
      <c r="G1301" s="458"/>
      <c r="H1301" s="462"/>
      <c r="I1301" s="457" t="s">
        <v>133</v>
      </c>
      <c r="J1301" s="458"/>
      <c r="K1301" s="458"/>
      <c r="L1301" s="458"/>
    </row>
    <row r="1302" spans="1:12" x14ac:dyDescent="0.25">
      <c r="A1302" s="461"/>
      <c r="B1302" s="461"/>
      <c r="C1302" s="461"/>
      <c r="D1302" s="461"/>
      <c r="E1302" s="461"/>
      <c r="F1302" s="431" t="s">
        <v>8</v>
      </c>
      <c r="G1302" s="39" t="s">
        <v>5</v>
      </c>
      <c r="H1302" s="431" t="s">
        <v>4</v>
      </c>
      <c r="I1302" s="430" t="s">
        <v>8</v>
      </c>
      <c r="J1302" s="39" t="s">
        <v>5</v>
      </c>
      <c r="K1302" s="39" t="s">
        <v>4</v>
      </c>
      <c r="L1302" s="431" t="s">
        <v>6</v>
      </c>
    </row>
    <row r="1303" spans="1:12" x14ac:dyDescent="0.25">
      <c r="A1303" s="98">
        <v>1</v>
      </c>
      <c r="B1303" s="99" t="s">
        <v>1423</v>
      </c>
      <c r="C1303" s="100" t="s">
        <v>30</v>
      </c>
      <c r="D1303" s="100" t="s">
        <v>52</v>
      </c>
      <c r="E1303" s="100" t="s">
        <v>116</v>
      </c>
      <c r="F1303" s="98">
        <v>141</v>
      </c>
      <c r="G1303" s="101">
        <v>377329.22</v>
      </c>
      <c r="H1303" s="102">
        <v>74376</v>
      </c>
      <c r="I1303" s="103">
        <v>232</v>
      </c>
      <c r="J1303" s="101">
        <v>1683782.22</v>
      </c>
      <c r="K1303" s="102">
        <v>320250</v>
      </c>
      <c r="L1303" s="98">
        <v>21</v>
      </c>
    </row>
    <row r="1304" spans="1:12" x14ac:dyDescent="0.25">
      <c r="A1304" s="98">
        <v>2</v>
      </c>
      <c r="B1304" s="99" t="s">
        <v>1451</v>
      </c>
      <c r="C1304" s="100" t="s">
        <v>24</v>
      </c>
      <c r="D1304" s="100" t="s">
        <v>1453</v>
      </c>
      <c r="E1304" s="100" t="s">
        <v>116</v>
      </c>
      <c r="F1304" s="98">
        <v>78</v>
      </c>
      <c r="G1304" s="101">
        <v>115517.31</v>
      </c>
      <c r="H1304" s="102">
        <v>21277</v>
      </c>
      <c r="I1304" s="103">
        <v>131</v>
      </c>
      <c r="J1304" s="101">
        <v>260797.69</v>
      </c>
      <c r="K1304" s="102">
        <v>48310</v>
      </c>
      <c r="L1304" s="98">
        <v>14</v>
      </c>
    </row>
    <row r="1305" spans="1:12" x14ac:dyDescent="0.25">
      <c r="A1305" s="98">
        <v>3</v>
      </c>
      <c r="B1305" s="99" t="s">
        <v>1490</v>
      </c>
      <c r="C1305" s="100" t="s">
        <v>147</v>
      </c>
      <c r="D1305" s="100" t="s">
        <v>1492</v>
      </c>
      <c r="E1305" s="100" t="s">
        <v>119</v>
      </c>
      <c r="F1305" s="98">
        <v>51</v>
      </c>
      <c r="G1305" s="101">
        <v>100673.39</v>
      </c>
      <c r="H1305" s="102">
        <v>18703</v>
      </c>
      <c r="I1305" s="103">
        <v>51</v>
      </c>
      <c r="J1305" s="101">
        <v>100673.39</v>
      </c>
      <c r="K1305" s="104">
        <v>18703</v>
      </c>
      <c r="L1305" s="98">
        <v>7</v>
      </c>
    </row>
    <row r="1306" spans="1:12" x14ac:dyDescent="0.25">
      <c r="A1306" s="98">
        <v>4</v>
      </c>
      <c r="B1306" s="99" t="s">
        <v>1454</v>
      </c>
      <c r="C1306" s="100" t="s">
        <v>27</v>
      </c>
      <c r="D1306" s="100" t="s">
        <v>1456</v>
      </c>
      <c r="E1306" s="100" t="s">
        <v>116</v>
      </c>
      <c r="F1306" s="98">
        <v>55</v>
      </c>
      <c r="G1306" s="101">
        <v>86017.509999999704</v>
      </c>
      <c r="H1306" s="102">
        <v>15680</v>
      </c>
      <c r="I1306" s="103">
        <v>89</v>
      </c>
      <c r="J1306" s="101">
        <v>202888.76</v>
      </c>
      <c r="K1306" s="104">
        <v>37100</v>
      </c>
      <c r="L1306" s="98">
        <v>14</v>
      </c>
    </row>
    <row r="1307" spans="1:12" x14ac:dyDescent="0.25">
      <c r="A1307" s="98">
        <v>5</v>
      </c>
      <c r="B1307" s="99" t="s">
        <v>1493</v>
      </c>
      <c r="C1307" s="100" t="s">
        <v>30</v>
      </c>
      <c r="D1307" s="100" t="s">
        <v>1495</v>
      </c>
      <c r="E1307" s="100" t="s">
        <v>118</v>
      </c>
      <c r="F1307" s="98">
        <v>66</v>
      </c>
      <c r="G1307" s="101">
        <v>67384.73</v>
      </c>
      <c r="H1307" s="102">
        <v>12121</v>
      </c>
      <c r="I1307" s="103">
        <v>66</v>
      </c>
      <c r="J1307" s="101">
        <v>67384.729999999894</v>
      </c>
      <c r="K1307" s="104">
        <v>12121</v>
      </c>
      <c r="L1307" s="98">
        <v>7</v>
      </c>
    </row>
    <row r="1308" spans="1:12" x14ac:dyDescent="0.25">
      <c r="A1308" s="98">
        <v>6</v>
      </c>
      <c r="B1308" s="105" t="s">
        <v>1496</v>
      </c>
      <c r="C1308" s="100" t="s">
        <v>30</v>
      </c>
      <c r="D1308" s="51" t="s">
        <v>1497</v>
      </c>
      <c r="E1308" s="51" t="s">
        <v>118</v>
      </c>
      <c r="F1308" s="98">
        <v>45</v>
      </c>
      <c r="G1308" s="101">
        <v>58218.45</v>
      </c>
      <c r="H1308" s="102">
        <v>10757</v>
      </c>
      <c r="I1308" s="103">
        <v>45</v>
      </c>
      <c r="J1308" s="106">
        <v>58218.45</v>
      </c>
      <c r="K1308" s="107">
        <v>10757</v>
      </c>
      <c r="L1308" s="98">
        <v>7</v>
      </c>
    </row>
    <row r="1309" spans="1:12" x14ac:dyDescent="0.25">
      <c r="A1309" s="98">
        <v>7</v>
      </c>
      <c r="B1309" s="99" t="s">
        <v>1249</v>
      </c>
      <c r="C1309" s="100" t="s">
        <v>30</v>
      </c>
      <c r="D1309" s="100" t="s">
        <v>1250</v>
      </c>
      <c r="E1309" s="100" t="s">
        <v>506</v>
      </c>
      <c r="F1309" s="98">
        <v>50</v>
      </c>
      <c r="G1309" s="101">
        <v>55136.43</v>
      </c>
      <c r="H1309" s="102">
        <v>9925</v>
      </c>
      <c r="I1309" s="103">
        <v>383</v>
      </c>
      <c r="J1309" s="101">
        <v>4908594.2699999996</v>
      </c>
      <c r="K1309" s="104">
        <v>886044</v>
      </c>
      <c r="L1309" s="98">
        <v>70</v>
      </c>
    </row>
    <row r="1310" spans="1:12" x14ac:dyDescent="0.25">
      <c r="A1310" s="98">
        <v>8</v>
      </c>
      <c r="B1310" s="99" t="s">
        <v>1403</v>
      </c>
      <c r="C1310" s="100" t="s">
        <v>27</v>
      </c>
      <c r="D1310" s="100" t="s">
        <v>1405</v>
      </c>
      <c r="E1310" s="100" t="s">
        <v>990</v>
      </c>
      <c r="F1310" s="98">
        <v>56</v>
      </c>
      <c r="G1310" s="101">
        <v>43294.09</v>
      </c>
      <c r="H1310" s="102">
        <v>8044</v>
      </c>
      <c r="I1310" s="103">
        <v>239</v>
      </c>
      <c r="J1310" s="101">
        <v>483119.97999999899</v>
      </c>
      <c r="K1310" s="104">
        <v>85940</v>
      </c>
      <c r="L1310" s="98">
        <v>28</v>
      </c>
    </row>
    <row r="1311" spans="1:12" x14ac:dyDescent="0.25">
      <c r="A1311" s="98">
        <v>9</v>
      </c>
      <c r="B1311" s="99" t="s">
        <v>1380</v>
      </c>
      <c r="C1311" s="100" t="s">
        <v>30</v>
      </c>
      <c r="D1311" s="100" t="s">
        <v>1381</v>
      </c>
      <c r="E1311" s="100" t="s">
        <v>116</v>
      </c>
      <c r="F1311" s="98">
        <v>17</v>
      </c>
      <c r="G1311" s="101">
        <v>14629.28</v>
      </c>
      <c r="H1311" s="102">
        <v>2987</v>
      </c>
      <c r="I1311" s="103">
        <v>125</v>
      </c>
      <c r="J1311" s="101">
        <v>231742.679999999</v>
      </c>
      <c r="K1311" s="104">
        <v>44455</v>
      </c>
      <c r="L1311" s="98">
        <v>35</v>
      </c>
    </row>
    <row r="1312" spans="1:12" x14ac:dyDescent="0.25">
      <c r="A1312" s="98">
        <v>10</v>
      </c>
      <c r="B1312" s="99" t="s">
        <v>1382</v>
      </c>
      <c r="C1312" s="100" t="s">
        <v>110</v>
      </c>
      <c r="D1312" s="100" t="s">
        <v>1383</v>
      </c>
      <c r="E1312" s="100" t="s">
        <v>116</v>
      </c>
      <c r="F1312" s="98">
        <v>12</v>
      </c>
      <c r="G1312" s="101">
        <v>12173.26</v>
      </c>
      <c r="H1312" s="102">
        <v>2277</v>
      </c>
      <c r="I1312" s="103">
        <v>84</v>
      </c>
      <c r="J1312" s="101">
        <v>194463.51</v>
      </c>
      <c r="K1312" s="104">
        <v>36276</v>
      </c>
      <c r="L1312" s="98">
        <v>35</v>
      </c>
    </row>
    <row r="1313" spans="1:12" x14ac:dyDescent="0.25">
      <c r="A1313" s="98">
        <v>11</v>
      </c>
      <c r="B1313" s="105" t="s">
        <v>1305</v>
      </c>
      <c r="C1313" s="51" t="s">
        <v>30</v>
      </c>
      <c r="D1313" s="105" t="s">
        <v>1306</v>
      </c>
      <c r="E1313" s="105" t="s">
        <v>118</v>
      </c>
      <c r="F1313" s="108">
        <v>27</v>
      </c>
      <c r="G1313" s="109">
        <v>10937.9</v>
      </c>
      <c r="H1313" s="110">
        <v>2119</v>
      </c>
      <c r="I1313" s="111">
        <v>353</v>
      </c>
      <c r="J1313" s="112">
        <v>1286440.8799999999</v>
      </c>
      <c r="K1313" s="113">
        <v>237436</v>
      </c>
      <c r="L1313" s="108">
        <v>56</v>
      </c>
    </row>
    <row r="1314" spans="1:12" x14ac:dyDescent="0.25">
      <c r="A1314" s="98">
        <v>12</v>
      </c>
      <c r="B1314" s="105" t="s">
        <v>1360</v>
      </c>
      <c r="C1314" s="51" t="s">
        <v>30</v>
      </c>
      <c r="D1314" s="105" t="s">
        <v>1362</v>
      </c>
      <c r="E1314" s="105" t="s">
        <v>503</v>
      </c>
      <c r="F1314" s="108">
        <v>35</v>
      </c>
      <c r="G1314" s="109">
        <v>10232.209999999999</v>
      </c>
      <c r="H1314" s="110">
        <v>2068</v>
      </c>
      <c r="I1314" s="111">
        <v>220</v>
      </c>
      <c r="J1314" s="112">
        <v>501386.529999997</v>
      </c>
      <c r="K1314" s="113">
        <v>99251</v>
      </c>
      <c r="L1314" s="108">
        <v>42</v>
      </c>
    </row>
    <row r="1315" spans="1:12" x14ac:dyDescent="0.25">
      <c r="A1315" s="98">
        <v>13</v>
      </c>
      <c r="B1315" s="99" t="s">
        <v>1457</v>
      </c>
      <c r="C1315" s="100" t="s">
        <v>30</v>
      </c>
      <c r="D1315" s="100" t="s">
        <v>1458</v>
      </c>
      <c r="E1315" s="100" t="s">
        <v>116</v>
      </c>
      <c r="F1315" s="98">
        <v>15</v>
      </c>
      <c r="G1315" s="101">
        <v>7881.93</v>
      </c>
      <c r="H1315" s="102">
        <v>1466</v>
      </c>
      <c r="I1315" s="103">
        <v>26</v>
      </c>
      <c r="J1315" s="101">
        <v>26209.279999999999</v>
      </c>
      <c r="K1315" s="104">
        <v>4963</v>
      </c>
      <c r="L1315" s="98">
        <v>14</v>
      </c>
    </row>
    <row r="1316" spans="1:12" x14ac:dyDescent="0.25">
      <c r="A1316" s="98">
        <v>14</v>
      </c>
      <c r="B1316" s="99" t="s">
        <v>1498</v>
      </c>
      <c r="C1316" s="100" t="s">
        <v>110</v>
      </c>
      <c r="D1316" s="100" t="s">
        <v>1499</v>
      </c>
      <c r="E1316" s="100" t="s">
        <v>927</v>
      </c>
      <c r="F1316" s="98">
        <v>41</v>
      </c>
      <c r="G1316" s="101">
        <v>7815.4</v>
      </c>
      <c r="H1316" s="102">
        <v>1558</v>
      </c>
      <c r="I1316" s="103">
        <v>41</v>
      </c>
      <c r="J1316" s="101">
        <v>7815.4</v>
      </c>
      <c r="K1316" s="104">
        <v>1558</v>
      </c>
      <c r="L1316" s="98">
        <v>7</v>
      </c>
    </row>
    <row r="1317" spans="1:12" x14ac:dyDescent="0.25">
      <c r="A1317" s="98">
        <v>15</v>
      </c>
      <c r="B1317" s="99" t="s">
        <v>1460</v>
      </c>
      <c r="C1317" s="100" t="s">
        <v>27</v>
      </c>
      <c r="D1317" s="100" t="s">
        <v>1461</v>
      </c>
      <c r="E1317" s="100" t="s">
        <v>1238</v>
      </c>
      <c r="F1317" s="98">
        <v>12</v>
      </c>
      <c r="G1317" s="101">
        <v>7467.05</v>
      </c>
      <c r="H1317" s="102">
        <v>1360</v>
      </c>
      <c r="I1317" s="103">
        <v>19</v>
      </c>
      <c r="J1317" s="101">
        <v>18938.12</v>
      </c>
      <c r="K1317" s="104">
        <v>3511</v>
      </c>
      <c r="L1317" s="98">
        <v>14</v>
      </c>
    </row>
    <row r="1318" spans="1:12" x14ac:dyDescent="0.25">
      <c r="A1318" s="98">
        <v>16</v>
      </c>
      <c r="B1318" s="99" t="s">
        <v>1334</v>
      </c>
      <c r="C1318" s="100" t="s">
        <v>30</v>
      </c>
      <c r="D1318" s="100" t="s">
        <v>1336</v>
      </c>
      <c r="E1318" s="100" t="s">
        <v>116</v>
      </c>
      <c r="F1318" s="98">
        <v>11</v>
      </c>
      <c r="G1318" s="101">
        <v>7077.93</v>
      </c>
      <c r="H1318" s="102">
        <v>1305</v>
      </c>
      <c r="I1318" s="103">
        <v>160</v>
      </c>
      <c r="J1318" s="101">
        <v>389236.15999999602</v>
      </c>
      <c r="K1318" s="104">
        <v>71405</v>
      </c>
      <c r="L1318" s="98">
        <v>49</v>
      </c>
    </row>
    <row r="1319" spans="1:12" x14ac:dyDescent="0.25">
      <c r="A1319" s="98">
        <v>17</v>
      </c>
      <c r="B1319" s="99" t="s">
        <v>1459</v>
      </c>
      <c r="C1319" s="100" t="s">
        <v>30</v>
      </c>
      <c r="D1319" s="100" t="s">
        <v>1485</v>
      </c>
      <c r="E1319" s="100" t="s">
        <v>534</v>
      </c>
      <c r="F1319" s="98">
        <v>28</v>
      </c>
      <c r="G1319" s="101">
        <v>6930.67</v>
      </c>
      <c r="H1319" s="102">
        <v>1241</v>
      </c>
      <c r="I1319" s="103">
        <v>42</v>
      </c>
      <c r="J1319" s="101">
        <v>22274.240000000002</v>
      </c>
      <c r="K1319" s="104">
        <v>4004</v>
      </c>
      <c r="L1319" s="98">
        <v>14</v>
      </c>
    </row>
    <row r="1320" spans="1:12" x14ac:dyDescent="0.25">
      <c r="A1320" s="98">
        <v>18</v>
      </c>
      <c r="B1320" s="99" t="s">
        <v>1406</v>
      </c>
      <c r="C1320" s="100" t="s">
        <v>30</v>
      </c>
      <c r="D1320" s="100" t="s">
        <v>1408</v>
      </c>
      <c r="E1320" s="100" t="s">
        <v>116</v>
      </c>
      <c r="F1320" s="98">
        <v>11</v>
      </c>
      <c r="G1320" s="101">
        <v>5698.81</v>
      </c>
      <c r="H1320" s="102">
        <v>1074</v>
      </c>
      <c r="I1320" s="103">
        <v>105</v>
      </c>
      <c r="J1320" s="101">
        <v>133765.95000000001</v>
      </c>
      <c r="K1320" s="104">
        <v>24883</v>
      </c>
      <c r="L1320" s="98">
        <v>28</v>
      </c>
    </row>
    <row r="1321" spans="1:12" x14ac:dyDescent="0.25">
      <c r="A1321" s="98">
        <v>19</v>
      </c>
      <c r="B1321" s="99" t="s">
        <v>1228</v>
      </c>
      <c r="C1321" s="100" t="s">
        <v>26</v>
      </c>
      <c r="D1321" s="100" t="s">
        <v>1230</v>
      </c>
      <c r="E1321" s="100" t="s">
        <v>389</v>
      </c>
      <c r="F1321" s="98">
        <v>5</v>
      </c>
      <c r="G1321" s="101">
        <v>4671.1499999999996</v>
      </c>
      <c r="H1321" s="102">
        <v>941</v>
      </c>
      <c r="I1321" s="103">
        <v>54</v>
      </c>
      <c r="J1321" s="101">
        <v>133194.10999999999</v>
      </c>
      <c r="K1321" s="104">
        <v>24670</v>
      </c>
      <c r="L1321" s="98">
        <v>77</v>
      </c>
    </row>
    <row r="1322" spans="1:12" x14ac:dyDescent="0.25">
      <c r="A1322" s="98">
        <v>20</v>
      </c>
      <c r="B1322" s="99" t="s">
        <v>1311</v>
      </c>
      <c r="C1322" s="100" t="s">
        <v>30</v>
      </c>
      <c r="D1322" s="100" t="s">
        <v>1312</v>
      </c>
      <c r="E1322" s="100" t="s">
        <v>125</v>
      </c>
      <c r="F1322" s="98">
        <v>18</v>
      </c>
      <c r="G1322" s="101">
        <v>4592.95</v>
      </c>
      <c r="H1322" s="102">
        <v>934</v>
      </c>
      <c r="I1322" s="103">
        <v>167</v>
      </c>
      <c r="J1322" s="101">
        <v>214274.26</v>
      </c>
      <c r="K1322" s="104">
        <v>44795</v>
      </c>
      <c r="L1322" s="98">
        <v>56</v>
      </c>
    </row>
    <row r="1323" spans="1:12" x14ac:dyDescent="0.25">
      <c r="A1323" s="55"/>
      <c r="B1323" s="52"/>
      <c r="C1323" s="38"/>
      <c r="D1323" s="38"/>
      <c r="E1323" s="38"/>
      <c r="F1323" s="55"/>
      <c r="G1323" s="54"/>
      <c r="H1323" s="25"/>
      <c r="I1323" s="55"/>
      <c r="J1323" s="54"/>
      <c r="K1323" s="53"/>
      <c r="L1323" s="41"/>
    </row>
    <row r="1324" spans="1:12" x14ac:dyDescent="0.25">
      <c r="A1324" s="25" t="s">
        <v>7</v>
      </c>
      <c r="B1324" s="26"/>
      <c r="C1324" s="38"/>
      <c r="D1324" s="38"/>
      <c r="E1324" s="26"/>
      <c r="F1324" s="27"/>
      <c r="G1324" s="28"/>
      <c r="H1324" s="29"/>
      <c r="I1324" s="27"/>
      <c r="J1324" s="28"/>
      <c r="K1324" s="29"/>
      <c r="L1324" s="15"/>
    </row>
    <row r="1326" spans="1:12" x14ac:dyDescent="0.25">
      <c r="A1326" s="459" t="s">
        <v>1534</v>
      </c>
      <c r="B1326" s="459"/>
      <c r="C1326" s="459"/>
      <c r="D1326" s="459"/>
      <c r="E1326" s="459"/>
      <c r="F1326" s="459"/>
      <c r="G1326" s="459"/>
      <c r="H1326" s="459"/>
      <c r="I1326" s="459"/>
      <c r="J1326" s="459"/>
      <c r="K1326" s="459"/>
      <c r="L1326" s="459"/>
    </row>
    <row r="1327" spans="1:12" x14ac:dyDescent="0.25">
      <c r="A1327" s="22"/>
      <c r="B1327" s="15"/>
      <c r="C1327" s="15"/>
      <c r="D1327" s="15"/>
      <c r="E1327" s="15"/>
      <c r="F1327" s="20"/>
      <c r="G1327" s="21"/>
      <c r="H1327" s="21"/>
      <c r="I1327" s="20"/>
      <c r="J1327" s="21"/>
      <c r="K1327" s="21"/>
      <c r="L1327" s="19"/>
    </row>
    <row r="1328" spans="1:12" x14ac:dyDescent="0.25">
      <c r="A1328" s="460" t="s">
        <v>131</v>
      </c>
      <c r="B1328" s="460"/>
      <c r="C1328" s="460" t="s">
        <v>135</v>
      </c>
      <c r="D1328" s="460" t="s">
        <v>136</v>
      </c>
      <c r="E1328" s="460" t="s">
        <v>132</v>
      </c>
      <c r="F1328" s="458" t="s">
        <v>137</v>
      </c>
      <c r="G1328" s="458"/>
      <c r="H1328" s="462"/>
      <c r="I1328" s="457" t="s">
        <v>133</v>
      </c>
      <c r="J1328" s="458"/>
      <c r="K1328" s="458"/>
      <c r="L1328" s="458"/>
    </row>
    <row r="1329" spans="1:12" x14ac:dyDescent="0.25">
      <c r="A1329" s="461"/>
      <c r="B1329" s="461"/>
      <c r="C1329" s="461"/>
      <c r="D1329" s="461"/>
      <c r="E1329" s="461"/>
      <c r="F1329" s="436" t="s">
        <v>8</v>
      </c>
      <c r="G1329" s="39" t="s">
        <v>5</v>
      </c>
      <c r="H1329" s="436" t="s">
        <v>4</v>
      </c>
      <c r="I1329" s="435" t="s">
        <v>8</v>
      </c>
      <c r="J1329" s="39" t="s">
        <v>5</v>
      </c>
      <c r="K1329" s="39" t="s">
        <v>4</v>
      </c>
      <c r="L1329" s="436" t="s">
        <v>6</v>
      </c>
    </row>
    <row r="1330" spans="1:12" x14ac:dyDescent="0.25">
      <c r="A1330" s="98">
        <v>1</v>
      </c>
      <c r="B1330" s="99" t="s">
        <v>1510</v>
      </c>
      <c r="C1330" s="100" t="s">
        <v>27</v>
      </c>
      <c r="D1330" s="100" t="s">
        <v>1512</v>
      </c>
      <c r="E1330" s="100" t="s">
        <v>116</v>
      </c>
      <c r="F1330" s="98">
        <v>133</v>
      </c>
      <c r="G1330" s="101">
        <v>464569.51</v>
      </c>
      <c r="H1330" s="102">
        <v>82040</v>
      </c>
      <c r="I1330" s="103">
        <v>133</v>
      </c>
      <c r="J1330" s="101">
        <v>464569.51000000199</v>
      </c>
      <c r="K1330" s="102">
        <v>82040</v>
      </c>
      <c r="L1330" s="98">
        <v>7</v>
      </c>
    </row>
    <row r="1331" spans="1:12" x14ac:dyDescent="0.25">
      <c r="A1331" s="98">
        <v>2</v>
      </c>
      <c r="B1331" s="99" t="s">
        <v>1423</v>
      </c>
      <c r="C1331" s="100" t="s">
        <v>30</v>
      </c>
      <c r="D1331" s="100" t="s">
        <v>52</v>
      </c>
      <c r="E1331" s="100" t="s">
        <v>116</v>
      </c>
      <c r="F1331" s="98">
        <v>212</v>
      </c>
      <c r="G1331" s="101">
        <v>391325.26</v>
      </c>
      <c r="H1331" s="102">
        <v>79843</v>
      </c>
      <c r="I1331" s="103">
        <v>318</v>
      </c>
      <c r="J1331" s="101">
        <v>2088861.77999999</v>
      </c>
      <c r="K1331" s="102">
        <v>403734</v>
      </c>
      <c r="L1331" s="98">
        <v>28</v>
      </c>
    </row>
    <row r="1332" spans="1:12" x14ac:dyDescent="0.25">
      <c r="A1332" s="98">
        <v>3</v>
      </c>
      <c r="B1332" s="99" t="s">
        <v>1513</v>
      </c>
      <c r="C1332" s="100" t="s">
        <v>30</v>
      </c>
      <c r="D1332" s="100" t="s">
        <v>1515</v>
      </c>
      <c r="E1332" s="100" t="s">
        <v>1517</v>
      </c>
      <c r="F1332" s="98">
        <v>126</v>
      </c>
      <c r="G1332" s="101">
        <v>159355.82</v>
      </c>
      <c r="H1332" s="102">
        <v>32449</v>
      </c>
      <c r="I1332" s="103">
        <v>127</v>
      </c>
      <c r="J1332" s="101">
        <v>159464.87</v>
      </c>
      <c r="K1332" s="104">
        <v>32470</v>
      </c>
      <c r="L1332" s="98">
        <v>7</v>
      </c>
    </row>
    <row r="1333" spans="1:12" ht="24" x14ac:dyDescent="0.25">
      <c r="A1333" s="98">
        <v>4</v>
      </c>
      <c r="B1333" s="99" t="s">
        <v>1533</v>
      </c>
      <c r="C1333" s="100" t="s">
        <v>30</v>
      </c>
      <c r="D1333" s="100" t="s">
        <v>104</v>
      </c>
      <c r="E1333" s="100" t="s">
        <v>116</v>
      </c>
      <c r="F1333" s="98">
        <v>106</v>
      </c>
      <c r="G1333" s="101">
        <v>96235.15</v>
      </c>
      <c r="H1333" s="102">
        <v>12599</v>
      </c>
      <c r="I1333" s="103">
        <v>106</v>
      </c>
      <c r="J1333" s="101">
        <v>96235.15</v>
      </c>
      <c r="K1333" s="104">
        <v>12599</v>
      </c>
      <c r="L1333" s="98">
        <v>0</v>
      </c>
    </row>
    <row r="1334" spans="1:12" x14ac:dyDescent="0.25">
      <c r="A1334" s="98">
        <v>5</v>
      </c>
      <c r="B1334" s="99" t="s">
        <v>1490</v>
      </c>
      <c r="C1334" s="100" t="s">
        <v>147</v>
      </c>
      <c r="D1334" s="100" t="s">
        <v>1492</v>
      </c>
      <c r="E1334" s="100" t="s">
        <v>119</v>
      </c>
      <c r="F1334" s="98">
        <v>56</v>
      </c>
      <c r="G1334" s="101">
        <v>86943.330000000104</v>
      </c>
      <c r="H1334" s="102">
        <v>16087</v>
      </c>
      <c r="I1334" s="103">
        <v>78</v>
      </c>
      <c r="J1334" s="101">
        <v>187711.72</v>
      </c>
      <c r="K1334" s="104">
        <v>34807</v>
      </c>
      <c r="L1334" s="98">
        <v>14</v>
      </c>
    </row>
    <row r="1335" spans="1:12" x14ac:dyDescent="0.25">
      <c r="A1335" s="98">
        <v>6</v>
      </c>
      <c r="B1335" s="105" t="s">
        <v>1451</v>
      </c>
      <c r="C1335" s="100" t="s">
        <v>24</v>
      </c>
      <c r="D1335" s="51" t="s">
        <v>1453</v>
      </c>
      <c r="E1335" s="51" t="s">
        <v>116</v>
      </c>
      <c r="F1335" s="98">
        <v>73</v>
      </c>
      <c r="G1335" s="101">
        <v>80806.160000000105</v>
      </c>
      <c r="H1335" s="102">
        <v>14883</v>
      </c>
      <c r="I1335" s="103">
        <v>172</v>
      </c>
      <c r="J1335" s="106">
        <v>343135.55</v>
      </c>
      <c r="K1335" s="107">
        <v>63495</v>
      </c>
      <c r="L1335" s="98">
        <v>21</v>
      </c>
    </row>
    <row r="1336" spans="1:12" x14ac:dyDescent="0.25">
      <c r="A1336" s="98">
        <v>7</v>
      </c>
      <c r="B1336" s="99" t="s">
        <v>1518</v>
      </c>
      <c r="C1336" s="100" t="s">
        <v>110</v>
      </c>
      <c r="D1336" s="100" t="s">
        <v>1520</v>
      </c>
      <c r="E1336" s="100" t="s">
        <v>116</v>
      </c>
      <c r="F1336" s="98">
        <v>53</v>
      </c>
      <c r="G1336" s="101">
        <v>61893.31</v>
      </c>
      <c r="H1336" s="102">
        <v>11416</v>
      </c>
      <c r="I1336" s="103">
        <v>53</v>
      </c>
      <c r="J1336" s="101">
        <v>61893.309999999903</v>
      </c>
      <c r="K1336" s="104">
        <v>11416</v>
      </c>
      <c r="L1336" s="98">
        <v>7</v>
      </c>
    </row>
    <row r="1337" spans="1:12" x14ac:dyDescent="0.25">
      <c r="A1337" s="98">
        <v>8</v>
      </c>
      <c r="B1337" s="99" t="s">
        <v>1496</v>
      </c>
      <c r="C1337" s="100" t="s">
        <v>30</v>
      </c>
      <c r="D1337" s="100" t="s">
        <v>1497</v>
      </c>
      <c r="E1337" s="100" t="s">
        <v>118</v>
      </c>
      <c r="F1337" s="98">
        <v>46</v>
      </c>
      <c r="G1337" s="101">
        <v>47216.22</v>
      </c>
      <c r="H1337" s="102">
        <v>8514</v>
      </c>
      <c r="I1337" s="103">
        <v>79</v>
      </c>
      <c r="J1337" s="101">
        <v>109216.17</v>
      </c>
      <c r="K1337" s="104">
        <v>20004</v>
      </c>
      <c r="L1337" s="98">
        <v>14</v>
      </c>
    </row>
    <row r="1338" spans="1:12" x14ac:dyDescent="0.25">
      <c r="A1338" s="98">
        <v>9</v>
      </c>
      <c r="B1338" s="99" t="s">
        <v>1454</v>
      </c>
      <c r="C1338" s="100" t="s">
        <v>27</v>
      </c>
      <c r="D1338" s="100" t="s">
        <v>1456</v>
      </c>
      <c r="E1338" s="100" t="s">
        <v>116</v>
      </c>
      <c r="F1338" s="98">
        <v>49</v>
      </c>
      <c r="G1338" s="101">
        <v>42343.29</v>
      </c>
      <c r="H1338" s="102">
        <v>7900</v>
      </c>
      <c r="I1338" s="103">
        <v>124</v>
      </c>
      <c r="J1338" s="101">
        <v>247339.35</v>
      </c>
      <c r="K1338" s="104">
        <v>45404</v>
      </c>
      <c r="L1338" s="98">
        <v>21</v>
      </c>
    </row>
    <row r="1339" spans="1:12" x14ac:dyDescent="0.25">
      <c r="A1339" s="98">
        <v>10</v>
      </c>
      <c r="B1339" s="99" t="s">
        <v>1249</v>
      </c>
      <c r="C1339" s="100" t="s">
        <v>30</v>
      </c>
      <c r="D1339" s="100" t="s">
        <v>1250</v>
      </c>
      <c r="E1339" s="100" t="s">
        <v>506</v>
      </c>
      <c r="F1339" s="98">
        <v>43</v>
      </c>
      <c r="G1339" s="101">
        <v>34481.64</v>
      </c>
      <c r="H1339" s="102">
        <v>6144</v>
      </c>
      <c r="I1339" s="103">
        <v>398</v>
      </c>
      <c r="J1339" s="101">
        <v>4944763.0599999996</v>
      </c>
      <c r="K1339" s="104">
        <v>892587</v>
      </c>
      <c r="L1339" s="98">
        <v>77</v>
      </c>
    </row>
    <row r="1340" spans="1:12" x14ac:dyDescent="0.25">
      <c r="A1340" s="98">
        <v>11</v>
      </c>
      <c r="B1340" s="105" t="s">
        <v>1493</v>
      </c>
      <c r="C1340" s="51" t="s">
        <v>30</v>
      </c>
      <c r="D1340" s="105" t="s">
        <v>1495</v>
      </c>
      <c r="E1340" s="105" t="s">
        <v>118</v>
      </c>
      <c r="F1340" s="108">
        <v>70</v>
      </c>
      <c r="G1340" s="109">
        <v>26659.95</v>
      </c>
      <c r="H1340" s="110">
        <v>4994</v>
      </c>
      <c r="I1340" s="111">
        <v>119</v>
      </c>
      <c r="J1340" s="112">
        <v>95141.279999999795</v>
      </c>
      <c r="K1340" s="113">
        <v>17318</v>
      </c>
      <c r="L1340" s="108">
        <v>14</v>
      </c>
    </row>
    <row r="1341" spans="1:12" x14ac:dyDescent="0.25">
      <c r="A1341" s="98">
        <v>12</v>
      </c>
      <c r="B1341" s="105" t="s">
        <v>1403</v>
      </c>
      <c r="C1341" s="51" t="s">
        <v>27</v>
      </c>
      <c r="D1341" s="105" t="s">
        <v>1405</v>
      </c>
      <c r="E1341" s="105" t="s">
        <v>990</v>
      </c>
      <c r="F1341" s="108">
        <v>34</v>
      </c>
      <c r="G1341" s="109">
        <v>19750.8</v>
      </c>
      <c r="H1341" s="110">
        <v>3662</v>
      </c>
      <c r="I1341" s="111">
        <v>257</v>
      </c>
      <c r="J1341" s="112">
        <v>503541.679999999</v>
      </c>
      <c r="K1341" s="113">
        <v>89725</v>
      </c>
      <c r="L1341" s="108">
        <v>35</v>
      </c>
    </row>
    <row r="1342" spans="1:12" x14ac:dyDescent="0.25">
      <c r="A1342" s="98">
        <v>13</v>
      </c>
      <c r="B1342" s="99" t="s">
        <v>1311</v>
      </c>
      <c r="C1342" s="100" t="s">
        <v>30</v>
      </c>
      <c r="D1342" s="100" t="s">
        <v>1312</v>
      </c>
      <c r="E1342" s="100" t="s">
        <v>125</v>
      </c>
      <c r="F1342" s="98">
        <v>27</v>
      </c>
      <c r="G1342" s="101">
        <v>11216.88</v>
      </c>
      <c r="H1342" s="102">
        <v>2441</v>
      </c>
      <c r="I1342" s="103">
        <v>179</v>
      </c>
      <c r="J1342" s="101">
        <v>225747.79</v>
      </c>
      <c r="K1342" s="104">
        <v>47371</v>
      </c>
      <c r="L1342" s="98">
        <v>63</v>
      </c>
    </row>
    <row r="1343" spans="1:12" x14ac:dyDescent="0.25">
      <c r="A1343" s="98">
        <v>14</v>
      </c>
      <c r="B1343" s="99" t="s">
        <v>1360</v>
      </c>
      <c r="C1343" s="100" t="s">
        <v>30</v>
      </c>
      <c r="D1343" s="100" t="s">
        <v>1362</v>
      </c>
      <c r="E1343" s="100" t="s">
        <v>503</v>
      </c>
      <c r="F1343" s="98">
        <v>33</v>
      </c>
      <c r="G1343" s="101">
        <v>10778.52</v>
      </c>
      <c r="H1343" s="102">
        <v>2224</v>
      </c>
      <c r="I1343" s="103">
        <v>230</v>
      </c>
      <c r="J1343" s="101">
        <v>512636.49999999697</v>
      </c>
      <c r="K1343" s="104">
        <v>101619</v>
      </c>
      <c r="L1343" s="98">
        <v>49</v>
      </c>
    </row>
    <row r="1344" spans="1:12" x14ac:dyDescent="0.25">
      <c r="A1344" s="98">
        <v>15</v>
      </c>
      <c r="B1344" s="99" t="s">
        <v>1521</v>
      </c>
      <c r="C1344" s="100" t="s">
        <v>105</v>
      </c>
      <c r="D1344" s="100" t="s">
        <v>1522</v>
      </c>
      <c r="E1344" s="100" t="s">
        <v>1523</v>
      </c>
      <c r="F1344" s="98">
        <v>11</v>
      </c>
      <c r="G1344" s="101">
        <v>10179.82</v>
      </c>
      <c r="H1344" s="102">
        <v>1930</v>
      </c>
      <c r="I1344" s="103">
        <v>12</v>
      </c>
      <c r="J1344" s="101">
        <v>10538.32</v>
      </c>
      <c r="K1344" s="104">
        <v>2006</v>
      </c>
      <c r="L1344" s="98">
        <v>7</v>
      </c>
    </row>
    <row r="1345" spans="1:12" x14ac:dyDescent="0.25">
      <c r="A1345" s="98">
        <v>16</v>
      </c>
      <c r="B1345" s="99" t="s">
        <v>1382</v>
      </c>
      <c r="C1345" s="100" t="s">
        <v>110</v>
      </c>
      <c r="D1345" s="100" t="s">
        <v>1383</v>
      </c>
      <c r="E1345" s="100" t="s">
        <v>116</v>
      </c>
      <c r="F1345" s="98">
        <v>7</v>
      </c>
      <c r="G1345" s="101">
        <v>7767.31</v>
      </c>
      <c r="H1345" s="102">
        <v>1470</v>
      </c>
      <c r="I1345" s="103">
        <v>86</v>
      </c>
      <c r="J1345" s="101">
        <v>202278.32</v>
      </c>
      <c r="K1345" s="104">
        <v>37778</v>
      </c>
      <c r="L1345" s="98">
        <v>42</v>
      </c>
    </row>
    <row r="1346" spans="1:12" x14ac:dyDescent="0.25">
      <c r="A1346" s="98">
        <v>17</v>
      </c>
      <c r="B1346" s="99" t="s">
        <v>1305</v>
      </c>
      <c r="C1346" s="100" t="s">
        <v>30</v>
      </c>
      <c r="D1346" s="100" t="s">
        <v>1306</v>
      </c>
      <c r="E1346" s="100" t="s">
        <v>118</v>
      </c>
      <c r="F1346" s="98">
        <v>21</v>
      </c>
      <c r="G1346" s="101">
        <v>6282.4</v>
      </c>
      <c r="H1346" s="102">
        <v>1226</v>
      </c>
      <c r="I1346" s="103">
        <v>360</v>
      </c>
      <c r="J1346" s="101">
        <v>1294255.93</v>
      </c>
      <c r="K1346" s="104">
        <v>239178</v>
      </c>
      <c r="L1346" s="98">
        <v>63</v>
      </c>
    </row>
    <row r="1347" spans="1:12" x14ac:dyDescent="0.25">
      <c r="A1347" s="98">
        <v>18</v>
      </c>
      <c r="B1347" s="99" t="s">
        <v>1524</v>
      </c>
      <c r="C1347" s="100" t="s">
        <v>160</v>
      </c>
      <c r="D1347" s="100" t="s">
        <v>1525</v>
      </c>
      <c r="E1347" s="100" t="s">
        <v>507</v>
      </c>
      <c r="F1347" s="98">
        <v>13</v>
      </c>
      <c r="G1347" s="101">
        <v>5525.69</v>
      </c>
      <c r="H1347" s="102">
        <v>1116</v>
      </c>
      <c r="I1347" s="103">
        <v>13</v>
      </c>
      <c r="J1347" s="101">
        <v>5978.19</v>
      </c>
      <c r="K1347" s="104">
        <v>1237</v>
      </c>
      <c r="L1347" s="98">
        <v>7</v>
      </c>
    </row>
    <row r="1348" spans="1:12" x14ac:dyDescent="0.25">
      <c r="A1348" s="98">
        <v>19</v>
      </c>
      <c r="B1348" s="99" t="s">
        <v>690</v>
      </c>
      <c r="C1348" s="100" t="s">
        <v>24</v>
      </c>
      <c r="D1348" s="100" t="s">
        <v>691</v>
      </c>
      <c r="E1348" s="100" t="s">
        <v>693</v>
      </c>
      <c r="F1348" s="98">
        <v>12</v>
      </c>
      <c r="G1348" s="101">
        <v>5161.9399999999996</v>
      </c>
      <c r="H1348" s="102">
        <v>1353</v>
      </c>
      <c r="I1348" s="103">
        <v>170</v>
      </c>
      <c r="J1348" s="101">
        <v>145526.18</v>
      </c>
      <c r="K1348" s="104">
        <v>31264</v>
      </c>
      <c r="L1348" s="98">
        <v>72</v>
      </c>
    </row>
    <row r="1349" spans="1:12" x14ac:dyDescent="0.25">
      <c r="A1349" s="98">
        <v>20</v>
      </c>
      <c r="B1349" s="99" t="s">
        <v>1334</v>
      </c>
      <c r="C1349" s="100" t="s">
        <v>30</v>
      </c>
      <c r="D1349" s="100" t="s">
        <v>1336</v>
      </c>
      <c r="E1349" s="100" t="s">
        <v>116</v>
      </c>
      <c r="F1349" s="98">
        <v>8</v>
      </c>
      <c r="G1349" s="101">
        <v>4911.72</v>
      </c>
      <c r="H1349" s="102">
        <v>872</v>
      </c>
      <c r="I1349" s="103">
        <v>162</v>
      </c>
      <c r="J1349" s="101">
        <v>394147.87999999599</v>
      </c>
      <c r="K1349" s="104">
        <v>72277</v>
      </c>
      <c r="L1349" s="98">
        <v>56</v>
      </c>
    </row>
    <row r="1350" spans="1:12" x14ac:dyDescent="0.25">
      <c r="A1350" s="55"/>
      <c r="B1350" s="52"/>
      <c r="C1350" s="38"/>
      <c r="D1350" s="38"/>
      <c r="E1350" s="38"/>
      <c r="F1350" s="55"/>
      <c r="G1350" s="54"/>
      <c r="H1350" s="25"/>
      <c r="I1350" s="55"/>
      <c r="J1350" s="54"/>
      <c r="K1350" s="53"/>
      <c r="L1350" s="41"/>
    </row>
    <row r="1351" spans="1:12" x14ac:dyDescent="0.25">
      <c r="A1351" s="25" t="s">
        <v>7</v>
      </c>
      <c r="B1351" s="26"/>
      <c r="C1351" s="38"/>
      <c r="D1351" s="38"/>
      <c r="E1351" s="26"/>
      <c r="F1351" s="27"/>
      <c r="G1351" s="28"/>
      <c r="H1351" s="29"/>
      <c r="I1351" s="27"/>
      <c r="J1351" s="28"/>
      <c r="K1351" s="29"/>
      <c r="L1351" s="15"/>
    </row>
    <row r="1353" spans="1:12" x14ac:dyDescent="0.25">
      <c r="A1353" s="459" t="s">
        <v>1565</v>
      </c>
      <c r="B1353" s="459"/>
      <c r="C1353" s="459"/>
      <c r="D1353" s="459"/>
      <c r="E1353" s="459"/>
      <c r="F1353" s="459"/>
      <c r="G1353" s="459"/>
      <c r="H1353" s="459"/>
      <c r="I1353" s="459"/>
      <c r="J1353" s="459"/>
      <c r="K1353" s="459"/>
      <c r="L1353" s="459"/>
    </row>
    <row r="1354" spans="1:12" x14ac:dyDescent="0.25">
      <c r="A1354" s="22"/>
      <c r="B1354" s="15"/>
      <c r="C1354" s="15"/>
      <c r="D1354" s="15"/>
      <c r="E1354" s="15"/>
      <c r="F1354" s="20"/>
      <c r="G1354" s="21"/>
      <c r="H1354" s="21"/>
      <c r="I1354" s="20"/>
      <c r="J1354" s="21"/>
      <c r="K1354" s="21"/>
      <c r="L1354" s="19"/>
    </row>
    <row r="1355" spans="1:12" x14ac:dyDescent="0.25">
      <c r="A1355" s="460" t="s">
        <v>131</v>
      </c>
      <c r="B1355" s="460"/>
      <c r="C1355" s="460" t="s">
        <v>135</v>
      </c>
      <c r="D1355" s="460" t="s">
        <v>136</v>
      </c>
      <c r="E1355" s="460" t="s">
        <v>132</v>
      </c>
      <c r="F1355" s="458" t="s">
        <v>137</v>
      </c>
      <c r="G1355" s="458"/>
      <c r="H1355" s="462"/>
      <c r="I1355" s="457" t="s">
        <v>133</v>
      </c>
      <c r="J1355" s="458"/>
      <c r="K1355" s="458"/>
      <c r="L1355" s="458"/>
    </row>
    <row r="1356" spans="1:12" x14ac:dyDescent="0.25">
      <c r="A1356" s="461"/>
      <c r="B1356" s="461"/>
      <c r="C1356" s="461"/>
      <c r="D1356" s="461"/>
      <c r="E1356" s="461"/>
      <c r="F1356" s="441" t="s">
        <v>8</v>
      </c>
      <c r="G1356" s="39" t="s">
        <v>5</v>
      </c>
      <c r="H1356" s="441" t="s">
        <v>4</v>
      </c>
      <c r="I1356" s="440" t="s">
        <v>8</v>
      </c>
      <c r="J1356" s="39" t="s">
        <v>5</v>
      </c>
      <c r="K1356" s="39" t="s">
        <v>4</v>
      </c>
      <c r="L1356" s="441" t="s">
        <v>6</v>
      </c>
    </row>
    <row r="1357" spans="1:12" ht="24" x14ac:dyDescent="0.25">
      <c r="A1357" s="98">
        <v>1</v>
      </c>
      <c r="B1357" s="99" t="s">
        <v>1533</v>
      </c>
      <c r="C1357" s="100" t="s">
        <v>30</v>
      </c>
      <c r="D1357" s="100" t="s">
        <v>104</v>
      </c>
      <c r="E1357" s="100" t="s">
        <v>116</v>
      </c>
      <c r="F1357" s="98">
        <v>189</v>
      </c>
      <c r="G1357" s="101">
        <v>877486.770000002</v>
      </c>
      <c r="H1357" s="102">
        <v>139889</v>
      </c>
      <c r="I1357" s="103">
        <v>218</v>
      </c>
      <c r="J1357" s="101">
        <v>975366.72000000405</v>
      </c>
      <c r="K1357" s="102">
        <v>152748</v>
      </c>
      <c r="L1357" s="98">
        <v>7</v>
      </c>
    </row>
    <row r="1358" spans="1:12" x14ac:dyDescent="0.25">
      <c r="A1358" s="98">
        <v>2</v>
      </c>
      <c r="B1358" s="99" t="s">
        <v>1423</v>
      </c>
      <c r="C1358" s="100" t="s">
        <v>30</v>
      </c>
      <c r="D1358" s="100" t="s">
        <v>52</v>
      </c>
      <c r="E1358" s="100" t="s">
        <v>116</v>
      </c>
      <c r="F1358" s="98">
        <v>147</v>
      </c>
      <c r="G1358" s="101">
        <v>402029.450000001</v>
      </c>
      <c r="H1358" s="102">
        <v>81551</v>
      </c>
      <c r="I1358" s="103">
        <v>356</v>
      </c>
      <c r="J1358" s="101">
        <v>2492568.7300000102</v>
      </c>
      <c r="K1358" s="102">
        <v>485641</v>
      </c>
      <c r="L1358" s="98">
        <v>35</v>
      </c>
    </row>
    <row r="1359" spans="1:12" x14ac:dyDescent="0.25">
      <c r="A1359" s="98">
        <v>3</v>
      </c>
      <c r="B1359" s="99" t="s">
        <v>1510</v>
      </c>
      <c r="C1359" s="100" t="s">
        <v>27</v>
      </c>
      <c r="D1359" s="100" t="s">
        <v>1512</v>
      </c>
      <c r="E1359" s="100" t="s">
        <v>116</v>
      </c>
      <c r="F1359" s="98">
        <v>90</v>
      </c>
      <c r="G1359" s="101">
        <v>401428.76000000199</v>
      </c>
      <c r="H1359" s="102">
        <v>71785</v>
      </c>
      <c r="I1359" s="103">
        <v>183</v>
      </c>
      <c r="J1359" s="101">
        <v>869242.17000000505</v>
      </c>
      <c r="K1359" s="104">
        <v>154440</v>
      </c>
      <c r="L1359" s="98">
        <v>14</v>
      </c>
    </row>
    <row r="1360" spans="1:12" x14ac:dyDescent="0.25">
      <c r="A1360" s="98">
        <v>4</v>
      </c>
      <c r="B1360" s="99" t="s">
        <v>1513</v>
      </c>
      <c r="C1360" s="100" t="s">
        <v>30</v>
      </c>
      <c r="D1360" s="100" t="s">
        <v>1515</v>
      </c>
      <c r="E1360" s="100" t="s">
        <v>1517</v>
      </c>
      <c r="F1360" s="98">
        <v>112</v>
      </c>
      <c r="G1360" s="101">
        <v>165045.76999999999</v>
      </c>
      <c r="H1360" s="102">
        <v>33379</v>
      </c>
      <c r="I1360" s="103">
        <v>187</v>
      </c>
      <c r="J1360" s="101">
        <v>325317.34000000102</v>
      </c>
      <c r="K1360" s="104">
        <v>66014</v>
      </c>
      <c r="L1360" s="98">
        <v>14</v>
      </c>
    </row>
    <row r="1361" spans="1:12" x14ac:dyDescent="0.25">
      <c r="A1361" s="98">
        <v>5</v>
      </c>
      <c r="B1361" s="99" t="s">
        <v>1490</v>
      </c>
      <c r="C1361" s="100" t="s">
        <v>147</v>
      </c>
      <c r="D1361" s="100" t="s">
        <v>1492</v>
      </c>
      <c r="E1361" s="100" t="s">
        <v>119</v>
      </c>
      <c r="F1361" s="98">
        <v>47</v>
      </c>
      <c r="G1361" s="101">
        <v>68817.119999999995</v>
      </c>
      <c r="H1361" s="102">
        <v>12677</v>
      </c>
      <c r="I1361" s="103">
        <v>100</v>
      </c>
      <c r="J1361" s="101">
        <v>256675.94</v>
      </c>
      <c r="K1361" s="104">
        <v>47509</v>
      </c>
      <c r="L1361" s="98">
        <v>21</v>
      </c>
    </row>
    <row r="1362" spans="1:12" x14ac:dyDescent="0.25">
      <c r="A1362" s="98">
        <v>6</v>
      </c>
      <c r="B1362" s="105" t="s">
        <v>1451</v>
      </c>
      <c r="C1362" s="100" t="s">
        <v>24</v>
      </c>
      <c r="D1362" s="51" t="s">
        <v>1453</v>
      </c>
      <c r="E1362" s="51" t="s">
        <v>116</v>
      </c>
      <c r="F1362" s="98">
        <v>47</v>
      </c>
      <c r="G1362" s="101">
        <v>54478.080000000104</v>
      </c>
      <c r="H1362" s="102">
        <v>9970</v>
      </c>
      <c r="I1362" s="103">
        <v>190</v>
      </c>
      <c r="J1362" s="106">
        <v>397713.63000000099</v>
      </c>
      <c r="K1362" s="107">
        <v>73484</v>
      </c>
      <c r="L1362" s="98">
        <v>28</v>
      </c>
    </row>
    <row r="1363" spans="1:12" x14ac:dyDescent="0.25">
      <c r="A1363" s="98">
        <v>7</v>
      </c>
      <c r="B1363" s="99" t="s">
        <v>1518</v>
      </c>
      <c r="C1363" s="100" t="s">
        <v>110</v>
      </c>
      <c r="D1363" s="100" t="s">
        <v>1520</v>
      </c>
      <c r="E1363" s="100" t="s">
        <v>116</v>
      </c>
      <c r="F1363" s="98">
        <v>54</v>
      </c>
      <c r="G1363" s="101">
        <v>39544.53</v>
      </c>
      <c r="H1363" s="102">
        <v>7327</v>
      </c>
      <c r="I1363" s="103">
        <v>88</v>
      </c>
      <c r="J1363" s="101">
        <v>101892.44</v>
      </c>
      <c r="K1363" s="104">
        <v>18826</v>
      </c>
      <c r="L1363" s="98">
        <v>14</v>
      </c>
    </row>
    <row r="1364" spans="1:12" x14ac:dyDescent="0.25">
      <c r="A1364" s="98">
        <v>8</v>
      </c>
      <c r="B1364" s="99" t="s">
        <v>1496</v>
      </c>
      <c r="C1364" s="100" t="s">
        <v>30</v>
      </c>
      <c r="D1364" s="100" t="s">
        <v>1497</v>
      </c>
      <c r="E1364" s="100" t="s">
        <v>118</v>
      </c>
      <c r="F1364" s="98">
        <v>51</v>
      </c>
      <c r="G1364" s="101">
        <v>37871.620000000003</v>
      </c>
      <c r="H1364" s="102">
        <v>6908</v>
      </c>
      <c r="I1364" s="103">
        <v>112</v>
      </c>
      <c r="J1364" s="101">
        <v>147914.19</v>
      </c>
      <c r="K1364" s="104">
        <v>27068</v>
      </c>
      <c r="L1364" s="98">
        <v>21</v>
      </c>
    </row>
    <row r="1365" spans="1:12" x14ac:dyDescent="0.25">
      <c r="A1365" s="98">
        <v>9</v>
      </c>
      <c r="B1365" s="99" t="s">
        <v>1249</v>
      </c>
      <c r="C1365" s="100" t="s">
        <v>30</v>
      </c>
      <c r="D1365" s="100" t="s">
        <v>1250</v>
      </c>
      <c r="E1365" s="100" t="s">
        <v>506</v>
      </c>
      <c r="F1365" s="98">
        <v>24</v>
      </c>
      <c r="G1365" s="101">
        <v>18733.93</v>
      </c>
      <c r="H1365" s="102">
        <v>3301</v>
      </c>
      <c r="I1365" s="103">
        <v>403</v>
      </c>
      <c r="J1365" s="101">
        <v>4963583.7900000103</v>
      </c>
      <c r="K1365" s="104">
        <v>895903</v>
      </c>
      <c r="L1365" s="98">
        <v>84</v>
      </c>
    </row>
    <row r="1366" spans="1:12" x14ac:dyDescent="0.25">
      <c r="A1366" s="98">
        <v>10</v>
      </c>
      <c r="B1366" s="99" t="s">
        <v>1538</v>
      </c>
      <c r="C1366" s="100" t="s">
        <v>30</v>
      </c>
      <c r="D1366" s="100" t="s">
        <v>1540</v>
      </c>
      <c r="E1366" s="100" t="s">
        <v>116</v>
      </c>
      <c r="F1366" s="98">
        <v>12</v>
      </c>
      <c r="G1366" s="101">
        <v>18267.560000000001</v>
      </c>
      <c r="H1366" s="102">
        <v>3421</v>
      </c>
      <c r="I1366" s="103">
        <v>12</v>
      </c>
      <c r="J1366" s="101">
        <v>18267.560000000001</v>
      </c>
      <c r="K1366" s="104">
        <v>3421</v>
      </c>
      <c r="L1366" s="98">
        <v>7</v>
      </c>
    </row>
    <row r="1367" spans="1:12" x14ac:dyDescent="0.25">
      <c r="A1367" s="98">
        <v>11</v>
      </c>
      <c r="B1367" s="105" t="s">
        <v>1454</v>
      </c>
      <c r="C1367" s="51" t="s">
        <v>27</v>
      </c>
      <c r="D1367" s="105" t="s">
        <v>1456</v>
      </c>
      <c r="E1367" s="105" t="s">
        <v>116</v>
      </c>
      <c r="F1367" s="108">
        <v>20</v>
      </c>
      <c r="G1367" s="109">
        <v>11889.78</v>
      </c>
      <c r="H1367" s="110">
        <v>2239</v>
      </c>
      <c r="I1367" s="111">
        <v>132</v>
      </c>
      <c r="J1367" s="112">
        <v>259248.33</v>
      </c>
      <c r="K1367" s="113">
        <v>47647</v>
      </c>
      <c r="L1367" s="108">
        <v>28</v>
      </c>
    </row>
    <row r="1368" spans="1:12" x14ac:dyDescent="0.25">
      <c r="A1368" s="98">
        <v>12</v>
      </c>
      <c r="B1368" s="105" t="s">
        <v>1360</v>
      </c>
      <c r="C1368" s="51" t="s">
        <v>30</v>
      </c>
      <c r="D1368" s="105" t="s">
        <v>1362</v>
      </c>
      <c r="E1368" s="105" t="s">
        <v>503</v>
      </c>
      <c r="F1368" s="108">
        <v>32</v>
      </c>
      <c r="G1368" s="109">
        <v>10685.06</v>
      </c>
      <c r="H1368" s="110">
        <v>2157</v>
      </c>
      <c r="I1368" s="111">
        <v>243</v>
      </c>
      <c r="J1368" s="112">
        <v>523457.05999999703</v>
      </c>
      <c r="K1368" s="113">
        <v>103803</v>
      </c>
      <c r="L1368" s="108">
        <v>56</v>
      </c>
    </row>
    <row r="1369" spans="1:12" x14ac:dyDescent="0.25">
      <c r="A1369" s="98">
        <v>13</v>
      </c>
      <c r="B1369" s="99" t="s">
        <v>1403</v>
      </c>
      <c r="C1369" s="100" t="s">
        <v>27</v>
      </c>
      <c r="D1369" s="100" t="s">
        <v>1405</v>
      </c>
      <c r="E1369" s="100" t="s">
        <v>990</v>
      </c>
      <c r="F1369" s="98">
        <v>13</v>
      </c>
      <c r="G1369" s="101">
        <v>9149.77</v>
      </c>
      <c r="H1369" s="102">
        <v>1643</v>
      </c>
      <c r="I1369" s="103">
        <v>264</v>
      </c>
      <c r="J1369" s="101">
        <v>512745.94999999902</v>
      </c>
      <c r="K1369" s="104">
        <v>91389</v>
      </c>
      <c r="L1369" s="98">
        <v>42</v>
      </c>
    </row>
    <row r="1370" spans="1:12" x14ac:dyDescent="0.25">
      <c r="A1370" s="98">
        <v>14</v>
      </c>
      <c r="B1370" s="99" t="s">
        <v>1541</v>
      </c>
      <c r="C1370" s="100" t="s">
        <v>110</v>
      </c>
      <c r="D1370" s="100" t="s">
        <v>1543</v>
      </c>
      <c r="E1370" s="100" t="s">
        <v>119</v>
      </c>
      <c r="F1370" s="98">
        <v>11</v>
      </c>
      <c r="G1370" s="101">
        <v>8002.81</v>
      </c>
      <c r="H1370" s="102">
        <v>1434</v>
      </c>
      <c r="I1370" s="103">
        <v>11</v>
      </c>
      <c r="J1370" s="101">
        <v>8002.81</v>
      </c>
      <c r="K1370" s="104">
        <v>1434</v>
      </c>
      <c r="L1370" s="98">
        <v>7</v>
      </c>
    </row>
    <row r="1371" spans="1:12" x14ac:dyDescent="0.25">
      <c r="A1371" s="98">
        <v>15</v>
      </c>
      <c r="B1371" s="99" t="s">
        <v>1382</v>
      </c>
      <c r="C1371" s="100" t="s">
        <v>110</v>
      </c>
      <c r="D1371" s="100" t="s">
        <v>1383</v>
      </c>
      <c r="E1371" s="100" t="s">
        <v>116</v>
      </c>
      <c r="F1371" s="98">
        <v>9</v>
      </c>
      <c r="G1371" s="101">
        <v>7966.48</v>
      </c>
      <c r="H1371" s="102">
        <v>1484</v>
      </c>
      <c r="I1371" s="103">
        <v>90</v>
      </c>
      <c r="J1371" s="101">
        <v>210244.8</v>
      </c>
      <c r="K1371" s="104">
        <v>39262</v>
      </c>
      <c r="L1371" s="98">
        <v>49</v>
      </c>
    </row>
    <row r="1372" spans="1:12" x14ac:dyDescent="0.25">
      <c r="A1372" s="98">
        <v>16</v>
      </c>
      <c r="B1372" s="99" t="s">
        <v>1395</v>
      </c>
      <c r="C1372" s="100" t="s">
        <v>157</v>
      </c>
      <c r="D1372" s="100" t="s">
        <v>1545</v>
      </c>
      <c r="E1372" s="100" t="s">
        <v>507</v>
      </c>
      <c r="F1372" s="98">
        <v>18</v>
      </c>
      <c r="G1372" s="101">
        <v>6499.46</v>
      </c>
      <c r="H1372" s="102">
        <v>1191</v>
      </c>
      <c r="I1372" s="103">
        <v>20</v>
      </c>
      <c r="J1372" s="101">
        <v>6759.96</v>
      </c>
      <c r="K1372" s="104">
        <v>1385</v>
      </c>
      <c r="L1372" s="98">
        <v>7</v>
      </c>
    </row>
    <row r="1373" spans="1:12" x14ac:dyDescent="0.25">
      <c r="A1373" s="98">
        <v>17</v>
      </c>
      <c r="B1373" s="99" t="s">
        <v>1563</v>
      </c>
      <c r="C1373" s="100" t="s">
        <v>27</v>
      </c>
      <c r="D1373" s="100" t="s">
        <v>1564</v>
      </c>
      <c r="E1373" s="100" t="s">
        <v>116</v>
      </c>
      <c r="F1373" s="98">
        <v>51</v>
      </c>
      <c r="G1373" s="101">
        <v>5887.56</v>
      </c>
      <c r="H1373" s="102">
        <v>1153</v>
      </c>
      <c r="I1373" s="103">
        <v>51</v>
      </c>
      <c r="J1373" s="101">
        <v>5887.56</v>
      </c>
      <c r="K1373" s="104">
        <v>1153</v>
      </c>
      <c r="L1373" s="98">
        <v>1</v>
      </c>
    </row>
    <row r="1374" spans="1:12" x14ac:dyDescent="0.25">
      <c r="A1374" s="98">
        <v>18</v>
      </c>
      <c r="B1374" s="99" t="s">
        <v>1311</v>
      </c>
      <c r="C1374" s="100" t="s">
        <v>30</v>
      </c>
      <c r="D1374" s="100" t="s">
        <v>1312</v>
      </c>
      <c r="E1374" s="100" t="s">
        <v>125</v>
      </c>
      <c r="F1374" s="98">
        <v>16</v>
      </c>
      <c r="G1374" s="101">
        <v>5744.24</v>
      </c>
      <c r="H1374" s="102">
        <v>1420</v>
      </c>
      <c r="I1374" s="103">
        <v>182</v>
      </c>
      <c r="J1374" s="101">
        <v>231492.03</v>
      </c>
      <c r="K1374" s="104">
        <v>48791</v>
      </c>
      <c r="L1374" s="98">
        <v>69</v>
      </c>
    </row>
    <row r="1375" spans="1:12" ht="24" x14ac:dyDescent="0.25">
      <c r="A1375" s="98">
        <v>19</v>
      </c>
      <c r="B1375" s="99" t="s">
        <v>1546</v>
      </c>
      <c r="C1375" s="100" t="s">
        <v>100</v>
      </c>
      <c r="D1375" s="100" t="s">
        <v>1547</v>
      </c>
      <c r="E1375" s="100" t="s">
        <v>1548</v>
      </c>
      <c r="F1375" s="98">
        <v>2</v>
      </c>
      <c r="G1375" s="101">
        <v>4578</v>
      </c>
      <c r="H1375" s="102">
        <v>904</v>
      </c>
      <c r="I1375" s="103">
        <v>2</v>
      </c>
      <c r="J1375" s="101">
        <v>4578</v>
      </c>
      <c r="K1375" s="104">
        <v>904</v>
      </c>
      <c r="L1375" s="98">
        <v>6</v>
      </c>
    </row>
    <row r="1376" spans="1:12" x14ac:dyDescent="0.25">
      <c r="A1376" s="98">
        <v>20</v>
      </c>
      <c r="B1376" s="99" t="s">
        <v>1521</v>
      </c>
      <c r="C1376" s="100" t="s">
        <v>105</v>
      </c>
      <c r="D1376" s="100" t="s">
        <v>1522</v>
      </c>
      <c r="E1376" s="100" t="s">
        <v>1523</v>
      </c>
      <c r="F1376" s="98">
        <v>9</v>
      </c>
      <c r="G1376" s="101">
        <v>4572.6000000000004</v>
      </c>
      <c r="H1376" s="102">
        <v>810</v>
      </c>
      <c r="I1376" s="103">
        <v>13</v>
      </c>
      <c r="J1376" s="101">
        <v>15110.92</v>
      </c>
      <c r="K1376" s="104">
        <v>2816</v>
      </c>
      <c r="L1376" s="98">
        <v>14</v>
      </c>
    </row>
    <row r="1377" spans="1:12" x14ac:dyDescent="0.25">
      <c r="A1377" s="55"/>
      <c r="B1377" s="52"/>
      <c r="C1377" s="38"/>
      <c r="D1377" s="38"/>
      <c r="E1377" s="38"/>
      <c r="F1377" s="55"/>
      <c r="G1377" s="54"/>
      <c r="H1377" s="25"/>
      <c r="I1377" s="55"/>
      <c r="J1377" s="54"/>
      <c r="K1377" s="53"/>
      <c r="L1377" s="41"/>
    </row>
    <row r="1378" spans="1:12" x14ac:dyDescent="0.25">
      <c r="A1378" s="25" t="s">
        <v>7</v>
      </c>
      <c r="B1378" s="26"/>
      <c r="C1378" s="38"/>
      <c r="D1378" s="38"/>
      <c r="E1378" s="26"/>
      <c r="F1378" s="27"/>
      <c r="G1378" s="28"/>
      <c r="H1378" s="29"/>
      <c r="I1378" s="27"/>
      <c r="J1378" s="28"/>
      <c r="K1378" s="29"/>
      <c r="L1378" s="15"/>
    </row>
    <row r="1380" spans="1:12" x14ac:dyDescent="0.25">
      <c r="A1380" s="459" t="s">
        <v>1604</v>
      </c>
      <c r="B1380" s="459"/>
      <c r="C1380" s="459"/>
      <c r="D1380" s="459"/>
      <c r="E1380" s="459"/>
      <c r="F1380" s="459"/>
      <c r="G1380" s="459"/>
      <c r="H1380" s="459"/>
      <c r="I1380" s="459"/>
      <c r="J1380" s="459"/>
      <c r="K1380" s="459"/>
      <c r="L1380" s="459"/>
    </row>
    <row r="1381" spans="1:12" x14ac:dyDescent="0.25">
      <c r="A1381" s="22"/>
      <c r="B1381" s="15"/>
      <c r="C1381" s="15"/>
      <c r="D1381" s="15"/>
      <c r="E1381" s="15"/>
      <c r="F1381" s="20"/>
      <c r="G1381" s="21"/>
      <c r="H1381" s="21"/>
      <c r="I1381" s="20"/>
      <c r="J1381" s="21"/>
      <c r="K1381" s="21"/>
      <c r="L1381" s="19"/>
    </row>
    <row r="1382" spans="1:12" x14ac:dyDescent="0.25">
      <c r="A1382" s="460" t="s">
        <v>131</v>
      </c>
      <c r="B1382" s="460"/>
      <c r="C1382" s="460" t="s">
        <v>135</v>
      </c>
      <c r="D1382" s="460" t="s">
        <v>136</v>
      </c>
      <c r="E1382" s="460" t="s">
        <v>132</v>
      </c>
      <c r="F1382" s="458" t="s">
        <v>137</v>
      </c>
      <c r="G1382" s="458"/>
      <c r="H1382" s="462"/>
      <c r="I1382" s="457" t="s">
        <v>133</v>
      </c>
      <c r="J1382" s="458"/>
      <c r="K1382" s="458"/>
      <c r="L1382" s="458"/>
    </row>
    <row r="1383" spans="1:12" x14ac:dyDescent="0.25">
      <c r="A1383" s="461"/>
      <c r="B1383" s="461"/>
      <c r="C1383" s="461"/>
      <c r="D1383" s="461"/>
      <c r="E1383" s="461"/>
      <c r="F1383" s="446" t="s">
        <v>8</v>
      </c>
      <c r="G1383" s="39" t="s">
        <v>5</v>
      </c>
      <c r="H1383" s="446" t="s">
        <v>4</v>
      </c>
      <c r="I1383" s="445" t="s">
        <v>8</v>
      </c>
      <c r="J1383" s="39" t="s">
        <v>5</v>
      </c>
      <c r="K1383" s="39" t="s">
        <v>4</v>
      </c>
      <c r="L1383" s="446" t="s">
        <v>6</v>
      </c>
    </row>
    <row r="1384" spans="1:12" ht="24" x14ac:dyDescent="0.25">
      <c r="A1384" s="98">
        <v>1</v>
      </c>
      <c r="B1384" s="99" t="s">
        <v>1533</v>
      </c>
      <c r="C1384" s="100" t="s">
        <v>30</v>
      </c>
      <c r="D1384" s="100" t="s">
        <v>104</v>
      </c>
      <c r="E1384" s="100" t="s">
        <v>116</v>
      </c>
      <c r="F1384" s="98">
        <v>158</v>
      </c>
      <c r="G1384" s="101">
        <v>664922.04000000202</v>
      </c>
      <c r="H1384" s="102">
        <v>106193</v>
      </c>
      <c r="I1384" s="103">
        <v>242</v>
      </c>
      <c r="J1384" s="101">
        <v>1650412.8000000201</v>
      </c>
      <c r="K1384" s="102">
        <v>261429</v>
      </c>
      <c r="L1384" s="98">
        <v>14</v>
      </c>
    </row>
    <row r="1385" spans="1:12" x14ac:dyDescent="0.25">
      <c r="A1385" s="98">
        <v>2</v>
      </c>
      <c r="B1385" s="99" t="s">
        <v>1510</v>
      </c>
      <c r="C1385" s="100" t="s">
        <v>27</v>
      </c>
      <c r="D1385" s="100" t="s">
        <v>1512</v>
      </c>
      <c r="E1385" s="100" t="s">
        <v>116</v>
      </c>
      <c r="F1385" s="98">
        <v>88</v>
      </c>
      <c r="G1385" s="101">
        <v>462543.52000000101</v>
      </c>
      <c r="H1385" s="102">
        <v>83015</v>
      </c>
      <c r="I1385" s="103">
        <v>210</v>
      </c>
      <c r="J1385" s="101">
        <v>1335611.77</v>
      </c>
      <c r="K1385" s="102">
        <v>238208</v>
      </c>
      <c r="L1385" s="98">
        <v>21</v>
      </c>
    </row>
    <row r="1386" spans="1:12" x14ac:dyDescent="0.25">
      <c r="A1386" s="98">
        <v>3</v>
      </c>
      <c r="B1386" s="99" t="s">
        <v>1423</v>
      </c>
      <c r="C1386" s="100" t="s">
        <v>30</v>
      </c>
      <c r="D1386" s="100" t="s">
        <v>52</v>
      </c>
      <c r="E1386" s="100" t="s">
        <v>116</v>
      </c>
      <c r="F1386" s="98">
        <v>107</v>
      </c>
      <c r="G1386" s="101">
        <v>446711.78999999899</v>
      </c>
      <c r="H1386" s="102">
        <v>88133</v>
      </c>
      <c r="I1386" s="103">
        <v>371</v>
      </c>
      <c r="J1386" s="101">
        <v>2942955.3</v>
      </c>
      <c r="K1386" s="104">
        <v>574619</v>
      </c>
      <c r="L1386" s="98">
        <v>42</v>
      </c>
    </row>
    <row r="1387" spans="1:12" x14ac:dyDescent="0.25">
      <c r="A1387" s="98">
        <v>4</v>
      </c>
      <c r="B1387" s="99" t="s">
        <v>1563</v>
      </c>
      <c r="C1387" s="100" t="s">
        <v>27</v>
      </c>
      <c r="D1387" s="100" t="s">
        <v>1564</v>
      </c>
      <c r="E1387" s="100" t="s">
        <v>116</v>
      </c>
      <c r="F1387" s="98">
        <v>90</v>
      </c>
      <c r="G1387" s="101">
        <v>262987.01</v>
      </c>
      <c r="H1387" s="102">
        <v>51624</v>
      </c>
      <c r="I1387" s="103">
        <v>126</v>
      </c>
      <c r="J1387" s="101">
        <v>269440.63</v>
      </c>
      <c r="K1387" s="104">
        <v>52889</v>
      </c>
      <c r="L1387" s="98">
        <v>8</v>
      </c>
    </row>
    <row r="1388" spans="1:12" x14ac:dyDescent="0.25">
      <c r="A1388" s="98">
        <v>5</v>
      </c>
      <c r="B1388" s="99" t="s">
        <v>1513</v>
      </c>
      <c r="C1388" s="100" t="s">
        <v>30</v>
      </c>
      <c r="D1388" s="100" t="s">
        <v>1515</v>
      </c>
      <c r="E1388" s="100" t="s">
        <v>1517</v>
      </c>
      <c r="F1388" s="98">
        <v>84</v>
      </c>
      <c r="G1388" s="101">
        <v>128820.25</v>
      </c>
      <c r="H1388" s="102">
        <v>25951</v>
      </c>
      <c r="I1388" s="103">
        <v>220</v>
      </c>
      <c r="J1388" s="101">
        <v>455684.210000002</v>
      </c>
      <c r="K1388" s="104">
        <v>92285</v>
      </c>
      <c r="L1388" s="98">
        <v>21</v>
      </c>
    </row>
    <row r="1389" spans="1:12" x14ac:dyDescent="0.25">
      <c r="A1389" s="98">
        <v>6</v>
      </c>
      <c r="B1389" s="105" t="s">
        <v>1568</v>
      </c>
      <c r="C1389" s="100" t="s">
        <v>110</v>
      </c>
      <c r="D1389" s="51" t="s">
        <v>1569</v>
      </c>
      <c r="E1389" s="51" t="s">
        <v>116</v>
      </c>
      <c r="F1389" s="98">
        <v>51</v>
      </c>
      <c r="G1389" s="101">
        <v>87627.950000000099</v>
      </c>
      <c r="H1389" s="102">
        <v>16435</v>
      </c>
      <c r="I1389" s="103">
        <v>62</v>
      </c>
      <c r="J1389" s="106">
        <v>88931.02</v>
      </c>
      <c r="K1389" s="107">
        <v>16691</v>
      </c>
      <c r="L1389" s="98">
        <v>8</v>
      </c>
    </row>
    <row r="1390" spans="1:12" x14ac:dyDescent="0.25">
      <c r="A1390" s="98">
        <v>7</v>
      </c>
      <c r="B1390" s="99" t="s">
        <v>1490</v>
      </c>
      <c r="C1390" s="100" t="s">
        <v>147</v>
      </c>
      <c r="D1390" s="100" t="s">
        <v>1492</v>
      </c>
      <c r="E1390" s="100" t="s">
        <v>119</v>
      </c>
      <c r="F1390" s="98">
        <v>32</v>
      </c>
      <c r="G1390" s="101">
        <v>87589.280000000101</v>
      </c>
      <c r="H1390" s="102">
        <v>16101</v>
      </c>
      <c r="I1390" s="103">
        <v>113</v>
      </c>
      <c r="J1390" s="101">
        <v>345660.78</v>
      </c>
      <c r="K1390" s="104">
        <v>63887</v>
      </c>
      <c r="L1390" s="98">
        <v>28</v>
      </c>
    </row>
    <row r="1391" spans="1:12" x14ac:dyDescent="0.25">
      <c r="A1391" s="98">
        <v>8</v>
      </c>
      <c r="B1391" s="99" t="s">
        <v>1451</v>
      </c>
      <c r="C1391" s="100" t="s">
        <v>24</v>
      </c>
      <c r="D1391" s="100" t="s">
        <v>1453</v>
      </c>
      <c r="E1391" s="100" t="s">
        <v>116</v>
      </c>
      <c r="F1391" s="98">
        <v>28</v>
      </c>
      <c r="G1391" s="101">
        <v>58741.86</v>
      </c>
      <c r="H1391" s="102">
        <v>10827</v>
      </c>
      <c r="I1391" s="103">
        <v>203</v>
      </c>
      <c r="J1391" s="101">
        <v>457994.570000001</v>
      </c>
      <c r="K1391" s="104">
        <v>84623</v>
      </c>
      <c r="L1391" s="98">
        <v>35</v>
      </c>
    </row>
    <row r="1392" spans="1:12" x14ac:dyDescent="0.25">
      <c r="A1392" s="98">
        <v>9</v>
      </c>
      <c r="B1392" s="99" t="s">
        <v>1570</v>
      </c>
      <c r="C1392" s="100" t="s">
        <v>30</v>
      </c>
      <c r="D1392" s="100" t="s">
        <v>1571</v>
      </c>
      <c r="E1392" s="100" t="s">
        <v>118</v>
      </c>
      <c r="F1392" s="98">
        <v>63</v>
      </c>
      <c r="G1392" s="101">
        <v>43954.090000000098</v>
      </c>
      <c r="H1392" s="102">
        <v>7968</v>
      </c>
      <c r="I1392" s="103">
        <v>63</v>
      </c>
      <c r="J1392" s="101">
        <v>43954.090000000098</v>
      </c>
      <c r="K1392" s="104">
        <v>7968</v>
      </c>
      <c r="L1392" s="98">
        <v>7</v>
      </c>
    </row>
    <row r="1393" spans="1:12" x14ac:dyDescent="0.25">
      <c r="A1393" s="98">
        <v>10</v>
      </c>
      <c r="B1393" s="99" t="s">
        <v>1572</v>
      </c>
      <c r="C1393" s="100" t="s">
        <v>24</v>
      </c>
      <c r="D1393" s="100" t="s">
        <v>1574</v>
      </c>
      <c r="E1393" s="100" t="s">
        <v>118</v>
      </c>
      <c r="F1393" s="98">
        <v>30</v>
      </c>
      <c r="G1393" s="101">
        <v>40898.160000000098</v>
      </c>
      <c r="H1393" s="102">
        <v>7616</v>
      </c>
      <c r="I1393" s="103">
        <v>30</v>
      </c>
      <c r="J1393" s="101">
        <v>40898.160000000003</v>
      </c>
      <c r="K1393" s="104">
        <v>7616</v>
      </c>
      <c r="L1393" s="98">
        <v>7</v>
      </c>
    </row>
    <row r="1394" spans="1:12" x14ac:dyDescent="0.25">
      <c r="A1394" s="98">
        <v>11</v>
      </c>
      <c r="B1394" s="105" t="s">
        <v>1575</v>
      </c>
      <c r="C1394" s="51" t="s">
        <v>30</v>
      </c>
      <c r="D1394" s="105" t="s">
        <v>1577</v>
      </c>
      <c r="E1394" s="105" t="s">
        <v>118</v>
      </c>
      <c r="F1394" s="108">
        <v>15</v>
      </c>
      <c r="G1394" s="109">
        <v>35764.6</v>
      </c>
      <c r="H1394" s="110">
        <v>6609</v>
      </c>
      <c r="I1394" s="111">
        <v>15</v>
      </c>
      <c r="J1394" s="112">
        <v>35764.6</v>
      </c>
      <c r="K1394" s="113">
        <v>6609</v>
      </c>
      <c r="L1394" s="108">
        <v>7</v>
      </c>
    </row>
    <row r="1395" spans="1:12" x14ac:dyDescent="0.25">
      <c r="A1395" s="98">
        <v>12</v>
      </c>
      <c r="B1395" s="105" t="s">
        <v>1518</v>
      </c>
      <c r="C1395" s="51" t="s">
        <v>110</v>
      </c>
      <c r="D1395" s="105" t="s">
        <v>1520</v>
      </c>
      <c r="E1395" s="105" t="s">
        <v>116</v>
      </c>
      <c r="F1395" s="108">
        <v>24</v>
      </c>
      <c r="G1395" s="109">
        <v>25952.959999999999</v>
      </c>
      <c r="H1395" s="110">
        <v>4872</v>
      </c>
      <c r="I1395" s="111">
        <v>106</v>
      </c>
      <c r="J1395" s="112">
        <v>128510.28</v>
      </c>
      <c r="K1395" s="113">
        <v>23825</v>
      </c>
      <c r="L1395" s="108">
        <v>21</v>
      </c>
    </row>
    <row r="1396" spans="1:12" x14ac:dyDescent="0.25">
      <c r="A1396" s="98">
        <v>13</v>
      </c>
      <c r="B1396" s="99" t="s">
        <v>1496</v>
      </c>
      <c r="C1396" s="100" t="s">
        <v>30</v>
      </c>
      <c r="D1396" s="100" t="s">
        <v>1497</v>
      </c>
      <c r="E1396" s="100" t="s">
        <v>118</v>
      </c>
      <c r="F1396" s="98">
        <v>27</v>
      </c>
      <c r="G1396" s="101">
        <v>22073.13</v>
      </c>
      <c r="H1396" s="102">
        <v>4110</v>
      </c>
      <c r="I1396" s="103">
        <v>128</v>
      </c>
      <c r="J1396" s="101">
        <v>170857.63</v>
      </c>
      <c r="K1396" s="104">
        <v>31371</v>
      </c>
      <c r="L1396" s="98">
        <v>28</v>
      </c>
    </row>
    <row r="1397" spans="1:12" x14ac:dyDescent="0.25">
      <c r="A1397" s="98">
        <v>14</v>
      </c>
      <c r="B1397" s="99" t="s">
        <v>1249</v>
      </c>
      <c r="C1397" s="100" t="s">
        <v>30</v>
      </c>
      <c r="D1397" s="100" t="s">
        <v>1250</v>
      </c>
      <c r="E1397" s="100" t="s">
        <v>506</v>
      </c>
      <c r="F1397" s="98">
        <v>14</v>
      </c>
      <c r="G1397" s="101">
        <v>15975.01</v>
      </c>
      <c r="H1397" s="102">
        <v>2893</v>
      </c>
      <c r="I1397" s="103">
        <v>407</v>
      </c>
      <c r="J1397" s="101">
        <v>4980164.9200000102</v>
      </c>
      <c r="K1397" s="104">
        <v>898912</v>
      </c>
      <c r="L1397" s="98">
        <v>91</v>
      </c>
    </row>
    <row r="1398" spans="1:12" x14ac:dyDescent="0.25">
      <c r="A1398" s="98">
        <v>15</v>
      </c>
      <c r="B1398" s="99" t="s">
        <v>1558</v>
      </c>
      <c r="C1398" s="100" t="s">
        <v>105</v>
      </c>
      <c r="D1398" s="100" t="s">
        <v>1560</v>
      </c>
      <c r="E1398" s="100" t="s">
        <v>507</v>
      </c>
      <c r="F1398" s="98">
        <v>10</v>
      </c>
      <c r="G1398" s="101">
        <v>14265.37</v>
      </c>
      <c r="H1398" s="102">
        <v>2637</v>
      </c>
      <c r="I1398" s="103">
        <v>11</v>
      </c>
      <c r="J1398" s="101">
        <v>14610.71</v>
      </c>
      <c r="K1398" s="104">
        <v>2813</v>
      </c>
      <c r="L1398" s="98">
        <v>7</v>
      </c>
    </row>
    <row r="1399" spans="1:12" x14ac:dyDescent="0.25">
      <c r="A1399" s="98">
        <v>16</v>
      </c>
      <c r="B1399" s="99" t="s">
        <v>1601</v>
      </c>
      <c r="C1399" s="100" t="s">
        <v>100</v>
      </c>
      <c r="D1399" s="100" t="s">
        <v>1602</v>
      </c>
      <c r="E1399" s="100" t="s">
        <v>506</v>
      </c>
      <c r="F1399" s="98">
        <v>37</v>
      </c>
      <c r="G1399" s="101">
        <v>13616.02</v>
      </c>
      <c r="H1399" s="102">
        <v>2529</v>
      </c>
      <c r="I1399" s="103">
        <v>37</v>
      </c>
      <c r="J1399" s="101">
        <v>13616.02</v>
      </c>
      <c r="K1399" s="104">
        <v>2529</v>
      </c>
      <c r="L1399" s="98">
        <v>0</v>
      </c>
    </row>
    <row r="1400" spans="1:12" x14ac:dyDescent="0.25">
      <c r="A1400" s="98">
        <v>17</v>
      </c>
      <c r="B1400" s="99" t="s">
        <v>1403</v>
      </c>
      <c r="C1400" s="100" t="s">
        <v>27</v>
      </c>
      <c r="D1400" s="100" t="s">
        <v>1405</v>
      </c>
      <c r="E1400" s="100" t="s">
        <v>990</v>
      </c>
      <c r="F1400" s="98">
        <v>11</v>
      </c>
      <c r="G1400" s="101">
        <v>12344.47</v>
      </c>
      <c r="H1400" s="102">
        <v>2279</v>
      </c>
      <c r="I1400" s="103">
        <v>269</v>
      </c>
      <c r="J1400" s="101">
        <v>525466.91999999899</v>
      </c>
      <c r="K1400" s="104">
        <v>93740</v>
      </c>
      <c r="L1400" s="98">
        <v>49</v>
      </c>
    </row>
    <row r="1401" spans="1:12" x14ac:dyDescent="0.25">
      <c r="A1401" s="98">
        <v>18</v>
      </c>
      <c r="B1401" s="99" t="s">
        <v>1538</v>
      </c>
      <c r="C1401" s="100" t="s">
        <v>30</v>
      </c>
      <c r="D1401" s="100" t="s">
        <v>1540</v>
      </c>
      <c r="E1401" s="100" t="s">
        <v>116</v>
      </c>
      <c r="F1401" s="98">
        <v>12</v>
      </c>
      <c r="G1401" s="101">
        <v>9269.7099999999991</v>
      </c>
      <c r="H1401" s="102">
        <v>1752</v>
      </c>
      <c r="I1401" s="103">
        <v>24</v>
      </c>
      <c r="J1401" s="101">
        <v>27564.07</v>
      </c>
      <c r="K1401" s="104">
        <v>5178</v>
      </c>
      <c r="L1401" s="98">
        <v>14</v>
      </c>
    </row>
    <row r="1402" spans="1:12" x14ac:dyDescent="0.25">
      <c r="A1402" s="98">
        <v>19</v>
      </c>
      <c r="B1402" s="99" t="s">
        <v>1541</v>
      </c>
      <c r="C1402" s="100" t="s">
        <v>110</v>
      </c>
      <c r="D1402" s="100" t="s">
        <v>1543</v>
      </c>
      <c r="E1402" s="100" t="s">
        <v>119</v>
      </c>
      <c r="F1402" s="98">
        <v>12</v>
      </c>
      <c r="G1402" s="101">
        <v>8572.74</v>
      </c>
      <c r="H1402" s="102">
        <v>1542</v>
      </c>
      <c r="I1402" s="103">
        <v>18</v>
      </c>
      <c r="J1402" s="101">
        <v>16796.57</v>
      </c>
      <c r="K1402" s="104">
        <v>3019</v>
      </c>
      <c r="L1402" s="98">
        <v>14</v>
      </c>
    </row>
    <row r="1403" spans="1:12" x14ac:dyDescent="0.25">
      <c r="A1403" s="98">
        <v>20</v>
      </c>
      <c r="B1403" s="99" t="s">
        <v>1382</v>
      </c>
      <c r="C1403" s="100" t="s">
        <v>110</v>
      </c>
      <c r="D1403" s="100" t="s">
        <v>1383</v>
      </c>
      <c r="E1403" s="100" t="s">
        <v>116</v>
      </c>
      <c r="F1403" s="98">
        <v>6</v>
      </c>
      <c r="G1403" s="101">
        <v>7062.33</v>
      </c>
      <c r="H1403" s="102">
        <v>1327</v>
      </c>
      <c r="I1403" s="103">
        <v>92</v>
      </c>
      <c r="J1403" s="101">
        <v>217344.33</v>
      </c>
      <c r="K1403" s="104">
        <v>40596</v>
      </c>
      <c r="L1403" s="98">
        <v>56</v>
      </c>
    </row>
    <row r="1404" spans="1:12" x14ac:dyDescent="0.25">
      <c r="A1404" s="55"/>
      <c r="B1404" s="52"/>
      <c r="C1404" s="38"/>
      <c r="D1404" s="38"/>
      <c r="E1404" s="38"/>
      <c r="F1404" s="55"/>
      <c r="G1404" s="54"/>
      <c r="H1404" s="25"/>
      <c r="I1404" s="55"/>
      <c r="J1404" s="54"/>
      <c r="K1404" s="53"/>
      <c r="L1404" s="41"/>
    </row>
    <row r="1405" spans="1:12" x14ac:dyDescent="0.25">
      <c r="A1405" s="25" t="s">
        <v>7</v>
      </c>
      <c r="B1405" s="26"/>
      <c r="C1405" s="38"/>
      <c r="D1405" s="38"/>
      <c r="E1405" s="26"/>
      <c r="F1405" s="27"/>
      <c r="G1405" s="28"/>
      <c r="H1405" s="29"/>
      <c r="I1405" s="27"/>
      <c r="J1405" s="28"/>
      <c r="K1405" s="29"/>
      <c r="L1405" s="15"/>
    </row>
  </sheetData>
  <mergeCells count="364">
    <mergeCell ref="A1380:L1380"/>
    <mergeCell ref="A1382:B1383"/>
    <mergeCell ref="C1382:C1383"/>
    <mergeCell ref="D1382:D1383"/>
    <mergeCell ref="E1382:E1383"/>
    <mergeCell ref="F1382:H1382"/>
    <mergeCell ref="I1382:L1382"/>
    <mergeCell ref="A1353:L1353"/>
    <mergeCell ref="A1355:B1356"/>
    <mergeCell ref="C1355:C1356"/>
    <mergeCell ref="D1355:D1356"/>
    <mergeCell ref="E1355:E1356"/>
    <mergeCell ref="F1355:H1355"/>
    <mergeCell ref="I1355:L1355"/>
    <mergeCell ref="A1326:L1326"/>
    <mergeCell ref="A1328:B1329"/>
    <mergeCell ref="C1328:C1329"/>
    <mergeCell ref="D1328:D1329"/>
    <mergeCell ref="E1328:E1329"/>
    <mergeCell ref="F1328:H1328"/>
    <mergeCell ref="I1328:L1328"/>
    <mergeCell ref="A1299:L1299"/>
    <mergeCell ref="A1301:B1302"/>
    <mergeCell ref="C1301:C1302"/>
    <mergeCell ref="D1301:D1302"/>
    <mergeCell ref="E1301:E1302"/>
    <mergeCell ref="F1301:H1301"/>
    <mergeCell ref="I1301:L1301"/>
    <mergeCell ref="A1272:L1272"/>
    <mergeCell ref="A1274:B1275"/>
    <mergeCell ref="C1274:C1275"/>
    <mergeCell ref="D1274:D1275"/>
    <mergeCell ref="E1274:E1275"/>
    <mergeCell ref="F1274:H1274"/>
    <mergeCell ref="I1274:L1274"/>
    <mergeCell ref="A1245:L1245"/>
    <mergeCell ref="A1247:B1248"/>
    <mergeCell ref="C1247:C1248"/>
    <mergeCell ref="D1247:D1248"/>
    <mergeCell ref="E1247:E1248"/>
    <mergeCell ref="F1247:H1247"/>
    <mergeCell ref="I1247:L1247"/>
    <mergeCell ref="A1218:L1218"/>
    <mergeCell ref="A1220:B1221"/>
    <mergeCell ref="C1220:C1221"/>
    <mergeCell ref="D1220:D1221"/>
    <mergeCell ref="E1220:E1221"/>
    <mergeCell ref="F1220:H1220"/>
    <mergeCell ref="I1220:L1220"/>
    <mergeCell ref="A1191:L1191"/>
    <mergeCell ref="A1193:B1194"/>
    <mergeCell ref="C1193:C1194"/>
    <mergeCell ref="D1193:D1194"/>
    <mergeCell ref="E1193:E1194"/>
    <mergeCell ref="F1193:H1193"/>
    <mergeCell ref="I1193:L1193"/>
    <mergeCell ref="A1164:L1164"/>
    <mergeCell ref="A1166:B1167"/>
    <mergeCell ref="C1166:C1167"/>
    <mergeCell ref="D1166:D1167"/>
    <mergeCell ref="E1166:E1167"/>
    <mergeCell ref="F1166:H1166"/>
    <mergeCell ref="I1166:L1166"/>
    <mergeCell ref="A1137:L1137"/>
    <mergeCell ref="A1139:B1140"/>
    <mergeCell ref="C1139:C1140"/>
    <mergeCell ref="D1139:D1140"/>
    <mergeCell ref="E1139:E1140"/>
    <mergeCell ref="F1139:H1139"/>
    <mergeCell ref="I1139:L1139"/>
    <mergeCell ref="A1110:L1110"/>
    <mergeCell ref="A1112:B1113"/>
    <mergeCell ref="C1112:C1113"/>
    <mergeCell ref="D1112:D1113"/>
    <mergeCell ref="E1112:E1113"/>
    <mergeCell ref="F1112:H1112"/>
    <mergeCell ref="I1112:L1112"/>
    <mergeCell ref="A1083:L1083"/>
    <mergeCell ref="A1085:B1086"/>
    <mergeCell ref="C1085:C1086"/>
    <mergeCell ref="D1085:D1086"/>
    <mergeCell ref="E1085:E1086"/>
    <mergeCell ref="F1085:H1085"/>
    <mergeCell ref="I1085:L1085"/>
    <mergeCell ref="A1056:L1056"/>
    <mergeCell ref="A1058:B1059"/>
    <mergeCell ref="C1058:C1059"/>
    <mergeCell ref="D1058:D1059"/>
    <mergeCell ref="E1058:E1059"/>
    <mergeCell ref="F1058:H1058"/>
    <mergeCell ref="I1058:L1058"/>
    <mergeCell ref="A1029:L1029"/>
    <mergeCell ref="A1031:B1032"/>
    <mergeCell ref="C1031:C1032"/>
    <mergeCell ref="D1031:D1032"/>
    <mergeCell ref="E1031:E1032"/>
    <mergeCell ref="F1031:H1031"/>
    <mergeCell ref="I1031:L1031"/>
    <mergeCell ref="A1002:L1002"/>
    <mergeCell ref="A1004:B1005"/>
    <mergeCell ref="C1004:C1005"/>
    <mergeCell ref="D1004:D1005"/>
    <mergeCell ref="E1004:E1005"/>
    <mergeCell ref="F1004:H1004"/>
    <mergeCell ref="I1004:L1004"/>
    <mergeCell ref="A975:L975"/>
    <mergeCell ref="A977:B978"/>
    <mergeCell ref="C977:C978"/>
    <mergeCell ref="D977:D978"/>
    <mergeCell ref="E977:E978"/>
    <mergeCell ref="F977:H977"/>
    <mergeCell ref="I977:L977"/>
    <mergeCell ref="A948:L948"/>
    <mergeCell ref="A950:B951"/>
    <mergeCell ref="C950:C951"/>
    <mergeCell ref="D950:D951"/>
    <mergeCell ref="E950:E951"/>
    <mergeCell ref="F950:H950"/>
    <mergeCell ref="I950:L950"/>
    <mergeCell ref="A921:L921"/>
    <mergeCell ref="A923:B924"/>
    <mergeCell ref="C923:C924"/>
    <mergeCell ref="D923:D924"/>
    <mergeCell ref="E923:E924"/>
    <mergeCell ref="F923:H923"/>
    <mergeCell ref="I923:L923"/>
    <mergeCell ref="E815:E816"/>
    <mergeCell ref="F815:H815"/>
    <mergeCell ref="I815:L815"/>
    <mergeCell ref="A840:L840"/>
    <mergeCell ref="A842:B843"/>
    <mergeCell ref="C842:C843"/>
    <mergeCell ref="D842:D843"/>
    <mergeCell ref="E842:E843"/>
    <mergeCell ref="F842:H842"/>
    <mergeCell ref="I842:L842"/>
    <mergeCell ref="A896:B897"/>
    <mergeCell ref="A815:B816"/>
    <mergeCell ref="C896:C897"/>
    <mergeCell ref="C815:C816"/>
    <mergeCell ref="D896:D897"/>
    <mergeCell ref="D815:D816"/>
    <mergeCell ref="E896:E897"/>
    <mergeCell ref="A759:L759"/>
    <mergeCell ref="A761:B762"/>
    <mergeCell ref="F896:H896"/>
    <mergeCell ref="I896:L896"/>
    <mergeCell ref="C761:C762"/>
    <mergeCell ref="D761:D762"/>
    <mergeCell ref="E761:E762"/>
    <mergeCell ref="F761:H761"/>
    <mergeCell ref="I761:L761"/>
    <mergeCell ref="C869:C870"/>
    <mergeCell ref="D869:D870"/>
    <mergeCell ref="E869:E870"/>
    <mergeCell ref="F869:H869"/>
    <mergeCell ref="I869:L869"/>
    <mergeCell ref="A813:L813"/>
    <mergeCell ref="A786:L786"/>
    <mergeCell ref="A788:B789"/>
    <mergeCell ref="C788:C789"/>
    <mergeCell ref="D788:D789"/>
    <mergeCell ref="E788:E789"/>
    <mergeCell ref="F788:H788"/>
    <mergeCell ref="I788:L788"/>
    <mergeCell ref="A867:L867"/>
    <mergeCell ref="A869:B870"/>
    <mergeCell ref="A678:L678"/>
    <mergeCell ref="A680:B681"/>
    <mergeCell ref="C680:C681"/>
    <mergeCell ref="D680:D681"/>
    <mergeCell ref="E680:E681"/>
    <mergeCell ref="F680:H680"/>
    <mergeCell ref="I680:L680"/>
    <mergeCell ref="A732:L732"/>
    <mergeCell ref="A734:B735"/>
    <mergeCell ref="C734:C735"/>
    <mergeCell ref="D734:D735"/>
    <mergeCell ref="E734:E735"/>
    <mergeCell ref="F734:H734"/>
    <mergeCell ref="I734:L734"/>
    <mergeCell ref="A705:L705"/>
    <mergeCell ref="A707:B708"/>
    <mergeCell ref="C707:C708"/>
    <mergeCell ref="D707:D708"/>
    <mergeCell ref="E707:E708"/>
    <mergeCell ref="F707:H707"/>
    <mergeCell ref="I707:L707"/>
    <mergeCell ref="A651:L651"/>
    <mergeCell ref="A653:B654"/>
    <mergeCell ref="C653:C654"/>
    <mergeCell ref="D653:D654"/>
    <mergeCell ref="E653:E654"/>
    <mergeCell ref="F653:H653"/>
    <mergeCell ref="I653:L653"/>
    <mergeCell ref="A624:L624"/>
    <mergeCell ref="A626:B627"/>
    <mergeCell ref="C626:C627"/>
    <mergeCell ref="D626:D627"/>
    <mergeCell ref="E626:E627"/>
    <mergeCell ref="F626:H626"/>
    <mergeCell ref="I626:L626"/>
    <mergeCell ref="A597:L597"/>
    <mergeCell ref="A599:B600"/>
    <mergeCell ref="C599:C600"/>
    <mergeCell ref="D599:D600"/>
    <mergeCell ref="E599:E600"/>
    <mergeCell ref="F599:H599"/>
    <mergeCell ref="I599:L599"/>
    <mergeCell ref="A570:L570"/>
    <mergeCell ref="A572:B573"/>
    <mergeCell ref="C572:C573"/>
    <mergeCell ref="D572:D573"/>
    <mergeCell ref="E572:E573"/>
    <mergeCell ref="F572:H572"/>
    <mergeCell ref="I572:L572"/>
    <mergeCell ref="A543:L543"/>
    <mergeCell ref="A545:B546"/>
    <mergeCell ref="C545:C546"/>
    <mergeCell ref="D545:D546"/>
    <mergeCell ref="E545:E546"/>
    <mergeCell ref="F545:H545"/>
    <mergeCell ref="I545:L545"/>
    <mergeCell ref="A516:L516"/>
    <mergeCell ref="A518:B519"/>
    <mergeCell ref="C518:C519"/>
    <mergeCell ref="D518:D519"/>
    <mergeCell ref="E518:E519"/>
    <mergeCell ref="F518:H518"/>
    <mergeCell ref="I518:L518"/>
    <mergeCell ref="A489:L489"/>
    <mergeCell ref="A491:B492"/>
    <mergeCell ref="C491:C492"/>
    <mergeCell ref="D491:D492"/>
    <mergeCell ref="E491:E492"/>
    <mergeCell ref="F491:H491"/>
    <mergeCell ref="I491:L491"/>
    <mergeCell ref="A464:B465"/>
    <mergeCell ref="C464:C465"/>
    <mergeCell ref="D464:D465"/>
    <mergeCell ref="E464:E465"/>
    <mergeCell ref="F464:H464"/>
    <mergeCell ref="I464:L464"/>
    <mergeCell ref="A435:L435"/>
    <mergeCell ref="A437:B438"/>
    <mergeCell ref="C437:C438"/>
    <mergeCell ref="D437:D438"/>
    <mergeCell ref="E437:E438"/>
    <mergeCell ref="F437:H437"/>
    <mergeCell ref="I437:L437"/>
    <mergeCell ref="A354:L354"/>
    <mergeCell ref="A356:B357"/>
    <mergeCell ref="C356:C357"/>
    <mergeCell ref="D356:D357"/>
    <mergeCell ref="E356:E357"/>
    <mergeCell ref="F356:H356"/>
    <mergeCell ref="I356:L356"/>
    <mergeCell ref="A138:L138"/>
    <mergeCell ref="A462:L462"/>
    <mergeCell ref="A408:L408"/>
    <mergeCell ref="A410:B411"/>
    <mergeCell ref="C410:C411"/>
    <mergeCell ref="D410:D411"/>
    <mergeCell ref="E410:E411"/>
    <mergeCell ref="F410:H410"/>
    <mergeCell ref="I410:L410"/>
    <mergeCell ref="A381:L381"/>
    <mergeCell ref="A383:B384"/>
    <mergeCell ref="C383:C384"/>
    <mergeCell ref="D383:D384"/>
    <mergeCell ref="E383:E384"/>
    <mergeCell ref="F383:H383"/>
    <mergeCell ref="I383:L383"/>
    <mergeCell ref="A140:B141"/>
    <mergeCell ref="A192:L192"/>
    <mergeCell ref="A194:B195"/>
    <mergeCell ref="C194:C195"/>
    <mergeCell ref="D194:D195"/>
    <mergeCell ref="E194:E195"/>
    <mergeCell ref="F194:H194"/>
    <mergeCell ref="I194:L194"/>
    <mergeCell ref="A3:L3"/>
    <mergeCell ref="A5:B6"/>
    <mergeCell ref="C5:C6"/>
    <mergeCell ref="D5:D6"/>
    <mergeCell ref="E5:E6"/>
    <mergeCell ref="F5:H5"/>
    <mergeCell ref="I5:L5"/>
    <mergeCell ref="A84:L84"/>
    <mergeCell ref="A86:B87"/>
    <mergeCell ref="C86:C87"/>
    <mergeCell ref="D86:D87"/>
    <mergeCell ref="E86:E87"/>
    <mergeCell ref="F86:H86"/>
    <mergeCell ref="I86:L86"/>
    <mergeCell ref="A57:L57"/>
    <mergeCell ref="A59:B60"/>
    <mergeCell ref="A30:L30"/>
    <mergeCell ref="A32:B33"/>
    <mergeCell ref="C32:C33"/>
    <mergeCell ref="D32:D33"/>
    <mergeCell ref="E32:E33"/>
    <mergeCell ref="F32:H32"/>
    <mergeCell ref="I32:L32"/>
    <mergeCell ref="C59:C60"/>
    <mergeCell ref="D59:D60"/>
    <mergeCell ref="E59:E60"/>
    <mergeCell ref="F59:H59"/>
    <mergeCell ref="I59:L59"/>
    <mergeCell ref="A111:L111"/>
    <mergeCell ref="A113:B114"/>
    <mergeCell ref="C113:C114"/>
    <mergeCell ref="F113:H113"/>
    <mergeCell ref="I113:L113"/>
    <mergeCell ref="D113:D114"/>
    <mergeCell ref="E113:E114"/>
    <mergeCell ref="A165:L165"/>
    <mergeCell ref="A167:B168"/>
    <mergeCell ref="C167:C168"/>
    <mergeCell ref="D167:D168"/>
    <mergeCell ref="E167:E168"/>
    <mergeCell ref="F167:H167"/>
    <mergeCell ref="I167:L167"/>
    <mergeCell ref="C140:C141"/>
    <mergeCell ref="D140:D141"/>
    <mergeCell ref="E140:E141"/>
    <mergeCell ref="F140:H140"/>
    <mergeCell ref="I140:L140"/>
    <mergeCell ref="A275:B276"/>
    <mergeCell ref="C275:C276"/>
    <mergeCell ref="D275:D276"/>
    <mergeCell ref="E275:E276"/>
    <mergeCell ref="F275:H275"/>
    <mergeCell ref="I275:L275"/>
    <mergeCell ref="A300:L300"/>
    <mergeCell ref="A302:B303"/>
    <mergeCell ref="C302:C303"/>
    <mergeCell ref="D302:D303"/>
    <mergeCell ref="E302:E303"/>
    <mergeCell ref="F302:H302"/>
    <mergeCell ref="A894:L894"/>
    <mergeCell ref="A219:L219"/>
    <mergeCell ref="A221:B222"/>
    <mergeCell ref="C221:C222"/>
    <mergeCell ref="D221:D222"/>
    <mergeCell ref="E221:E222"/>
    <mergeCell ref="F221:H221"/>
    <mergeCell ref="I221:L221"/>
    <mergeCell ref="A246:L246"/>
    <mergeCell ref="A248:B249"/>
    <mergeCell ref="C248:C249"/>
    <mergeCell ref="D248:D249"/>
    <mergeCell ref="E248:E249"/>
    <mergeCell ref="F248:H248"/>
    <mergeCell ref="I248:L248"/>
    <mergeCell ref="A327:L327"/>
    <mergeCell ref="A329:B330"/>
    <mergeCell ref="C329:C330"/>
    <mergeCell ref="D329:D330"/>
    <mergeCell ref="E329:E330"/>
    <mergeCell ref="F329:H329"/>
    <mergeCell ref="I329:L329"/>
    <mergeCell ref="I302:L302"/>
    <mergeCell ref="A273:L273"/>
  </mergeCells>
  <printOptions horizontalCentered="1" verticalCentered="1"/>
  <pageMargins left="0.25" right="0.25" top="0.75" bottom="0.75" header="0.3" footer="0.3"/>
  <pageSetup paperSize="9" scale="57" fitToWidth="0" fitToHeight="0" orientation="landscape" horizontalDpi="300" verticalDpi="300" r:id="rId1"/>
  <headerFooter>
    <oddHeader>&amp;L&amp;G</oddHeader>
    <oddFooter>&amp;R&amp;P/&amp;N</oddFooter>
  </headerFooter>
  <rowBreaks count="25" manualBreakCount="25">
    <brk id="55" max="16383" man="1"/>
    <brk id="109" max="16383" man="1"/>
    <brk id="163" max="16383" man="1"/>
    <brk id="217" max="16383" man="1"/>
    <brk id="271" max="16383" man="1"/>
    <brk id="325" max="16383" man="1"/>
    <brk id="379" max="16383" man="1"/>
    <brk id="433" max="16383" man="1"/>
    <brk id="487" max="16383" man="1"/>
    <brk id="541" max="16383" man="1"/>
    <brk id="595" max="16383" man="1"/>
    <brk id="649" max="16383" man="1"/>
    <brk id="703" max="16383" man="1"/>
    <brk id="757" max="16383" man="1"/>
    <brk id="811" max="16383" man="1"/>
    <brk id="865" max="16383" man="1"/>
    <brk id="919" max="16383" man="1"/>
    <brk id="973" max="16383" man="1"/>
    <brk id="1027" max="16383" man="1"/>
    <brk id="1081" max="16383" man="1"/>
    <brk id="1135" max="16383" man="1"/>
    <brk id="1189" max="16383" man="1"/>
    <brk id="1243" max="16383" man="1"/>
    <brk id="1297" max="11" man="1"/>
    <brk id="1351" max="11" man="1"/>
  </rowBreaks>
  <drawing r:id="rId2"/>
  <legacyDrawingHF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C000"/>
    <outlinePr summaryBelow="0"/>
    <pageSetUpPr fitToPage="1"/>
  </sheetPr>
  <dimension ref="A1:K89"/>
  <sheetViews>
    <sheetView showGridLines="0" view="pageBreakPreview" zoomScale="85" zoomScaleNormal="145" zoomScaleSheetLayoutView="85" workbookViewId="0">
      <selection activeCell="A2" sqref="A2:J2"/>
    </sheetView>
  </sheetViews>
  <sheetFormatPr defaultColWidth="27.85546875" defaultRowHeight="23.25" x14ac:dyDescent="0.2"/>
  <cols>
    <col min="1" max="1" width="3.5703125" style="91" customWidth="1"/>
    <col min="2" max="2" width="30.28515625" style="15" customWidth="1"/>
    <col min="3" max="3" width="12.85546875" style="15" customWidth="1"/>
    <col min="4" max="4" width="21.140625" style="15" customWidth="1"/>
    <col min="5" max="5" width="23" style="15" customWidth="1"/>
    <col min="6" max="6" width="19.7109375" style="15" customWidth="1"/>
    <col min="7" max="7" width="15.42578125" style="92" bestFit="1" customWidth="1"/>
    <col min="8" max="8" width="17.28515625" style="93" bestFit="1" customWidth="1"/>
    <col min="9" max="9" width="16.7109375" style="94" bestFit="1" customWidth="1"/>
    <col min="10" max="10" width="12.5703125" style="15" bestFit="1" customWidth="1"/>
    <col min="11" max="11" width="9.140625" style="95" customWidth="1"/>
    <col min="12" max="248" width="9.140625" style="15" customWidth="1"/>
    <col min="249" max="249" width="3.5703125" style="15" customWidth="1"/>
    <col min="250" max="250" width="41.7109375" style="15" bestFit="1" customWidth="1"/>
    <col min="251" max="251" width="11.7109375" style="15" bestFit="1" customWidth="1"/>
    <col min="252" max="252" width="23.42578125" style="15" bestFit="1" customWidth="1"/>
    <col min="253" max="253" width="39.28515625" style="15" customWidth="1"/>
    <col min="254" max="254" width="27.85546875" style="15" bestFit="1"/>
    <col min="255" max="16384" width="27.85546875" style="15"/>
  </cols>
  <sheetData>
    <row r="1" spans="1:11" s="127" customFormat="1" ht="46.5" x14ac:dyDescent="0.2">
      <c r="A1" s="182"/>
      <c r="G1" s="183"/>
      <c r="H1" s="184"/>
      <c r="I1" s="185"/>
    </row>
    <row r="2" spans="1:11" x14ac:dyDescent="0.2">
      <c r="A2" s="463" t="s">
        <v>294</v>
      </c>
      <c r="B2" s="463"/>
      <c r="C2" s="463"/>
      <c r="D2" s="463"/>
      <c r="E2" s="463"/>
      <c r="F2" s="463"/>
      <c r="G2" s="463"/>
      <c r="H2" s="463"/>
      <c r="I2" s="463"/>
      <c r="J2" s="463"/>
    </row>
    <row r="3" spans="1:11" x14ac:dyDescent="0.2">
      <c r="A3" s="90" t="s">
        <v>21</v>
      </c>
    </row>
    <row r="4" spans="1:11" s="97" customFormat="1" ht="24" x14ac:dyDescent="0.2">
      <c r="A4" s="42" t="s">
        <v>9</v>
      </c>
      <c r="B4" s="211" t="s">
        <v>146</v>
      </c>
      <c r="C4" s="211" t="s">
        <v>145</v>
      </c>
      <c r="D4" s="211" t="s">
        <v>143</v>
      </c>
      <c r="E4" s="211" t="s">
        <v>144</v>
      </c>
      <c r="F4" s="211" t="s">
        <v>142</v>
      </c>
      <c r="G4" s="210" t="s">
        <v>141</v>
      </c>
      <c r="H4" s="208" t="s">
        <v>138</v>
      </c>
      <c r="I4" s="209" t="s">
        <v>139</v>
      </c>
      <c r="J4" s="209" t="s">
        <v>140</v>
      </c>
      <c r="K4" s="96"/>
    </row>
    <row r="5" spans="1:11" s="97" customFormat="1" ht="24" x14ac:dyDescent="0.2">
      <c r="A5" s="69">
        <v>1</v>
      </c>
      <c r="B5" s="70" t="s">
        <v>1115</v>
      </c>
      <c r="C5" s="85" t="s">
        <v>57</v>
      </c>
      <c r="D5" s="70" t="s">
        <v>1116</v>
      </c>
      <c r="E5" s="70" t="s">
        <v>1132</v>
      </c>
      <c r="F5" s="70" t="s">
        <v>30</v>
      </c>
      <c r="G5" s="86">
        <v>43699</v>
      </c>
      <c r="H5" s="87">
        <v>278182</v>
      </c>
      <c r="I5" s="88">
        <v>1488373.74000001</v>
      </c>
      <c r="J5" s="89">
        <v>9420</v>
      </c>
      <c r="K5" s="96"/>
    </row>
    <row r="6" spans="1:11" s="97" customFormat="1" ht="24" x14ac:dyDescent="0.2">
      <c r="A6" s="69">
        <v>2</v>
      </c>
      <c r="B6" s="70" t="s">
        <v>516</v>
      </c>
      <c r="C6" s="85" t="s">
        <v>57</v>
      </c>
      <c r="D6" s="70" t="s">
        <v>517</v>
      </c>
      <c r="E6" s="70" t="s">
        <v>530</v>
      </c>
      <c r="F6" s="70" t="s">
        <v>30</v>
      </c>
      <c r="G6" s="86">
        <v>43531</v>
      </c>
      <c r="H6" s="87">
        <v>82975</v>
      </c>
      <c r="I6" s="88">
        <v>437459.85000000102</v>
      </c>
      <c r="J6" s="89">
        <v>4861</v>
      </c>
      <c r="K6" s="96"/>
    </row>
    <row r="7" spans="1:11" s="97" customFormat="1" x14ac:dyDescent="0.2">
      <c r="A7" s="69">
        <v>3</v>
      </c>
      <c r="B7" s="70" t="s">
        <v>1188</v>
      </c>
      <c r="C7" s="85" t="s">
        <v>57</v>
      </c>
      <c r="D7" s="70" t="s">
        <v>1189</v>
      </c>
      <c r="E7" s="70" t="s">
        <v>160</v>
      </c>
      <c r="F7" s="70" t="s">
        <v>160</v>
      </c>
      <c r="G7" s="86">
        <v>43727</v>
      </c>
      <c r="H7" s="87">
        <v>74262</v>
      </c>
      <c r="I7" s="88">
        <v>384557.18000000098</v>
      </c>
      <c r="J7" s="89">
        <v>3321</v>
      </c>
      <c r="K7" s="96"/>
    </row>
    <row r="8" spans="1:11" s="97" customFormat="1" ht="24" x14ac:dyDescent="0.2">
      <c r="A8" s="69">
        <v>4</v>
      </c>
      <c r="B8" s="70" t="s">
        <v>333</v>
      </c>
      <c r="C8" s="85" t="s">
        <v>57</v>
      </c>
      <c r="D8" s="70" t="s">
        <v>1399</v>
      </c>
      <c r="E8" s="70" t="s">
        <v>355</v>
      </c>
      <c r="F8" s="70" t="s">
        <v>30</v>
      </c>
      <c r="G8" s="86">
        <v>43482</v>
      </c>
      <c r="H8" s="87">
        <v>43975</v>
      </c>
      <c r="I8" s="88">
        <v>233775.450000001</v>
      </c>
      <c r="J8" s="89">
        <v>2715</v>
      </c>
      <c r="K8" s="96"/>
    </row>
    <row r="9" spans="1:11" s="97" customFormat="1" ht="24" x14ac:dyDescent="0.2">
      <c r="A9" s="69">
        <v>5</v>
      </c>
      <c r="B9" s="70" t="s">
        <v>1014</v>
      </c>
      <c r="C9" s="85" t="s">
        <v>95</v>
      </c>
      <c r="D9" s="70" t="s">
        <v>715</v>
      </c>
      <c r="E9" s="70" t="s">
        <v>716</v>
      </c>
      <c r="F9" s="70" t="s">
        <v>30</v>
      </c>
      <c r="G9" s="86">
        <v>43671</v>
      </c>
      <c r="H9" s="87">
        <v>40286</v>
      </c>
      <c r="I9" s="88">
        <v>216611.15</v>
      </c>
      <c r="J9" s="89">
        <v>3216</v>
      </c>
      <c r="K9" s="96"/>
    </row>
    <row r="10" spans="1:11" s="97" customFormat="1" x14ac:dyDescent="0.2">
      <c r="A10" s="69">
        <v>6</v>
      </c>
      <c r="B10" s="70" t="s">
        <v>539</v>
      </c>
      <c r="C10" s="85" t="s">
        <v>57</v>
      </c>
      <c r="D10" s="70" t="s">
        <v>509</v>
      </c>
      <c r="E10" s="70" t="s">
        <v>474</v>
      </c>
      <c r="F10" s="70" t="s">
        <v>24</v>
      </c>
      <c r="G10" s="86">
        <v>43538</v>
      </c>
      <c r="H10" s="87">
        <v>26002</v>
      </c>
      <c r="I10" s="88">
        <v>131205.98000000001</v>
      </c>
      <c r="J10" s="89">
        <v>2102</v>
      </c>
      <c r="K10" s="96"/>
    </row>
    <row r="11" spans="1:11" s="97" customFormat="1" x14ac:dyDescent="0.2">
      <c r="A11" s="69">
        <v>7</v>
      </c>
      <c r="B11" s="70" t="s">
        <v>709</v>
      </c>
      <c r="C11" s="85" t="s">
        <v>57</v>
      </c>
      <c r="D11" s="70" t="s">
        <v>710</v>
      </c>
      <c r="E11" s="70" t="s">
        <v>713</v>
      </c>
      <c r="F11" s="70" t="s">
        <v>27</v>
      </c>
      <c r="G11" s="86">
        <v>43586</v>
      </c>
      <c r="H11" s="87">
        <v>20047</v>
      </c>
      <c r="I11" s="88">
        <v>79073.440000000002</v>
      </c>
      <c r="J11" s="89">
        <v>1921</v>
      </c>
      <c r="K11" s="96"/>
    </row>
    <row r="12" spans="1:11" s="97" customFormat="1" ht="36" x14ac:dyDescent="0.2">
      <c r="A12" s="69">
        <v>8</v>
      </c>
      <c r="B12" s="70" t="s">
        <v>670</v>
      </c>
      <c r="C12" s="85" t="s">
        <v>57</v>
      </c>
      <c r="D12" s="70" t="s">
        <v>93</v>
      </c>
      <c r="E12" s="70" t="s">
        <v>395</v>
      </c>
      <c r="F12" s="70" t="s">
        <v>1486</v>
      </c>
      <c r="G12" s="86">
        <v>43573</v>
      </c>
      <c r="H12" s="87">
        <v>12888</v>
      </c>
      <c r="I12" s="88">
        <v>63661.22</v>
      </c>
      <c r="J12" s="89">
        <v>950</v>
      </c>
      <c r="K12" s="96"/>
    </row>
    <row r="13" spans="1:11" s="97" customFormat="1" ht="24" x14ac:dyDescent="0.2">
      <c r="A13" s="69">
        <v>9</v>
      </c>
      <c r="B13" s="70" t="s">
        <v>613</v>
      </c>
      <c r="C13" s="85" t="s">
        <v>57</v>
      </c>
      <c r="D13" s="70" t="s">
        <v>614</v>
      </c>
      <c r="E13" s="70" t="s">
        <v>630</v>
      </c>
      <c r="F13" s="70" t="s">
        <v>30</v>
      </c>
      <c r="G13" s="86">
        <v>43559</v>
      </c>
      <c r="H13" s="87">
        <v>12040</v>
      </c>
      <c r="I13" s="88">
        <v>59676.81</v>
      </c>
      <c r="J13" s="89">
        <v>842</v>
      </c>
      <c r="K13" s="96"/>
    </row>
    <row r="14" spans="1:11" s="97" customFormat="1" ht="24" x14ac:dyDescent="0.2">
      <c r="A14" s="69">
        <v>10</v>
      </c>
      <c r="B14" s="70" t="s">
        <v>567</v>
      </c>
      <c r="C14" s="85" t="s">
        <v>57</v>
      </c>
      <c r="D14" s="70" t="s">
        <v>568</v>
      </c>
      <c r="E14" s="70" t="s">
        <v>580</v>
      </c>
      <c r="F14" s="70" t="s">
        <v>30</v>
      </c>
      <c r="G14" s="86">
        <v>43545</v>
      </c>
      <c r="H14" s="87">
        <v>10603</v>
      </c>
      <c r="I14" s="88">
        <v>58142.1599999998</v>
      </c>
      <c r="J14" s="89">
        <v>1092</v>
      </c>
      <c r="K14" s="96"/>
    </row>
    <row r="15" spans="1:11" s="97" customFormat="1" ht="24" x14ac:dyDescent="0.2">
      <c r="A15" s="69">
        <v>11</v>
      </c>
      <c r="B15" s="70" t="s">
        <v>469</v>
      </c>
      <c r="C15" s="85" t="s">
        <v>57</v>
      </c>
      <c r="D15" s="70" t="s">
        <v>1445</v>
      </c>
      <c r="E15" s="70" t="s">
        <v>481</v>
      </c>
      <c r="F15" s="70" t="s">
        <v>30</v>
      </c>
      <c r="G15" s="86">
        <v>43517</v>
      </c>
      <c r="H15" s="87">
        <v>6136</v>
      </c>
      <c r="I15" s="88">
        <v>29639.64</v>
      </c>
      <c r="J15" s="89">
        <v>556</v>
      </c>
      <c r="K15" s="96"/>
    </row>
    <row r="16" spans="1:11" s="97" customFormat="1" ht="24" x14ac:dyDescent="0.2">
      <c r="A16" s="69">
        <v>12</v>
      </c>
      <c r="B16" s="70" t="s">
        <v>451</v>
      </c>
      <c r="C16" s="85" t="s">
        <v>95</v>
      </c>
      <c r="D16" s="70" t="s">
        <v>1400</v>
      </c>
      <c r="E16" s="70" t="s">
        <v>563</v>
      </c>
      <c r="F16" s="70" t="s">
        <v>551</v>
      </c>
      <c r="G16" s="86">
        <v>43538</v>
      </c>
      <c r="H16" s="87">
        <v>6059</v>
      </c>
      <c r="I16" s="88">
        <v>24707.88</v>
      </c>
      <c r="J16" s="89">
        <v>331</v>
      </c>
      <c r="K16" s="96"/>
    </row>
    <row r="17" spans="1:11" s="97" customFormat="1" x14ac:dyDescent="0.2">
      <c r="A17" s="69">
        <v>13</v>
      </c>
      <c r="B17" s="70" t="s">
        <v>1350</v>
      </c>
      <c r="C17" s="85" t="s">
        <v>57</v>
      </c>
      <c r="D17" s="70" t="s">
        <v>1351</v>
      </c>
      <c r="E17" s="70" t="s">
        <v>1376</v>
      </c>
      <c r="F17" s="70" t="s">
        <v>105</v>
      </c>
      <c r="G17" s="86">
        <v>43769</v>
      </c>
      <c r="H17" s="87">
        <v>5824</v>
      </c>
      <c r="I17" s="88">
        <v>29082.54</v>
      </c>
      <c r="J17" s="89">
        <v>242</v>
      </c>
      <c r="K17" s="96"/>
    </row>
    <row r="18" spans="1:11" s="97" customFormat="1" ht="24" x14ac:dyDescent="0.2">
      <c r="A18" s="69">
        <v>14</v>
      </c>
      <c r="B18" s="70" t="s">
        <v>274</v>
      </c>
      <c r="C18" s="85" t="s">
        <v>57</v>
      </c>
      <c r="D18" s="70" t="s">
        <v>275</v>
      </c>
      <c r="E18" s="70" t="s">
        <v>293</v>
      </c>
      <c r="F18" s="70" t="s">
        <v>30</v>
      </c>
      <c r="G18" s="86">
        <v>43468</v>
      </c>
      <c r="H18" s="87">
        <v>4890</v>
      </c>
      <c r="I18" s="88">
        <v>22422.959999999999</v>
      </c>
      <c r="J18" s="89">
        <v>552</v>
      </c>
      <c r="K18" s="96"/>
    </row>
    <row r="19" spans="1:11" s="97" customFormat="1" ht="24" x14ac:dyDescent="0.2">
      <c r="A19" s="69">
        <v>15</v>
      </c>
      <c r="B19" s="70" t="s">
        <v>750</v>
      </c>
      <c r="C19" s="85" t="s">
        <v>57</v>
      </c>
      <c r="D19" s="70" t="s">
        <v>751</v>
      </c>
      <c r="E19" s="70" t="s">
        <v>764</v>
      </c>
      <c r="F19" s="70" t="s">
        <v>551</v>
      </c>
      <c r="G19" s="86">
        <v>43594</v>
      </c>
      <c r="H19" s="87">
        <v>4820</v>
      </c>
      <c r="I19" s="88">
        <v>19861.400000000001</v>
      </c>
      <c r="J19" s="89">
        <v>509</v>
      </c>
      <c r="K19" s="96"/>
    </row>
    <row r="20" spans="1:11" s="97" customFormat="1" ht="24" x14ac:dyDescent="0.2">
      <c r="A20" s="69">
        <v>16</v>
      </c>
      <c r="B20" s="70" t="s">
        <v>1294</v>
      </c>
      <c r="C20" s="85" t="s">
        <v>57</v>
      </c>
      <c r="D20" s="70" t="s">
        <v>1295</v>
      </c>
      <c r="E20" s="70" t="s">
        <v>1308</v>
      </c>
      <c r="F20" s="70" t="s">
        <v>30</v>
      </c>
      <c r="G20" s="86">
        <v>43748</v>
      </c>
      <c r="H20" s="87">
        <v>4369</v>
      </c>
      <c r="I20" s="88">
        <v>22919.52</v>
      </c>
      <c r="J20" s="89">
        <v>563</v>
      </c>
      <c r="K20" s="96"/>
    </row>
    <row r="21" spans="1:11" s="97" customFormat="1" ht="24" x14ac:dyDescent="0.2">
      <c r="A21" s="69">
        <v>17</v>
      </c>
      <c r="B21" s="70" t="s">
        <v>374</v>
      </c>
      <c r="C21" s="85" t="s">
        <v>57</v>
      </c>
      <c r="D21" s="70" t="s">
        <v>375</v>
      </c>
      <c r="E21" s="70" t="s">
        <v>394</v>
      </c>
      <c r="F21" s="70" t="s">
        <v>346</v>
      </c>
      <c r="G21" s="86">
        <v>43489</v>
      </c>
      <c r="H21" s="87">
        <v>3524</v>
      </c>
      <c r="I21" s="88">
        <v>6174.36</v>
      </c>
      <c r="J21" s="89">
        <v>120</v>
      </c>
      <c r="K21" s="96"/>
    </row>
    <row r="22" spans="1:11" s="97" customFormat="1" x14ac:dyDescent="0.2">
      <c r="A22" s="69">
        <v>18</v>
      </c>
      <c r="B22" s="70" t="s">
        <v>1521</v>
      </c>
      <c r="C22" s="85" t="s">
        <v>57</v>
      </c>
      <c r="D22" s="70" t="s">
        <v>1522</v>
      </c>
      <c r="E22" s="70" t="s">
        <v>1401</v>
      </c>
      <c r="F22" s="70" t="s">
        <v>105</v>
      </c>
      <c r="G22" s="86">
        <v>43811</v>
      </c>
      <c r="H22" s="87">
        <v>2816</v>
      </c>
      <c r="I22" s="88">
        <v>15110.92</v>
      </c>
      <c r="J22" s="89">
        <v>276</v>
      </c>
      <c r="K22" s="96"/>
    </row>
    <row r="23" spans="1:11" s="97" customFormat="1" x14ac:dyDescent="0.2">
      <c r="A23" s="69">
        <v>19</v>
      </c>
      <c r="B23" s="70" t="s">
        <v>312</v>
      </c>
      <c r="C23" s="85" t="s">
        <v>95</v>
      </c>
      <c r="D23" s="70" t="s">
        <v>313</v>
      </c>
      <c r="E23" s="70" t="s">
        <v>325</v>
      </c>
      <c r="F23" s="70" t="s">
        <v>314</v>
      </c>
      <c r="G23" s="86">
        <v>43475</v>
      </c>
      <c r="H23" s="87">
        <v>2783</v>
      </c>
      <c r="I23" s="88">
        <v>12655.46</v>
      </c>
      <c r="J23" s="89">
        <v>200</v>
      </c>
      <c r="K23" s="96"/>
    </row>
    <row r="24" spans="1:11" s="97" customFormat="1" x14ac:dyDescent="0.2">
      <c r="A24" s="69">
        <v>20</v>
      </c>
      <c r="B24" s="70" t="s">
        <v>495</v>
      </c>
      <c r="C24" s="85" t="s">
        <v>57</v>
      </c>
      <c r="D24" s="70" t="s">
        <v>508</v>
      </c>
      <c r="E24" s="70" t="s">
        <v>513</v>
      </c>
      <c r="F24" s="70" t="s">
        <v>160</v>
      </c>
      <c r="G24" s="86">
        <v>43524</v>
      </c>
      <c r="H24" s="87">
        <v>2765</v>
      </c>
      <c r="I24" s="88">
        <v>7630.55</v>
      </c>
      <c r="J24" s="89">
        <v>111</v>
      </c>
      <c r="K24" s="96"/>
    </row>
    <row r="25" spans="1:11" s="97" customFormat="1" ht="24" x14ac:dyDescent="0.2">
      <c r="A25" s="69">
        <v>21</v>
      </c>
      <c r="B25" s="70" t="s">
        <v>1435</v>
      </c>
      <c r="C25" s="85" t="s">
        <v>57</v>
      </c>
      <c r="D25" s="70" t="s">
        <v>1189</v>
      </c>
      <c r="E25" s="70" t="s">
        <v>1446</v>
      </c>
      <c r="F25" s="70" t="s">
        <v>30</v>
      </c>
      <c r="G25" s="86">
        <v>43790</v>
      </c>
      <c r="H25" s="87">
        <v>2564</v>
      </c>
      <c r="I25" s="88">
        <v>13234.86</v>
      </c>
      <c r="J25" s="89">
        <v>365</v>
      </c>
      <c r="K25" s="96"/>
    </row>
    <row r="26" spans="1:11" s="97" customFormat="1" x14ac:dyDescent="0.2">
      <c r="A26" s="69">
        <v>22</v>
      </c>
      <c r="B26" s="70" t="s">
        <v>714</v>
      </c>
      <c r="C26" s="85" t="s">
        <v>95</v>
      </c>
      <c r="D26" s="70" t="s">
        <v>715</v>
      </c>
      <c r="E26" s="70" t="s">
        <v>716</v>
      </c>
      <c r="F26" s="70" t="s">
        <v>716</v>
      </c>
      <c r="G26" s="86">
        <v>43586</v>
      </c>
      <c r="H26" s="87">
        <v>2083</v>
      </c>
      <c r="I26" s="88">
        <v>6868.18</v>
      </c>
      <c r="J26" s="89">
        <v>174</v>
      </c>
      <c r="K26" s="96"/>
    </row>
    <row r="27" spans="1:11" s="97" customFormat="1" x14ac:dyDescent="0.2">
      <c r="A27" s="69">
        <v>23</v>
      </c>
      <c r="B27" s="70" t="s">
        <v>909</v>
      </c>
      <c r="C27" s="85" t="s">
        <v>57</v>
      </c>
      <c r="D27" s="70" t="s">
        <v>910</v>
      </c>
      <c r="E27" s="70" t="s">
        <v>160</v>
      </c>
      <c r="F27" s="70" t="s">
        <v>160</v>
      </c>
      <c r="G27" s="86">
        <v>43643</v>
      </c>
      <c r="H27" s="87">
        <v>1934</v>
      </c>
      <c r="I27" s="88">
        <v>7191.51</v>
      </c>
      <c r="J27" s="89">
        <v>244</v>
      </c>
      <c r="K27" s="96"/>
    </row>
    <row r="28" spans="1:11" s="97" customFormat="1" x14ac:dyDescent="0.2">
      <c r="A28" s="69">
        <v>24</v>
      </c>
      <c r="B28" s="70" t="s">
        <v>1388</v>
      </c>
      <c r="C28" s="85" t="s">
        <v>57</v>
      </c>
      <c r="D28" s="70" t="s">
        <v>1389</v>
      </c>
      <c r="E28" s="70" t="s">
        <v>1401</v>
      </c>
      <c r="F28" s="70" t="s">
        <v>551</v>
      </c>
      <c r="G28" s="86">
        <v>43776</v>
      </c>
      <c r="H28" s="87">
        <v>1933</v>
      </c>
      <c r="I28" s="88">
        <v>10278.049999999999</v>
      </c>
      <c r="J28" s="89">
        <v>252</v>
      </c>
      <c r="K28" s="96"/>
    </row>
    <row r="29" spans="1:11" x14ac:dyDescent="0.2">
      <c r="A29" s="69">
        <v>25</v>
      </c>
      <c r="B29" s="70" t="s">
        <v>347</v>
      </c>
      <c r="C29" s="85" t="s">
        <v>57</v>
      </c>
      <c r="D29" s="70" t="s">
        <v>348</v>
      </c>
      <c r="E29" s="70" t="s">
        <v>356</v>
      </c>
      <c r="F29" s="70" t="s">
        <v>349</v>
      </c>
      <c r="G29" s="86">
        <v>43482</v>
      </c>
      <c r="H29" s="87">
        <v>1428</v>
      </c>
      <c r="I29" s="88">
        <v>1347.42</v>
      </c>
      <c r="J29" s="89">
        <v>65</v>
      </c>
    </row>
    <row r="30" spans="1:11" ht="24" x14ac:dyDescent="0.2">
      <c r="A30" s="69">
        <v>26</v>
      </c>
      <c r="B30" s="70" t="s">
        <v>1324</v>
      </c>
      <c r="C30" s="85" t="s">
        <v>57</v>
      </c>
      <c r="D30" s="70" t="s">
        <v>1325</v>
      </c>
      <c r="E30" s="70" t="s">
        <v>1332</v>
      </c>
      <c r="F30" s="70" t="s">
        <v>1326</v>
      </c>
      <c r="G30" s="86">
        <v>43755</v>
      </c>
      <c r="H30" s="87">
        <v>1167</v>
      </c>
      <c r="I30" s="88">
        <v>5662.34</v>
      </c>
      <c r="J30" s="89">
        <v>229</v>
      </c>
    </row>
    <row r="31" spans="1:11" x14ac:dyDescent="0.2">
      <c r="A31" s="69">
        <v>27</v>
      </c>
      <c r="B31" s="70" t="s">
        <v>378</v>
      </c>
      <c r="C31" s="85" t="s">
        <v>95</v>
      </c>
      <c r="D31" s="70" t="s">
        <v>379</v>
      </c>
      <c r="E31" s="70" t="s">
        <v>395</v>
      </c>
      <c r="F31" s="70" t="s">
        <v>105</v>
      </c>
      <c r="G31" s="86">
        <v>43489</v>
      </c>
      <c r="H31" s="87">
        <v>1130</v>
      </c>
      <c r="I31" s="88">
        <v>4789.5</v>
      </c>
      <c r="J31" s="89">
        <v>37</v>
      </c>
    </row>
    <row r="32" spans="1:11" ht="24" x14ac:dyDescent="0.2">
      <c r="A32" s="69">
        <v>28</v>
      </c>
      <c r="B32" s="70" t="s">
        <v>496</v>
      </c>
      <c r="C32" s="85" t="s">
        <v>57</v>
      </c>
      <c r="D32" s="70" t="s">
        <v>509</v>
      </c>
      <c r="E32" s="70" t="s">
        <v>474</v>
      </c>
      <c r="F32" s="70" t="s">
        <v>474</v>
      </c>
      <c r="G32" s="86">
        <v>43524</v>
      </c>
      <c r="H32" s="87">
        <v>1087</v>
      </c>
      <c r="I32" s="88">
        <v>3048.04</v>
      </c>
      <c r="J32" s="89">
        <v>206</v>
      </c>
    </row>
    <row r="33" spans="1:10" ht="36" x14ac:dyDescent="0.2">
      <c r="A33" s="69">
        <v>29</v>
      </c>
      <c r="B33" s="70" t="s">
        <v>1447</v>
      </c>
      <c r="C33" s="85" t="s">
        <v>95</v>
      </c>
      <c r="D33" s="70" t="s">
        <v>1448</v>
      </c>
      <c r="E33" s="70" t="s">
        <v>1449</v>
      </c>
      <c r="F33" s="70" t="s">
        <v>346</v>
      </c>
      <c r="G33" s="86">
        <v>43587</v>
      </c>
      <c r="H33" s="87">
        <v>1079</v>
      </c>
      <c r="I33" s="88">
        <v>264.39999999999998</v>
      </c>
      <c r="J33" s="89">
        <v>23</v>
      </c>
    </row>
    <row r="34" spans="1:10" x14ac:dyDescent="0.2">
      <c r="A34" s="69">
        <v>30</v>
      </c>
      <c r="B34" s="70" t="s">
        <v>1391</v>
      </c>
      <c r="C34" s="85" t="s">
        <v>57</v>
      </c>
      <c r="D34" s="70" t="s">
        <v>1392</v>
      </c>
      <c r="E34" s="70" t="s">
        <v>1393</v>
      </c>
      <c r="F34" s="70" t="s">
        <v>1393</v>
      </c>
      <c r="G34" s="86">
        <v>43776</v>
      </c>
      <c r="H34" s="87">
        <v>944</v>
      </c>
      <c r="I34" s="88">
        <v>4286.68</v>
      </c>
      <c r="J34" s="89">
        <v>77</v>
      </c>
    </row>
    <row r="35" spans="1:10" ht="24" x14ac:dyDescent="0.2">
      <c r="A35" s="69">
        <v>31</v>
      </c>
      <c r="B35" s="70" t="s">
        <v>622</v>
      </c>
      <c r="C35" s="85" t="s">
        <v>57</v>
      </c>
      <c r="D35" s="70" t="s">
        <v>32</v>
      </c>
      <c r="E35" s="70" t="s">
        <v>631</v>
      </c>
      <c r="F35" s="70" t="s">
        <v>553</v>
      </c>
      <c r="G35" s="86">
        <v>43545</v>
      </c>
      <c r="H35" s="87">
        <v>784</v>
      </c>
      <c r="I35" s="88">
        <v>3209.7</v>
      </c>
      <c r="J35" s="89">
        <v>34</v>
      </c>
    </row>
    <row r="36" spans="1:10" x14ac:dyDescent="0.2">
      <c r="A36" s="69">
        <v>32</v>
      </c>
      <c r="B36" s="70" t="s">
        <v>1479</v>
      </c>
      <c r="C36" s="85" t="s">
        <v>57</v>
      </c>
      <c r="D36" s="70" t="s">
        <v>1480</v>
      </c>
      <c r="E36" s="70" t="s">
        <v>105</v>
      </c>
      <c r="F36" s="70" t="s">
        <v>105</v>
      </c>
      <c r="G36" s="86">
        <v>43804</v>
      </c>
      <c r="H36" s="87">
        <v>724</v>
      </c>
      <c r="I36" s="88">
        <v>3817.8</v>
      </c>
      <c r="J36" s="89">
        <v>28</v>
      </c>
    </row>
    <row r="37" spans="1:10" x14ac:dyDescent="0.2">
      <c r="A37" s="69">
        <v>33</v>
      </c>
      <c r="B37" s="70" t="s">
        <v>1243</v>
      </c>
      <c r="C37" s="85" t="s">
        <v>95</v>
      </c>
      <c r="D37" s="70" t="s">
        <v>1244</v>
      </c>
      <c r="E37" s="70" t="s">
        <v>395</v>
      </c>
      <c r="F37" s="70" t="s">
        <v>395</v>
      </c>
      <c r="G37" s="86">
        <v>43734</v>
      </c>
      <c r="H37" s="87">
        <v>589</v>
      </c>
      <c r="I37" s="88">
        <v>769.4</v>
      </c>
      <c r="J37" s="89">
        <v>14</v>
      </c>
    </row>
    <row r="38" spans="1:10" x14ac:dyDescent="0.2">
      <c r="A38" s="69">
        <v>34</v>
      </c>
      <c r="B38" s="70" t="s">
        <v>1471</v>
      </c>
      <c r="C38" s="85" t="s">
        <v>95</v>
      </c>
      <c r="D38" s="70" t="s">
        <v>1472</v>
      </c>
      <c r="E38" s="70" t="s">
        <v>631</v>
      </c>
      <c r="F38" s="70" t="s">
        <v>553</v>
      </c>
      <c r="G38" s="86">
        <v>43797</v>
      </c>
      <c r="H38" s="87">
        <v>534</v>
      </c>
      <c r="I38" s="88">
        <v>1277.25</v>
      </c>
      <c r="J38" s="89">
        <v>45</v>
      </c>
    </row>
    <row r="39" spans="1:10" x14ac:dyDescent="0.2">
      <c r="A39" s="69">
        <v>35</v>
      </c>
      <c r="B39" s="70" t="s">
        <v>1266</v>
      </c>
      <c r="C39" s="85" t="s">
        <v>57</v>
      </c>
      <c r="D39" s="70" t="s">
        <v>32</v>
      </c>
      <c r="E39" s="70" t="s">
        <v>631</v>
      </c>
      <c r="F39" s="70" t="s">
        <v>553</v>
      </c>
      <c r="G39" s="86">
        <v>43741</v>
      </c>
      <c r="H39" s="87">
        <v>531</v>
      </c>
      <c r="I39" s="88">
        <v>1993.25</v>
      </c>
      <c r="J39" s="89">
        <v>62</v>
      </c>
    </row>
    <row r="40" spans="1:10" x14ac:dyDescent="0.2">
      <c r="A40" s="69">
        <v>36</v>
      </c>
      <c r="B40" s="70" t="s">
        <v>791</v>
      </c>
      <c r="C40" s="85" t="s">
        <v>57</v>
      </c>
      <c r="D40" s="70" t="s">
        <v>792</v>
      </c>
      <c r="E40" s="70" t="s">
        <v>793</v>
      </c>
      <c r="F40" s="70" t="s">
        <v>793</v>
      </c>
      <c r="G40" s="86">
        <v>43601</v>
      </c>
      <c r="H40" s="87">
        <v>465</v>
      </c>
      <c r="I40" s="88">
        <v>2449.4499999999998</v>
      </c>
      <c r="J40" s="89">
        <v>123</v>
      </c>
    </row>
    <row r="41" spans="1:10" ht="24" x14ac:dyDescent="0.2">
      <c r="A41" s="69">
        <v>37</v>
      </c>
      <c r="B41" s="70" t="s">
        <v>1058</v>
      </c>
      <c r="C41" s="85" t="s">
        <v>57</v>
      </c>
      <c r="D41" s="70" t="s">
        <v>357</v>
      </c>
      <c r="E41" s="70" t="s">
        <v>358</v>
      </c>
      <c r="F41" s="70" t="s">
        <v>160</v>
      </c>
      <c r="G41" s="86">
        <v>43482</v>
      </c>
      <c r="H41" s="87">
        <v>406</v>
      </c>
      <c r="I41" s="88">
        <v>1242.5</v>
      </c>
      <c r="J41" s="89">
        <v>38</v>
      </c>
    </row>
    <row r="42" spans="1:10" ht="24" x14ac:dyDescent="0.2">
      <c r="A42" s="69">
        <v>38</v>
      </c>
      <c r="B42" s="70" t="s">
        <v>1267</v>
      </c>
      <c r="C42" s="85" t="s">
        <v>95</v>
      </c>
      <c r="D42" s="70" t="s">
        <v>1268</v>
      </c>
      <c r="E42" s="70" t="s">
        <v>1269</v>
      </c>
      <c r="F42" s="70" t="s">
        <v>1269</v>
      </c>
      <c r="G42" s="86">
        <v>43741</v>
      </c>
      <c r="H42" s="87">
        <v>379</v>
      </c>
      <c r="I42" s="88">
        <v>1903.15</v>
      </c>
      <c r="J42" s="89">
        <v>27</v>
      </c>
    </row>
    <row r="43" spans="1:10" x14ac:dyDescent="0.2">
      <c r="A43" s="69">
        <v>39</v>
      </c>
      <c r="B43" s="70" t="s">
        <v>1239</v>
      </c>
      <c r="C43" s="85" t="s">
        <v>95</v>
      </c>
      <c r="D43" s="70" t="s">
        <v>1240</v>
      </c>
      <c r="E43" s="70" t="s">
        <v>1241</v>
      </c>
      <c r="F43" s="70" t="s">
        <v>1241</v>
      </c>
      <c r="G43" s="86">
        <v>43734</v>
      </c>
      <c r="H43" s="87">
        <v>368</v>
      </c>
      <c r="I43" s="88">
        <v>1573.15</v>
      </c>
      <c r="J43" s="89">
        <v>33</v>
      </c>
    </row>
    <row r="44" spans="1:10" ht="24" x14ac:dyDescent="0.2">
      <c r="A44" s="69">
        <v>40</v>
      </c>
      <c r="B44" s="70" t="s">
        <v>1081</v>
      </c>
      <c r="C44" s="85" t="s">
        <v>95</v>
      </c>
      <c r="D44" s="70" t="s">
        <v>1082</v>
      </c>
      <c r="E44" s="70" t="s">
        <v>1107</v>
      </c>
      <c r="F44" s="70" t="s">
        <v>395</v>
      </c>
      <c r="G44" s="86">
        <v>43685</v>
      </c>
      <c r="H44" s="87">
        <v>360</v>
      </c>
      <c r="I44" s="88">
        <v>2216.65</v>
      </c>
      <c r="J44" s="89">
        <v>30</v>
      </c>
    </row>
    <row r="45" spans="1:10" ht="24" x14ac:dyDescent="0.2">
      <c r="A45" s="69">
        <v>41</v>
      </c>
      <c r="B45" s="70" t="s">
        <v>1468</v>
      </c>
      <c r="C45" s="85" t="s">
        <v>95</v>
      </c>
      <c r="D45" s="70" t="s">
        <v>1469</v>
      </c>
      <c r="E45" s="70" t="s">
        <v>1401</v>
      </c>
      <c r="F45" s="70" t="s">
        <v>551</v>
      </c>
      <c r="G45" s="86">
        <v>43797</v>
      </c>
      <c r="H45" s="87">
        <v>356</v>
      </c>
      <c r="I45" s="88">
        <v>1404</v>
      </c>
      <c r="J45" s="89">
        <v>24</v>
      </c>
    </row>
    <row r="46" spans="1:10" x14ac:dyDescent="0.2">
      <c r="A46" s="69">
        <v>42</v>
      </c>
      <c r="B46" s="70" t="s">
        <v>1477</v>
      </c>
      <c r="C46" s="85" t="s">
        <v>95</v>
      </c>
      <c r="D46" s="70" t="s">
        <v>1478</v>
      </c>
      <c r="E46" s="70" t="s">
        <v>1132</v>
      </c>
      <c r="F46" s="70" t="s">
        <v>1535</v>
      </c>
      <c r="G46" s="86">
        <v>43797</v>
      </c>
      <c r="H46" s="87">
        <v>325</v>
      </c>
      <c r="I46" s="88">
        <v>1532.1</v>
      </c>
      <c r="J46" s="89">
        <v>55</v>
      </c>
    </row>
    <row r="47" spans="1:10" x14ac:dyDescent="0.2">
      <c r="A47" s="69">
        <v>43</v>
      </c>
      <c r="B47" s="70" t="s">
        <v>1503</v>
      </c>
      <c r="C47" s="85" t="s">
        <v>57</v>
      </c>
      <c r="D47" s="70" t="s">
        <v>1504</v>
      </c>
      <c r="E47" s="70" t="s">
        <v>1241</v>
      </c>
      <c r="F47" s="70" t="s">
        <v>1241</v>
      </c>
      <c r="G47" s="86">
        <v>43804</v>
      </c>
      <c r="H47" s="87">
        <v>302</v>
      </c>
      <c r="I47" s="88">
        <v>1351.29</v>
      </c>
      <c r="J47" s="89">
        <v>53</v>
      </c>
    </row>
    <row r="48" spans="1:10" x14ac:dyDescent="0.2">
      <c r="A48" s="69">
        <v>44</v>
      </c>
      <c r="B48" s="70" t="s">
        <v>1300</v>
      </c>
      <c r="C48" s="85" t="s">
        <v>95</v>
      </c>
      <c r="D48" s="70" t="s">
        <v>1301</v>
      </c>
      <c r="E48" s="70" t="s">
        <v>1302</v>
      </c>
      <c r="F48" s="70" t="s">
        <v>1302</v>
      </c>
      <c r="G48" s="86">
        <v>43748</v>
      </c>
      <c r="H48" s="87">
        <v>294</v>
      </c>
      <c r="I48" s="88">
        <v>1442.71</v>
      </c>
      <c r="J48" s="89">
        <v>36</v>
      </c>
    </row>
    <row r="49" spans="1:10" ht="24" x14ac:dyDescent="0.2">
      <c r="A49" s="69">
        <v>45</v>
      </c>
      <c r="B49" s="70" t="s">
        <v>907</v>
      </c>
      <c r="C49" s="85" t="s">
        <v>95</v>
      </c>
      <c r="D49" s="70" t="s">
        <v>908</v>
      </c>
      <c r="E49" s="70" t="s">
        <v>1059</v>
      </c>
      <c r="F49" s="70" t="s">
        <v>100</v>
      </c>
      <c r="G49" s="86">
        <v>43636</v>
      </c>
      <c r="H49" s="87">
        <v>269</v>
      </c>
      <c r="I49" s="88">
        <v>1250</v>
      </c>
      <c r="J49" s="89">
        <v>13</v>
      </c>
    </row>
    <row r="50" spans="1:10" ht="24" x14ac:dyDescent="0.2">
      <c r="A50" s="69">
        <v>46</v>
      </c>
      <c r="B50" s="70" t="s">
        <v>890</v>
      </c>
      <c r="C50" s="85" t="s">
        <v>57</v>
      </c>
      <c r="D50" s="70" t="s">
        <v>891</v>
      </c>
      <c r="E50" s="70" t="s">
        <v>1060</v>
      </c>
      <c r="F50" s="70" t="s">
        <v>100</v>
      </c>
      <c r="G50" s="86">
        <v>43629</v>
      </c>
      <c r="H50" s="87">
        <v>266</v>
      </c>
      <c r="I50" s="88">
        <v>1054.75</v>
      </c>
      <c r="J50" s="89">
        <v>8</v>
      </c>
    </row>
    <row r="51" spans="1:10" x14ac:dyDescent="0.2">
      <c r="A51" s="69">
        <v>47</v>
      </c>
      <c r="B51" s="70" t="s">
        <v>1439</v>
      </c>
      <c r="C51" s="85" t="s">
        <v>95</v>
      </c>
      <c r="D51" s="70" t="s">
        <v>1440</v>
      </c>
      <c r="E51" s="70" t="s">
        <v>1441</v>
      </c>
      <c r="F51" s="70" t="s">
        <v>1441</v>
      </c>
      <c r="G51" s="86">
        <v>43790</v>
      </c>
      <c r="H51" s="87">
        <v>225</v>
      </c>
      <c r="I51" s="88">
        <v>727.2</v>
      </c>
      <c r="J51" s="89">
        <v>12</v>
      </c>
    </row>
    <row r="52" spans="1:10" x14ac:dyDescent="0.2">
      <c r="A52" s="69">
        <v>48</v>
      </c>
      <c r="B52" s="70" t="s">
        <v>1529</v>
      </c>
      <c r="C52" s="85" t="s">
        <v>57</v>
      </c>
      <c r="D52" s="70" t="s">
        <v>1530</v>
      </c>
      <c r="E52" s="70"/>
      <c r="F52" s="70" t="s">
        <v>793</v>
      </c>
      <c r="G52" s="86">
        <v>43811</v>
      </c>
      <c r="H52" s="87">
        <v>132</v>
      </c>
      <c r="I52" s="88">
        <v>818.95</v>
      </c>
      <c r="J52" s="89">
        <v>14</v>
      </c>
    </row>
    <row r="53" spans="1:10" ht="24" x14ac:dyDescent="0.2">
      <c r="A53" s="69">
        <v>49</v>
      </c>
      <c r="B53" s="70" t="s">
        <v>1108</v>
      </c>
      <c r="C53" s="85" t="s">
        <v>57</v>
      </c>
      <c r="D53" s="70" t="s">
        <v>1109</v>
      </c>
      <c r="E53" s="70" t="s">
        <v>1110</v>
      </c>
      <c r="F53" s="70" t="s">
        <v>100</v>
      </c>
      <c r="G53" s="86">
        <v>43687</v>
      </c>
      <c r="H53" s="87">
        <v>32</v>
      </c>
      <c r="I53" s="88">
        <v>166.25</v>
      </c>
      <c r="J53" s="89">
        <v>1</v>
      </c>
    </row>
    <row r="54" spans="1:10" x14ac:dyDescent="0.2">
      <c r="B54" s="44"/>
      <c r="C54" s="26"/>
      <c r="D54" s="44"/>
      <c r="E54" s="44"/>
      <c r="G54" s="45"/>
      <c r="H54" s="46"/>
      <c r="I54" s="47"/>
      <c r="J54" s="48"/>
    </row>
    <row r="55" spans="1:10" x14ac:dyDescent="0.2">
      <c r="A55" s="90" t="str">
        <f>"(1) Dados de bilheteira contabilizados até "&amp;TEXT(MENU!AA3,"dd mmmm")</f>
        <v>(1) Dados de bilheteira contabilizados até 25 dezembro</v>
      </c>
    </row>
    <row r="77" spans="1:9" x14ac:dyDescent="0.2">
      <c r="H77" s="15"/>
      <c r="I77" s="15"/>
    </row>
    <row r="78" spans="1:9" x14ac:dyDescent="0.2">
      <c r="A78" s="15"/>
      <c r="G78" s="15"/>
      <c r="H78" s="15"/>
      <c r="I78" s="15"/>
    </row>
    <row r="79" spans="1:9" x14ac:dyDescent="0.2">
      <c r="A79" s="15"/>
      <c r="G79" s="15"/>
      <c r="H79" s="15"/>
      <c r="I79" s="15"/>
    </row>
    <row r="80" spans="1:9" x14ac:dyDescent="0.2">
      <c r="A80" s="15"/>
      <c r="G80" s="15"/>
      <c r="H80" s="15"/>
      <c r="I80" s="15"/>
    </row>
    <row r="81" spans="1:9" x14ac:dyDescent="0.2">
      <c r="A81" s="15"/>
      <c r="G81" s="15"/>
      <c r="H81" s="15"/>
      <c r="I81" s="15"/>
    </row>
    <row r="82" spans="1:9" x14ac:dyDescent="0.2">
      <c r="A82" s="15"/>
      <c r="G82" s="15"/>
      <c r="H82" s="15"/>
      <c r="I82" s="15"/>
    </row>
    <row r="83" spans="1:9" x14ac:dyDescent="0.2">
      <c r="A83" s="15"/>
      <c r="C83" s="26"/>
      <c r="G83" s="15"/>
      <c r="H83" s="15"/>
      <c r="I83" s="15"/>
    </row>
    <row r="84" spans="1:9" x14ac:dyDescent="0.2">
      <c r="A84" s="15"/>
      <c r="C84" s="26"/>
      <c r="G84" s="15"/>
      <c r="H84" s="15"/>
      <c r="I84" s="15"/>
    </row>
    <row r="85" spans="1:9" x14ac:dyDescent="0.2">
      <c r="A85" s="15"/>
      <c r="C85" s="26"/>
      <c r="G85" s="15"/>
      <c r="H85" s="15"/>
      <c r="I85" s="15"/>
    </row>
    <row r="86" spans="1:9" x14ac:dyDescent="0.2">
      <c r="A86" s="15"/>
      <c r="C86" s="26"/>
      <c r="G86" s="15"/>
      <c r="H86" s="15"/>
      <c r="I86" s="15"/>
    </row>
    <row r="87" spans="1:9" x14ac:dyDescent="0.2">
      <c r="A87" s="15"/>
      <c r="C87" s="26"/>
      <c r="G87" s="15"/>
      <c r="H87" s="15"/>
      <c r="I87" s="15"/>
    </row>
    <row r="88" spans="1:9" x14ac:dyDescent="0.2">
      <c r="A88" s="15"/>
      <c r="C88" s="26"/>
      <c r="G88" s="15"/>
      <c r="H88" s="15"/>
      <c r="I88" s="15"/>
    </row>
    <row r="89" spans="1:9" x14ac:dyDescent="0.2">
      <c r="A89" s="15"/>
      <c r="C89" s="26"/>
      <c r="G89" s="15"/>
    </row>
  </sheetData>
  <sortState xmlns:xlrd2="http://schemas.microsoft.com/office/spreadsheetml/2017/richdata2" ref="B89:H93">
    <sortCondition descending="1" ref="H89:H93"/>
  </sortState>
  <mergeCells count="1">
    <mergeCell ref="A2:J2"/>
  </mergeCells>
  <printOptions horizontalCentered="1"/>
  <pageMargins left="0.25" right="0.25" top="0.75" bottom="0.75" header="0.3" footer="0.3"/>
  <pageSetup paperSize="9" scale="58" orientation="portrait" r:id="rId1"/>
  <headerFooter alignWithMargins="0">
    <oddHeader>&amp;L&amp;G</oddHeader>
  </headerFooter>
  <drawing r:id="rId2"/>
  <legacyDrawingHF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Folha6">
    <tabColor rgb="FFFFC000"/>
    <pageSetUpPr fitToPage="1"/>
  </sheetPr>
  <dimension ref="A1:P44"/>
  <sheetViews>
    <sheetView view="pageBreakPreview" zoomScaleNormal="100" zoomScaleSheetLayoutView="100" workbookViewId="0">
      <pane ySplit="1" topLeftCell="A2" activePane="bottomLeft" state="frozen"/>
      <selection activeCell="A2" sqref="A2:L2"/>
      <selection pane="bottomLeft" activeCell="A2" sqref="A2:G2"/>
    </sheetView>
  </sheetViews>
  <sheetFormatPr defaultRowHeight="12" customHeight="1" x14ac:dyDescent="0.2"/>
  <cols>
    <col min="1" max="1" width="2.85546875" style="4" customWidth="1"/>
    <col min="2" max="2" width="43.140625" style="3" bestFit="1" customWidth="1"/>
    <col min="3" max="3" width="32.5703125" style="4" customWidth="1"/>
    <col min="4" max="4" width="29.42578125" style="3" customWidth="1"/>
    <col min="5" max="5" width="12.5703125" style="50" bestFit="1" customWidth="1"/>
    <col min="6" max="6" width="17.28515625" style="3" bestFit="1" customWidth="1"/>
    <col min="7" max="7" width="10.5703125" style="12" bestFit="1" customWidth="1"/>
    <col min="8" max="8" width="11.28515625" style="3" bestFit="1" customWidth="1"/>
    <col min="9" max="9" width="36.5703125" style="3" bestFit="1" customWidth="1"/>
    <col min="10" max="16384" width="9.140625" style="3"/>
  </cols>
  <sheetData>
    <row r="1" spans="1:16" s="174" customFormat="1" ht="46.5" x14ac:dyDescent="0.2">
      <c r="A1" s="173"/>
      <c r="C1" s="173"/>
      <c r="E1" s="175"/>
      <c r="G1" s="176"/>
    </row>
    <row r="2" spans="1:16" ht="12" customHeight="1" x14ac:dyDescent="0.2">
      <c r="A2" s="464" t="str">
        <f>"RANKING DOS FILMES MAIS VISTOS: 01-01-2019 a "&amp;TEXT(MENU!AA3,"DD-MM-AAAA")&amp;" | TOP FILMS: 01-01-2019 to "&amp;TEXT(MENU!AA3,"DD-MM-AAAA")</f>
        <v>RANKING DOS FILMES MAIS VISTOS: 01-01-2019 a 25-12-2019 | TOP FILMS: 01-01-2019 to 25-12-2019</v>
      </c>
      <c r="B2" s="464"/>
      <c r="C2" s="464"/>
      <c r="D2" s="464"/>
      <c r="E2" s="464"/>
      <c r="F2" s="464"/>
      <c r="G2" s="464"/>
    </row>
    <row r="3" spans="1:16" ht="12" customHeight="1" x14ac:dyDescent="0.2">
      <c r="A3" s="1"/>
      <c r="B3" s="1"/>
      <c r="C3" s="1"/>
      <c r="D3" s="1"/>
      <c r="E3" s="49"/>
      <c r="G3" s="11"/>
    </row>
    <row r="4" spans="1:16" ht="12" customHeight="1" x14ac:dyDescent="0.2">
      <c r="A4" s="6" t="s">
        <v>9</v>
      </c>
      <c r="B4" s="5" t="s">
        <v>131</v>
      </c>
      <c r="C4" s="5" t="s">
        <v>136</v>
      </c>
      <c r="D4" s="5" t="s">
        <v>135</v>
      </c>
      <c r="E4" s="14" t="s">
        <v>5</v>
      </c>
      <c r="F4" s="43" t="s">
        <v>4</v>
      </c>
      <c r="G4" s="13" t="s">
        <v>17</v>
      </c>
    </row>
    <row r="5" spans="1:16" ht="15" customHeight="1" x14ac:dyDescent="0.2">
      <c r="A5" s="16">
        <v>1</v>
      </c>
      <c r="B5" s="17" t="s">
        <v>983</v>
      </c>
      <c r="C5" s="23" t="s">
        <v>984</v>
      </c>
      <c r="D5" s="23" t="s">
        <v>30</v>
      </c>
      <c r="E5" s="24">
        <v>6982409.1199999796</v>
      </c>
      <c r="F5" s="56">
        <v>1280591</v>
      </c>
      <c r="G5" s="56">
        <v>24189</v>
      </c>
      <c r="H5" s="25"/>
      <c r="I5" s="55"/>
      <c r="J5" s="54"/>
      <c r="K5" s="53"/>
      <c r="L5" s="20"/>
      <c r="M5" s="41"/>
      <c r="P5" s="40"/>
    </row>
    <row r="6" spans="1:16" ht="15" customHeight="1" x14ac:dyDescent="0.2">
      <c r="A6" s="16">
        <v>2</v>
      </c>
      <c r="B6" s="17" t="s">
        <v>1249</v>
      </c>
      <c r="C6" s="23" t="s">
        <v>1250</v>
      </c>
      <c r="D6" s="23" t="s">
        <v>30</v>
      </c>
      <c r="E6" s="24">
        <v>4963583.7899999795</v>
      </c>
      <c r="F6" s="56">
        <v>895903</v>
      </c>
      <c r="G6" s="56">
        <v>18962</v>
      </c>
      <c r="H6" s="25"/>
      <c r="I6" s="55"/>
      <c r="J6" s="54"/>
      <c r="K6" s="53"/>
      <c r="L6" s="20"/>
      <c r="M6" s="41"/>
      <c r="P6" s="40"/>
    </row>
    <row r="7" spans="1:16" ht="15" customHeight="1" x14ac:dyDescent="0.2">
      <c r="A7" s="16">
        <v>3</v>
      </c>
      <c r="B7" s="17" t="s">
        <v>686</v>
      </c>
      <c r="C7" s="23" t="s">
        <v>687</v>
      </c>
      <c r="D7" s="23" t="s">
        <v>30</v>
      </c>
      <c r="E7" s="24">
        <v>3886696.24000003</v>
      </c>
      <c r="F7" s="56">
        <v>670551</v>
      </c>
      <c r="G7" s="56">
        <v>12307</v>
      </c>
      <c r="H7" s="25"/>
      <c r="I7" s="55"/>
      <c r="J7" s="54"/>
      <c r="K7" s="53"/>
      <c r="L7" s="20"/>
      <c r="M7" s="41"/>
      <c r="P7" s="40"/>
    </row>
    <row r="8" spans="1:16" ht="15" customHeight="1" x14ac:dyDescent="0.2">
      <c r="A8" s="16">
        <v>4</v>
      </c>
      <c r="B8" s="17" t="s">
        <v>1423</v>
      </c>
      <c r="C8" s="23" t="s">
        <v>52</v>
      </c>
      <c r="D8" s="23" t="s">
        <v>30</v>
      </c>
      <c r="E8" s="24">
        <v>2492568.73000002</v>
      </c>
      <c r="F8" s="56">
        <v>485641</v>
      </c>
      <c r="G8" s="56">
        <v>12688</v>
      </c>
      <c r="H8" s="25"/>
      <c r="I8" s="55"/>
      <c r="J8" s="54"/>
      <c r="K8" s="53"/>
      <c r="L8" s="20"/>
      <c r="M8" s="41"/>
      <c r="P8" s="40"/>
    </row>
    <row r="9" spans="1:16" ht="15" customHeight="1" x14ac:dyDescent="0.2">
      <c r="A9" s="16">
        <v>5</v>
      </c>
      <c r="B9" s="17" t="s">
        <v>917</v>
      </c>
      <c r="C9" s="23" t="s">
        <v>918</v>
      </c>
      <c r="D9" s="23" t="s">
        <v>30</v>
      </c>
      <c r="E9" s="24">
        <v>2065703.6500000199</v>
      </c>
      <c r="F9" s="56">
        <v>400005</v>
      </c>
      <c r="G9" s="56">
        <v>14914</v>
      </c>
      <c r="H9" s="25"/>
      <c r="I9" s="55"/>
      <c r="J9" s="54"/>
      <c r="K9" s="53"/>
      <c r="L9" s="20"/>
      <c r="M9" s="41"/>
      <c r="P9" s="40"/>
    </row>
    <row r="10" spans="1:16" ht="15" customHeight="1" x14ac:dyDescent="0.2">
      <c r="A10" s="16">
        <v>6</v>
      </c>
      <c r="B10" s="17" t="s">
        <v>931</v>
      </c>
      <c r="C10" s="23" t="s">
        <v>932</v>
      </c>
      <c r="D10" s="23" t="s">
        <v>27</v>
      </c>
      <c r="E10" s="24">
        <v>1889621.1</v>
      </c>
      <c r="F10" s="56">
        <v>334602</v>
      </c>
      <c r="G10" s="56">
        <v>11269</v>
      </c>
      <c r="H10" s="25"/>
      <c r="I10" s="55"/>
      <c r="J10" s="54"/>
      <c r="K10" s="53"/>
      <c r="L10" s="20"/>
      <c r="M10" s="41"/>
      <c r="P10" s="40"/>
    </row>
    <row r="11" spans="1:16" ht="15" customHeight="1" x14ac:dyDescent="0.2">
      <c r="A11" s="16">
        <v>7</v>
      </c>
      <c r="B11" s="17" t="s">
        <v>582</v>
      </c>
      <c r="C11" s="23" t="s">
        <v>583</v>
      </c>
      <c r="D11" s="23" t="s">
        <v>30</v>
      </c>
      <c r="E11" s="24">
        <v>1509383.8100000101</v>
      </c>
      <c r="F11" s="56">
        <v>295384</v>
      </c>
      <c r="G11" s="56">
        <v>11113</v>
      </c>
      <c r="H11" s="25"/>
      <c r="I11" s="55"/>
      <c r="J11" s="54"/>
      <c r="K11" s="53"/>
      <c r="L11" s="20"/>
      <c r="M11" s="41"/>
      <c r="P11" s="40"/>
    </row>
    <row r="12" spans="1:16" ht="15" customHeight="1" x14ac:dyDescent="0.2">
      <c r="A12" s="16">
        <v>8</v>
      </c>
      <c r="B12" s="17" t="s">
        <v>800</v>
      </c>
      <c r="C12" s="23" t="s">
        <v>801</v>
      </c>
      <c r="D12" s="23" t="s">
        <v>30</v>
      </c>
      <c r="E12" s="24">
        <v>1567586.7800000201</v>
      </c>
      <c r="F12" s="56">
        <v>293534</v>
      </c>
      <c r="G12" s="56">
        <v>13232</v>
      </c>
      <c r="H12" s="25"/>
      <c r="I12" s="55"/>
      <c r="J12" s="54"/>
      <c r="K12" s="53"/>
      <c r="L12" s="20"/>
      <c r="M12" s="41"/>
      <c r="P12" s="40"/>
    </row>
    <row r="13" spans="1:16" ht="15" customHeight="1" x14ac:dyDescent="0.2">
      <c r="A13" s="16">
        <v>9</v>
      </c>
      <c r="B13" s="17" t="s">
        <v>510</v>
      </c>
      <c r="C13" s="23" t="s">
        <v>511</v>
      </c>
      <c r="D13" s="23" t="s">
        <v>30</v>
      </c>
      <c r="E13" s="24">
        <v>1624426.19</v>
      </c>
      <c r="F13" s="56">
        <v>287852</v>
      </c>
      <c r="G13" s="56">
        <v>12123</v>
      </c>
      <c r="H13" s="25"/>
      <c r="I13" s="55"/>
      <c r="J13" s="54"/>
      <c r="K13" s="53"/>
      <c r="L13" s="20"/>
      <c r="M13" s="41"/>
      <c r="P13" s="40"/>
    </row>
    <row r="14" spans="1:16" ht="15" customHeight="1" x14ac:dyDescent="0.2">
      <c r="A14" s="16">
        <v>10</v>
      </c>
      <c r="B14" s="17" t="s">
        <v>1086</v>
      </c>
      <c r="C14" s="23" t="s">
        <v>1087</v>
      </c>
      <c r="D14" s="23" t="s">
        <v>27</v>
      </c>
      <c r="E14" s="24">
        <v>1583833.95</v>
      </c>
      <c r="F14" s="56">
        <v>281226</v>
      </c>
      <c r="G14" s="56">
        <v>8022</v>
      </c>
      <c r="H14" s="25"/>
      <c r="I14" s="55"/>
      <c r="J14" s="54"/>
      <c r="K14" s="53"/>
      <c r="L14" s="20"/>
      <c r="M14" s="41"/>
      <c r="P14" s="40"/>
    </row>
    <row r="15" spans="1:16" ht="15" customHeight="1" x14ac:dyDescent="0.2">
      <c r="A15" s="16">
        <v>11</v>
      </c>
      <c r="B15" s="17" t="s">
        <v>1115</v>
      </c>
      <c r="C15" s="23" t="s">
        <v>1116</v>
      </c>
      <c r="D15" s="23" t="s">
        <v>30</v>
      </c>
      <c r="E15" s="24">
        <v>1488373.74000001</v>
      </c>
      <c r="F15" s="56">
        <v>278182</v>
      </c>
      <c r="G15" s="56">
        <v>10104</v>
      </c>
      <c r="H15" s="25"/>
      <c r="I15" s="55"/>
      <c r="J15" s="54"/>
      <c r="K15" s="53"/>
      <c r="L15" s="20"/>
      <c r="M15" s="41"/>
      <c r="P15" s="40"/>
    </row>
    <row r="16" spans="1:16" ht="15" customHeight="1" x14ac:dyDescent="0.2">
      <c r="A16" s="16">
        <v>12</v>
      </c>
      <c r="B16" s="17" t="s">
        <v>1033</v>
      </c>
      <c r="C16" s="23" t="s">
        <v>1034</v>
      </c>
      <c r="D16" s="23" t="s">
        <v>30</v>
      </c>
      <c r="E16" s="24">
        <v>1522743.6300000199</v>
      </c>
      <c r="F16" s="56">
        <v>276719</v>
      </c>
      <c r="G16" s="56">
        <v>8642</v>
      </c>
      <c r="H16" s="25"/>
      <c r="I16" s="55"/>
      <c r="J16" s="54"/>
      <c r="K16" s="53"/>
      <c r="L16" s="20"/>
      <c r="M16" s="41"/>
      <c r="P16" s="40"/>
    </row>
    <row r="17" spans="1:16" ht="15" customHeight="1" x14ac:dyDescent="0.2">
      <c r="A17" s="16">
        <v>13</v>
      </c>
      <c r="B17" s="17" t="s">
        <v>825</v>
      </c>
      <c r="C17" s="23" t="s">
        <v>826</v>
      </c>
      <c r="D17" s="23" t="s">
        <v>30</v>
      </c>
      <c r="E17" s="24">
        <v>1397302.3000000201</v>
      </c>
      <c r="F17" s="56">
        <v>274917</v>
      </c>
      <c r="G17" s="56">
        <v>12810</v>
      </c>
      <c r="H17" s="25"/>
      <c r="I17" s="55"/>
      <c r="J17" s="54"/>
      <c r="K17" s="53"/>
      <c r="L17" s="20"/>
      <c r="M17" s="41"/>
      <c r="P17" s="40"/>
    </row>
    <row r="18" spans="1:16" ht="15" customHeight="1" x14ac:dyDescent="0.2">
      <c r="A18" s="16">
        <v>14</v>
      </c>
      <c r="B18" s="17" t="s">
        <v>1305</v>
      </c>
      <c r="C18" s="23" t="s">
        <v>1306</v>
      </c>
      <c r="D18" s="23" t="s">
        <v>30</v>
      </c>
      <c r="E18" s="24">
        <v>1296776.77000001</v>
      </c>
      <c r="F18" s="56">
        <v>239919</v>
      </c>
      <c r="G18" s="56">
        <v>10922</v>
      </c>
      <c r="H18" s="25"/>
      <c r="I18" s="55"/>
      <c r="J18" s="54"/>
      <c r="K18" s="53"/>
      <c r="L18" s="20"/>
      <c r="M18" s="41"/>
      <c r="P18" s="40"/>
    </row>
    <row r="19" spans="1:16" ht="15" customHeight="1" x14ac:dyDescent="0.2">
      <c r="A19" s="16">
        <v>15</v>
      </c>
      <c r="B19" s="17" t="s">
        <v>1154</v>
      </c>
      <c r="C19" s="23" t="s">
        <v>1128</v>
      </c>
      <c r="D19" s="23" t="s">
        <v>30</v>
      </c>
      <c r="E19" s="24">
        <v>1178915.2</v>
      </c>
      <c r="F19" s="56">
        <v>210924</v>
      </c>
      <c r="G19" s="56">
        <v>7164</v>
      </c>
      <c r="H19" s="25"/>
      <c r="I19" s="55"/>
      <c r="J19" s="54"/>
      <c r="K19" s="53"/>
      <c r="L19" s="20"/>
      <c r="M19" s="41"/>
      <c r="P19" s="40"/>
    </row>
    <row r="20" spans="1:16" ht="15" customHeight="1" x14ac:dyDescent="0.2">
      <c r="A20" s="16">
        <v>16</v>
      </c>
      <c r="B20" s="17" t="s">
        <v>1117</v>
      </c>
      <c r="C20" s="23" t="s">
        <v>1118</v>
      </c>
      <c r="D20" s="23" t="s">
        <v>30</v>
      </c>
      <c r="E20" s="24">
        <v>1107025.9099999999</v>
      </c>
      <c r="F20" s="56">
        <v>202955</v>
      </c>
      <c r="G20" s="56">
        <v>8059</v>
      </c>
      <c r="H20" s="25"/>
      <c r="I20" s="55"/>
      <c r="J20" s="54"/>
      <c r="K20" s="53"/>
      <c r="L20" s="20"/>
      <c r="M20" s="41"/>
      <c r="P20" s="40"/>
    </row>
    <row r="21" spans="1:16" ht="15" customHeight="1" x14ac:dyDescent="0.2">
      <c r="A21" s="16">
        <v>17</v>
      </c>
      <c r="B21" s="17" t="s">
        <v>461</v>
      </c>
      <c r="C21" s="23" t="s">
        <v>462</v>
      </c>
      <c r="D21" s="23" t="s">
        <v>30</v>
      </c>
      <c r="E21" s="24">
        <v>958474.37999999605</v>
      </c>
      <c r="F21" s="56">
        <v>190295</v>
      </c>
      <c r="G21" s="56">
        <v>8186</v>
      </c>
      <c r="H21" s="25"/>
      <c r="I21" s="55"/>
      <c r="J21" s="54"/>
      <c r="K21" s="53"/>
      <c r="L21" s="20"/>
      <c r="M21" s="41"/>
      <c r="P21" s="40"/>
    </row>
    <row r="22" spans="1:16" ht="15" customHeight="1" x14ac:dyDescent="0.2">
      <c r="A22" s="16">
        <v>18</v>
      </c>
      <c r="B22" s="17" t="s">
        <v>420</v>
      </c>
      <c r="C22" s="23" t="s">
        <v>361</v>
      </c>
      <c r="D22" s="23" t="s">
        <v>24</v>
      </c>
      <c r="E22" s="24">
        <v>967663.56999999704</v>
      </c>
      <c r="F22" s="56">
        <v>180734</v>
      </c>
      <c r="G22" s="56">
        <v>8083</v>
      </c>
      <c r="H22" s="25"/>
      <c r="I22" s="55"/>
      <c r="J22" s="54"/>
      <c r="K22" s="53"/>
      <c r="L22" s="20"/>
      <c r="M22" s="41"/>
      <c r="P22" s="40"/>
    </row>
    <row r="23" spans="1:16" ht="15" customHeight="1" x14ac:dyDescent="0.2">
      <c r="A23" s="16">
        <v>19</v>
      </c>
      <c r="B23" s="17" t="s">
        <v>736</v>
      </c>
      <c r="C23" s="23" t="s">
        <v>737</v>
      </c>
      <c r="D23" s="23" t="s">
        <v>30</v>
      </c>
      <c r="E23" s="24">
        <v>768181.82999999798</v>
      </c>
      <c r="F23" s="56">
        <v>167028</v>
      </c>
      <c r="G23" s="56">
        <v>8743</v>
      </c>
      <c r="H23" s="25"/>
      <c r="I23" s="55"/>
      <c r="J23" s="54"/>
      <c r="K23" s="53"/>
      <c r="L23" s="20"/>
      <c r="M23" s="41"/>
      <c r="P23" s="40"/>
    </row>
    <row r="24" spans="1:16" ht="15" customHeight="1" x14ac:dyDescent="0.2">
      <c r="A24" s="16">
        <v>20</v>
      </c>
      <c r="B24" s="17" t="s">
        <v>919</v>
      </c>
      <c r="C24" s="23" t="s">
        <v>920</v>
      </c>
      <c r="D24" s="23" t="s">
        <v>30</v>
      </c>
      <c r="E24" s="24">
        <v>908473.47999999602</v>
      </c>
      <c r="F24" s="56">
        <v>163872</v>
      </c>
      <c r="G24" s="56">
        <v>6949</v>
      </c>
      <c r="H24" s="25"/>
      <c r="I24" s="55"/>
      <c r="J24" s="54"/>
      <c r="K24" s="53"/>
      <c r="L24" s="20"/>
      <c r="M24" s="41"/>
      <c r="P24" s="40"/>
    </row>
    <row r="25" spans="1:16" ht="15" customHeight="1" x14ac:dyDescent="0.2">
      <c r="A25" s="16">
        <v>21</v>
      </c>
      <c r="B25" s="17" t="s">
        <v>438</v>
      </c>
      <c r="C25" s="23" t="s">
        <v>439</v>
      </c>
      <c r="D25" s="23" t="s">
        <v>27</v>
      </c>
      <c r="E25" s="24">
        <v>940198.38000000105</v>
      </c>
      <c r="F25" s="56">
        <v>160720</v>
      </c>
      <c r="G25" s="56">
        <v>7885</v>
      </c>
      <c r="H25" s="25"/>
      <c r="I25" s="55"/>
      <c r="J25" s="54"/>
      <c r="K25" s="53"/>
      <c r="L25" s="20"/>
      <c r="M25" s="41"/>
      <c r="P25" s="40"/>
    </row>
    <row r="26" spans="1:16" ht="15" customHeight="1" x14ac:dyDescent="0.2">
      <c r="A26" s="16">
        <v>22</v>
      </c>
      <c r="B26" s="17" t="s">
        <v>1510</v>
      </c>
      <c r="C26" s="23" t="s">
        <v>1512</v>
      </c>
      <c r="D26" s="23" t="s">
        <v>27</v>
      </c>
      <c r="E26" s="24">
        <v>869242.17000000202</v>
      </c>
      <c r="F26" s="56">
        <v>154440</v>
      </c>
      <c r="G26" s="56">
        <v>3887</v>
      </c>
      <c r="H26" s="25"/>
      <c r="I26" s="55"/>
      <c r="J26" s="54"/>
      <c r="K26" s="53"/>
      <c r="L26" s="20"/>
      <c r="M26" s="41"/>
      <c r="P26" s="40"/>
    </row>
    <row r="27" spans="1:16" ht="15" customHeight="1" x14ac:dyDescent="0.2">
      <c r="A27" s="16">
        <v>23</v>
      </c>
      <c r="B27" s="17" t="s">
        <v>766</v>
      </c>
      <c r="C27" s="23" t="s">
        <v>767</v>
      </c>
      <c r="D27" s="23" t="s">
        <v>24</v>
      </c>
      <c r="E27" s="24">
        <v>855616.65999999503</v>
      </c>
      <c r="F27" s="56">
        <v>154046</v>
      </c>
      <c r="G27" s="56">
        <v>7728</v>
      </c>
      <c r="H27" s="25"/>
      <c r="I27" s="55"/>
      <c r="J27" s="54"/>
      <c r="K27" s="53"/>
      <c r="L27" s="20"/>
      <c r="M27" s="41"/>
      <c r="P27" s="40"/>
    </row>
    <row r="28" spans="1:16" ht="15" customHeight="1" x14ac:dyDescent="0.2">
      <c r="A28" s="16">
        <v>24</v>
      </c>
      <c r="B28" s="17" t="s">
        <v>627</v>
      </c>
      <c r="C28" s="23" t="s">
        <v>628</v>
      </c>
      <c r="D28" s="23" t="s">
        <v>110</v>
      </c>
      <c r="E28" s="24">
        <v>816966.54999999597</v>
      </c>
      <c r="F28" s="56">
        <v>153007</v>
      </c>
      <c r="G28" s="56">
        <v>5350</v>
      </c>
      <c r="H28" s="25"/>
      <c r="I28" s="55"/>
      <c r="J28" s="54"/>
      <c r="K28" s="53"/>
      <c r="L28" s="20"/>
      <c r="M28" s="41"/>
      <c r="P28" s="40"/>
    </row>
    <row r="29" spans="1:16" ht="15" customHeight="1" x14ac:dyDescent="0.2">
      <c r="A29" s="16">
        <v>25</v>
      </c>
      <c r="B29" s="17" t="s">
        <v>1533</v>
      </c>
      <c r="C29" s="23" t="s">
        <v>104</v>
      </c>
      <c r="D29" s="23" t="s">
        <v>30</v>
      </c>
      <c r="E29" s="24">
        <v>975366.72</v>
      </c>
      <c r="F29" s="56">
        <v>152748</v>
      </c>
      <c r="G29" s="56">
        <v>2845</v>
      </c>
      <c r="H29" s="25"/>
      <c r="I29" s="55"/>
      <c r="J29" s="54"/>
      <c r="K29" s="53"/>
      <c r="L29" s="20"/>
      <c r="M29" s="41"/>
      <c r="P29" s="40"/>
    </row>
    <row r="30" spans="1:16" ht="15" customHeight="1" x14ac:dyDescent="0.2">
      <c r="A30" s="16">
        <v>26</v>
      </c>
      <c r="B30" s="17" t="s">
        <v>397</v>
      </c>
      <c r="C30" s="23" t="s">
        <v>398</v>
      </c>
      <c r="D30" s="23" t="s">
        <v>30</v>
      </c>
      <c r="E30" s="24">
        <v>818015.83999999904</v>
      </c>
      <c r="F30" s="56">
        <v>152001</v>
      </c>
      <c r="G30" s="56">
        <v>7581</v>
      </c>
      <c r="H30" s="25"/>
      <c r="I30" s="55"/>
      <c r="J30" s="54"/>
      <c r="K30" s="53"/>
      <c r="L30" s="20"/>
      <c r="M30" s="41"/>
      <c r="P30" s="40"/>
    </row>
    <row r="31" spans="1:16" ht="15" customHeight="1" x14ac:dyDescent="0.2">
      <c r="A31" s="16">
        <v>27</v>
      </c>
      <c r="B31" s="17" t="s">
        <v>1092</v>
      </c>
      <c r="C31" s="23" t="s">
        <v>1093</v>
      </c>
      <c r="D31" s="23" t="s">
        <v>27</v>
      </c>
      <c r="E31" s="24">
        <v>745561.18999999797</v>
      </c>
      <c r="F31" s="56">
        <v>147850</v>
      </c>
      <c r="G31" s="56">
        <v>7202</v>
      </c>
      <c r="H31" s="25"/>
      <c r="I31" s="55"/>
      <c r="J31" s="54"/>
      <c r="K31" s="53"/>
      <c r="L31" s="20"/>
      <c r="M31" s="41"/>
      <c r="P31" s="40"/>
    </row>
    <row r="32" spans="1:16" ht="15" customHeight="1" x14ac:dyDescent="0.2">
      <c r="A32" s="16">
        <v>28</v>
      </c>
      <c r="B32" s="17" t="s">
        <v>605</v>
      </c>
      <c r="C32" s="23" t="s">
        <v>606</v>
      </c>
      <c r="D32" s="23" t="s">
        <v>30</v>
      </c>
      <c r="E32" s="24">
        <v>762047.9</v>
      </c>
      <c r="F32" s="56">
        <v>139754</v>
      </c>
      <c r="G32" s="56">
        <v>5817</v>
      </c>
      <c r="H32" s="25"/>
      <c r="I32" s="55"/>
      <c r="J32" s="54"/>
      <c r="K32" s="53"/>
      <c r="L32" s="20"/>
      <c r="M32" s="41"/>
      <c r="P32" s="40"/>
    </row>
    <row r="33" spans="1:16" ht="15" customHeight="1" x14ac:dyDescent="0.2">
      <c r="A33" s="16">
        <v>29</v>
      </c>
      <c r="B33" s="17" t="s">
        <v>327</v>
      </c>
      <c r="C33" s="23" t="s">
        <v>328</v>
      </c>
      <c r="D33" s="23" t="s">
        <v>30</v>
      </c>
      <c r="E33" s="24">
        <v>726958.19999999797</v>
      </c>
      <c r="F33" s="56">
        <v>132052</v>
      </c>
      <c r="G33" s="56">
        <v>6344</v>
      </c>
      <c r="H33" s="25"/>
      <c r="I33" s="55"/>
      <c r="J33" s="54"/>
      <c r="K33" s="53"/>
      <c r="L33" s="20"/>
      <c r="M33" s="41"/>
      <c r="P33" s="40"/>
    </row>
    <row r="34" spans="1:16" ht="15" customHeight="1" x14ac:dyDescent="0.2">
      <c r="A34" s="16">
        <v>30</v>
      </c>
      <c r="B34" s="17" t="s">
        <v>607</v>
      </c>
      <c r="C34" s="23" t="s">
        <v>608</v>
      </c>
      <c r="D34" s="23" t="s">
        <v>110</v>
      </c>
      <c r="E34" s="24">
        <v>640781.21999999904</v>
      </c>
      <c r="F34" s="56">
        <v>128962</v>
      </c>
      <c r="G34" s="56">
        <v>5779</v>
      </c>
      <c r="H34" s="25"/>
      <c r="I34" s="55"/>
      <c r="J34" s="54"/>
      <c r="K34" s="53"/>
      <c r="L34" s="20"/>
      <c r="M34" s="41"/>
      <c r="P34" s="40"/>
    </row>
    <row r="35" spans="1:16" ht="15" customHeight="1" x14ac:dyDescent="0.2">
      <c r="A35" s="16">
        <v>31</v>
      </c>
      <c r="B35" s="17" t="s">
        <v>301</v>
      </c>
      <c r="C35" s="23" t="s">
        <v>302</v>
      </c>
      <c r="D35" s="23" t="s">
        <v>30</v>
      </c>
      <c r="E35" s="24">
        <v>619454.50999999698</v>
      </c>
      <c r="F35" s="56">
        <v>126822</v>
      </c>
      <c r="G35" s="56">
        <v>7270</v>
      </c>
      <c r="H35" s="25"/>
      <c r="I35" s="55"/>
      <c r="J35" s="54"/>
      <c r="K35" s="53"/>
      <c r="L35" s="20"/>
      <c r="M35" s="41"/>
      <c r="P35" s="40"/>
    </row>
    <row r="36" spans="1:16" ht="15" customHeight="1" x14ac:dyDescent="0.2">
      <c r="A36" s="16">
        <v>32</v>
      </c>
      <c r="B36" s="17" t="s">
        <v>1063</v>
      </c>
      <c r="C36" s="23" t="s">
        <v>1064</v>
      </c>
      <c r="D36" s="68" t="s">
        <v>30</v>
      </c>
      <c r="E36" s="24">
        <v>650527.07999999996</v>
      </c>
      <c r="F36" s="56">
        <v>120990</v>
      </c>
      <c r="G36" s="56">
        <v>4595</v>
      </c>
      <c r="H36" s="25"/>
      <c r="I36" s="55"/>
      <c r="J36" s="54"/>
      <c r="K36" s="53"/>
      <c r="L36" s="20"/>
      <c r="M36" s="41"/>
      <c r="P36" s="40"/>
    </row>
    <row r="37" spans="1:16" ht="15" customHeight="1" x14ac:dyDescent="0.2">
      <c r="A37" s="16">
        <v>33</v>
      </c>
      <c r="B37" s="17" t="s">
        <v>1286</v>
      </c>
      <c r="C37" s="23" t="s">
        <v>1287</v>
      </c>
      <c r="D37" s="23" t="s">
        <v>30</v>
      </c>
      <c r="E37" s="24">
        <v>654521.76</v>
      </c>
      <c r="F37" s="56">
        <v>117363</v>
      </c>
      <c r="G37" s="56">
        <v>6495</v>
      </c>
      <c r="H37" s="25"/>
      <c r="I37" s="55"/>
      <c r="J37" s="54"/>
      <c r="K37" s="53"/>
      <c r="L37" s="20"/>
      <c r="M37" s="41"/>
      <c r="P37" s="40"/>
    </row>
    <row r="38" spans="1:16" ht="15" customHeight="1" x14ac:dyDescent="0.2">
      <c r="A38" s="16">
        <v>34</v>
      </c>
      <c r="B38" s="17" t="s">
        <v>262</v>
      </c>
      <c r="C38" s="23" t="s">
        <v>263</v>
      </c>
      <c r="D38" s="23" t="s">
        <v>30</v>
      </c>
      <c r="E38" s="24">
        <v>632726.83999999904</v>
      </c>
      <c r="F38" s="56">
        <v>116137</v>
      </c>
      <c r="G38" s="56">
        <v>5800</v>
      </c>
      <c r="H38" s="25"/>
      <c r="I38" s="55"/>
      <c r="J38" s="54"/>
      <c r="K38" s="53"/>
      <c r="L38" s="20"/>
      <c r="M38" s="41"/>
      <c r="P38" s="40"/>
    </row>
    <row r="39" spans="1:16" ht="15" customHeight="1" x14ac:dyDescent="0.2">
      <c r="A39" s="16">
        <v>35</v>
      </c>
      <c r="B39" s="17" t="s">
        <v>898</v>
      </c>
      <c r="C39" s="23" t="s">
        <v>899</v>
      </c>
      <c r="D39" s="23" t="s">
        <v>30</v>
      </c>
      <c r="E39" s="24">
        <v>615212.98999999801</v>
      </c>
      <c r="F39" s="56">
        <v>115064</v>
      </c>
      <c r="G39" s="56">
        <v>6695</v>
      </c>
      <c r="H39" s="25"/>
      <c r="I39" s="55"/>
      <c r="J39" s="54"/>
      <c r="K39" s="53"/>
      <c r="L39" s="20"/>
      <c r="M39" s="41"/>
      <c r="P39" s="40"/>
    </row>
    <row r="40" spans="1:16" ht="15" customHeight="1" x14ac:dyDescent="0.2">
      <c r="A40" s="16">
        <v>36</v>
      </c>
      <c r="B40" s="17" t="s">
        <v>412</v>
      </c>
      <c r="C40" s="23" t="s">
        <v>413</v>
      </c>
      <c r="D40" s="68" t="s">
        <v>30</v>
      </c>
      <c r="E40" s="24">
        <v>621873.36999999895</v>
      </c>
      <c r="F40" s="56">
        <v>115017</v>
      </c>
      <c r="G40" s="56">
        <v>6310</v>
      </c>
      <c r="H40" s="25"/>
      <c r="I40" s="55"/>
      <c r="J40" s="54"/>
      <c r="K40" s="53"/>
      <c r="L40" s="20"/>
      <c r="M40" s="41"/>
      <c r="P40" s="40"/>
    </row>
    <row r="41" spans="1:16" ht="15" customHeight="1" x14ac:dyDescent="0.2">
      <c r="A41" s="16">
        <v>37</v>
      </c>
      <c r="B41" s="17" t="s">
        <v>1090</v>
      </c>
      <c r="C41" s="23" t="s">
        <v>1091</v>
      </c>
      <c r="D41" s="23" t="s">
        <v>24</v>
      </c>
      <c r="E41" s="24">
        <v>480691.85</v>
      </c>
      <c r="F41" s="56">
        <v>114975</v>
      </c>
      <c r="G41" s="56">
        <v>1271</v>
      </c>
      <c r="H41" s="25"/>
      <c r="I41" s="55"/>
      <c r="J41" s="54"/>
      <c r="K41" s="53"/>
      <c r="L41" s="20"/>
      <c r="M41" s="41"/>
      <c r="P41" s="40"/>
    </row>
    <row r="42" spans="1:16" ht="15" customHeight="1" x14ac:dyDescent="0.2">
      <c r="A42" s="16">
        <v>38</v>
      </c>
      <c r="B42" s="17" t="s">
        <v>636</v>
      </c>
      <c r="C42" s="23" t="s">
        <v>637</v>
      </c>
      <c r="D42" s="23" t="s">
        <v>30</v>
      </c>
      <c r="E42" s="24">
        <v>552917.73999999894</v>
      </c>
      <c r="F42" s="56">
        <v>113257</v>
      </c>
      <c r="G42" s="56">
        <v>6411</v>
      </c>
      <c r="H42" s="25"/>
      <c r="I42" s="55"/>
      <c r="J42" s="54"/>
      <c r="K42" s="53"/>
      <c r="L42" s="20"/>
      <c r="M42" s="41"/>
      <c r="P42" s="40"/>
    </row>
    <row r="43" spans="1:16" ht="15" customHeight="1" x14ac:dyDescent="0.2">
      <c r="A43" s="16">
        <v>39</v>
      </c>
      <c r="B43" s="17" t="s">
        <v>848</v>
      </c>
      <c r="C43" s="23" t="s">
        <v>849</v>
      </c>
      <c r="D43" s="23" t="s">
        <v>27</v>
      </c>
      <c r="E43" s="24">
        <v>601369.23999999498</v>
      </c>
      <c r="F43" s="56">
        <v>108011</v>
      </c>
      <c r="G43" s="56">
        <v>7086</v>
      </c>
      <c r="H43" s="25"/>
      <c r="I43" s="55"/>
      <c r="J43" s="54"/>
      <c r="K43" s="53"/>
      <c r="L43" s="20"/>
      <c r="M43" s="41"/>
      <c r="P43" s="40"/>
    </row>
    <row r="44" spans="1:16" ht="15" customHeight="1" x14ac:dyDescent="0.2">
      <c r="A44" s="16">
        <v>40</v>
      </c>
      <c r="B44" s="17" t="s">
        <v>1360</v>
      </c>
      <c r="C44" s="23" t="s">
        <v>1362</v>
      </c>
      <c r="D44" s="23" t="s">
        <v>30</v>
      </c>
      <c r="E44" s="24">
        <v>523457.05999999598</v>
      </c>
      <c r="F44" s="56">
        <v>103803</v>
      </c>
      <c r="G44" s="56">
        <v>6575</v>
      </c>
      <c r="H44" s="25"/>
      <c r="I44" s="55"/>
      <c r="J44" s="54"/>
      <c r="K44" s="53"/>
      <c r="L44" s="20"/>
      <c r="M44" s="41"/>
      <c r="P44" s="40"/>
    </row>
  </sheetData>
  <mergeCells count="1">
    <mergeCell ref="A2:G2"/>
  </mergeCells>
  <printOptions horizontalCentered="1" verticalCentered="1"/>
  <pageMargins left="0.23622047244094491" right="0.23622047244094491" top="0.74803149606299213" bottom="0.74803149606299213" header="0.31496062992125984" footer="0.31496062992125984"/>
  <pageSetup paperSize="9" scale="73" orientation="landscape" r:id="rId1"/>
  <headerFooter>
    <oddHeader>&amp;L&amp;G</oddHeader>
  </headerFooter>
  <colBreaks count="1" manualBreakCount="1">
    <brk id="7" max="1048575" man="1"/>
  </colBreaks>
  <drawing r:id="rId2"/>
  <legacyDrawingHF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Folha3">
    <tabColor rgb="FFFFC000"/>
    <pageSetUpPr fitToPage="1"/>
  </sheetPr>
  <dimension ref="A1:O65"/>
  <sheetViews>
    <sheetView view="pageBreakPreview" zoomScale="85" zoomScaleNormal="85" zoomScaleSheetLayoutView="85" workbookViewId="0">
      <pane ySplit="1" topLeftCell="A2" activePane="bottomLeft" state="frozen"/>
      <selection activeCell="A2" sqref="A2:L2"/>
      <selection pane="bottomLeft" activeCell="A2" sqref="A2:H2"/>
    </sheetView>
  </sheetViews>
  <sheetFormatPr defaultRowHeight="14.1" customHeight="1" x14ac:dyDescent="0.2"/>
  <cols>
    <col min="1" max="1" width="2.85546875" style="4" customWidth="1"/>
    <col min="2" max="2" width="34.140625" style="3" bestFit="1" customWidth="1"/>
    <col min="3" max="3" width="13.140625" style="4" customWidth="1"/>
    <col min="4" max="4" width="32.5703125" style="3" bestFit="1" customWidth="1"/>
    <col min="5" max="5" width="15.42578125" style="77" bestFit="1" customWidth="1"/>
    <col min="6" max="6" width="16.7109375" style="58" bestFit="1" customWidth="1"/>
    <col min="7" max="7" width="17.28515625" style="12" bestFit="1" customWidth="1"/>
    <col min="8" max="8" width="12.5703125" style="12" bestFit="1" customWidth="1"/>
    <col min="9" max="10" width="9.140625" style="3"/>
    <col min="11" max="11" width="10.85546875" style="3" bestFit="1" customWidth="1"/>
    <col min="12" max="16384" width="9.140625" style="3"/>
  </cols>
  <sheetData>
    <row r="1" spans="1:15" s="174" customFormat="1" ht="46.5" x14ac:dyDescent="0.7">
      <c r="A1" s="173"/>
      <c r="C1" s="173"/>
      <c r="E1" s="186"/>
      <c r="F1" s="187"/>
      <c r="G1" s="176"/>
      <c r="H1" s="176"/>
    </row>
    <row r="2" spans="1:15" ht="18" customHeight="1" x14ac:dyDescent="0.2">
      <c r="A2" s="464" t="s">
        <v>296</v>
      </c>
      <c r="B2" s="464"/>
      <c r="C2" s="464"/>
      <c r="D2" s="464"/>
      <c r="E2" s="464"/>
      <c r="F2" s="464"/>
      <c r="G2" s="464"/>
      <c r="H2" s="464"/>
    </row>
    <row r="3" spans="1:15" ht="14.1" customHeight="1" x14ac:dyDescent="0.2">
      <c r="A3" s="465" t="str">
        <f>"(Dados até "&amp;TEXT(MENU!AA3,"DD-MM-AAAA")&amp;" | Data until "&amp;TEXT(MENU!AA3,"DD-MM-AAAA")&amp;")"</f>
        <v>(Dados até 25-12-2019 | Data until 25-12-2019)</v>
      </c>
      <c r="B3" s="465"/>
      <c r="C3" s="465"/>
      <c r="D3" s="465"/>
      <c r="E3" s="465"/>
      <c r="F3" s="465"/>
      <c r="G3" s="465"/>
      <c r="H3" s="465"/>
    </row>
    <row r="4" spans="1:15" ht="14.1" customHeight="1" x14ac:dyDescent="0.2">
      <c r="A4" s="1"/>
      <c r="B4" s="1"/>
      <c r="C4" s="1"/>
      <c r="D4" s="1"/>
      <c r="E4" s="75"/>
      <c r="F4" s="57"/>
      <c r="G4" s="11"/>
      <c r="H4" s="11"/>
    </row>
    <row r="5" spans="1:15" ht="24" x14ac:dyDescent="0.2">
      <c r="A5" s="2" t="s">
        <v>9</v>
      </c>
      <c r="B5" s="212" t="s">
        <v>146</v>
      </c>
      <c r="C5" s="212" t="s">
        <v>145</v>
      </c>
      <c r="D5" s="212" t="s">
        <v>143</v>
      </c>
      <c r="E5" s="213" t="s">
        <v>141</v>
      </c>
      <c r="F5" s="214" t="s">
        <v>138</v>
      </c>
      <c r="G5" s="215" t="s">
        <v>139</v>
      </c>
      <c r="H5" s="214" t="s">
        <v>140</v>
      </c>
      <c r="I5" s="116"/>
      <c r="N5" s="203"/>
      <c r="O5" s="204"/>
    </row>
    <row r="6" spans="1:15" ht="15" customHeight="1" x14ac:dyDescent="0.2">
      <c r="A6" s="16">
        <v>1</v>
      </c>
      <c r="B6" s="17" t="s">
        <v>153</v>
      </c>
      <c r="C6" s="23" t="s">
        <v>57</v>
      </c>
      <c r="D6" s="23" t="s">
        <v>98</v>
      </c>
      <c r="E6" s="76">
        <v>42215</v>
      </c>
      <c r="F6" s="56">
        <v>608322</v>
      </c>
      <c r="G6" s="24">
        <v>3100084.97000001</v>
      </c>
      <c r="H6" s="56">
        <v>14868</v>
      </c>
      <c r="I6" s="55"/>
      <c r="J6" s="54"/>
      <c r="K6" s="205"/>
      <c r="L6" s="206"/>
    </row>
    <row r="7" spans="1:15" ht="15" customHeight="1" x14ac:dyDescent="0.2">
      <c r="A7" s="16">
        <v>2</v>
      </c>
      <c r="B7" s="17" t="s">
        <v>56</v>
      </c>
      <c r="C7" s="23" t="s">
        <v>57</v>
      </c>
      <c r="D7" s="23" t="s">
        <v>58</v>
      </c>
      <c r="E7" s="76">
        <v>38652</v>
      </c>
      <c r="F7" s="56">
        <v>380671</v>
      </c>
      <c r="G7" s="24">
        <v>1643842.8799999901</v>
      </c>
      <c r="H7" s="56">
        <v>10185</v>
      </c>
      <c r="I7" s="55"/>
      <c r="J7" s="54"/>
      <c r="K7" s="205"/>
      <c r="L7" s="206"/>
    </row>
    <row r="8" spans="1:15" ht="15" customHeight="1" x14ac:dyDescent="0.2">
      <c r="A8" s="16">
        <v>3</v>
      </c>
      <c r="B8" s="17" t="s">
        <v>59</v>
      </c>
      <c r="C8" s="23" t="s">
        <v>57</v>
      </c>
      <c r="D8" s="23" t="s">
        <v>60</v>
      </c>
      <c r="E8" s="76">
        <v>41599</v>
      </c>
      <c r="F8" s="56">
        <v>324148</v>
      </c>
      <c r="G8" s="24">
        <v>1676824.2</v>
      </c>
      <c r="H8" s="56">
        <v>10063</v>
      </c>
      <c r="I8" s="55"/>
      <c r="J8" s="54"/>
      <c r="K8" s="205"/>
      <c r="L8" s="206"/>
    </row>
    <row r="9" spans="1:15" ht="15" customHeight="1" x14ac:dyDescent="0.2">
      <c r="A9" s="16">
        <v>4</v>
      </c>
      <c r="B9" s="17" t="s">
        <v>61</v>
      </c>
      <c r="C9" s="23" t="s">
        <v>57</v>
      </c>
      <c r="D9" s="23" t="s">
        <v>62</v>
      </c>
      <c r="E9" s="76">
        <v>39002</v>
      </c>
      <c r="F9" s="56">
        <v>278956</v>
      </c>
      <c r="G9" s="24">
        <v>1092404.73</v>
      </c>
      <c r="H9" s="56">
        <v>7067</v>
      </c>
      <c r="I9" s="55"/>
      <c r="J9" s="54"/>
      <c r="K9" s="205"/>
      <c r="L9" s="206"/>
    </row>
    <row r="10" spans="1:15" ht="15" customHeight="1" x14ac:dyDescent="0.2">
      <c r="A10" s="16">
        <v>5</v>
      </c>
      <c r="B10" s="17" t="s">
        <v>1115</v>
      </c>
      <c r="C10" s="23" t="s">
        <v>57</v>
      </c>
      <c r="D10" s="23" t="s">
        <v>1116</v>
      </c>
      <c r="E10" s="76">
        <v>43699</v>
      </c>
      <c r="F10" s="56">
        <v>278182</v>
      </c>
      <c r="G10" s="24">
        <v>1488373.74</v>
      </c>
      <c r="H10" s="56">
        <v>9420</v>
      </c>
      <c r="I10" s="55"/>
      <c r="J10" s="54"/>
      <c r="K10" s="205"/>
      <c r="L10" s="206"/>
    </row>
    <row r="11" spans="1:15" ht="15" customHeight="1" x14ac:dyDescent="0.2">
      <c r="A11" s="16">
        <v>6</v>
      </c>
      <c r="B11" s="17" t="s">
        <v>63</v>
      </c>
      <c r="C11" s="23" t="s">
        <v>57</v>
      </c>
      <c r="D11" s="23" t="s">
        <v>64</v>
      </c>
      <c r="E11" s="76">
        <v>41158</v>
      </c>
      <c r="F11" s="56">
        <v>256179</v>
      </c>
      <c r="G11" s="24">
        <v>1298127.98</v>
      </c>
      <c r="H11" s="56">
        <v>6456</v>
      </c>
      <c r="I11" s="55"/>
      <c r="J11" s="54"/>
      <c r="K11" s="205"/>
      <c r="L11" s="206"/>
    </row>
    <row r="12" spans="1:15" ht="15" customHeight="1" x14ac:dyDescent="0.2">
      <c r="A12" s="16">
        <v>7</v>
      </c>
      <c r="B12" s="17" t="s">
        <v>65</v>
      </c>
      <c r="C12" s="23" t="s">
        <v>57</v>
      </c>
      <c r="D12" s="68" t="s">
        <v>66</v>
      </c>
      <c r="E12" s="76">
        <v>41151</v>
      </c>
      <c r="F12" s="56">
        <v>238323</v>
      </c>
      <c r="G12" s="24">
        <v>1233020.5</v>
      </c>
      <c r="H12" s="56">
        <v>7175</v>
      </c>
      <c r="I12" s="55"/>
      <c r="J12" s="54"/>
      <c r="K12" s="205"/>
      <c r="L12" s="206"/>
    </row>
    <row r="13" spans="1:15" ht="15" customHeight="1" x14ac:dyDescent="0.2">
      <c r="A13" s="16">
        <v>8</v>
      </c>
      <c r="B13" s="17" t="s">
        <v>67</v>
      </c>
      <c r="C13" s="23" t="s">
        <v>57</v>
      </c>
      <c r="D13" s="23" t="s">
        <v>68</v>
      </c>
      <c r="E13" s="76">
        <v>39443</v>
      </c>
      <c r="F13" s="56">
        <v>232581</v>
      </c>
      <c r="G13" s="24">
        <v>1034687</v>
      </c>
      <c r="H13" s="56">
        <v>7138</v>
      </c>
      <c r="I13" s="55"/>
      <c r="J13" s="54"/>
      <c r="K13" s="205"/>
      <c r="L13" s="206"/>
    </row>
    <row r="14" spans="1:15" ht="15" customHeight="1" x14ac:dyDescent="0.2">
      <c r="A14" s="16">
        <v>9</v>
      </c>
      <c r="B14" s="17" t="s">
        <v>69</v>
      </c>
      <c r="C14" s="23" t="s">
        <v>57</v>
      </c>
      <c r="D14" s="23" t="s">
        <v>100</v>
      </c>
      <c r="E14" s="76">
        <v>39387</v>
      </c>
      <c r="F14" s="56">
        <v>230741</v>
      </c>
      <c r="G14" s="24">
        <v>1010974.84</v>
      </c>
      <c r="H14" s="56">
        <v>8668</v>
      </c>
      <c r="I14" s="55"/>
      <c r="J14" s="54"/>
      <c r="K14" s="205"/>
      <c r="L14" s="206"/>
    </row>
    <row r="15" spans="1:15" ht="15" customHeight="1" x14ac:dyDescent="0.2">
      <c r="A15" s="16">
        <v>10</v>
      </c>
      <c r="B15" s="17" t="s">
        <v>70</v>
      </c>
      <c r="C15" s="23" t="s">
        <v>57</v>
      </c>
      <c r="D15" s="23" t="s">
        <v>58</v>
      </c>
      <c r="E15" s="76">
        <v>39786</v>
      </c>
      <c r="F15" s="56">
        <v>214614</v>
      </c>
      <c r="G15" s="24">
        <v>929680.74000000197</v>
      </c>
      <c r="H15" s="56">
        <v>7893</v>
      </c>
      <c r="I15" s="55"/>
      <c r="J15" s="54"/>
      <c r="K15" s="205"/>
      <c r="L15" s="206"/>
    </row>
    <row r="16" spans="1:15" ht="15" customHeight="1" x14ac:dyDescent="0.2">
      <c r="A16" s="16">
        <v>11</v>
      </c>
      <c r="B16" s="17" t="s">
        <v>154</v>
      </c>
      <c r="C16" s="23" t="s">
        <v>57</v>
      </c>
      <c r="D16" s="23" t="s">
        <v>98</v>
      </c>
      <c r="E16" s="76">
        <v>42334</v>
      </c>
      <c r="F16" s="56">
        <v>198708</v>
      </c>
      <c r="G16" s="24">
        <v>1013938.24</v>
      </c>
      <c r="H16" s="56">
        <v>7979</v>
      </c>
      <c r="I16" s="55"/>
      <c r="J16" s="54"/>
      <c r="K16" s="205"/>
      <c r="L16" s="206"/>
    </row>
    <row r="17" spans="1:12" ht="15" customHeight="1" x14ac:dyDescent="0.2">
      <c r="A17" s="16">
        <v>12</v>
      </c>
      <c r="B17" s="17" t="s">
        <v>155</v>
      </c>
      <c r="C17" s="23" t="s">
        <v>57</v>
      </c>
      <c r="D17" s="23" t="s">
        <v>107</v>
      </c>
      <c r="E17" s="76">
        <v>42565</v>
      </c>
      <c r="F17" s="56">
        <v>188013</v>
      </c>
      <c r="G17" s="24">
        <v>945677.700000001</v>
      </c>
      <c r="H17" s="56">
        <v>8005</v>
      </c>
      <c r="I17" s="55"/>
      <c r="J17" s="54"/>
      <c r="K17" s="205"/>
      <c r="L17" s="206"/>
    </row>
    <row r="18" spans="1:12" ht="15" customHeight="1" x14ac:dyDescent="0.2">
      <c r="A18" s="16">
        <v>13</v>
      </c>
      <c r="B18" s="17" t="s">
        <v>71</v>
      </c>
      <c r="C18" s="23" t="s">
        <v>57</v>
      </c>
      <c r="D18" s="23" t="s">
        <v>58</v>
      </c>
      <c r="E18" s="76">
        <v>40150</v>
      </c>
      <c r="F18" s="56">
        <v>124938</v>
      </c>
      <c r="G18" s="24">
        <v>558477.96</v>
      </c>
      <c r="H18" s="56">
        <v>5230</v>
      </c>
      <c r="I18" s="55"/>
      <c r="J18" s="54"/>
      <c r="K18" s="205"/>
      <c r="L18" s="206"/>
    </row>
    <row r="19" spans="1:12" ht="15" customHeight="1" x14ac:dyDescent="0.2">
      <c r="A19" s="16">
        <v>14</v>
      </c>
      <c r="B19" s="17" t="s">
        <v>162</v>
      </c>
      <c r="C19" s="23" t="s">
        <v>57</v>
      </c>
      <c r="D19" s="23" t="s">
        <v>72</v>
      </c>
      <c r="E19" s="76">
        <v>41893</v>
      </c>
      <c r="F19" s="56">
        <v>122671</v>
      </c>
      <c r="G19" s="24">
        <v>599487.29</v>
      </c>
      <c r="H19" s="56">
        <v>4068</v>
      </c>
      <c r="I19" s="55"/>
      <c r="J19" s="54"/>
      <c r="K19" s="205"/>
      <c r="L19" s="206"/>
    </row>
    <row r="20" spans="1:12" ht="15" customHeight="1" x14ac:dyDescent="0.2">
      <c r="A20" s="16">
        <v>15</v>
      </c>
      <c r="B20" s="17" t="s">
        <v>31</v>
      </c>
      <c r="C20" s="23" t="s">
        <v>57</v>
      </c>
      <c r="D20" s="23" t="s">
        <v>32</v>
      </c>
      <c r="E20" s="76">
        <v>41970</v>
      </c>
      <c r="F20" s="56">
        <v>113188</v>
      </c>
      <c r="G20" s="24">
        <v>580017.25</v>
      </c>
      <c r="H20" s="56">
        <v>5786</v>
      </c>
      <c r="I20" s="55"/>
      <c r="J20" s="54"/>
      <c r="K20" s="205"/>
      <c r="L20" s="206"/>
    </row>
    <row r="21" spans="1:12" ht="15" customHeight="1" x14ac:dyDescent="0.2">
      <c r="A21" s="16">
        <v>16</v>
      </c>
      <c r="B21" s="17" t="s">
        <v>73</v>
      </c>
      <c r="C21" s="23" t="s">
        <v>57</v>
      </c>
      <c r="D21" s="23" t="s">
        <v>68</v>
      </c>
      <c r="E21" s="76">
        <v>40206</v>
      </c>
      <c r="F21" s="56">
        <v>99117</v>
      </c>
      <c r="G21" s="24">
        <v>435415.19000000099</v>
      </c>
      <c r="H21" s="56">
        <v>5309</v>
      </c>
      <c r="I21" s="55"/>
      <c r="J21" s="54"/>
      <c r="K21" s="205"/>
      <c r="L21" s="206"/>
    </row>
    <row r="22" spans="1:12" ht="15" customHeight="1" x14ac:dyDescent="0.2">
      <c r="A22" s="16">
        <v>17</v>
      </c>
      <c r="B22" s="17" t="s">
        <v>74</v>
      </c>
      <c r="C22" s="23" t="s">
        <v>57</v>
      </c>
      <c r="D22" s="23" t="s">
        <v>68</v>
      </c>
      <c r="E22" s="76">
        <v>41907</v>
      </c>
      <c r="F22" s="56">
        <v>94326</v>
      </c>
      <c r="G22" s="24">
        <v>478375.78999999899</v>
      </c>
      <c r="H22" s="56">
        <v>5762</v>
      </c>
      <c r="I22" s="55"/>
      <c r="J22" s="54"/>
      <c r="K22" s="205"/>
      <c r="L22" s="206"/>
    </row>
    <row r="23" spans="1:12" ht="15" customHeight="1" x14ac:dyDescent="0.2">
      <c r="A23" s="16">
        <v>18</v>
      </c>
      <c r="B23" s="17" t="s">
        <v>75</v>
      </c>
      <c r="C23" s="23" t="s">
        <v>57</v>
      </c>
      <c r="D23" s="23" t="s">
        <v>102</v>
      </c>
      <c r="E23" s="76">
        <v>39842</v>
      </c>
      <c r="F23" s="56">
        <v>90194</v>
      </c>
      <c r="G23" s="24">
        <v>403962.49</v>
      </c>
      <c r="H23" s="56">
        <v>4159</v>
      </c>
      <c r="I23" s="55"/>
      <c r="J23" s="54"/>
      <c r="K23" s="205"/>
      <c r="L23" s="206"/>
    </row>
    <row r="24" spans="1:12" ht="15" customHeight="1" x14ac:dyDescent="0.2">
      <c r="A24" s="16">
        <v>19</v>
      </c>
      <c r="B24" s="17" t="s">
        <v>76</v>
      </c>
      <c r="C24" s="23" t="s">
        <v>57</v>
      </c>
      <c r="D24" s="23" t="s">
        <v>77</v>
      </c>
      <c r="E24" s="76">
        <v>40381</v>
      </c>
      <c r="F24" s="56">
        <v>83724</v>
      </c>
      <c r="G24" s="24">
        <v>378809.36000000098</v>
      </c>
      <c r="H24" s="56">
        <v>3764</v>
      </c>
      <c r="I24" s="55"/>
      <c r="J24" s="54"/>
      <c r="K24" s="205"/>
      <c r="L24" s="206"/>
    </row>
    <row r="25" spans="1:12" ht="15" customHeight="1" x14ac:dyDescent="0.2">
      <c r="A25" s="16">
        <v>20</v>
      </c>
      <c r="B25" s="17" t="s">
        <v>516</v>
      </c>
      <c r="C25" s="23" t="s">
        <v>57</v>
      </c>
      <c r="D25" s="23" t="s">
        <v>517</v>
      </c>
      <c r="E25" s="76">
        <v>43531</v>
      </c>
      <c r="F25" s="56">
        <v>82975</v>
      </c>
      <c r="G25" s="24">
        <v>437459.85000000102</v>
      </c>
      <c r="H25" s="56">
        <v>4861</v>
      </c>
      <c r="I25" s="55"/>
      <c r="J25" s="54"/>
      <c r="K25" s="205"/>
      <c r="L25" s="206"/>
    </row>
    <row r="26" spans="1:12" ht="15" customHeight="1" x14ac:dyDescent="0.2">
      <c r="A26" s="16">
        <v>21</v>
      </c>
      <c r="B26" s="17" t="s">
        <v>126</v>
      </c>
      <c r="C26" s="23" t="s">
        <v>57</v>
      </c>
      <c r="D26" s="23" t="s">
        <v>28</v>
      </c>
      <c r="E26" s="76">
        <v>43069</v>
      </c>
      <c r="F26" s="56">
        <v>81993</v>
      </c>
      <c r="G26" s="24">
        <v>439713.5</v>
      </c>
      <c r="H26" s="56">
        <v>3833</v>
      </c>
      <c r="I26" s="55"/>
      <c r="J26" s="54"/>
      <c r="K26" s="205"/>
      <c r="L26" s="206"/>
    </row>
    <row r="27" spans="1:12" ht="15" customHeight="1" x14ac:dyDescent="0.2">
      <c r="A27" s="16">
        <v>22</v>
      </c>
      <c r="B27" s="17" t="s">
        <v>1188</v>
      </c>
      <c r="C27" s="23" t="s">
        <v>57</v>
      </c>
      <c r="D27" s="23" t="s">
        <v>1189</v>
      </c>
      <c r="E27" s="76">
        <v>43727</v>
      </c>
      <c r="F27" s="56">
        <v>74262</v>
      </c>
      <c r="G27" s="24">
        <v>384557.18000000098</v>
      </c>
      <c r="H27" s="56">
        <v>3321</v>
      </c>
      <c r="I27" s="55"/>
      <c r="J27" s="54"/>
      <c r="K27" s="205"/>
      <c r="L27" s="206"/>
    </row>
    <row r="28" spans="1:12" ht="15" customHeight="1" x14ac:dyDescent="0.2">
      <c r="A28" s="16">
        <v>23</v>
      </c>
      <c r="B28" s="17" t="s">
        <v>78</v>
      </c>
      <c r="C28" s="23" t="s">
        <v>57</v>
      </c>
      <c r="D28" s="23" t="s">
        <v>77</v>
      </c>
      <c r="E28" s="76">
        <v>38330</v>
      </c>
      <c r="F28" s="56">
        <v>74095</v>
      </c>
      <c r="G28" s="24">
        <v>305951.83000000101</v>
      </c>
      <c r="H28" s="56">
        <v>3126</v>
      </c>
      <c r="I28" s="55"/>
      <c r="J28" s="54"/>
      <c r="K28" s="205"/>
      <c r="L28" s="206"/>
    </row>
    <row r="29" spans="1:12" ht="15" customHeight="1" x14ac:dyDescent="0.2">
      <c r="A29" s="16">
        <v>24</v>
      </c>
      <c r="B29" s="17" t="s">
        <v>29</v>
      </c>
      <c r="C29" s="23" t="s">
        <v>57</v>
      </c>
      <c r="D29" s="23" t="s">
        <v>28</v>
      </c>
      <c r="E29" s="76">
        <v>41732</v>
      </c>
      <c r="F29" s="56">
        <v>61730</v>
      </c>
      <c r="G29" s="24">
        <v>315425.90000000002</v>
      </c>
      <c r="H29" s="56">
        <v>3522</v>
      </c>
      <c r="I29" s="55"/>
      <c r="J29" s="54"/>
      <c r="K29" s="205"/>
      <c r="L29" s="206"/>
    </row>
    <row r="30" spans="1:12" ht="15" customHeight="1" x14ac:dyDescent="0.2">
      <c r="A30" s="16">
        <v>25</v>
      </c>
      <c r="B30" s="17" t="s">
        <v>79</v>
      </c>
      <c r="C30" s="23" t="s">
        <v>80</v>
      </c>
      <c r="D30" s="23" t="s">
        <v>81</v>
      </c>
      <c r="E30" s="76">
        <v>38554</v>
      </c>
      <c r="F30" s="56">
        <v>58919</v>
      </c>
      <c r="G30" s="24">
        <v>233897.88</v>
      </c>
      <c r="H30" s="56">
        <v>3011</v>
      </c>
      <c r="I30" s="55"/>
      <c r="J30" s="54"/>
      <c r="K30" s="205"/>
      <c r="L30" s="206"/>
    </row>
    <row r="31" spans="1:12" ht="15" customHeight="1" x14ac:dyDescent="0.2">
      <c r="A31" s="16">
        <v>26</v>
      </c>
      <c r="B31" s="17" t="s">
        <v>82</v>
      </c>
      <c r="C31" s="23" t="s">
        <v>57</v>
      </c>
      <c r="D31" s="23" t="s">
        <v>83</v>
      </c>
      <c r="E31" s="76">
        <v>41354</v>
      </c>
      <c r="F31" s="56">
        <v>58903</v>
      </c>
      <c r="G31" s="24">
        <v>306162.69000000099</v>
      </c>
      <c r="H31" s="56">
        <v>2825</v>
      </c>
      <c r="I31" s="55"/>
      <c r="J31" s="54"/>
      <c r="K31" s="205"/>
      <c r="L31" s="206"/>
    </row>
    <row r="32" spans="1:12" ht="15" customHeight="1" x14ac:dyDescent="0.2">
      <c r="A32" s="16">
        <v>27</v>
      </c>
      <c r="B32" s="17" t="s">
        <v>84</v>
      </c>
      <c r="C32" s="23" t="s">
        <v>57</v>
      </c>
      <c r="D32" s="23" t="s">
        <v>64</v>
      </c>
      <c r="E32" s="76">
        <v>38260</v>
      </c>
      <c r="F32" s="56">
        <v>57610</v>
      </c>
      <c r="G32" s="24">
        <v>234804.76</v>
      </c>
      <c r="H32" s="56">
        <v>2270</v>
      </c>
      <c r="I32" s="55"/>
      <c r="J32" s="54"/>
      <c r="K32" s="205"/>
      <c r="L32" s="206"/>
    </row>
    <row r="33" spans="1:12" ht="15" customHeight="1" x14ac:dyDescent="0.2">
      <c r="A33" s="16">
        <v>28</v>
      </c>
      <c r="B33" s="17" t="s">
        <v>85</v>
      </c>
      <c r="C33" s="23" t="s">
        <v>57</v>
      </c>
      <c r="D33" s="23" t="s">
        <v>86</v>
      </c>
      <c r="E33" s="76">
        <v>41221</v>
      </c>
      <c r="F33" s="56">
        <v>55440</v>
      </c>
      <c r="G33" s="24">
        <v>265396.43</v>
      </c>
      <c r="H33" s="56">
        <v>2816</v>
      </c>
      <c r="I33" s="55"/>
      <c r="J33" s="54"/>
      <c r="K33" s="205"/>
      <c r="L33" s="206"/>
    </row>
    <row r="34" spans="1:12" ht="15" customHeight="1" x14ac:dyDescent="0.2">
      <c r="A34" s="16">
        <v>29</v>
      </c>
      <c r="B34" s="17" t="s">
        <v>87</v>
      </c>
      <c r="C34" s="23" t="s">
        <v>57</v>
      </c>
      <c r="D34" s="23" t="s">
        <v>88</v>
      </c>
      <c r="E34" s="76">
        <v>41942</v>
      </c>
      <c r="F34" s="56">
        <v>51865</v>
      </c>
      <c r="G34" s="24">
        <v>267580.28999999998</v>
      </c>
      <c r="H34" s="56">
        <v>3421</v>
      </c>
      <c r="I34" s="55"/>
      <c r="J34" s="54"/>
      <c r="K34" s="205"/>
      <c r="L34" s="206"/>
    </row>
    <row r="35" spans="1:12" ht="15" customHeight="1" x14ac:dyDescent="0.2">
      <c r="A35" s="16">
        <v>30</v>
      </c>
      <c r="B35" s="17" t="s">
        <v>89</v>
      </c>
      <c r="C35" s="23" t="s">
        <v>57</v>
      </c>
      <c r="D35" s="23" t="s">
        <v>90</v>
      </c>
      <c r="E35" s="76">
        <v>41186</v>
      </c>
      <c r="F35" s="56">
        <v>51361</v>
      </c>
      <c r="G35" s="24">
        <v>231480.26</v>
      </c>
      <c r="H35" s="56">
        <v>2480</v>
      </c>
      <c r="I35" s="55"/>
      <c r="J35" s="54"/>
      <c r="K35" s="205"/>
      <c r="L35" s="206"/>
    </row>
    <row r="36" spans="1:12" ht="15" customHeight="1" x14ac:dyDescent="0.2">
      <c r="A36" s="16">
        <v>31</v>
      </c>
      <c r="B36" s="17" t="s">
        <v>229</v>
      </c>
      <c r="C36" s="23" t="s">
        <v>57</v>
      </c>
      <c r="D36" s="23" t="s">
        <v>230</v>
      </c>
      <c r="E36" s="76">
        <v>43391</v>
      </c>
      <c r="F36" s="56">
        <v>48900</v>
      </c>
      <c r="G36" s="24">
        <v>187687.88</v>
      </c>
      <c r="H36" s="56">
        <v>1906</v>
      </c>
      <c r="I36" s="55"/>
      <c r="J36" s="54"/>
      <c r="K36" s="205"/>
      <c r="L36" s="206"/>
    </row>
    <row r="37" spans="1:12" ht="15" customHeight="1" x14ac:dyDescent="0.2">
      <c r="A37" s="16">
        <v>32</v>
      </c>
      <c r="B37" s="17" t="s">
        <v>122</v>
      </c>
      <c r="C37" s="23" t="s">
        <v>57</v>
      </c>
      <c r="D37" s="23" t="s">
        <v>123</v>
      </c>
      <c r="E37" s="76">
        <v>42873</v>
      </c>
      <c r="F37" s="56">
        <v>47501</v>
      </c>
      <c r="G37" s="24">
        <v>193643.35</v>
      </c>
      <c r="H37" s="56">
        <v>2948</v>
      </c>
      <c r="I37" s="55"/>
      <c r="J37" s="54"/>
      <c r="K37" s="205"/>
      <c r="L37" s="206"/>
    </row>
    <row r="38" spans="1:12" ht="15" customHeight="1" x14ac:dyDescent="0.2">
      <c r="A38" s="16">
        <v>33</v>
      </c>
      <c r="B38" s="17" t="s">
        <v>120</v>
      </c>
      <c r="C38" s="23" t="s">
        <v>57</v>
      </c>
      <c r="D38" s="23" t="s">
        <v>97</v>
      </c>
      <c r="E38" s="76">
        <v>42838</v>
      </c>
      <c r="F38" s="56">
        <v>45896</v>
      </c>
      <c r="G38" s="24">
        <v>241872.02</v>
      </c>
      <c r="H38" s="56">
        <v>2199</v>
      </c>
      <c r="I38" s="55"/>
      <c r="J38" s="54"/>
      <c r="K38" s="205"/>
      <c r="L38" s="206"/>
    </row>
    <row r="39" spans="1:12" ht="15" customHeight="1" x14ac:dyDescent="0.2">
      <c r="A39" s="16">
        <v>34</v>
      </c>
      <c r="B39" s="17" t="s">
        <v>128</v>
      </c>
      <c r="C39" s="23" t="s">
        <v>57</v>
      </c>
      <c r="D39" s="23" t="s">
        <v>64</v>
      </c>
      <c r="E39" s="76">
        <v>43118</v>
      </c>
      <c r="F39" s="56">
        <v>45823</v>
      </c>
      <c r="G39" s="24">
        <v>241813.86</v>
      </c>
      <c r="H39" s="56">
        <v>2356</v>
      </c>
      <c r="I39" s="55"/>
      <c r="J39" s="54"/>
      <c r="K39" s="205"/>
      <c r="L39" s="206"/>
    </row>
    <row r="40" spans="1:12" ht="15" customHeight="1" x14ac:dyDescent="0.2">
      <c r="A40" s="16">
        <v>35</v>
      </c>
      <c r="B40" s="17" t="s">
        <v>91</v>
      </c>
      <c r="C40" s="23" t="s">
        <v>57</v>
      </c>
      <c r="D40" s="23" t="s">
        <v>60</v>
      </c>
      <c r="E40" s="76">
        <v>39828</v>
      </c>
      <c r="F40" s="56">
        <v>45570</v>
      </c>
      <c r="G40" s="24">
        <v>205634.02</v>
      </c>
      <c r="H40" s="56">
        <v>2097</v>
      </c>
      <c r="I40" s="55"/>
      <c r="J40" s="54"/>
      <c r="K40" s="205"/>
      <c r="L40" s="206"/>
    </row>
    <row r="41" spans="1:12" ht="15" customHeight="1" x14ac:dyDescent="0.2">
      <c r="A41" s="16">
        <v>36</v>
      </c>
      <c r="B41" s="17" t="s">
        <v>333</v>
      </c>
      <c r="C41" s="23" t="s">
        <v>57</v>
      </c>
      <c r="D41" s="23" t="s">
        <v>1399</v>
      </c>
      <c r="E41" s="76">
        <v>43482</v>
      </c>
      <c r="F41" s="56">
        <v>43975</v>
      </c>
      <c r="G41" s="24">
        <v>233775.45</v>
      </c>
      <c r="H41" s="56">
        <v>2715</v>
      </c>
      <c r="I41" s="55"/>
      <c r="J41" s="54"/>
      <c r="K41" s="205"/>
      <c r="L41" s="206"/>
    </row>
    <row r="42" spans="1:12" ht="15" customHeight="1" x14ac:dyDescent="0.2">
      <c r="A42" s="16">
        <v>37</v>
      </c>
      <c r="B42" s="17" t="s">
        <v>247</v>
      </c>
      <c r="C42" s="23" t="s">
        <v>57</v>
      </c>
      <c r="D42" s="23" t="s">
        <v>68</v>
      </c>
      <c r="E42" s="76">
        <v>43440</v>
      </c>
      <c r="F42" s="56">
        <v>43870</v>
      </c>
      <c r="G42" s="24">
        <v>223835.46</v>
      </c>
      <c r="H42" s="56">
        <v>2776</v>
      </c>
      <c r="I42" s="55"/>
      <c r="J42" s="54"/>
      <c r="K42" s="205"/>
      <c r="L42" s="206"/>
    </row>
    <row r="43" spans="1:12" ht="15" customHeight="1" x14ac:dyDescent="0.2">
      <c r="A43" s="16">
        <v>38</v>
      </c>
      <c r="B43" s="17" t="s">
        <v>114</v>
      </c>
      <c r="C43" s="23" t="s">
        <v>57</v>
      </c>
      <c r="D43" s="23" t="s">
        <v>96</v>
      </c>
      <c r="E43" s="76">
        <v>42803</v>
      </c>
      <c r="F43" s="56">
        <v>42685</v>
      </c>
      <c r="G43" s="24">
        <v>219347.48</v>
      </c>
      <c r="H43" s="56">
        <v>2399</v>
      </c>
      <c r="I43" s="55"/>
      <c r="J43" s="54"/>
      <c r="K43" s="205"/>
      <c r="L43" s="206"/>
    </row>
    <row r="44" spans="1:12" ht="15" customHeight="1" x14ac:dyDescent="0.2">
      <c r="A44" s="16">
        <v>39</v>
      </c>
      <c r="B44" s="17" t="s">
        <v>92</v>
      </c>
      <c r="C44" s="23" t="s">
        <v>57</v>
      </c>
      <c r="D44" s="23" t="s">
        <v>93</v>
      </c>
      <c r="E44" s="76">
        <v>40976</v>
      </c>
      <c r="F44" s="56">
        <v>42283</v>
      </c>
      <c r="G44" s="24">
        <v>178366.69</v>
      </c>
      <c r="H44" s="56">
        <v>1876</v>
      </c>
      <c r="I44" s="55"/>
      <c r="J44" s="54"/>
      <c r="K44" s="205"/>
      <c r="L44" s="206"/>
    </row>
    <row r="45" spans="1:12" ht="15" customHeight="1" x14ac:dyDescent="0.2">
      <c r="A45" s="16">
        <v>40</v>
      </c>
      <c r="B45" s="17" t="s">
        <v>94</v>
      </c>
      <c r="C45" s="23" t="s">
        <v>57</v>
      </c>
      <c r="D45" s="23" t="s">
        <v>28</v>
      </c>
      <c r="E45" s="76">
        <v>40073</v>
      </c>
      <c r="F45" s="56">
        <v>41135</v>
      </c>
      <c r="G45" s="24">
        <v>175187.62</v>
      </c>
      <c r="H45" s="56">
        <v>3079</v>
      </c>
      <c r="I45" s="55"/>
      <c r="J45" s="54"/>
      <c r="K45" s="205"/>
      <c r="L45" s="206"/>
    </row>
    <row r="46" spans="1:12" ht="14.1" customHeight="1" x14ac:dyDescent="0.2">
      <c r="C46" s="3"/>
      <c r="E46" s="3"/>
      <c r="F46" s="3"/>
      <c r="G46" s="3"/>
      <c r="H46" s="3"/>
    </row>
    <row r="47" spans="1:12" ht="14.1" customHeight="1" x14ac:dyDescent="0.2">
      <c r="C47" s="3"/>
      <c r="E47" s="3"/>
      <c r="F47" s="3"/>
      <c r="G47" s="3"/>
      <c r="H47" s="3"/>
    </row>
    <row r="48" spans="1:12" ht="14.1" customHeight="1" x14ac:dyDescent="0.2">
      <c r="C48" s="3"/>
      <c r="E48" s="3"/>
      <c r="F48" s="3"/>
      <c r="G48" s="3"/>
      <c r="H48" s="3"/>
    </row>
    <row r="49" spans="3:8" ht="14.1" customHeight="1" x14ac:dyDescent="0.2">
      <c r="C49" s="3"/>
      <c r="E49" s="3"/>
      <c r="F49" s="3"/>
      <c r="G49" s="3"/>
      <c r="H49" s="3"/>
    </row>
    <row r="50" spans="3:8" ht="14.1" customHeight="1" x14ac:dyDescent="0.2">
      <c r="C50" s="3"/>
      <c r="E50" s="3"/>
      <c r="F50" s="3"/>
      <c r="G50" s="3"/>
      <c r="H50" s="3"/>
    </row>
    <row r="51" spans="3:8" ht="14.1" customHeight="1" x14ac:dyDescent="0.2">
      <c r="C51" s="3"/>
      <c r="E51" s="3"/>
      <c r="F51" s="3"/>
      <c r="G51" s="3"/>
      <c r="H51" s="3"/>
    </row>
    <row r="52" spans="3:8" ht="14.1" customHeight="1" x14ac:dyDescent="0.2">
      <c r="C52" s="3"/>
      <c r="E52" s="3"/>
      <c r="F52" s="3"/>
      <c r="G52" s="3"/>
      <c r="H52" s="3"/>
    </row>
    <row r="53" spans="3:8" ht="14.1" customHeight="1" x14ac:dyDescent="0.2">
      <c r="C53" s="3"/>
      <c r="E53" s="3"/>
      <c r="F53" s="3"/>
      <c r="G53" s="3"/>
      <c r="H53" s="3"/>
    </row>
    <row r="54" spans="3:8" ht="14.1" customHeight="1" x14ac:dyDescent="0.2">
      <c r="C54" s="3"/>
      <c r="E54" s="3"/>
      <c r="F54" s="3"/>
      <c r="G54" s="3"/>
      <c r="H54" s="3"/>
    </row>
    <row r="55" spans="3:8" ht="14.1" customHeight="1" x14ac:dyDescent="0.2">
      <c r="C55" s="3"/>
      <c r="E55" s="3"/>
      <c r="F55" s="3"/>
      <c r="G55" s="3"/>
      <c r="H55" s="3"/>
    </row>
    <row r="56" spans="3:8" ht="14.1" customHeight="1" x14ac:dyDescent="0.2">
      <c r="C56" s="3"/>
      <c r="E56" s="3"/>
      <c r="F56" s="3"/>
      <c r="G56" s="3"/>
      <c r="H56" s="3"/>
    </row>
    <row r="57" spans="3:8" ht="14.1" customHeight="1" x14ac:dyDescent="0.2">
      <c r="C57" s="3"/>
      <c r="E57" s="3"/>
      <c r="F57" s="3"/>
      <c r="G57" s="3"/>
      <c r="H57" s="3"/>
    </row>
    <row r="58" spans="3:8" ht="14.1" customHeight="1" x14ac:dyDescent="0.2">
      <c r="C58" s="3"/>
      <c r="E58" s="3"/>
      <c r="F58" s="3"/>
      <c r="G58" s="3"/>
      <c r="H58" s="3"/>
    </row>
    <row r="59" spans="3:8" ht="14.1" customHeight="1" x14ac:dyDescent="0.2">
      <c r="C59" s="3"/>
      <c r="E59" s="3"/>
      <c r="F59" s="3"/>
      <c r="G59" s="3"/>
      <c r="H59" s="3"/>
    </row>
    <row r="60" spans="3:8" ht="14.1" customHeight="1" x14ac:dyDescent="0.2">
      <c r="C60" s="3"/>
      <c r="E60" s="3"/>
      <c r="F60" s="3"/>
      <c r="G60" s="3"/>
      <c r="H60" s="3"/>
    </row>
    <row r="61" spans="3:8" ht="14.1" customHeight="1" x14ac:dyDescent="0.2">
      <c r="C61" s="3"/>
      <c r="E61" s="3"/>
      <c r="F61" s="3"/>
      <c r="G61" s="3"/>
      <c r="H61" s="3"/>
    </row>
    <row r="62" spans="3:8" ht="14.1" customHeight="1" x14ac:dyDescent="0.2">
      <c r="C62" s="3"/>
      <c r="E62" s="3"/>
      <c r="F62" s="3"/>
      <c r="G62" s="3"/>
      <c r="H62" s="3"/>
    </row>
    <row r="63" spans="3:8" ht="14.1" customHeight="1" x14ac:dyDescent="0.2">
      <c r="C63" s="3"/>
      <c r="E63" s="3"/>
      <c r="F63" s="3"/>
      <c r="G63" s="3"/>
      <c r="H63" s="3"/>
    </row>
    <row r="64" spans="3:8" ht="14.1" customHeight="1" x14ac:dyDescent="0.2">
      <c r="C64" s="3"/>
      <c r="E64" s="3"/>
      <c r="F64" s="3"/>
      <c r="G64" s="3"/>
      <c r="H64" s="3"/>
    </row>
    <row r="65" spans="3:8" ht="14.1" customHeight="1" x14ac:dyDescent="0.2">
      <c r="C65" s="3"/>
      <c r="E65" s="3"/>
      <c r="F65" s="3"/>
      <c r="G65" s="3"/>
      <c r="H65" s="3"/>
    </row>
  </sheetData>
  <mergeCells count="2">
    <mergeCell ref="A2:H2"/>
    <mergeCell ref="A3:H3"/>
  </mergeCells>
  <printOptions horizontalCentered="1" verticalCentered="1"/>
  <pageMargins left="0.23622047244094491" right="0.23622047244094491" top="0.74803149606299213" bottom="0.74803149606299213" header="0.31496062992125984" footer="0.31496062992125984"/>
  <pageSetup paperSize="9" scale="74" orientation="landscape" r:id="rId1"/>
  <headerFooter>
    <oddHeader>&amp;L&amp;G</oddHead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11</vt:i4>
      </vt:variant>
      <vt:variant>
        <vt:lpstr>Intervalos com Nome</vt:lpstr>
      </vt:variant>
      <vt:variant>
        <vt:i4>12</vt:i4>
      </vt:variant>
    </vt:vector>
  </HeadingPairs>
  <TitlesOfParts>
    <vt:vector size="23" baseType="lpstr">
      <vt:lpstr>MENU</vt:lpstr>
      <vt:lpstr>FDS DETALHE</vt:lpstr>
      <vt:lpstr>FDS</vt:lpstr>
      <vt:lpstr>FIM_DE_SEMANA_ACUMULADOS</vt:lpstr>
      <vt:lpstr>RANKING_SEMANAL</vt:lpstr>
      <vt:lpstr>ACUMULADOS</vt:lpstr>
      <vt:lpstr>ESTREIAS_NACIONAIS</vt:lpstr>
      <vt:lpstr>RANK GERAL DE FILMES</vt:lpstr>
      <vt:lpstr>NACIONAIS</vt:lpstr>
      <vt:lpstr>MAIS_VISTOS_DESDE_2004</vt:lpstr>
      <vt:lpstr>EVOLUCAO SEMANAL</vt:lpstr>
      <vt:lpstr>MAIS_VISTOS_DESDE_2004!_FiltrarBaseDados</vt:lpstr>
      <vt:lpstr>ACUMULADOS!Área_de_Impressão</vt:lpstr>
      <vt:lpstr>ESTREIAS_NACIONAIS!Área_de_Impressão</vt:lpstr>
      <vt:lpstr>'EVOLUCAO SEMANAL'!Área_de_Impressão</vt:lpstr>
      <vt:lpstr>FDS!Área_de_Impressão</vt:lpstr>
      <vt:lpstr>FIM_DE_SEMANA_ACUMULADOS!Área_de_Impressão</vt:lpstr>
      <vt:lpstr>MAIS_VISTOS_DESDE_2004!Área_de_Impressão</vt:lpstr>
      <vt:lpstr>MENU!Área_de_Impressão</vt:lpstr>
      <vt:lpstr>NACIONAIS!Área_de_Impressão</vt:lpstr>
      <vt:lpstr>'RANK GERAL DE FILMES'!Área_de_Impressão</vt:lpstr>
      <vt:lpstr>RANKING_SEMANAL!Área_de_Impressão</vt:lpstr>
      <vt:lpstr>'EVOLUCAO SEMANAL'!Títulos_de_Impressão</vt:lpstr>
    </vt:vector>
  </TitlesOfParts>
  <Company>ICAM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vr</dc:creator>
  <cp:lastModifiedBy>Nuno Macela</cp:lastModifiedBy>
  <cp:lastPrinted>2020-01-02T11:34:56Z</cp:lastPrinted>
  <dcterms:created xsi:type="dcterms:W3CDTF">2004-04-01T09:24:03Z</dcterms:created>
  <dcterms:modified xsi:type="dcterms:W3CDTF">2020-01-02T11:35:05Z</dcterms:modified>
</cp:coreProperties>
</file>