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edgar\Desktop\"/>
    </mc:Choice>
  </mc:AlternateContent>
  <xr:revisionPtr revIDLastSave="0" documentId="13_ncr:1_{9422BC6F-DA15-40A3-A0B0-7BF49E9F07B2}" xr6:coauthVersionLast="47" xr6:coauthVersionMax="47" xr10:uidLastSave="{00000000-0000-0000-0000-000000000000}"/>
  <bookViews>
    <workbookView xWindow="-120" yWindow="-120" windowWidth="29040" windowHeight="15720" xr2:uid="{00000000-000D-0000-FFFF-FFFF00000000}"/>
  </bookViews>
  <sheets>
    <sheet name="Hoja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7" i="2" l="1"/>
  <c r="N26" i="2"/>
  <c r="N16" i="2"/>
  <c r="N9" i="2"/>
  <c r="O5" i="2"/>
  <c r="L9" i="2"/>
  <c r="L8" i="2"/>
  <c r="L7" i="2"/>
  <c r="L6" i="2"/>
  <c r="L5" i="2"/>
  <c r="L4" i="2"/>
  <c r="L3" i="2"/>
  <c r="L2" i="2"/>
  <c r="Q3" i="2"/>
  <c r="H17" i="2"/>
  <c r="H3" i="2"/>
  <c r="Q4" i="2"/>
  <c r="Q5" i="2"/>
  <c r="Q6" i="2"/>
  <c r="Q7" i="2"/>
  <c r="Q8" i="2"/>
  <c r="Q9" i="2"/>
  <c r="Q10" i="2"/>
  <c r="Q11" i="2"/>
  <c r="Q12" i="2"/>
  <c r="Q13" i="2"/>
  <c r="Q14" i="2"/>
  <c r="Q15" i="2"/>
  <c r="Q16" i="2"/>
  <c r="Q17" i="2"/>
  <c r="Q18" i="2"/>
  <c r="Q19" i="2"/>
  <c r="Q20" i="2"/>
  <c r="Q21" i="2"/>
  <c r="Q22" i="2"/>
  <c r="Q23" i="2"/>
  <c r="Q24" i="2"/>
  <c r="Q25" i="2"/>
  <c r="Q26" i="2"/>
  <c r="Q27" i="2"/>
  <c r="Q28" i="2"/>
  <c r="Q29" i="2"/>
  <c r="Q30" i="2"/>
  <c r="H4" i="2"/>
  <c r="H5" i="2"/>
  <c r="H6" i="2"/>
  <c r="H7" i="2"/>
  <c r="H8" i="2"/>
  <c r="H9" i="2"/>
  <c r="H10" i="2"/>
  <c r="H11" i="2"/>
  <c r="H12" i="2"/>
  <c r="H13" i="2"/>
  <c r="H14" i="2"/>
  <c r="H15" i="2"/>
  <c r="H16" i="2"/>
  <c r="H18" i="2"/>
  <c r="H19" i="2"/>
  <c r="H20" i="2"/>
  <c r="H21" i="2"/>
  <c r="H22" i="2"/>
  <c r="H23" i="2"/>
  <c r="H24" i="2"/>
  <c r="H25" i="2"/>
  <c r="H26" i="2"/>
  <c r="H27" i="2"/>
  <c r="H28" i="2"/>
  <c r="H29" i="2"/>
  <c r="H30" i="2"/>
</calcChain>
</file>

<file path=xl/sharedStrings.xml><?xml version="1.0" encoding="utf-8"?>
<sst xmlns="http://schemas.openxmlformats.org/spreadsheetml/2006/main" count="66" uniqueCount="61">
  <si>
    <t>Actividad</t>
  </si>
  <si>
    <t>Estimacion de Tiempo (Semanas)</t>
  </si>
  <si>
    <t xml:space="preserve">Actividad Predecesora </t>
  </si>
  <si>
    <t>Rutas</t>
  </si>
  <si>
    <t>TE</t>
  </si>
  <si>
    <t>Varianza</t>
  </si>
  <si>
    <t>Optimista (To)</t>
  </si>
  <si>
    <t>Mas Probable (Tm)</t>
  </si>
  <si>
    <t>Pesimista (Tp)</t>
  </si>
  <si>
    <t xml:space="preserve"> Inmediata</t>
  </si>
  <si>
    <t>TE=(To+4Tm+Tp)/6</t>
  </si>
  <si>
    <t>Va=((Tp-To)/6)^2</t>
  </si>
  <si>
    <t>-</t>
  </si>
  <si>
    <t>Ruta Critica</t>
  </si>
  <si>
    <t>X= 8 Semanas</t>
  </si>
  <si>
    <t>VA</t>
  </si>
  <si>
    <t>Desviacion Estandar</t>
  </si>
  <si>
    <t>DE=Raiz(VA)</t>
  </si>
  <si>
    <t>Probabilidad</t>
  </si>
  <si>
    <t>Z=(X-M)/DE</t>
  </si>
  <si>
    <t>Tiempo de Esperado</t>
  </si>
  <si>
    <t>M - Ruta Crítica</t>
  </si>
  <si>
    <t>1-Reuniones iniciales</t>
  </si>
  <si>
    <t>2-Levantamiento de requisitos</t>
  </si>
  <si>
    <t>3-Diseño de ingreso de productos a almacen</t>
  </si>
  <si>
    <t>4-Diseño seguimiento de Stock</t>
  </si>
  <si>
    <t>5-Diseño e alerta de reposicion</t>
  </si>
  <si>
    <t>6-Diseño de alta de Proveedores</t>
  </si>
  <si>
    <t>7-Diseño de compra de producto</t>
  </si>
  <si>
    <t>8-Diseño de calculos de fechas de inventario</t>
  </si>
  <si>
    <t xml:space="preserve">9-Diseño de sobreinventario </t>
  </si>
  <si>
    <t>10-Diseño de bases de datos</t>
  </si>
  <si>
    <t>11-Diagrama flujo de datos</t>
  </si>
  <si>
    <t>12-Diagrama de casos de uso</t>
  </si>
  <si>
    <t>13-Diseño de interfaz</t>
  </si>
  <si>
    <t>15-Desarrollo de modulo de productos</t>
  </si>
  <si>
    <t>16-Desarrollo de modulo proveedores</t>
  </si>
  <si>
    <t>17-Desarrollo de modulo Stock</t>
  </si>
  <si>
    <t>18-Desarrollo de modulo inventario</t>
  </si>
  <si>
    <t>19-Desarrollo de modulo de alerta</t>
  </si>
  <si>
    <t>20-Desarrollo de modulo de reportes</t>
  </si>
  <si>
    <t>21-Desarrollo de la base de datos</t>
  </si>
  <si>
    <t>22-Pruebas unitarias</t>
  </si>
  <si>
    <t>23-Integracion de modulos</t>
  </si>
  <si>
    <t>24-Pruebas de usuario</t>
  </si>
  <si>
    <t>25-Pruebas de calidad</t>
  </si>
  <si>
    <t>26-Identificacion de bugs</t>
  </si>
  <si>
    <t>27-Correccion de errores</t>
  </si>
  <si>
    <t>28-Documentacion del proyecto</t>
  </si>
  <si>
    <t>14-Desarrollo modulo de compras</t>
  </si>
  <si>
    <t>14,15,16,17,18,19,20,21</t>
  </si>
  <si>
    <t>1-2-12-11-10-21-23-22-26-27-25-24-28</t>
  </si>
  <si>
    <t>1-2-3-15-23-22-26-27-25-24-28</t>
  </si>
  <si>
    <t>1-2-4-17-23-22-26-27-25-24-28</t>
  </si>
  <si>
    <t>1-2-5-19-23-22-26-27-25-24-28</t>
  </si>
  <si>
    <t>1-2-6-16-23-22-26-27-25-24-28</t>
  </si>
  <si>
    <t>1-2-7-14-23-22-26-27-25-24-28</t>
  </si>
  <si>
    <t>1-2-8-18-23-22-26-27-25-24-28</t>
  </si>
  <si>
    <t>1-2-9-20-23-22-26-27-25-24-28</t>
  </si>
  <si>
    <t>x</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</si>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</sst>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2">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xf>
    <xf numFmtId="2" fontId="0" fillId="0" borderId="2" xfId="0" applyNumberFormat="1" applyBorder="1" applyAlignment="1">
      <alignment horizontal="center"/>
    </xf>
    <xf numFmtId="2" fontId="0" fillId="0" borderId="3" xfId="0" applyNumberFormat="1" applyBorder="1" applyAlignment="1">
      <alignment horizontal="center"/>
    </xf>
    <xf numFmtId="0" fontId="1" fillId="0" borderId="0" xfId="0" applyFont="1"/>
    <xf numFmtId="0" fontId="0" fillId="0" borderId="0" xfId="0" applyAlignment="1">
      <alignment vertical="top"/>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2" fontId="0" fillId="2" borderId="1" xfId="0" applyNumberFormat="1" applyFill="1" applyBorder="1" applyAlignment="1">
      <alignment horizontal="center"/>
    </xf>
    <xf numFmtId="0" fontId="0" fillId="5" borderId="1" xfId="0" applyFill="1" applyBorder="1" applyAlignment="1">
      <alignment horizontal="center" vertical="center"/>
    </xf>
    <xf numFmtId="2" fontId="0" fillId="5" borderId="1" xfId="0" applyNumberFormat="1" applyFill="1" applyBorder="1" applyAlignment="1">
      <alignment horizontal="center" vertical="center"/>
    </xf>
    <xf numFmtId="0" fontId="0" fillId="7" borderId="1" xfId="0" applyFill="1" applyBorder="1" applyAlignment="1">
      <alignment horizontal="center" vertical="center"/>
    </xf>
    <xf numFmtId="2" fontId="0" fillId="7" borderId="1" xfId="0" applyNumberFormat="1" applyFill="1" applyBorder="1" applyAlignment="1">
      <alignment horizontal="center" vertical="center"/>
    </xf>
    <xf numFmtId="0" fontId="0" fillId="0" borderId="1" xfId="0" applyBorder="1" applyAlignment="1">
      <alignment horizontal="left"/>
    </xf>
    <xf numFmtId="2" fontId="0" fillId="0" borderId="1" xfId="0" applyNumberFormat="1" applyBorder="1" applyAlignment="1">
      <alignment horizontal="center" vertical="center"/>
    </xf>
    <xf numFmtId="0" fontId="0" fillId="3" borderId="1" xfId="0" applyFill="1" applyBorder="1" applyAlignment="1">
      <alignment horizontal="center"/>
    </xf>
    <xf numFmtId="2" fontId="0" fillId="2" borderId="1" xfId="0" applyNumberFormat="1" applyFill="1" applyBorder="1" applyAlignment="1">
      <alignment horizontal="center" vertical="center"/>
    </xf>
    <xf numFmtId="165" fontId="0" fillId="7" borderId="4" xfId="0" applyNumberFormat="1" applyFill="1" applyBorder="1" applyAlignment="1">
      <alignment horizontal="center" vertical="center"/>
    </xf>
    <xf numFmtId="0" fontId="0" fillId="3" borderId="4" xfId="0" applyFill="1" applyBorder="1" applyAlignment="1">
      <alignment horizontal="center"/>
    </xf>
    <xf numFmtId="164" fontId="0" fillId="0" borderId="1" xfId="0" applyNumberFormat="1" applyBorder="1" applyAlignment="1">
      <alignment horizontal="center" vertical="center"/>
    </xf>
    <xf numFmtId="0" fontId="0" fillId="0" borderId="1" xfId="0" applyBorder="1"/>
    <xf numFmtId="0" fontId="0" fillId="0" borderId="1" xfId="0" applyFill="1" applyBorder="1"/>
    <xf numFmtId="0" fontId="0" fillId="8" borderId="1" xfId="0" applyFill="1" applyBorder="1"/>
    <xf numFmtId="0" fontId="0" fillId="3" borderId="1" xfId="0" applyFill="1" applyBorder="1" applyAlignment="1">
      <alignment horizontal="center" vertical="center"/>
    </xf>
    <xf numFmtId="0" fontId="0" fillId="6" borderId="1" xfId="0" applyFill="1" applyBorder="1" applyAlignment="1">
      <alignment horizontal="center"/>
    </xf>
    <xf numFmtId="10" fontId="0" fillId="7" borderId="1" xfId="0" applyNumberFormat="1" applyFill="1" applyBorder="1" applyAlignment="1">
      <alignment horizontal="center" vertical="center"/>
    </xf>
    <xf numFmtId="10" fontId="0" fillId="7" borderId="4" xfId="0" applyNumberFormat="1" applyFill="1" applyBorder="1" applyAlignment="1">
      <alignment horizontal="center" vertical="center"/>
    </xf>
    <xf numFmtId="2" fontId="0" fillId="0" borderId="1" xfId="0" applyNumberFormat="1" applyBorder="1" applyAlignment="1">
      <alignment horizontal="center" vertical="center"/>
    </xf>
    <xf numFmtId="2" fontId="0" fillId="0" borderId="4" xfId="0" applyNumberFormat="1" applyBorder="1" applyAlignment="1">
      <alignment horizontal="center" vertical="center"/>
    </xf>
    <xf numFmtId="0" fontId="0" fillId="7" borderId="1" xfId="0" applyFill="1" applyBorder="1" applyAlignment="1">
      <alignment horizontal="center"/>
    </xf>
    <xf numFmtId="0" fontId="0" fillId="7" borderId="4" xfId="0" applyFill="1" applyBorder="1" applyAlignment="1">
      <alignment horizontal="center"/>
    </xf>
    <xf numFmtId="0" fontId="0" fillId="4" borderId="1"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336177</xdr:colOff>
      <xdr:row>41</xdr:row>
      <xdr:rowOff>14608</xdr:rowOff>
    </xdr:from>
    <xdr:to>
      <xdr:col>0</xdr:col>
      <xdr:colOff>1193427</xdr:colOff>
      <xdr:row>43</xdr:row>
      <xdr:rowOff>121764</xdr:rowOff>
    </xdr:to>
    <xdr:sp macro="" textlink="">
      <xdr:nvSpPr>
        <xdr:cNvPr id="3" name="Elipse 2">
          <a:extLst>
            <a:ext uri="{FF2B5EF4-FFF2-40B4-BE49-F238E27FC236}">
              <a16:creationId xmlns:a16="http://schemas.microsoft.com/office/drawing/2014/main" id="{00000000-0008-0000-0000-000003000000}"/>
            </a:ext>
          </a:extLst>
        </xdr:cNvPr>
        <xdr:cNvSpPr/>
      </xdr:nvSpPr>
      <xdr:spPr>
        <a:xfrm>
          <a:off x="336177" y="7881137"/>
          <a:ext cx="857250" cy="488156"/>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INICIO</a:t>
          </a:r>
        </a:p>
      </xdr:txBody>
    </xdr:sp>
    <xdr:clientData/>
  </xdr:twoCellAnchor>
  <xdr:twoCellAnchor>
    <xdr:from>
      <xdr:col>0</xdr:col>
      <xdr:colOff>2104971</xdr:colOff>
      <xdr:row>41</xdr:row>
      <xdr:rowOff>12540</xdr:rowOff>
    </xdr:from>
    <xdr:to>
      <xdr:col>0</xdr:col>
      <xdr:colOff>3024954</xdr:colOff>
      <xdr:row>43</xdr:row>
      <xdr:rowOff>131602</xdr:rowOff>
    </xdr:to>
    <xdr:sp macro="" textlink="">
      <xdr:nvSpPr>
        <xdr:cNvPr id="44" name="Elipse 43">
          <a:extLst>
            <a:ext uri="{FF2B5EF4-FFF2-40B4-BE49-F238E27FC236}">
              <a16:creationId xmlns:a16="http://schemas.microsoft.com/office/drawing/2014/main" id="{00000000-0008-0000-0000-00002C000000}"/>
            </a:ext>
          </a:extLst>
        </xdr:cNvPr>
        <xdr:cNvSpPr/>
      </xdr:nvSpPr>
      <xdr:spPr>
        <a:xfrm>
          <a:off x="2104971" y="7879069"/>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a:t>
          </a:r>
        </a:p>
      </xdr:txBody>
    </xdr:sp>
    <xdr:clientData/>
  </xdr:twoCellAnchor>
  <xdr:twoCellAnchor>
    <xdr:from>
      <xdr:col>0</xdr:col>
      <xdr:colOff>1193427</xdr:colOff>
      <xdr:row>42</xdr:row>
      <xdr:rowOff>68186</xdr:rowOff>
    </xdr:from>
    <xdr:to>
      <xdr:col>0</xdr:col>
      <xdr:colOff>2104971</xdr:colOff>
      <xdr:row>42</xdr:row>
      <xdr:rowOff>72071</xdr:rowOff>
    </xdr:to>
    <xdr:cxnSp macro="">
      <xdr:nvCxnSpPr>
        <xdr:cNvPr id="48" name="Conector recto de flecha 47">
          <a:extLst>
            <a:ext uri="{FF2B5EF4-FFF2-40B4-BE49-F238E27FC236}">
              <a16:creationId xmlns:a16="http://schemas.microsoft.com/office/drawing/2014/main" id="{00000000-0008-0000-0000-000030000000}"/>
            </a:ext>
          </a:extLst>
        </xdr:cNvPr>
        <xdr:cNvCxnSpPr>
          <a:stCxn id="3" idx="6"/>
          <a:endCxn id="44" idx="2"/>
        </xdr:cNvCxnSpPr>
      </xdr:nvCxnSpPr>
      <xdr:spPr>
        <a:xfrm>
          <a:off x="1193427" y="8125215"/>
          <a:ext cx="911544" cy="38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128649</xdr:colOff>
      <xdr:row>1</xdr:row>
      <xdr:rowOff>55301</xdr:rowOff>
    </xdr:from>
    <xdr:to>
      <xdr:col>12</xdr:col>
      <xdr:colOff>787758</xdr:colOff>
      <xdr:row>1</xdr:row>
      <xdr:rowOff>69273</xdr:rowOff>
    </xdr:to>
    <xdr:cxnSp macro="">
      <xdr:nvCxnSpPr>
        <xdr:cNvPr id="104" name="Conector recto de flecha 103">
          <a:extLst>
            <a:ext uri="{FF2B5EF4-FFF2-40B4-BE49-F238E27FC236}">
              <a16:creationId xmlns:a16="http://schemas.microsoft.com/office/drawing/2014/main" id="{00000000-0008-0000-0000-000068000000}"/>
            </a:ext>
          </a:extLst>
        </xdr:cNvPr>
        <xdr:cNvCxnSpPr/>
      </xdr:nvCxnSpPr>
      <xdr:spPr>
        <a:xfrm flipH="1">
          <a:off x="18327584" y="302703"/>
          <a:ext cx="659109" cy="139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95810</xdr:colOff>
      <xdr:row>71</xdr:row>
      <xdr:rowOff>65555</xdr:rowOff>
    </xdr:from>
    <xdr:to>
      <xdr:col>15</xdr:col>
      <xdr:colOff>98831</xdr:colOff>
      <xdr:row>83</xdr:row>
      <xdr:rowOff>28575</xdr:rowOff>
    </xdr:to>
    <xdr:sp macro="" textlink="">
      <xdr:nvSpPr>
        <xdr:cNvPr id="30" name="Rectángulo 29">
          <a:extLst>
            <a:ext uri="{FF2B5EF4-FFF2-40B4-BE49-F238E27FC236}">
              <a16:creationId xmlns:a16="http://schemas.microsoft.com/office/drawing/2014/main" id="{9D00C282-8517-4DE8-BCC1-EEFB69371339}"/>
            </a:ext>
          </a:extLst>
        </xdr:cNvPr>
        <xdr:cNvSpPr/>
      </xdr:nvSpPr>
      <xdr:spPr>
        <a:xfrm>
          <a:off x="95810" y="13648205"/>
          <a:ext cx="19767396" cy="22490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400" b="1">
              <a:solidFill>
                <a:schemeClr val="tx1"/>
              </a:solidFill>
            </a:rPr>
            <a:t>Conclusion:</a:t>
          </a:r>
        </a:p>
        <a:p>
          <a:pPr algn="l"/>
          <a:r>
            <a:rPr lang="es-MX" sz="1400" b="1">
              <a:solidFill>
                <a:schemeClr val="tx1"/>
              </a:solidFill>
            </a:rPr>
            <a:t>Con</a:t>
          </a:r>
          <a:r>
            <a:rPr lang="es-MX" sz="1400" b="1" baseline="0">
              <a:solidFill>
                <a:schemeClr val="tx1"/>
              </a:solidFill>
            </a:rPr>
            <a:t> base a lo visto en la actividad, concluyo que este proyecto es imposible de realizar en 2 meses para un solo desarrollador ya que los tiempos de finalizacion son demasiado altos para cada una de las actividades por lo que podria optimizarse de la siguiente manera, calculando el tiempo esperado para la ruta critica entre 4 desarrolladores y realizando el calculo de Z para este nuevo valor, nos da un valor esperado de 3.77 semanas para la ruta mas larga con una probabilidad de mas del 200% solo omitiendo muchos de los modulos requeridos, por lo que no es una opcion viable para el proyecto dado a que necesitamos realizar estos modulos por separado, ademas de que se podria optimizar los tiempos optimistas asi como los tiempos pesimistas para poder aumentar la probabilidad de completar el proyecto en menos de 8 semanas ya que el tiempo esperado que obtivimos en un poco mas de 14 semanas o unos 4 meses si tomamos la ruta mas larga y un poco menos de 12 semanas en la ruta mas corta por lo que en base a mi experiencia como desaroollador, este proyecto de software es imposible para mi dado al tiempo limite de 2 meses, por lo que al tener mas experiencia podemos organizar mejor el arbol de actividades asi como los tiempos de realizacion de cada una de las actividades asi como optimizar los tiempos pesimistas y optimistas al establecer tiempos menores ya que en esta actividad realizamos calculos de 5 a 10 horas menos para los tiempos optimistas y 5, 10 y en algunos casos 30 horas en el tiempo pesimista por lo que realizando esta modificacion podremos aumentar la probabilidad de realizar el proyecto en 8 semanas al poner tiempos de realizacion menores para  cada una de las actividades.</a:t>
          </a:r>
          <a:endParaRPr lang="es-MX" sz="1400" b="1">
            <a:solidFill>
              <a:schemeClr val="tx1"/>
            </a:solidFill>
          </a:endParaRPr>
        </a:p>
      </xdr:txBody>
    </xdr:sp>
    <xdr:clientData/>
  </xdr:twoCellAnchor>
  <xdr:twoCellAnchor>
    <xdr:from>
      <xdr:col>0</xdr:col>
      <xdr:colOff>1766046</xdr:colOff>
      <xdr:row>39</xdr:row>
      <xdr:rowOff>89646</xdr:rowOff>
    </xdr:from>
    <xdr:to>
      <xdr:col>0</xdr:col>
      <xdr:colOff>2431675</xdr:colOff>
      <xdr:row>41</xdr:row>
      <xdr:rowOff>50045</xdr:rowOff>
    </xdr:to>
    <xdr:sp macro="" textlink="">
      <xdr:nvSpPr>
        <xdr:cNvPr id="40" name="Elipse 39">
          <a:extLst>
            <a:ext uri="{FF2B5EF4-FFF2-40B4-BE49-F238E27FC236}">
              <a16:creationId xmlns:a16="http://schemas.microsoft.com/office/drawing/2014/main" id="{D4AC9B9B-1FA6-42E5-BA74-57FFF901D5C0}"/>
            </a:ext>
          </a:extLst>
        </xdr:cNvPr>
        <xdr:cNvSpPr/>
      </xdr:nvSpPr>
      <xdr:spPr>
        <a:xfrm>
          <a:off x="1766046" y="7575175"/>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0.18</a:t>
          </a:r>
        </a:p>
      </xdr:txBody>
    </xdr:sp>
    <xdr:clientData/>
  </xdr:twoCellAnchor>
  <xdr:twoCellAnchor>
    <xdr:from>
      <xdr:col>1</xdr:col>
      <xdr:colOff>318753</xdr:colOff>
      <xdr:row>44</xdr:row>
      <xdr:rowOff>153735</xdr:rowOff>
    </xdr:from>
    <xdr:to>
      <xdr:col>2</xdr:col>
      <xdr:colOff>73324</xdr:colOff>
      <xdr:row>47</xdr:row>
      <xdr:rowOff>82297</xdr:rowOff>
    </xdr:to>
    <xdr:sp macro="" textlink="">
      <xdr:nvSpPr>
        <xdr:cNvPr id="41" name="Elipse 40">
          <a:extLst>
            <a:ext uri="{FF2B5EF4-FFF2-40B4-BE49-F238E27FC236}">
              <a16:creationId xmlns:a16="http://schemas.microsoft.com/office/drawing/2014/main" id="{5A6CEB0C-1442-4A17-BFF2-A8B51EB8F4AA}"/>
            </a:ext>
          </a:extLst>
        </xdr:cNvPr>
        <xdr:cNvSpPr/>
      </xdr:nvSpPr>
      <xdr:spPr>
        <a:xfrm>
          <a:off x="3478812" y="8591764"/>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a:t>
          </a:r>
        </a:p>
      </xdr:txBody>
    </xdr:sp>
    <xdr:clientData/>
  </xdr:twoCellAnchor>
  <xdr:twoCellAnchor>
    <xdr:from>
      <xdr:col>10</xdr:col>
      <xdr:colOff>1164130</xdr:colOff>
      <xdr:row>42</xdr:row>
      <xdr:rowOff>82763</xdr:rowOff>
    </xdr:from>
    <xdr:to>
      <xdr:col>10</xdr:col>
      <xdr:colOff>1848971</xdr:colOff>
      <xdr:row>45</xdr:row>
      <xdr:rowOff>11325</xdr:rowOff>
    </xdr:to>
    <xdr:sp macro="" textlink="">
      <xdr:nvSpPr>
        <xdr:cNvPr id="43" name="Elipse 42">
          <a:extLst>
            <a:ext uri="{FF2B5EF4-FFF2-40B4-BE49-F238E27FC236}">
              <a16:creationId xmlns:a16="http://schemas.microsoft.com/office/drawing/2014/main" id="{6B4BE3B2-3DB1-47C6-9951-064A78FFA5DE}"/>
            </a:ext>
          </a:extLst>
        </xdr:cNvPr>
        <xdr:cNvSpPr/>
      </xdr:nvSpPr>
      <xdr:spPr>
        <a:xfrm>
          <a:off x="14947365" y="8139792"/>
          <a:ext cx="684841"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27</a:t>
          </a:r>
        </a:p>
      </xdr:txBody>
    </xdr:sp>
    <xdr:clientData/>
  </xdr:twoCellAnchor>
  <xdr:twoCellAnchor>
    <xdr:from>
      <xdr:col>9</xdr:col>
      <xdr:colOff>320009</xdr:colOff>
      <xdr:row>50</xdr:row>
      <xdr:rowOff>126304</xdr:rowOff>
    </xdr:from>
    <xdr:to>
      <xdr:col>10</xdr:col>
      <xdr:colOff>464385</xdr:colOff>
      <xdr:row>53</xdr:row>
      <xdr:rowOff>54866</xdr:rowOff>
    </xdr:to>
    <xdr:sp macro="" textlink="">
      <xdr:nvSpPr>
        <xdr:cNvPr id="45" name="Elipse 44">
          <a:extLst>
            <a:ext uri="{FF2B5EF4-FFF2-40B4-BE49-F238E27FC236}">
              <a16:creationId xmlns:a16="http://schemas.microsoft.com/office/drawing/2014/main" id="{B798E91F-606C-459A-BC67-42D53B207AF8}"/>
            </a:ext>
          </a:extLst>
        </xdr:cNvPr>
        <xdr:cNvSpPr/>
      </xdr:nvSpPr>
      <xdr:spPr>
        <a:xfrm>
          <a:off x="13301223" y="9705733"/>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26</a:t>
          </a:r>
        </a:p>
      </xdr:txBody>
    </xdr:sp>
    <xdr:clientData/>
  </xdr:twoCellAnchor>
  <xdr:twoCellAnchor>
    <xdr:from>
      <xdr:col>10</xdr:col>
      <xdr:colOff>1424911</xdr:colOff>
      <xdr:row>50</xdr:row>
      <xdr:rowOff>85006</xdr:rowOff>
    </xdr:from>
    <xdr:to>
      <xdr:col>10</xdr:col>
      <xdr:colOff>2330824</xdr:colOff>
      <xdr:row>53</xdr:row>
      <xdr:rowOff>13568</xdr:rowOff>
    </xdr:to>
    <xdr:sp macro="" textlink="">
      <xdr:nvSpPr>
        <xdr:cNvPr id="47" name="Elipse 46">
          <a:extLst>
            <a:ext uri="{FF2B5EF4-FFF2-40B4-BE49-F238E27FC236}">
              <a16:creationId xmlns:a16="http://schemas.microsoft.com/office/drawing/2014/main" id="{62CD32F2-C644-4A55-83C2-1E15B667F1F0}"/>
            </a:ext>
          </a:extLst>
        </xdr:cNvPr>
        <xdr:cNvSpPr/>
      </xdr:nvSpPr>
      <xdr:spPr>
        <a:xfrm>
          <a:off x="15208146" y="9666035"/>
          <a:ext cx="90591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25</a:t>
          </a:r>
        </a:p>
      </xdr:txBody>
    </xdr:sp>
    <xdr:clientData/>
  </xdr:twoCellAnchor>
  <xdr:twoCellAnchor>
    <xdr:from>
      <xdr:col>8</xdr:col>
      <xdr:colOff>92049</xdr:colOff>
      <xdr:row>47</xdr:row>
      <xdr:rowOff>99251</xdr:rowOff>
    </xdr:from>
    <xdr:to>
      <xdr:col>8</xdr:col>
      <xdr:colOff>1012032</xdr:colOff>
      <xdr:row>50</xdr:row>
      <xdr:rowOff>27813</xdr:rowOff>
    </xdr:to>
    <xdr:sp macro="" textlink="">
      <xdr:nvSpPr>
        <xdr:cNvPr id="51" name="Elipse 50">
          <a:extLst>
            <a:ext uri="{FF2B5EF4-FFF2-40B4-BE49-F238E27FC236}">
              <a16:creationId xmlns:a16="http://schemas.microsoft.com/office/drawing/2014/main" id="{E9649F6C-3DEC-42F5-AE89-E2906B27F4BE}"/>
            </a:ext>
          </a:extLst>
        </xdr:cNvPr>
        <xdr:cNvSpPr/>
      </xdr:nvSpPr>
      <xdr:spPr>
        <a:xfrm>
          <a:off x="11454013" y="9107180"/>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23</a:t>
          </a:r>
        </a:p>
      </xdr:txBody>
    </xdr:sp>
    <xdr:clientData/>
  </xdr:twoCellAnchor>
  <xdr:twoCellAnchor>
    <xdr:from>
      <xdr:col>9</xdr:col>
      <xdr:colOff>305280</xdr:colOff>
      <xdr:row>42</xdr:row>
      <xdr:rowOff>28336</xdr:rowOff>
    </xdr:from>
    <xdr:to>
      <xdr:col>10</xdr:col>
      <xdr:colOff>446454</xdr:colOff>
      <xdr:row>44</xdr:row>
      <xdr:rowOff>147398</xdr:rowOff>
    </xdr:to>
    <xdr:sp macro="" textlink="">
      <xdr:nvSpPr>
        <xdr:cNvPr id="53" name="Elipse 52">
          <a:extLst>
            <a:ext uri="{FF2B5EF4-FFF2-40B4-BE49-F238E27FC236}">
              <a16:creationId xmlns:a16="http://schemas.microsoft.com/office/drawing/2014/main" id="{9FFA85AF-8771-4703-81BB-BCBED4DD3EF1}"/>
            </a:ext>
          </a:extLst>
        </xdr:cNvPr>
        <xdr:cNvSpPr/>
      </xdr:nvSpPr>
      <xdr:spPr>
        <a:xfrm>
          <a:off x="13286494" y="8083765"/>
          <a:ext cx="916781"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22</a:t>
          </a:r>
        </a:p>
      </xdr:txBody>
    </xdr:sp>
    <xdr:clientData/>
  </xdr:twoCellAnchor>
  <xdr:twoCellAnchor>
    <xdr:from>
      <xdr:col>7</xdr:col>
      <xdr:colOff>1090812</xdr:colOff>
      <xdr:row>33</xdr:row>
      <xdr:rowOff>53467</xdr:rowOff>
    </xdr:from>
    <xdr:to>
      <xdr:col>8</xdr:col>
      <xdr:colOff>527617</xdr:colOff>
      <xdr:row>35</xdr:row>
      <xdr:rowOff>172529</xdr:rowOff>
    </xdr:to>
    <xdr:sp macro="" textlink="">
      <xdr:nvSpPr>
        <xdr:cNvPr id="57" name="Elipse 56">
          <a:extLst>
            <a:ext uri="{FF2B5EF4-FFF2-40B4-BE49-F238E27FC236}">
              <a16:creationId xmlns:a16="http://schemas.microsoft.com/office/drawing/2014/main" id="{9DAF7E7B-0377-4D61-A987-4D04FB49DFB2}"/>
            </a:ext>
          </a:extLst>
        </xdr:cNvPr>
        <xdr:cNvSpPr/>
      </xdr:nvSpPr>
      <xdr:spPr>
        <a:xfrm>
          <a:off x="10969598" y="6394396"/>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21</a:t>
          </a:r>
        </a:p>
      </xdr:txBody>
    </xdr:sp>
    <xdr:clientData/>
  </xdr:twoCellAnchor>
  <xdr:twoCellAnchor>
    <xdr:from>
      <xdr:col>4</xdr:col>
      <xdr:colOff>1299242</xdr:colOff>
      <xdr:row>66</xdr:row>
      <xdr:rowOff>113018</xdr:rowOff>
    </xdr:from>
    <xdr:to>
      <xdr:col>5</xdr:col>
      <xdr:colOff>559153</xdr:colOff>
      <xdr:row>69</xdr:row>
      <xdr:rowOff>41580</xdr:rowOff>
    </xdr:to>
    <xdr:sp macro="" textlink="">
      <xdr:nvSpPr>
        <xdr:cNvPr id="58" name="Elipse 57">
          <a:extLst>
            <a:ext uri="{FF2B5EF4-FFF2-40B4-BE49-F238E27FC236}">
              <a16:creationId xmlns:a16="http://schemas.microsoft.com/office/drawing/2014/main" id="{5BD4D8E4-F71E-462B-AF66-6823B2353EAA}"/>
            </a:ext>
          </a:extLst>
        </xdr:cNvPr>
        <xdr:cNvSpPr/>
      </xdr:nvSpPr>
      <xdr:spPr>
        <a:xfrm>
          <a:off x="7993956" y="12740447"/>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20</a:t>
          </a:r>
        </a:p>
      </xdr:txBody>
    </xdr:sp>
    <xdr:clientData/>
  </xdr:twoCellAnchor>
  <xdr:twoCellAnchor>
    <xdr:from>
      <xdr:col>4</xdr:col>
      <xdr:colOff>1248335</xdr:colOff>
      <xdr:row>47</xdr:row>
      <xdr:rowOff>52506</xdr:rowOff>
    </xdr:from>
    <xdr:to>
      <xdr:col>5</xdr:col>
      <xdr:colOff>508246</xdr:colOff>
      <xdr:row>49</xdr:row>
      <xdr:rowOff>171568</xdr:rowOff>
    </xdr:to>
    <xdr:sp macro="" textlink="">
      <xdr:nvSpPr>
        <xdr:cNvPr id="61" name="Elipse 60">
          <a:extLst>
            <a:ext uri="{FF2B5EF4-FFF2-40B4-BE49-F238E27FC236}">
              <a16:creationId xmlns:a16="http://schemas.microsoft.com/office/drawing/2014/main" id="{6C183DD6-B4DF-4024-B369-C187FE266E1E}"/>
            </a:ext>
          </a:extLst>
        </xdr:cNvPr>
        <xdr:cNvSpPr/>
      </xdr:nvSpPr>
      <xdr:spPr>
        <a:xfrm>
          <a:off x="7943049" y="9060435"/>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19</a:t>
          </a:r>
        </a:p>
      </xdr:txBody>
    </xdr:sp>
    <xdr:clientData/>
  </xdr:twoCellAnchor>
  <xdr:twoCellAnchor>
    <xdr:from>
      <xdr:col>4</xdr:col>
      <xdr:colOff>1291877</xdr:colOff>
      <xdr:row>62</xdr:row>
      <xdr:rowOff>40820</xdr:rowOff>
    </xdr:from>
    <xdr:to>
      <xdr:col>5</xdr:col>
      <xdr:colOff>551788</xdr:colOff>
      <xdr:row>64</xdr:row>
      <xdr:rowOff>159882</xdr:rowOff>
    </xdr:to>
    <xdr:sp macro="" textlink="">
      <xdr:nvSpPr>
        <xdr:cNvPr id="62" name="Elipse 61">
          <a:extLst>
            <a:ext uri="{FF2B5EF4-FFF2-40B4-BE49-F238E27FC236}">
              <a16:creationId xmlns:a16="http://schemas.microsoft.com/office/drawing/2014/main" id="{337BD5BF-5C36-4C74-A25F-5C396F6EDBD1}"/>
            </a:ext>
          </a:extLst>
        </xdr:cNvPr>
        <xdr:cNvSpPr/>
      </xdr:nvSpPr>
      <xdr:spPr>
        <a:xfrm>
          <a:off x="7986591" y="11906249"/>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18</a:t>
          </a:r>
        </a:p>
      </xdr:txBody>
    </xdr:sp>
    <xdr:clientData/>
  </xdr:twoCellAnchor>
  <xdr:twoCellAnchor>
    <xdr:from>
      <xdr:col>4</xdr:col>
      <xdr:colOff>1307406</xdr:colOff>
      <xdr:row>42</xdr:row>
      <xdr:rowOff>141994</xdr:rowOff>
    </xdr:from>
    <xdr:to>
      <xdr:col>5</xdr:col>
      <xdr:colOff>567317</xdr:colOff>
      <xdr:row>45</xdr:row>
      <xdr:rowOff>70556</xdr:rowOff>
    </xdr:to>
    <xdr:sp macro="" textlink="">
      <xdr:nvSpPr>
        <xdr:cNvPr id="63" name="Elipse 62">
          <a:extLst>
            <a:ext uri="{FF2B5EF4-FFF2-40B4-BE49-F238E27FC236}">
              <a16:creationId xmlns:a16="http://schemas.microsoft.com/office/drawing/2014/main" id="{DA06D8A7-14FA-4F1C-BD9A-9B0E682A585C}"/>
            </a:ext>
          </a:extLst>
        </xdr:cNvPr>
        <xdr:cNvSpPr/>
      </xdr:nvSpPr>
      <xdr:spPr>
        <a:xfrm>
          <a:off x="8002120" y="8197423"/>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a:t>
          </a:r>
        </a:p>
      </xdr:txBody>
    </xdr:sp>
    <xdr:clientData/>
  </xdr:twoCellAnchor>
  <xdr:twoCellAnchor>
    <xdr:from>
      <xdr:col>4</xdr:col>
      <xdr:colOff>1215676</xdr:colOff>
      <xdr:row>51</xdr:row>
      <xdr:rowOff>63873</xdr:rowOff>
    </xdr:from>
    <xdr:to>
      <xdr:col>5</xdr:col>
      <xdr:colOff>475587</xdr:colOff>
      <xdr:row>53</xdr:row>
      <xdr:rowOff>182935</xdr:rowOff>
    </xdr:to>
    <xdr:sp macro="" textlink="">
      <xdr:nvSpPr>
        <xdr:cNvPr id="64" name="Elipse 63">
          <a:extLst>
            <a:ext uri="{FF2B5EF4-FFF2-40B4-BE49-F238E27FC236}">
              <a16:creationId xmlns:a16="http://schemas.microsoft.com/office/drawing/2014/main" id="{83FC13B1-D7A3-414E-9A40-6DAE0F53B33D}"/>
            </a:ext>
          </a:extLst>
        </xdr:cNvPr>
        <xdr:cNvSpPr/>
      </xdr:nvSpPr>
      <xdr:spPr>
        <a:xfrm>
          <a:off x="7910390" y="9833802"/>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16</a:t>
          </a:r>
        </a:p>
      </xdr:txBody>
    </xdr:sp>
    <xdr:clientData/>
  </xdr:twoCellAnchor>
  <xdr:twoCellAnchor>
    <xdr:from>
      <xdr:col>4</xdr:col>
      <xdr:colOff>1338462</xdr:colOff>
      <xdr:row>38</xdr:row>
      <xdr:rowOff>169048</xdr:rowOff>
    </xdr:from>
    <xdr:to>
      <xdr:col>5</xdr:col>
      <xdr:colOff>598373</xdr:colOff>
      <xdr:row>41</xdr:row>
      <xdr:rowOff>97610</xdr:rowOff>
    </xdr:to>
    <xdr:sp macro="" textlink="">
      <xdr:nvSpPr>
        <xdr:cNvPr id="66" name="Elipse 65">
          <a:extLst>
            <a:ext uri="{FF2B5EF4-FFF2-40B4-BE49-F238E27FC236}">
              <a16:creationId xmlns:a16="http://schemas.microsoft.com/office/drawing/2014/main" id="{F098A1BD-40B7-44FA-972A-798F0BF824E7}"/>
            </a:ext>
          </a:extLst>
        </xdr:cNvPr>
        <xdr:cNvSpPr/>
      </xdr:nvSpPr>
      <xdr:spPr>
        <a:xfrm>
          <a:off x="8033176" y="7462477"/>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15</a:t>
          </a:r>
        </a:p>
      </xdr:txBody>
    </xdr:sp>
    <xdr:clientData/>
  </xdr:twoCellAnchor>
  <xdr:twoCellAnchor>
    <xdr:from>
      <xdr:col>4</xdr:col>
      <xdr:colOff>1282752</xdr:colOff>
      <xdr:row>57</xdr:row>
      <xdr:rowOff>44502</xdr:rowOff>
    </xdr:from>
    <xdr:to>
      <xdr:col>5</xdr:col>
      <xdr:colOff>542663</xdr:colOff>
      <xdr:row>59</xdr:row>
      <xdr:rowOff>163564</xdr:rowOff>
    </xdr:to>
    <xdr:sp macro="" textlink="">
      <xdr:nvSpPr>
        <xdr:cNvPr id="67" name="Elipse 66">
          <a:extLst>
            <a:ext uri="{FF2B5EF4-FFF2-40B4-BE49-F238E27FC236}">
              <a16:creationId xmlns:a16="http://schemas.microsoft.com/office/drawing/2014/main" id="{B8AECEA7-6F45-474E-97B1-461ADA8F194E}"/>
            </a:ext>
          </a:extLst>
        </xdr:cNvPr>
        <xdr:cNvSpPr/>
      </xdr:nvSpPr>
      <xdr:spPr>
        <a:xfrm>
          <a:off x="7977466" y="10957431"/>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14</a:t>
          </a:r>
        </a:p>
      </xdr:txBody>
    </xdr:sp>
    <xdr:clientData/>
  </xdr:twoCellAnchor>
  <xdr:twoCellAnchor>
    <xdr:from>
      <xdr:col>3</xdr:col>
      <xdr:colOff>639535</xdr:colOff>
      <xdr:row>30</xdr:row>
      <xdr:rowOff>186499</xdr:rowOff>
    </xdr:from>
    <xdr:to>
      <xdr:col>4</xdr:col>
      <xdr:colOff>410915</xdr:colOff>
      <xdr:row>33</xdr:row>
      <xdr:rowOff>115061</xdr:rowOff>
    </xdr:to>
    <xdr:sp macro="" textlink="">
      <xdr:nvSpPr>
        <xdr:cNvPr id="69" name="Elipse 68">
          <a:extLst>
            <a:ext uri="{FF2B5EF4-FFF2-40B4-BE49-F238E27FC236}">
              <a16:creationId xmlns:a16="http://schemas.microsoft.com/office/drawing/2014/main" id="{714445C2-3335-46FE-AFEA-CDFA9BF37934}"/>
            </a:ext>
          </a:extLst>
        </xdr:cNvPr>
        <xdr:cNvSpPr/>
      </xdr:nvSpPr>
      <xdr:spPr>
        <a:xfrm>
          <a:off x="6191249" y="5955928"/>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13</a:t>
          </a:r>
        </a:p>
      </xdr:txBody>
    </xdr:sp>
    <xdr:clientData/>
  </xdr:twoCellAnchor>
  <xdr:twoCellAnchor>
    <xdr:from>
      <xdr:col>3</xdr:col>
      <xdr:colOff>695884</xdr:colOff>
      <xdr:row>34</xdr:row>
      <xdr:rowOff>181215</xdr:rowOff>
    </xdr:from>
    <xdr:to>
      <xdr:col>4</xdr:col>
      <xdr:colOff>467264</xdr:colOff>
      <xdr:row>37</xdr:row>
      <xdr:rowOff>109777</xdr:rowOff>
    </xdr:to>
    <xdr:sp macro="" textlink="">
      <xdr:nvSpPr>
        <xdr:cNvPr id="70" name="Elipse 69">
          <a:extLst>
            <a:ext uri="{FF2B5EF4-FFF2-40B4-BE49-F238E27FC236}">
              <a16:creationId xmlns:a16="http://schemas.microsoft.com/office/drawing/2014/main" id="{B29A5386-7C7D-42F6-8E72-54AF8326F203}"/>
            </a:ext>
          </a:extLst>
        </xdr:cNvPr>
        <xdr:cNvSpPr/>
      </xdr:nvSpPr>
      <xdr:spPr>
        <a:xfrm>
          <a:off x="6247598" y="6712644"/>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12</a:t>
          </a:r>
        </a:p>
      </xdr:txBody>
    </xdr:sp>
    <xdr:clientData/>
  </xdr:twoCellAnchor>
  <xdr:twoCellAnchor>
    <xdr:from>
      <xdr:col>4</xdr:col>
      <xdr:colOff>1366156</xdr:colOff>
      <xdr:row>34</xdr:row>
      <xdr:rowOff>167927</xdr:rowOff>
    </xdr:from>
    <xdr:to>
      <xdr:col>5</xdr:col>
      <xdr:colOff>626067</xdr:colOff>
      <xdr:row>37</xdr:row>
      <xdr:rowOff>96489</xdr:rowOff>
    </xdr:to>
    <xdr:sp macro="" textlink="">
      <xdr:nvSpPr>
        <xdr:cNvPr id="71" name="Elipse 70">
          <a:extLst>
            <a:ext uri="{FF2B5EF4-FFF2-40B4-BE49-F238E27FC236}">
              <a16:creationId xmlns:a16="http://schemas.microsoft.com/office/drawing/2014/main" id="{14D32AF8-41BD-4F3F-95A2-376619BCAA55}"/>
            </a:ext>
          </a:extLst>
        </xdr:cNvPr>
        <xdr:cNvSpPr/>
      </xdr:nvSpPr>
      <xdr:spPr>
        <a:xfrm>
          <a:off x="8060870" y="6699356"/>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11</a:t>
          </a:r>
        </a:p>
      </xdr:txBody>
    </xdr:sp>
    <xdr:clientData/>
  </xdr:twoCellAnchor>
  <xdr:twoCellAnchor>
    <xdr:from>
      <xdr:col>6</xdr:col>
      <xdr:colOff>329131</xdr:colOff>
      <xdr:row>33</xdr:row>
      <xdr:rowOff>24972</xdr:rowOff>
    </xdr:from>
    <xdr:to>
      <xdr:col>7</xdr:col>
      <xdr:colOff>487114</xdr:colOff>
      <xdr:row>35</xdr:row>
      <xdr:rowOff>144034</xdr:rowOff>
    </xdr:to>
    <xdr:sp macro="" textlink="">
      <xdr:nvSpPr>
        <xdr:cNvPr id="73" name="Elipse 72">
          <a:extLst>
            <a:ext uri="{FF2B5EF4-FFF2-40B4-BE49-F238E27FC236}">
              <a16:creationId xmlns:a16="http://schemas.microsoft.com/office/drawing/2014/main" id="{5B3B56DD-0318-4024-9AFB-C2C4598AAFD7}"/>
            </a:ext>
          </a:extLst>
        </xdr:cNvPr>
        <xdr:cNvSpPr/>
      </xdr:nvSpPr>
      <xdr:spPr>
        <a:xfrm>
          <a:off x="9445917" y="6365901"/>
          <a:ext cx="919983"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10</a:t>
          </a:r>
        </a:p>
      </xdr:txBody>
    </xdr:sp>
    <xdr:clientData/>
  </xdr:twoCellAnchor>
  <xdr:twoCellAnchor>
    <xdr:from>
      <xdr:col>3</xdr:col>
      <xdr:colOff>718456</xdr:colOff>
      <xdr:row>66</xdr:row>
      <xdr:rowOff>130949</xdr:rowOff>
    </xdr:from>
    <xdr:to>
      <xdr:col>4</xdr:col>
      <xdr:colOff>489836</xdr:colOff>
      <xdr:row>69</xdr:row>
      <xdr:rowOff>59511</xdr:rowOff>
    </xdr:to>
    <xdr:sp macro="" textlink="">
      <xdr:nvSpPr>
        <xdr:cNvPr id="74" name="Elipse 73">
          <a:extLst>
            <a:ext uri="{FF2B5EF4-FFF2-40B4-BE49-F238E27FC236}">
              <a16:creationId xmlns:a16="http://schemas.microsoft.com/office/drawing/2014/main" id="{A45CDB24-E6F6-49C3-8566-4CFFBD9BA0B4}"/>
            </a:ext>
          </a:extLst>
        </xdr:cNvPr>
        <xdr:cNvSpPr/>
      </xdr:nvSpPr>
      <xdr:spPr>
        <a:xfrm>
          <a:off x="6270170" y="12758378"/>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9</a:t>
          </a:r>
        </a:p>
      </xdr:txBody>
    </xdr:sp>
    <xdr:clientData/>
  </xdr:twoCellAnchor>
  <xdr:twoCellAnchor>
    <xdr:from>
      <xdr:col>3</xdr:col>
      <xdr:colOff>709170</xdr:colOff>
      <xdr:row>62</xdr:row>
      <xdr:rowOff>6404</xdr:rowOff>
    </xdr:from>
    <xdr:to>
      <xdr:col>4</xdr:col>
      <xdr:colOff>480550</xdr:colOff>
      <xdr:row>64</xdr:row>
      <xdr:rowOff>125466</xdr:rowOff>
    </xdr:to>
    <xdr:sp macro="" textlink="">
      <xdr:nvSpPr>
        <xdr:cNvPr id="75" name="Elipse 74">
          <a:extLst>
            <a:ext uri="{FF2B5EF4-FFF2-40B4-BE49-F238E27FC236}">
              <a16:creationId xmlns:a16="http://schemas.microsoft.com/office/drawing/2014/main" id="{15C68A41-A014-4F57-A1ED-3DB0B8A8FD1C}"/>
            </a:ext>
          </a:extLst>
        </xdr:cNvPr>
        <xdr:cNvSpPr/>
      </xdr:nvSpPr>
      <xdr:spPr>
        <a:xfrm>
          <a:off x="6260884" y="11871833"/>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8</a:t>
          </a:r>
        </a:p>
      </xdr:txBody>
    </xdr:sp>
    <xdr:clientData/>
  </xdr:twoCellAnchor>
  <xdr:twoCellAnchor>
    <xdr:from>
      <xdr:col>3</xdr:col>
      <xdr:colOff>791132</xdr:colOff>
      <xdr:row>56</xdr:row>
      <xdr:rowOff>187618</xdr:rowOff>
    </xdr:from>
    <xdr:to>
      <xdr:col>4</xdr:col>
      <xdr:colOff>562512</xdr:colOff>
      <xdr:row>59</xdr:row>
      <xdr:rowOff>116180</xdr:rowOff>
    </xdr:to>
    <xdr:sp macro="" textlink="">
      <xdr:nvSpPr>
        <xdr:cNvPr id="77" name="Elipse 76">
          <a:extLst>
            <a:ext uri="{FF2B5EF4-FFF2-40B4-BE49-F238E27FC236}">
              <a16:creationId xmlns:a16="http://schemas.microsoft.com/office/drawing/2014/main" id="{438CA256-77AF-4CE9-8C53-E876D7504B9E}"/>
            </a:ext>
          </a:extLst>
        </xdr:cNvPr>
        <xdr:cNvSpPr/>
      </xdr:nvSpPr>
      <xdr:spPr>
        <a:xfrm>
          <a:off x="6342846" y="10910047"/>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7</a:t>
          </a:r>
        </a:p>
      </xdr:txBody>
    </xdr:sp>
    <xdr:clientData/>
  </xdr:twoCellAnchor>
  <xdr:twoCellAnchor>
    <xdr:from>
      <xdr:col>3</xdr:col>
      <xdr:colOff>730622</xdr:colOff>
      <xdr:row>51</xdr:row>
      <xdr:rowOff>28656</xdr:rowOff>
    </xdr:from>
    <xdr:to>
      <xdr:col>4</xdr:col>
      <xdr:colOff>502002</xdr:colOff>
      <xdr:row>53</xdr:row>
      <xdr:rowOff>147718</xdr:rowOff>
    </xdr:to>
    <xdr:sp macro="" textlink="">
      <xdr:nvSpPr>
        <xdr:cNvPr id="78" name="Elipse 77">
          <a:extLst>
            <a:ext uri="{FF2B5EF4-FFF2-40B4-BE49-F238E27FC236}">
              <a16:creationId xmlns:a16="http://schemas.microsoft.com/office/drawing/2014/main" id="{A57627BE-3D36-4B70-B05C-D3E008D22243}"/>
            </a:ext>
          </a:extLst>
        </xdr:cNvPr>
        <xdr:cNvSpPr/>
      </xdr:nvSpPr>
      <xdr:spPr>
        <a:xfrm>
          <a:off x="6282336" y="9798585"/>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6</a:t>
          </a:r>
        </a:p>
      </xdr:txBody>
    </xdr:sp>
    <xdr:clientData/>
  </xdr:twoCellAnchor>
  <xdr:twoCellAnchor>
    <xdr:from>
      <xdr:col>3</xdr:col>
      <xdr:colOff>768563</xdr:colOff>
      <xdr:row>47</xdr:row>
      <xdr:rowOff>28974</xdr:rowOff>
    </xdr:from>
    <xdr:to>
      <xdr:col>4</xdr:col>
      <xdr:colOff>539943</xdr:colOff>
      <xdr:row>49</xdr:row>
      <xdr:rowOff>148036</xdr:rowOff>
    </xdr:to>
    <xdr:sp macro="" textlink="">
      <xdr:nvSpPr>
        <xdr:cNvPr id="79" name="Elipse 78">
          <a:extLst>
            <a:ext uri="{FF2B5EF4-FFF2-40B4-BE49-F238E27FC236}">
              <a16:creationId xmlns:a16="http://schemas.microsoft.com/office/drawing/2014/main" id="{AFC092F8-6D67-40BE-951C-8968A129FCDE}"/>
            </a:ext>
          </a:extLst>
        </xdr:cNvPr>
        <xdr:cNvSpPr/>
      </xdr:nvSpPr>
      <xdr:spPr>
        <a:xfrm>
          <a:off x="6320277" y="9036903"/>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5</a:t>
          </a:r>
        </a:p>
      </xdr:txBody>
    </xdr:sp>
    <xdr:clientData/>
  </xdr:twoCellAnchor>
  <xdr:twoCellAnchor>
    <xdr:from>
      <xdr:col>3</xdr:col>
      <xdr:colOff>744069</xdr:colOff>
      <xdr:row>42</xdr:row>
      <xdr:rowOff>183777</xdr:rowOff>
    </xdr:from>
    <xdr:to>
      <xdr:col>4</xdr:col>
      <xdr:colOff>515449</xdr:colOff>
      <xdr:row>45</xdr:row>
      <xdr:rowOff>112339</xdr:rowOff>
    </xdr:to>
    <xdr:sp macro="" textlink="">
      <xdr:nvSpPr>
        <xdr:cNvPr id="86" name="Elipse 85">
          <a:extLst>
            <a:ext uri="{FF2B5EF4-FFF2-40B4-BE49-F238E27FC236}">
              <a16:creationId xmlns:a16="http://schemas.microsoft.com/office/drawing/2014/main" id="{74EC884D-06AE-4692-8FDB-FB041DA8D9F0}"/>
            </a:ext>
          </a:extLst>
        </xdr:cNvPr>
        <xdr:cNvSpPr/>
      </xdr:nvSpPr>
      <xdr:spPr>
        <a:xfrm>
          <a:off x="6295783" y="8239206"/>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4</a:t>
          </a:r>
        </a:p>
      </xdr:txBody>
    </xdr:sp>
    <xdr:clientData/>
  </xdr:twoCellAnchor>
  <xdr:twoCellAnchor>
    <xdr:from>
      <xdr:col>3</xdr:col>
      <xdr:colOff>713971</xdr:colOff>
      <xdr:row>38</xdr:row>
      <xdr:rowOff>170489</xdr:rowOff>
    </xdr:from>
    <xdr:to>
      <xdr:col>4</xdr:col>
      <xdr:colOff>485351</xdr:colOff>
      <xdr:row>41</xdr:row>
      <xdr:rowOff>99051</xdr:rowOff>
    </xdr:to>
    <xdr:sp macro="" textlink="">
      <xdr:nvSpPr>
        <xdr:cNvPr id="87" name="Elipse 86">
          <a:extLst>
            <a:ext uri="{FF2B5EF4-FFF2-40B4-BE49-F238E27FC236}">
              <a16:creationId xmlns:a16="http://schemas.microsoft.com/office/drawing/2014/main" id="{257F0149-2971-41F3-8337-454968EFA1FB}"/>
            </a:ext>
          </a:extLst>
        </xdr:cNvPr>
        <xdr:cNvSpPr/>
      </xdr:nvSpPr>
      <xdr:spPr>
        <a:xfrm>
          <a:off x="6265685" y="7463918"/>
          <a:ext cx="914380"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3</a:t>
          </a:r>
        </a:p>
      </xdr:txBody>
    </xdr:sp>
    <xdr:clientData/>
  </xdr:twoCellAnchor>
  <xdr:twoCellAnchor>
    <xdr:from>
      <xdr:col>0</xdr:col>
      <xdr:colOff>3024954</xdr:colOff>
      <xdr:row>42</xdr:row>
      <xdr:rowOff>72071</xdr:rowOff>
    </xdr:from>
    <xdr:to>
      <xdr:col>1</xdr:col>
      <xdr:colOff>318753</xdr:colOff>
      <xdr:row>46</xdr:row>
      <xdr:rowOff>22766</xdr:rowOff>
    </xdr:to>
    <xdr:cxnSp macro="">
      <xdr:nvCxnSpPr>
        <xdr:cNvPr id="89" name="Conector recto de flecha 88">
          <a:extLst>
            <a:ext uri="{FF2B5EF4-FFF2-40B4-BE49-F238E27FC236}">
              <a16:creationId xmlns:a16="http://schemas.microsoft.com/office/drawing/2014/main" id="{7E3D7D13-14DE-4A4F-8ED5-1A181D4E1217}"/>
            </a:ext>
          </a:extLst>
        </xdr:cNvPr>
        <xdr:cNvCxnSpPr>
          <a:stCxn id="44" idx="6"/>
          <a:endCxn id="41" idx="2"/>
        </xdr:cNvCxnSpPr>
      </xdr:nvCxnSpPr>
      <xdr:spPr>
        <a:xfrm>
          <a:off x="3024954" y="8129100"/>
          <a:ext cx="453858" cy="7126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774342</xdr:colOff>
      <xdr:row>32</xdr:row>
      <xdr:rowOff>55530</xdr:rowOff>
    </xdr:from>
    <xdr:to>
      <xdr:col>3</xdr:col>
      <xdr:colOff>639535</xdr:colOff>
      <xdr:row>44</xdr:row>
      <xdr:rowOff>153735</xdr:rowOff>
    </xdr:to>
    <xdr:cxnSp macro="">
      <xdr:nvCxnSpPr>
        <xdr:cNvPr id="90" name="Conector recto de flecha 89">
          <a:extLst>
            <a:ext uri="{FF2B5EF4-FFF2-40B4-BE49-F238E27FC236}">
              <a16:creationId xmlns:a16="http://schemas.microsoft.com/office/drawing/2014/main" id="{785594DE-30DA-4BB8-AEC1-D06388A843E6}"/>
            </a:ext>
          </a:extLst>
        </xdr:cNvPr>
        <xdr:cNvCxnSpPr>
          <a:stCxn id="41" idx="0"/>
          <a:endCxn id="69" idx="2"/>
        </xdr:cNvCxnSpPr>
      </xdr:nvCxnSpPr>
      <xdr:spPr>
        <a:xfrm flipV="1">
          <a:off x="3931199" y="6205959"/>
          <a:ext cx="2260050" cy="23842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373797</xdr:colOff>
      <xdr:row>49</xdr:row>
      <xdr:rowOff>173691</xdr:rowOff>
    </xdr:from>
    <xdr:to>
      <xdr:col>12</xdr:col>
      <xdr:colOff>455739</xdr:colOff>
      <xdr:row>52</xdr:row>
      <xdr:rowOff>102253</xdr:rowOff>
    </xdr:to>
    <xdr:sp macro="" textlink="">
      <xdr:nvSpPr>
        <xdr:cNvPr id="95" name="Elipse 94">
          <a:extLst>
            <a:ext uri="{FF2B5EF4-FFF2-40B4-BE49-F238E27FC236}">
              <a16:creationId xmlns:a16="http://schemas.microsoft.com/office/drawing/2014/main" id="{57CB58A1-9EA2-49F2-8888-2C20DBF92725}"/>
            </a:ext>
          </a:extLst>
        </xdr:cNvPr>
        <xdr:cNvSpPr/>
      </xdr:nvSpPr>
      <xdr:spPr>
        <a:xfrm>
          <a:off x="16723179" y="9564220"/>
          <a:ext cx="911178"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28</a:t>
          </a:r>
        </a:p>
      </xdr:txBody>
    </xdr:sp>
    <xdr:clientData/>
  </xdr:twoCellAnchor>
  <xdr:twoCellAnchor>
    <xdr:from>
      <xdr:col>13</xdr:col>
      <xdr:colOff>216515</xdr:colOff>
      <xdr:row>44</xdr:row>
      <xdr:rowOff>127000</xdr:rowOff>
    </xdr:from>
    <xdr:to>
      <xdr:col>14</xdr:col>
      <xdr:colOff>81277</xdr:colOff>
      <xdr:row>47</xdr:row>
      <xdr:rowOff>55562</xdr:rowOff>
    </xdr:to>
    <xdr:sp macro="" textlink="">
      <xdr:nvSpPr>
        <xdr:cNvPr id="96" name="Elipse 95">
          <a:extLst>
            <a:ext uri="{FF2B5EF4-FFF2-40B4-BE49-F238E27FC236}">
              <a16:creationId xmlns:a16="http://schemas.microsoft.com/office/drawing/2014/main" id="{BA306A1A-52B7-4186-AF06-194F0513BDF7}"/>
            </a:ext>
          </a:extLst>
        </xdr:cNvPr>
        <xdr:cNvSpPr/>
      </xdr:nvSpPr>
      <xdr:spPr>
        <a:xfrm>
          <a:off x="18134721" y="8565029"/>
          <a:ext cx="906909" cy="50006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FIN</a:t>
          </a:r>
        </a:p>
      </xdr:txBody>
    </xdr:sp>
    <xdr:clientData/>
  </xdr:twoCellAnchor>
  <xdr:twoCellAnchor>
    <xdr:from>
      <xdr:col>11</xdr:col>
      <xdr:colOff>11686</xdr:colOff>
      <xdr:row>42</xdr:row>
      <xdr:rowOff>110136</xdr:rowOff>
    </xdr:from>
    <xdr:to>
      <xdr:col>12</xdr:col>
      <xdr:colOff>94428</xdr:colOff>
      <xdr:row>45</xdr:row>
      <xdr:rowOff>38698</xdr:rowOff>
    </xdr:to>
    <xdr:sp macro="" textlink="">
      <xdr:nvSpPr>
        <xdr:cNvPr id="97" name="Elipse 96">
          <a:extLst>
            <a:ext uri="{FF2B5EF4-FFF2-40B4-BE49-F238E27FC236}">
              <a16:creationId xmlns:a16="http://schemas.microsoft.com/office/drawing/2014/main" id="{0B3C7E5E-4B65-493A-94D6-9AE769B6ADCD}"/>
            </a:ext>
          </a:extLst>
        </xdr:cNvPr>
        <xdr:cNvSpPr/>
      </xdr:nvSpPr>
      <xdr:spPr>
        <a:xfrm>
          <a:off x="16361068" y="8167165"/>
          <a:ext cx="911978" cy="500062"/>
        </a:xfrm>
        <a:prstGeom prst="ellipse">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24</a:t>
          </a:r>
        </a:p>
      </xdr:txBody>
    </xdr:sp>
    <xdr:clientData/>
  </xdr:twoCellAnchor>
  <xdr:twoCellAnchor>
    <xdr:from>
      <xdr:col>1</xdr:col>
      <xdr:colOff>1096492</xdr:colOff>
      <xdr:row>36</xdr:row>
      <xdr:rowOff>50246</xdr:rowOff>
    </xdr:from>
    <xdr:to>
      <xdr:col>3</xdr:col>
      <xdr:colOff>695884</xdr:colOff>
      <xdr:row>45</xdr:row>
      <xdr:rowOff>36467</xdr:rowOff>
    </xdr:to>
    <xdr:cxnSp macro="">
      <xdr:nvCxnSpPr>
        <xdr:cNvPr id="106" name="Conector recto de flecha 105">
          <a:extLst>
            <a:ext uri="{FF2B5EF4-FFF2-40B4-BE49-F238E27FC236}">
              <a16:creationId xmlns:a16="http://schemas.microsoft.com/office/drawing/2014/main" id="{37F38114-EACC-40B3-8014-4CD2B694B7BC}"/>
            </a:ext>
          </a:extLst>
        </xdr:cNvPr>
        <xdr:cNvCxnSpPr>
          <a:stCxn id="41" idx="7"/>
          <a:endCxn id="70" idx="2"/>
        </xdr:cNvCxnSpPr>
      </xdr:nvCxnSpPr>
      <xdr:spPr>
        <a:xfrm flipV="1">
          <a:off x="4253349" y="6962675"/>
          <a:ext cx="1994249" cy="17007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73324</xdr:colOff>
      <xdr:row>40</xdr:row>
      <xdr:rowOff>39520</xdr:rowOff>
    </xdr:from>
    <xdr:to>
      <xdr:col>3</xdr:col>
      <xdr:colOff>713971</xdr:colOff>
      <xdr:row>46</xdr:row>
      <xdr:rowOff>22766</xdr:rowOff>
    </xdr:to>
    <xdr:cxnSp macro="">
      <xdr:nvCxnSpPr>
        <xdr:cNvPr id="107" name="Conector recto de flecha 106">
          <a:extLst>
            <a:ext uri="{FF2B5EF4-FFF2-40B4-BE49-F238E27FC236}">
              <a16:creationId xmlns:a16="http://schemas.microsoft.com/office/drawing/2014/main" id="{8E36B2FC-CCC4-4A1D-A5E8-82F810FFB101}"/>
            </a:ext>
          </a:extLst>
        </xdr:cNvPr>
        <xdr:cNvCxnSpPr>
          <a:stCxn id="41" idx="6"/>
          <a:endCxn id="87" idx="2"/>
        </xdr:cNvCxnSpPr>
      </xdr:nvCxnSpPr>
      <xdr:spPr>
        <a:xfrm flipV="1">
          <a:off x="4386788" y="7713949"/>
          <a:ext cx="1878897" cy="11262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774342</xdr:colOff>
      <xdr:row>47</xdr:row>
      <xdr:rowOff>82297</xdr:rowOff>
    </xdr:from>
    <xdr:to>
      <xdr:col>3</xdr:col>
      <xdr:colOff>718456</xdr:colOff>
      <xdr:row>67</xdr:row>
      <xdr:rowOff>190480</xdr:rowOff>
    </xdr:to>
    <xdr:cxnSp macro="">
      <xdr:nvCxnSpPr>
        <xdr:cNvPr id="108" name="Conector recto de flecha 107">
          <a:extLst>
            <a:ext uri="{FF2B5EF4-FFF2-40B4-BE49-F238E27FC236}">
              <a16:creationId xmlns:a16="http://schemas.microsoft.com/office/drawing/2014/main" id="{377FD7FA-44A0-492D-9060-1A57636B2374}"/>
            </a:ext>
          </a:extLst>
        </xdr:cNvPr>
        <xdr:cNvCxnSpPr>
          <a:stCxn id="41" idx="4"/>
          <a:endCxn id="74" idx="2"/>
        </xdr:cNvCxnSpPr>
      </xdr:nvCxnSpPr>
      <xdr:spPr>
        <a:xfrm>
          <a:off x="3931199" y="9090226"/>
          <a:ext cx="2338971" cy="39181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1096492</xdr:colOff>
      <xdr:row>47</xdr:row>
      <xdr:rowOff>9065</xdr:rowOff>
    </xdr:from>
    <xdr:to>
      <xdr:col>3</xdr:col>
      <xdr:colOff>709170</xdr:colOff>
      <xdr:row>63</xdr:row>
      <xdr:rowOff>65935</xdr:rowOff>
    </xdr:to>
    <xdr:cxnSp macro="">
      <xdr:nvCxnSpPr>
        <xdr:cNvPr id="109" name="Conector recto de flecha 108">
          <a:extLst>
            <a:ext uri="{FF2B5EF4-FFF2-40B4-BE49-F238E27FC236}">
              <a16:creationId xmlns:a16="http://schemas.microsoft.com/office/drawing/2014/main" id="{B80411FF-CE46-4B91-A4CB-1620C40E9500}"/>
            </a:ext>
          </a:extLst>
        </xdr:cNvPr>
        <xdr:cNvCxnSpPr>
          <a:stCxn id="41" idx="5"/>
          <a:endCxn id="75" idx="2"/>
        </xdr:cNvCxnSpPr>
      </xdr:nvCxnSpPr>
      <xdr:spPr>
        <a:xfrm>
          <a:off x="4253349" y="9016994"/>
          <a:ext cx="2007535" cy="31048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73324</xdr:colOff>
      <xdr:row>44</xdr:row>
      <xdr:rowOff>52808</xdr:rowOff>
    </xdr:from>
    <xdr:to>
      <xdr:col>3</xdr:col>
      <xdr:colOff>744069</xdr:colOff>
      <xdr:row>46</xdr:row>
      <xdr:rowOff>22766</xdr:rowOff>
    </xdr:to>
    <xdr:cxnSp macro="">
      <xdr:nvCxnSpPr>
        <xdr:cNvPr id="110" name="Conector recto de flecha 109">
          <a:extLst>
            <a:ext uri="{FF2B5EF4-FFF2-40B4-BE49-F238E27FC236}">
              <a16:creationId xmlns:a16="http://schemas.microsoft.com/office/drawing/2014/main" id="{F37B9D99-4481-4CDC-BCE4-FF8886FDB838}"/>
            </a:ext>
          </a:extLst>
        </xdr:cNvPr>
        <xdr:cNvCxnSpPr>
          <a:stCxn id="41" idx="6"/>
          <a:endCxn id="86" idx="2"/>
        </xdr:cNvCxnSpPr>
      </xdr:nvCxnSpPr>
      <xdr:spPr>
        <a:xfrm flipV="1">
          <a:off x="4386788" y="8489237"/>
          <a:ext cx="1908995" cy="3509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73324</xdr:colOff>
      <xdr:row>46</xdr:row>
      <xdr:rowOff>22766</xdr:rowOff>
    </xdr:from>
    <xdr:to>
      <xdr:col>3</xdr:col>
      <xdr:colOff>768563</xdr:colOff>
      <xdr:row>48</xdr:row>
      <xdr:rowOff>88505</xdr:rowOff>
    </xdr:to>
    <xdr:cxnSp macro="">
      <xdr:nvCxnSpPr>
        <xdr:cNvPr id="111" name="Conector recto de flecha 110">
          <a:extLst>
            <a:ext uri="{FF2B5EF4-FFF2-40B4-BE49-F238E27FC236}">
              <a16:creationId xmlns:a16="http://schemas.microsoft.com/office/drawing/2014/main" id="{1B5D08F3-81A7-43D5-B356-2562A6BCD5D7}"/>
            </a:ext>
          </a:extLst>
        </xdr:cNvPr>
        <xdr:cNvCxnSpPr>
          <a:stCxn id="41" idx="6"/>
          <a:endCxn id="79" idx="2"/>
        </xdr:cNvCxnSpPr>
      </xdr:nvCxnSpPr>
      <xdr:spPr>
        <a:xfrm>
          <a:off x="4386788" y="8840195"/>
          <a:ext cx="1933489" cy="446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73324</xdr:colOff>
      <xdr:row>46</xdr:row>
      <xdr:rowOff>22766</xdr:rowOff>
    </xdr:from>
    <xdr:to>
      <xdr:col>3</xdr:col>
      <xdr:colOff>730622</xdr:colOff>
      <xdr:row>52</xdr:row>
      <xdr:rowOff>88187</xdr:rowOff>
    </xdr:to>
    <xdr:cxnSp macro="">
      <xdr:nvCxnSpPr>
        <xdr:cNvPr id="112" name="Conector recto de flecha 111">
          <a:extLst>
            <a:ext uri="{FF2B5EF4-FFF2-40B4-BE49-F238E27FC236}">
              <a16:creationId xmlns:a16="http://schemas.microsoft.com/office/drawing/2014/main" id="{73E597CF-AAF9-477A-A9D9-ED08C7A801ED}"/>
            </a:ext>
          </a:extLst>
        </xdr:cNvPr>
        <xdr:cNvCxnSpPr>
          <a:stCxn id="41" idx="6"/>
          <a:endCxn id="78" idx="2"/>
        </xdr:cNvCxnSpPr>
      </xdr:nvCxnSpPr>
      <xdr:spPr>
        <a:xfrm>
          <a:off x="4386788" y="8840195"/>
          <a:ext cx="1895548" cy="12084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73324</xdr:colOff>
      <xdr:row>46</xdr:row>
      <xdr:rowOff>22766</xdr:rowOff>
    </xdr:from>
    <xdr:to>
      <xdr:col>3</xdr:col>
      <xdr:colOff>791132</xdr:colOff>
      <xdr:row>58</xdr:row>
      <xdr:rowOff>56649</xdr:rowOff>
    </xdr:to>
    <xdr:cxnSp macro="">
      <xdr:nvCxnSpPr>
        <xdr:cNvPr id="113" name="Conector recto de flecha 112">
          <a:extLst>
            <a:ext uri="{FF2B5EF4-FFF2-40B4-BE49-F238E27FC236}">
              <a16:creationId xmlns:a16="http://schemas.microsoft.com/office/drawing/2014/main" id="{0F39D076-47E1-43B8-8634-F311CF77B258}"/>
            </a:ext>
          </a:extLst>
        </xdr:cNvPr>
        <xdr:cNvCxnSpPr>
          <a:stCxn id="41" idx="6"/>
          <a:endCxn id="77" idx="2"/>
        </xdr:cNvCxnSpPr>
      </xdr:nvCxnSpPr>
      <xdr:spPr>
        <a:xfrm>
          <a:off x="4386788" y="8840195"/>
          <a:ext cx="1956058" cy="23198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467264</xdr:colOff>
      <xdr:row>36</xdr:row>
      <xdr:rowOff>36958</xdr:rowOff>
    </xdr:from>
    <xdr:to>
      <xdr:col>4</xdr:col>
      <xdr:colOff>1366156</xdr:colOff>
      <xdr:row>36</xdr:row>
      <xdr:rowOff>50246</xdr:rowOff>
    </xdr:to>
    <xdr:cxnSp macro="">
      <xdr:nvCxnSpPr>
        <xdr:cNvPr id="137" name="Conector recto de flecha 136">
          <a:extLst>
            <a:ext uri="{FF2B5EF4-FFF2-40B4-BE49-F238E27FC236}">
              <a16:creationId xmlns:a16="http://schemas.microsoft.com/office/drawing/2014/main" id="{6E8598BF-BF8D-4067-8C02-D0285A370517}"/>
            </a:ext>
          </a:extLst>
        </xdr:cNvPr>
        <xdr:cNvCxnSpPr>
          <a:stCxn id="70" idx="6"/>
          <a:endCxn id="71" idx="2"/>
        </xdr:cNvCxnSpPr>
      </xdr:nvCxnSpPr>
      <xdr:spPr>
        <a:xfrm flipV="1">
          <a:off x="7161978" y="6949387"/>
          <a:ext cx="898892" cy="132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485351</xdr:colOff>
      <xdr:row>40</xdr:row>
      <xdr:rowOff>38079</xdr:rowOff>
    </xdr:from>
    <xdr:to>
      <xdr:col>4</xdr:col>
      <xdr:colOff>1338462</xdr:colOff>
      <xdr:row>40</xdr:row>
      <xdr:rowOff>39520</xdr:rowOff>
    </xdr:to>
    <xdr:cxnSp macro="">
      <xdr:nvCxnSpPr>
        <xdr:cNvPr id="140" name="Conector recto de flecha 139">
          <a:extLst>
            <a:ext uri="{FF2B5EF4-FFF2-40B4-BE49-F238E27FC236}">
              <a16:creationId xmlns:a16="http://schemas.microsoft.com/office/drawing/2014/main" id="{8D430C84-975A-44FB-A936-ADD443587027}"/>
            </a:ext>
          </a:extLst>
        </xdr:cNvPr>
        <xdr:cNvCxnSpPr>
          <a:stCxn id="87" idx="6"/>
          <a:endCxn id="66" idx="2"/>
        </xdr:cNvCxnSpPr>
      </xdr:nvCxnSpPr>
      <xdr:spPr>
        <a:xfrm flipV="1">
          <a:off x="7180065" y="7712508"/>
          <a:ext cx="853111" cy="14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515449</xdr:colOff>
      <xdr:row>44</xdr:row>
      <xdr:rowOff>11025</xdr:rowOff>
    </xdr:from>
    <xdr:to>
      <xdr:col>4</xdr:col>
      <xdr:colOff>1307406</xdr:colOff>
      <xdr:row>44</xdr:row>
      <xdr:rowOff>52808</xdr:rowOff>
    </xdr:to>
    <xdr:cxnSp macro="">
      <xdr:nvCxnSpPr>
        <xdr:cNvPr id="143" name="Conector recto de flecha 142">
          <a:extLst>
            <a:ext uri="{FF2B5EF4-FFF2-40B4-BE49-F238E27FC236}">
              <a16:creationId xmlns:a16="http://schemas.microsoft.com/office/drawing/2014/main" id="{1B4BF6A9-4199-4A2E-817A-ADCA459F91B6}"/>
            </a:ext>
          </a:extLst>
        </xdr:cNvPr>
        <xdr:cNvCxnSpPr>
          <a:stCxn id="86" idx="6"/>
          <a:endCxn id="63" idx="2"/>
        </xdr:cNvCxnSpPr>
      </xdr:nvCxnSpPr>
      <xdr:spPr>
        <a:xfrm flipV="1">
          <a:off x="7210163" y="8447454"/>
          <a:ext cx="791957" cy="417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539943</xdr:colOff>
      <xdr:row>48</xdr:row>
      <xdr:rowOff>88505</xdr:rowOff>
    </xdr:from>
    <xdr:to>
      <xdr:col>4</xdr:col>
      <xdr:colOff>1248335</xdr:colOff>
      <xdr:row>48</xdr:row>
      <xdr:rowOff>112037</xdr:rowOff>
    </xdr:to>
    <xdr:cxnSp macro="">
      <xdr:nvCxnSpPr>
        <xdr:cNvPr id="146" name="Conector recto de flecha 145">
          <a:extLst>
            <a:ext uri="{FF2B5EF4-FFF2-40B4-BE49-F238E27FC236}">
              <a16:creationId xmlns:a16="http://schemas.microsoft.com/office/drawing/2014/main" id="{A20D87FD-1D52-4C19-BA00-3AB8AE6C9CA5}"/>
            </a:ext>
          </a:extLst>
        </xdr:cNvPr>
        <xdr:cNvCxnSpPr>
          <a:stCxn id="79" idx="6"/>
          <a:endCxn id="61" idx="2"/>
        </xdr:cNvCxnSpPr>
      </xdr:nvCxnSpPr>
      <xdr:spPr>
        <a:xfrm>
          <a:off x="7234657" y="9286934"/>
          <a:ext cx="708392" cy="235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502002</xdr:colOff>
      <xdr:row>52</xdr:row>
      <xdr:rowOff>88187</xdr:rowOff>
    </xdr:from>
    <xdr:to>
      <xdr:col>4</xdr:col>
      <xdr:colOff>1215676</xdr:colOff>
      <xdr:row>52</xdr:row>
      <xdr:rowOff>123404</xdr:rowOff>
    </xdr:to>
    <xdr:cxnSp macro="">
      <xdr:nvCxnSpPr>
        <xdr:cNvPr id="149" name="Conector recto de flecha 148">
          <a:extLst>
            <a:ext uri="{FF2B5EF4-FFF2-40B4-BE49-F238E27FC236}">
              <a16:creationId xmlns:a16="http://schemas.microsoft.com/office/drawing/2014/main" id="{798FFC09-F93D-42FC-8326-8EFDC446F242}"/>
            </a:ext>
          </a:extLst>
        </xdr:cNvPr>
        <xdr:cNvCxnSpPr>
          <a:stCxn id="78" idx="6"/>
          <a:endCxn id="64" idx="2"/>
        </xdr:cNvCxnSpPr>
      </xdr:nvCxnSpPr>
      <xdr:spPr>
        <a:xfrm>
          <a:off x="7196716" y="10048616"/>
          <a:ext cx="713674" cy="352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562512</xdr:colOff>
      <xdr:row>58</xdr:row>
      <xdr:rowOff>56649</xdr:rowOff>
    </xdr:from>
    <xdr:to>
      <xdr:col>4</xdr:col>
      <xdr:colOff>1282752</xdr:colOff>
      <xdr:row>58</xdr:row>
      <xdr:rowOff>104033</xdr:rowOff>
    </xdr:to>
    <xdr:cxnSp macro="">
      <xdr:nvCxnSpPr>
        <xdr:cNvPr id="152" name="Conector recto de flecha 151">
          <a:extLst>
            <a:ext uri="{FF2B5EF4-FFF2-40B4-BE49-F238E27FC236}">
              <a16:creationId xmlns:a16="http://schemas.microsoft.com/office/drawing/2014/main" id="{5C515DEB-E260-4058-9B32-9B9AE695A70B}"/>
            </a:ext>
          </a:extLst>
        </xdr:cNvPr>
        <xdr:cNvCxnSpPr>
          <a:stCxn id="77" idx="6"/>
          <a:endCxn id="67" idx="2"/>
        </xdr:cNvCxnSpPr>
      </xdr:nvCxnSpPr>
      <xdr:spPr>
        <a:xfrm>
          <a:off x="7257226" y="11160078"/>
          <a:ext cx="720240" cy="473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480550</xdr:colOff>
      <xdr:row>63</xdr:row>
      <xdr:rowOff>65935</xdr:rowOff>
    </xdr:from>
    <xdr:to>
      <xdr:col>4</xdr:col>
      <xdr:colOff>1291877</xdr:colOff>
      <xdr:row>63</xdr:row>
      <xdr:rowOff>100351</xdr:rowOff>
    </xdr:to>
    <xdr:cxnSp macro="">
      <xdr:nvCxnSpPr>
        <xdr:cNvPr id="155" name="Conector recto de flecha 154">
          <a:extLst>
            <a:ext uri="{FF2B5EF4-FFF2-40B4-BE49-F238E27FC236}">
              <a16:creationId xmlns:a16="http://schemas.microsoft.com/office/drawing/2014/main" id="{F1EFD8A3-27A1-4334-B9F7-2CD5F17AB258}"/>
            </a:ext>
          </a:extLst>
        </xdr:cNvPr>
        <xdr:cNvCxnSpPr>
          <a:stCxn id="75" idx="6"/>
          <a:endCxn id="62" idx="2"/>
        </xdr:cNvCxnSpPr>
      </xdr:nvCxnSpPr>
      <xdr:spPr>
        <a:xfrm>
          <a:off x="7175264" y="12121864"/>
          <a:ext cx="811327" cy="3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489836</xdr:colOff>
      <xdr:row>67</xdr:row>
      <xdr:rowOff>172549</xdr:rowOff>
    </xdr:from>
    <xdr:to>
      <xdr:col>4</xdr:col>
      <xdr:colOff>1299242</xdr:colOff>
      <xdr:row>67</xdr:row>
      <xdr:rowOff>190480</xdr:rowOff>
    </xdr:to>
    <xdr:cxnSp macro="">
      <xdr:nvCxnSpPr>
        <xdr:cNvPr id="158" name="Conector recto de flecha 157">
          <a:extLst>
            <a:ext uri="{FF2B5EF4-FFF2-40B4-BE49-F238E27FC236}">
              <a16:creationId xmlns:a16="http://schemas.microsoft.com/office/drawing/2014/main" id="{C6655BB2-9667-47DD-9928-480CA0AF4030}"/>
            </a:ext>
          </a:extLst>
        </xdr:cNvPr>
        <xdr:cNvCxnSpPr>
          <a:stCxn id="74" idx="6"/>
          <a:endCxn id="58" idx="2"/>
        </xdr:cNvCxnSpPr>
      </xdr:nvCxnSpPr>
      <xdr:spPr>
        <a:xfrm flipV="1">
          <a:off x="7184550" y="12990478"/>
          <a:ext cx="809406" cy="179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598373</xdr:colOff>
      <xdr:row>40</xdr:row>
      <xdr:rowOff>38079</xdr:rowOff>
    </xdr:from>
    <xdr:to>
      <xdr:col>8</xdr:col>
      <xdr:colOff>552041</xdr:colOff>
      <xdr:row>47</xdr:row>
      <xdr:rowOff>99251</xdr:rowOff>
    </xdr:to>
    <xdr:cxnSp macro="">
      <xdr:nvCxnSpPr>
        <xdr:cNvPr id="165" name="Conector recto de flecha 164">
          <a:extLst>
            <a:ext uri="{FF2B5EF4-FFF2-40B4-BE49-F238E27FC236}">
              <a16:creationId xmlns:a16="http://schemas.microsoft.com/office/drawing/2014/main" id="{C33342D9-B98F-4DB3-AD38-FC205F09BB8D}"/>
            </a:ext>
          </a:extLst>
        </xdr:cNvPr>
        <xdr:cNvCxnSpPr>
          <a:stCxn id="66" idx="6"/>
          <a:endCxn id="51" idx="0"/>
        </xdr:cNvCxnSpPr>
      </xdr:nvCxnSpPr>
      <xdr:spPr>
        <a:xfrm>
          <a:off x="8953159" y="7712508"/>
          <a:ext cx="2960846" cy="13946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567317</xdr:colOff>
      <xdr:row>44</xdr:row>
      <xdr:rowOff>11025</xdr:rowOff>
    </xdr:from>
    <xdr:to>
      <xdr:col>8</xdr:col>
      <xdr:colOff>226777</xdr:colOff>
      <xdr:row>47</xdr:row>
      <xdr:rowOff>172483</xdr:rowOff>
    </xdr:to>
    <xdr:cxnSp macro="">
      <xdr:nvCxnSpPr>
        <xdr:cNvPr id="168" name="Conector recto de flecha 167">
          <a:extLst>
            <a:ext uri="{FF2B5EF4-FFF2-40B4-BE49-F238E27FC236}">
              <a16:creationId xmlns:a16="http://schemas.microsoft.com/office/drawing/2014/main" id="{E2EC8CA0-539E-4C64-955E-FF147CDDB813}"/>
            </a:ext>
          </a:extLst>
        </xdr:cNvPr>
        <xdr:cNvCxnSpPr>
          <a:stCxn id="63" idx="6"/>
          <a:endCxn id="51" idx="1"/>
        </xdr:cNvCxnSpPr>
      </xdr:nvCxnSpPr>
      <xdr:spPr>
        <a:xfrm>
          <a:off x="8922103" y="8447454"/>
          <a:ext cx="2666638" cy="7329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508246</xdr:colOff>
      <xdr:row>48</xdr:row>
      <xdr:rowOff>112037</xdr:rowOff>
    </xdr:from>
    <xdr:to>
      <xdr:col>8</xdr:col>
      <xdr:colOff>92049</xdr:colOff>
      <xdr:row>48</xdr:row>
      <xdr:rowOff>158782</xdr:rowOff>
    </xdr:to>
    <xdr:cxnSp macro="">
      <xdr:nvCxnSpPr>
        <xdr:cNvPr id="171" name="Conector recto de flecha 170">
          <a:extLst>
            <a:ext uri="{FF2B5EF4-FFF2-40B4-BE49-F238E27FC236}">
              <a16:creationId xmlns:a16="http://schemas.microsoft.com/office/drawing/2014/main" id="{F7BDD99D-F930-44E7-944E-4B3DD8F578D8}"/>
            </a:ext>
          </a:extLst>
        </xdr:cNvPr>
        <xdr:cNvCxnSpPr>
          <a:stCxn id="61" idx="6"/>
          <a:endCxn id="51" idx="2"/>
        </xdr:cNvCxnSpPr>
      </xdr:nvCxnSpPr>
      <xdr:spPr>
        <a:xfrm>
          <a:off x="8863032" y="9310466"/>
          <a:ext cx="2590981" cy="467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475587</xdr:colOff>
      <xdr:row>48</xdr:row>
      <xdr:rowOff>158782</xdr:rowOff>
    </xdr:from>
    <xdr:to>
      <xdr:col>8</xdr:col>
      <xdr:colOff>92049</xdr:colOff>
      <xdr:row>52</xdr:row>
      <xdr:rowOff>123404</xdr:rowOff>
    </xdr:to>
    <xdr:cxnSp macro="">
      <xdr:nvCxnSpPr>
        <xdr:cNvPr id="174" name="Conector recto de flecha 173">
          <a:extLst>
            <a:ext uri="{FF2B5EF4-FFF2-40B4-BE49-F238E27FC236}">
              <a16:creationId xmlns:a16="http://schemas.microsoft.com/office/drawing/2014/main" id="{7658FC15-3BBD-42A0-B65A-189C99F018F4}"/>
            </a:ext>
          </a:extLst>
        </xdr:cNvPr>
        <xdr:cNvCxnSpPr>
          <a:stCxn id="64" idx="6"/>
          <a:endCxn id="51" idx="2"/>
        </xdr:cNvCxnSpPr>
      </xdr:nvCxnSpPr>
      <xdr:spPr>
        <a:xfrm flipV="1">
          <a:off x="8830373" y="9357211"/>
          <a:ext cx="2623640" cy="72662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559153</xdr:colOff>
      <xdr:row>50</xdr:row>
      <xdr:rowOff>27813</xdr:rowOff>
    </xdr:from>
    <xdr:to>
      <xdr:col>8</xdr:col>
      <xdr:colOff>552041</xdr:colOff>
      <xdr:row>67</xdr:row>
      <xdr:rowOff>172549</xdr:rowOff>
    </xdr:to>
    <xdr:cxnSp macro="">
      <xdr:nvCxnSpPr>
        <xdr:cNvPr id="177" name="Conector recto de flecha 176">
          <a:extLst>
            <a:ext uri="{FF2B5EF4-FFF2-40B4-BE49-F238E27FC236}">
              <a16:creationId xmlns:a16="http://schemas.microsoft.com/office/drawing/2014/main" id="{D74C9362-7B2D-4DA8-BB3F-1EAE77587799}"/>
            </a:ext>
          </a:extLst>
        </xdr:cNvPr>
        <xdr:cNvCxnSpPr>
          <a:stCxn id="58" idx="6"/>
          <a:endCxn id="51" idx="4"/>
        </xdr:cNvCxnSpPr>
      </xdr:nvCxnSpPr>
      <xdr:spPr>
        <a:xfrm flipV="1">
          <a:off x="8913939" y="9607242"/>
          <a:ext cx="3000066" cy="3383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551788</xdr:colOff>
      <xdr:row>49</xdr:row>
      <xdr:rowOff>145081</xdr:rowOff>
    </xdr:from>
    <xdr:to>
      <xdr:col>8</xdr:col>
      <xdr:colOff>226777</xdr:colOff>
      <xdr:row>63</xdr:row>
      <xdr:rowOff>100351</xdr:rowOff>
    </xdr:to>
    <xdr:cxnSp macro="">
      <xdr:nvCxnSpPr>
        <xdr:cNvPr id="180" name="Conector recto de flecha 179">
          <a:extLst>
            <a:ext uri="{FF2B5EF4-FFF2-40B4-BE49-F238E27FC236}">
              <a16:creationId xmlns:a16="http://schemas.microsoft.com/office/drawing/2014/main" id="{9FE6CFC8-40FA-435A-9860-9E130C660F3A}"/>
            </a:ext>
          </a:extLst>
        </xdr:cNvPr>
        <xdr:cNvCxnSpPr>
          <a:stCxn id="62" idx="6"/>
          <a:endCxn id="51" idx="3"/>
        </xdr:cNvCxnSpPr>
      </xdr:nvCxnSpPr>
      <xdr:spPr>
        <a:xfrm flipV="1">
          <a:off x="8906574" y="9534010"/>
          <a:ext cx="2682167" cy="26222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542663</xdr:colOff>
      <xdr:row>48</xdr:row>
      <xdr:rowOff>158782</xdr:rowOff>
    </xdr:from>
    <xdr:to>
      <xdr:col>8</xdr:col>
      <xdr:colOff>92049</xdr:colOff>
      <xdr:row>58</xdr:row>
      <xdr:rowOff>104033</xdr:rowOff>
    </xdr:to>
    <xdr:cxnSp macro="">
      <xdr:nvCxnSpPr>
        <xdr:cNvPr id="184" name="Conector recto de flecha 183">
          <a:extLst>
            <a:ext uri="{FF2B5EF4-FFF2-40B4-BE49-F238E27FC236}">
              <a16:creationId xmlns:a16="http://schemas.microsoft.com/office/drawing/2014/main" id="{0FB4EDB8-5FDC-47B0-99EA-41BD1EE3B5F8}"/>
            </a:ext>
          </a:extLst>
        </xdr:cNvPr>
        <xdr:cNvCxnSpPr>
          <a:stCxn id="67" idx="6"/>
          <a:endCxn id="51" idx="2"/>
        </xdr:cNvCxnSpPr>
      </xdr:nvCxnSpPr>
      <xdr:spPr>
        <a:xfrm flipV="1">
          <a:off x="8897449" y="9357211"/>
          <a:ext cx="2556564" cy="1850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626067</xdr:colOff>
      <xdr:row>34</xdr:row>
      <xdr:rowOff>84503</xdr:rowOff>
    </xdr:from>
    <xdr:to>
      <xdr:col>6</xdr:col>
      <xdr:colOff>329131</xdr:colOff>
      <xdr:row>36</xdr:row>
      <xdr:rowOff>36958</xdr:rowOff>
    </xdr:to>
    <xdr:cxnSp macro="">
      <xdr:nvCxnSpPr>
        <xdr:cNvPr id="187" name="Conector recto de flecha 186">
          <a:extLst>
            <a:ext uri="{FF2B5EF4-FFF2-40B4-BE49-F238E27FC236}">
              <a16:creationId xmlns:a16="http://schemas.microsoft.com/office/drawing/2014/main" id="{6DA6501E-3C69-434D-BF9E-D8E0DAF0CD61}"/>
            </a:ext>
          </a:extLst>
        </xdr:cNvPr>
        <xdr:cNvCxnSpPr>
          <a:stCxn id="71" idx="6"/>
          <a:endCxn id="73" idx="2"/>
        </xdr:cNvCxnSpPr>
      </xdr:nvCxnSpPr>
      <xdr:spPr>
        <a:xfrm flipV="1">
          <a:off x="8980853" y="6615932"/>
          <a:ext cx="465064" cy="3334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487114</xdr:colOff>
      <xdr:row>34</xdr:row>
      <xdr:rowOff>84503</xdr:rowOff>
    </xdr:from>
    <xdr:to>
      <xdr:col>7</xdr:col>
      <xdr:colOff>1090812</xdr:colOff>
      <xdr:row>34</xdr:row>
      <xdr:rowOff>112998</xdr:rowOff>
    </xdr:to>
    <xdr:cxnSp macro="">
      <xdr:nvCxnSpPr>
        <xdr:cNvPr id="194" name="Conector recto de flecha 193">
          <a:extLst>
            <a:ext uri="{FF2B5EF4-FFF2-40B4-BE49-F238E27FC236}">
              <a16:creationId xmlns:a16="http://schemas.microsoft.com/office/drawing/2014/main" id="{FF207B8C-EA92-4CE5-937D-42361AA5F950}"/>
            </a:ext>
          </a:extLst>
        </xdr:cNvPr>
        <xdr:cNvCxnSpPr>
          <a:stCxn id="73" idx="6"/>
          <a:endCxn id="57" idx="2"/>
        </xdr:cNvCxnSpPr>
      </xdr:nvCxnSpPr>
      <xdr:spPr>
        <a:xfrm>
          <a:off x="10365900" y="6615932"/>
          <a:ext cx="603698" cy="284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1012032</xdr:colOff>
      <xdr:row>43</xdr:row>
      <xdr:rowOff>87867</xdr:rowOff>
    </xdr:from>
    <xdr:to>
      <xdr:col>9</xdr:col>
      <xdr:colOff>305280</xdr:colOff>
      <xdr:row>48</xdr:row>
      <xdr:rowOff>158782</xdr:rowOff>
    </xdr:to>
    <xdr:cxnSp macro="">
      <xdr:nvCxnSpPr>
        <xdr:cNvPr id="199" name="Conector recto de flecha 198">
          <a:extLst>
            <a:ext uri="{FF2B5EF4-FFF2-40B4-BE49-F238E27FC236}">
              <a16:creationId xmlns:a16="http://schemas.microsoft.com/office/drawing/2014/main" id="{DD45DA68-1B0B-4F98-A43B-87A021C6CED5}"/>
            </a:ext>
          </a:extLst>
        </xdr:cNvPr>
        <xdr:cNvCxnSpPr>
          <a:stCxn id="51" idx="6"/>
          <a:endCxn id="53" idx="2"/>
        </xdr:cNvCxnSpPr>
      </xdr:nvCxnSpPr>
      <xdr:spPr>
        <a:xfrm flipV="1">
          <a:off x="12373996" y="8333796"/>
          <a:ext cx="912498" cy="10234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4394</xdr:colOff>
      <xdr:row>43</xdr:row>
      <xdr:rowOff>87867</xdr:rowOff>
    </xdr:from>
    <xdr:to>
      <xdr:col>10</xdr:col>
      <xdr:colOff>446454</xdr:colOff>
      <xdr:row>50</xdr:row>
      <xdr:rowOff>126304</xdr:rowOff>
    </xdr:to>
    <xdr:cxnSp macro="">
      <xdr:nvCxnSpPr>
        <xdr:cNvPr id="203" name="Conector recto de flecha 202">
          <a:extLst>
            <a:ext uri="{FF2B5EF4-FFF2-40B4-BE49-F238E27FC236}">
              <a16:creationId xmlns:a16="http://schemas.microsoft.com/office/drawing/2014/main" id="{201016BC-A33C-44CA-A202-0E607F2DB935}"/>
            </a:ext>
          </a:extLst>
        </xdr:cNvPr>
        <xdr:cNvCxnSpPr>
          <a:stCxn id="53" idx="6"/>
          <a:endCxn id="45" idx="0"/>
        </xdr:cNvCxnSpPr>
      </xdr:nvCxnSpPr>
      <xdr:spPr>
        <a:xfrm flipH="1">
          <a:off x="13761215" y="8333796"/>
          <a:ext cx="442060" cy="13719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464385</xdr:colOff>
      <xdr:row>45</xdr:row>
      <xdr:rowOff>11325</xdr:rowOff>
    </xdr:from>
    <xdr:to>
      <xdr:col>10</xdr:col>
      <xdr:colOff>1506551</xdr:colOff>
      <xdr:row>51</xdr:row>
      <xdr:rowOff>185835</xdr:rowOff>
    </xdr:to>
    <xdr:cxnSp macro="">
      <xdr:nvCxnSpPr>
        <xdr:cNvPr id="210" name="Conector recto de flecha 209">
          <a:extLst>
            <a:ext uri="{FF2B5EF4-FFF2-40B4-BE49-F238E27FC236}">
              <a16:creationId xmlns:a16="http://schemas.microsoft.com/office/drawing/2014/main" id="{05B89238-72E2-4041-BDD4-10E25FB790B8}"/>
            </a:ext>
          </a:extLst>
        </xdr:cNvPr>
        <xdr:cNvCxnSpPr>
          <a:stCxn id="45" idx="6"/>
          <a:endCxn id="43" idx="4"/>
        </xdr:cNvCxnSpPr>
      </xdr:nvCxnSpPr>
      <xdr:spPr>
        <a:xfrm flipV="1">
          <a:off x="14247620" y="8639854"/>
          <a:ext cx="1042166" cy="13175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1848971</xdr:colOff>
      <xdr:row>43</xdr:row>
      <xdr:rowOff>142294</xdr:rowOff>
    </xdr:from>
    <xdr:to>
      <xdr:col>10</xdr:col>
      <xdr:colOff>1877868</xdr:colOff>
      <xdr:row>50</xdr:row>
      <xdr:rowOff>85006</xdr:rowOff>
    </xdr:to>
    <xdr:cxnSp macro="">
      <xdr:nvCxnSpPr>
        <xdr:cNvPr id="219" name="Conector recto de flecha 218">
          <a:extLst>
            <a:ext uri="{FF2B5EF4-FFF2-40B4-BE49-F238E27FC236}">
              <a16:creationId xmlns:a16="http://schemas.microsoft.com/office/drawing/2014/main" id="{056B2B1F-E4C0-43DF-B255-80CC701C8AC7}"/>
            </a:ext>
          </a:extLst>
        </xdr:cNvPr>
        <xdr:cNvCxnSpPr>
          <a:stCxn id="43" idx="6"/>
          <a:endCxn id="47" idx="0"/>
        </xdr:cNvCxnSpPr>
      </xdr:nvCxnSpPr>
      <xdr:spPr>
        <a:xfrm>
          <a:off x="15632206" y="8389823"/>
          <a:ext cx="28897" cy="12762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2330824</xdr:colOff>
      <xdr:row>45</xdr:row>
      <xdr:rowOff>38698</xdr:rowOff>
    </xdr:from>
    <xdr:to>
      <xdr:col>11</xdr:col>
      <xdr:colOff>467675</xdr:colOff>
      <xdr:row>51</xdr:row>
      <xdr:rowOff>144537</xdr:rowOff>
    </xdr:to>
    <xdr:cxnSp macro="">
      <xdr:nvCxnSpPr>
        <xdr:cNvPr id="224" name="Conector recto de flecha 223">
          <a:extLst>
            <a:ext uri="{FF2B5EF4-FFF2-40B4-BE49-F238E27FC236}">
              <a16:creationId xmlns:a16="http://schemas.microsoft.com/office/drawing/2014/main" id="{D845EE55-69DF-45AC-8703-6B3F8B0106D7}"/>
            </a:ext>
          </a:extLst>
        </xdr:cNvPr>
        <xdr:cNvCxnSpPr>
          <a:stCxn id="47" idx="6"/>
          <a:endCxn id="97" idx="4"/>
        </xdr:cNvCxnSpPr>
      </xdr:nvCxnSpPr>
      <xdr:spPr>
        <a:xfrm flipV="1">
          <a:off x="16114059" y="8667227"/>
          <a:ext cx="702998" cy="12488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150</xdr:colOff>
      <xdr:row>43</xdr:row>
      <xdr:rowOff>169667</xdr:rowOff>
    </xdr:from>
    <xdr:to>
      <xdr:col>12</xdr:col>
      <xdr:colOff>94428</xdr:colOff>
      <xdr:row>49</xdr:row>
      <xdr:rowOff>173691</xdr:rowOff>
    </xdr:to>
    <xdr:cxnSp macro="">
      <xdr:nvCxnSpPr>
        <xdr:cNvPr id="228" name="Conector recto de flecha 227">
          <a:extLst>
            <a:ext uri="{FF2B5EF4-FFF2-40B4-BE49-F238E27FC236}">
              <a16:creationId xmlns:a16="http://schemas.microsoft.com/office/drawing/2014/main" id="{78F14B80-E332-4405-A814-C5ABD7A90DAF}"/>
            </a:ext>
          </a:extLst>
        </xdr:cNvPr>
        <xdr:cNvCxnSpPr>
          <a:stCxn id="97" idx="6"/>
          <a:endCxn id="95" idx="0"/>
        </xdr:cNvCxnSpPr>
      </xdr:nvCxnSpPr>
      <xdr:spPr>
        <a:xfrm flipH="1">
          <a:off x="17178768" y="8417196"/>
          <a:ext cx="94278" cy="11470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455739</xdr:colOff>
      <xdr:row>45</xdr:row>
      <xdr:rowOff>186531</xdr:rowOff>
    </xdr:from>
    <xdr:to>
      <xdr:col>13</xdr:col>
      <xdr:colOff>216515</xdr:colOff>
      <xdr:row>51</xdr:row>
      <xdr:rowOff>42722</xdr:rowOff>
    </xdr:to>
    <xdr:cxnSp macro="">
      <xdr:nvCxnSpPr>
        <xdr:cNvPr id="232" name="Conector recto de flecha 231">
          <a:extLst>
            <a:ext uri="{FF2B5EF4-FFF2-40B4-BE49-F238E27FC236}">
              <a16:creationId xmlns:a16="http://schemas.microsoft.com/office/drawing/2014/main" id="{FF643E4D-1B67-47BB-87A6-2DB5BC9946C1}"/>
            </a:ext>
          </a:extLst>
        </xdr:cNvPr>
        <xdr:cNvCxnSpPr>
          <a:stCxn id="95" idx="6"/>
          <a:endCxn id="96" idx="2"/>
        </xdr:cNvCxnSpPr>
      </xdr:nvCxnSpPr>
      <xdr:spPr>
        <a:xfrm flipV="1">
          <a:off x="17634357" y="8815060"/>
          <a:ext cx="500364" cy="999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1229182</xdr:colOff>
      <xdr:row>30</xdr:row>
      <xdr:rowOff>59084</xdr:rowOff>
    </xdr:from>
    <xdr:to>
      <xdr:col>3</xdr:col>
      <xdr:colOff>647901</xdr:colOff>
      <xdr:row>32</xdr:row>
      <xdr:rowOff>19483</xdr:rowOff>
    </xdr:to>
    <xdr:sp macro="" textlink="">
      <xdr:nvSpPr>
        <xdr:cNvPr id="243" name="Elipse 242">
          <a:extLst>
            <a:ext uri="{FF2B5EF4-FFF2-40B4-BE49-F238E27FC236}">
              <a16:creationId xmlns:a16="http://schemas.microsoft.com/office/drawing/2014/main" id="{A6418477-C65B-4C3F-AFF3-98F5736709B1}"/>
            </a:ext>
          </a:extLst>
        </xdr:cNvPr>
        <xdr:cNvSpPr/>
      </xdr:nvSpPr>
      <xdr:spPr>
        <a:xfrm>
          <a:off x="5558727" y="5826039"/>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0.66</a:t>
          </a:r>
        </a:p>
      </xdr:txBody>
    </xdr:sp>
    <xdr:clientData/>
  </xdr:twoCellAnchor>
  <xdr:twoCellAnchor>
    <xdr:from>
      <xdr:col>2</xdr:col>
      <xdr:colOff>1225718</xdr:colOff>
      <xdr:row>34</xdr:row>
      <xdr:rowOff>107575</xdr:rowOff>
    </xdr:from>
    <xdr:to>
      <xdr:col>3</xdr:col>
      <xdr:colOff>644437</xdr:colOff>
      <xdr:row>36</xdr:row>
      <xdr:rowOff>67974</xdr:rowOff>
    </xdr:to>
    <xdr:sp macro="" textlink="">
      <xdr:nvSpPr>
        <xdr:cNvPr id="244" name="Elipse 243">
          <a:extLst>
            <a:ext uri="{FF2B5EF4-FFF2-40B4-BE49-F238E27FC236}">
              <a16:creationId xmlns:a16="http://schemas.microsoft.com/office/drawing/2014/main" id="{D832DEC3-3EA7-44AE-A232-4BB8D527C43A}"/>
            </a:ext>
          </a:extLst>
        </xdr:cNvPr>
        <xdr:cNvSpPr/>
      </xdr:nvSpPr>
      <xdr:spPr>
        <a:xfrm>
          <a:off x="5555263" y="6636530"/>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0.18</a:t>
          </a:r>
        </a:p>
      </xdr:txBody>
    </xdr:sp>
    <xdr:clientData/>
  </xdr:twoCellAnchor>
  <xdr:twoCellAnchor>
    <xdr:from>
      <xdr:col>10</xdr:col>
      <xdr:colOff>2398059</xdr:colOff>
      <xdr:row>49</xdr:row>
      <xdr:rowOff>93721</xdr:rowOff>
    </xdr:from>
    <xdr:to>
      <xdr:col>11</xdr:col>
      <xdr:colOff>492447</xdr:colOff>
      <xdr:row>51</xdr:row>
      <xdr:rowOff>54120</xdr:rowOff>
    </xdr:to>
    <xdr:sp macro="" textlink="">
      <xdr:nvSpPr>
        <xdr:cNvPr id="245" name="Elipse 244">
          <a:extLst>
            <a:ext uri="{FF2B5EF4-FFF2-40B4-BE49-F238E27FC236}">
              <a16:creationId xmlns:a16="http://schemas.microsoft.com/office/drawing/2014/main" id="{999AD758-6072-4902-957D-4FE181072FBE}"/>
            </a:ext>
          </a:extLst>
        </xdr:cNvPr>
        <xdr:cNvSpPr/>
      </xdr:nvSpPr>
      <xdr:spPr>
        <a:xfrm>
          <a:off x="16181294" y="9484250"/>
          <a:ext cx="660535"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10</xdr:col>
      <xdr:colOff>2032950</xdr:colOff>
      <xdr:row>41</xdr:row>
      <xdr:rowOff>107576</xdr:rowOff>
    </xdr:from>
    <xdr:to>
      <xdr:col>11</xdr:col>
      <xdr:colOff>130396</xdr:colOff>
      <xdr:row>43</xdr:row>
      <xdr:rowOff>67975</xdr:rowOff>
    </xdr:to>
    <xdr:sp macro="" textlink="">
      <xdr:nvSpPr>
        <xdr:cNvPr id="246" name="Elipse 245">
          <a:extLst>
            <a:ext uri="{FF2B5EF4-FFF2-40B4-BE49-F238E27FC236}">
              <a16:creationId xmlns:a16="http://schemas.microsoft.com/office/drawing/2014/main" id="{40E9D939-4BC7-4B14-BAD0-2615533EA355}"/>
            </a:ext>
          </a:extLst>
        </xdr:cNvPr>
        <xdr:cNvSpPr/>
      </xdr:nvSpPr>
      <xdr:spPr>
        <a:xfrm>
          <a:off x="15816185" y="7974105"/>
          <a:ext cx="663593"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1.05</a:t>
          </a:r>
        </a:p>
      </xdr:txBody>
    </xdr:sp>
    <xdr:clientData/>
  </xdr:twoCellAnchor>
  <xdr:twoCellAnchor>
    <xdr:from>
      <xdr:col>10</xdr:col>
      <xdr:colOff>720437</xdr:colOff>
      <xdr:row>41</xdr:row>
      <xdr:rowOff>45027</xdr:rowOff>
    </xdr:from>
    <xdr:to>
      <xdr:col>10</xdr:col>
      <xdr:colOff>1386066</xdr:colOff>
      <xdr:row>43</xdr:row>
      <xdr:rowOff>5426</xdr:rowOff>
    </xdr:to>
    <xdr:sp macro="" textlink="">
      <xdr:nvSpPr>
        <xdr:cNvPr id="247" name="Elipse 246">
          <a:extLst>
            <a:ext uri="{FF2B5EF4-FFF2-40B4-BE49-F238E27FC236}">
              <a16:creationId xmlns:a16="http://schemas.microsoft.com/office/drawing/2014/main" id="{0B5CE4B9-95CF-4756-86D0-AD91A8D6C649}"/>
            </a:ext>
          </a:extLst>
        </xdr:cNvPr>
        <xdr:cNvSpPr/>
      </xdr:nvSpPr>
      <xdr:spPr>
        <a:xfrm>
          <a:off x="14523028" y="7907482"/>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10</xdr:col>
      <xdr:colOff>981694</xdr:colOff>
      <xdr:row>49</xdr:row>
      <xdr:rowOff>78673</xdr:rowOff>
    </xdr:from>
    <xdr:to>
      <xdr:col>10</xdr:col>
      <xdr:colOff>1815353</xdr:colOff>
      <xdr:row>51</xdr:row>
      <xdr:rowOff>39072</xdr:rowOff>
    </xdr:to>
    <xdr:sp macro="" textlink="">
      <xdr:nvSpPr>
        <xdr:cNvPr id="248" name="Elipse 247">
          <a:extLst>
            <a:ext uri="{FF2B5EF4-FFF2-40B4-BE49-F238E27FC236}">
              <a16:creationId xmlns:a16="http://schemas.microsoft.com/office/drawing/2014/main" id="{A823658E-B948-4764-8E86-D422B8125BDA}"/>
            </a:ext>
          </a:extLst>
        </xdr:cNvPr>
        <xdr:cNvSpPr/>
      </xdr:nvSpPr>
      <xdr:spPr>
        <a:xfrm>
          <a:off x="14764929" y="9469202"/>
          <a:ext cx="83365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0.66</a:t>
          </a:r>
        </a:p>
      </xdr:txBody>
    </xdr:sp>
    <xdr:clientData/>
  </xdr:twoCellAnchor>
  <xdr:twoCellAnchor>
    <xdr:from>
      <xdr:col>8</xdr:col>
      <xdr:colOff>1388918</xdr:colOff>
      <xdr:row>40</xdr:row>
      <xdr:rowOff>176645</xdr:rowOff>
    </xdr:from>
    <xdr:to>
      <xdr:col>9</xdr:col>
      <xdr:colOff>426638</xdr:colOff>
      <xdr:row>42</xdr:row>
      <xdr:rowOff>137044</xdr:rowOff>
    </xdr:to>
    <xdr:sp macro="" textlink="">
      <xdr:nvSpPr>
        <xdr:cNvPr id="249" name="Elipse 248">
          <a:extLst>
            <a:ext uri="{FF2B5EF4-FFF2-40B4-BE49-F238E27FC236}">
              <a16:creationId xmlns:a16="http://schemas.microsoft.com/office/drawing/2014/main" id="{90D6FD81-6B09-4512-8A75-339D8D2ED48D}"/>
            </a:ext>
          </a:extLst>
        </xdr:cNvPr>
        <xdr:cNvSpPr/>
      </xdr:nvSpPr>
      <xdr:spPr>
        <a:xfrm>
          <a:off x="12784282" y="7848600"/>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1.05</a:t>
          </a:r>
        </a:p>
      </xdr:txBody>
    </xdr:sp>
    <xdr:clientData/>
  </xdr:twoCellAnchor>
  <xdr:twoCellAnchor>
    <xdr:from>
      <xdr:col>8</xdr:col>
      <xdr:colOff>1593273</xdr:colOff>
      <xdr:row>49</xdr:row>
      <xdr:rowOff>51954</xdr:rowOff>
    </xdr:from>
    <xdr:to>
      <xdr:col>9</xdr:col>
      <xdr:colOff>630993</xdr:colOff>
      <xdr:row>51</xdr:row>
      <xdr:rowOff>12353</xdr:rowOff>
    </xdr:to>
    <xdr:sp macro="" textlink="">
      <xdr:nvSpPr>
        <xdr:cNvPr id="250" name="Elipse 249">
          <a:extLst>
            <a:ext uri="{FF2B5EF4-FFF2-40B4-BE49-F238E27FC236}">
              <a16:creationId xmlns:a16="http://schemas.microsoft.com/office/drawing/2014/main" id="{B2910798-3B15-41A7-8B37-0D55F4F5D78C}"/>
            </a:ext>
          </a:extLst>
        </xdr:cNvPr>
        <xdr:cNvSpPr/>
      </xdr:nvSpPr>
      <xdr:spPr>
        <a:xfrm>
          <a:off x="12988637" y="9438409"/>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6</xdr:col>
      <xdr:colOff>112816</xdr:colOff>
      <xdr:row>31</xdr:row>
      <xdr:rowOff>55913</xdr:rowOff>
    </xdr:from>
    <xdr:to>
      <xdr:col>7</xdr:col>
      <xdr:colOff>16445</xdr:colOff>
      <xdr:row>33</xdr:row>
      <xdr:rowOff>16312</xdr:rowOff>
    </xdr:to>
    <xdr:sp macro="" textlink="">
      <xdr:nvSpPr>
        <xdr:cNvPr id="251" name="Elipse 250">
          <a:extLst>
            <a:ext uri="{FF2B5EF4-FFF2-40B4-BE49-F238E27FC236}">
              <a16:creationId xmlns:a16="http://schemas.microsoft.com/office/drawing/2014/main" id="{1520305E-0321-4758-90A4-64E763150F07}"/>
            </a:ext>
          </a:extLst>
        </xdr:cNvPr>
        <xdr:cNvSpPr/>
      </xdr:nvSpPr>
      <xdr:spPr>
        <a:xfrm>
          <a:off x="9229602" y="6015842"/>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a:t>
          </a:r>
        </a:p>
      </xdr:txBody>
    </xdr:sp>
    <xdr:clientData/>
  </xdr:twoCellAnchor>
  <xdr:twoCellAnchor>
    <xdr:from>
      <xdr:col>7</xdr:col>
      <xdr:colOff>772390</xdr:colOff>
      <xdr:row>31</xdr:row>
      <xdr:rowOff>145224</xdr:rowOff>
    </xdr:from>
    <xdr:to>
      <xdr:col>7</xdr:col>
      <xdr:colOff>1429360</xdr:colOff>
      <xdr:row>33</xdr:row>
      <xdr:rowOff>105623</xdr:rowOff>
    </xdr:to>
    <xdr:sp macro="" textlink="">
      <xdr:nvSpPr>
        <xdr:cNvPr id="252" name="Elipse 251">
          <a:extLst>
            <a:ext uri="{FF2B5EF4-FFF2-40B4-BE49-F238E27FC236}">
              <a16:creationId xmlns:a16="http://schemas.microsoft.com/office/drawing/2014/main" id="{FD65A190-178C-4462-8279-DAFD179839BF}"/>
            </a:ext>
          </a:extLst>
        </xdr:cNvPr>
        <xdr:cNvSpPr/>
      </xdr:nvSpPr>
      <xdr:spPr>
        <a:xfrm>
          <a:off x="10651176" y="6105153"/>
          <a:ext cx="656970"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2.55</a:t>
          </a:r>
        </a:p>
      </xdr:txBody>
    </xdr:sp>
    <xdr:clientData/>
  </xdr:twoCellAnchor>
  <xdr:twoCellAnchor>
    <xdr:from>
      <xdr:col>7</xdr:col>
      <xdr:colOff>907473</xdr:colOff>
      <xdr:row>46</xdr:row>
      <xdr:rowOff>41563</xdr:rowOff>
    </xdr:from>
    <xdr:to>
      <xdr:col>8</xdr:col>
      <xdr:colOff>83738</xdr:colOff>
      <xdr:row>48</xdr:row>
      <xdr:rowOff>1962</xdr:rowOff>
    </xdr:to>
    <xdr:sp macro="" textlink="">
      <xdr:nvSpPr>
        <xdr:cNvPr id="253" name="Elipse 252">
          <a:extLst>
            <a:ext uri="{FF2B5EF4-FFF2-40B4-BE49-F238E27FC236}">
              <a16:creationId xmlns:a16="http://schemas.microsoft.com/office/drawing/2014/main" id="{A9A9C7D7-1514-4C69-8E94-17C5488339C8}"/>
            </a:ext>
          </a:extLst>
        </xdr:cNvPr>
        <xdr:cNvSpPr/>
      </xdr:nvSpPr>
      <xdr:spPr>
        <a:xfrm>
          <a:off x="10813473" y="8856518"/>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4</xdr:col>
      <xdr:colOff>904009</xdr:colOff>
      <xdr:row>33</xdr:row>
      <xdr:rowOff>107372</xdr:rowOff>
    </xdr:from>
    <xdr:to>
      <xdr:col>4</xdr:col>
      <xdr:colOff>1569638</xdr:colOff>
      <xdr:row>35</xdr:row>
      <xdr:rowOff>67771</xdr:rowOff>
    </xdr:to>
    <xdr:sp macro="" textlink="">
      <xdr:nvSpPr>
        <xdr:cNvPr id="254" name="Elipse 253">
          <a:extLst>
            <a:ext uri="{FF2B5EF4-FFF2-40B4-BE49-F238E27FC236}">
              <a16:creationId xmlns:a16="http://schemas.microsoft.com/office/drawing/2014/main" id="{696980E3-F234-4E90-ADA1-957F5BD33D7B}"/>
            </a:ext>
          </a:extLst>
        </xdr:cNvPr>
        <xdr:cNvSpPr/>
      </xdr:nvSpPr>
      <xdr:spPr>
        <a:xfrm>
          <a:off x="7623464" y="6445827"/>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0.18</a:t>
          </a:r>
        </a:p>
      </xdr:txBody>
    </xdr:sp>
    <xdr:clientData/>
  </xdr:twoCellAnchor>
  <xdr:twoCellAnchor>
    <xdr:from>
      <xdr:col>0</xdr:col>
      <xdr:colOff>2996045</xdr:colOff>
      <xdr:row>46</xdr:row>
      <xdr:rowOff>121226</xdr:rowOff>
    </xdr:from>
    <xdr:to>
      <xdr:col>1</xdr:col>
      <xdr:colOff>492447</xdr:colOff>
      <xdr:row>48</xdr:row>
      <xdr:rowOff>81625</xdr:rowOff>
    </xdr:to>
    <xdr:sp macro="" textlink="">
      <xdr:nvSpPr>
        <xdr:cNvPr id="255" name="Elipse 254">
          <a:extLst>
            <a:ext uri="{FF2B5EF4-FFF2-40B4-BE49-F238E27FC236}">
              <a16:creationId xmlns:a16="http://schemas.microsoft.com/office/drawing/2014/main" id="{B506F074-66CA-4628-A21D-E5C75B5EE6E1}"/>
            </a:ext>
          </a:extLst>
        </xdr:cNvPr>
        <xdr:cNvSpPr/>
      </xdr:nvSpPr>
      <xdr:spPr>
        <a:xfrm>
          <a:off x="2996045" y="8936181"/>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0.36</a:t>
          </a:r>
        </a:p>
      </xdr:txBody>
    </xdr:sp>
    <xdr:clientData/>
  </xdr:twoCellAnchor>
  <xdr:twoCellAnchor>
    <xdr:from>
      <xdr:col>3</xdr:col>
      <xdr:colOff>83127</xdr:colOff>
      <xdr:row>38</xdr:row>
      <xdr:rowOff>65808</xdr:rowOff>
    </xdr:from>
    <xdr:to>
      <xdr:col>3</xdr:col>
      <xdr:colOff>748756</xdr:colOff>
      <xdr:row>40</xdr:row>
      <xdr:rowOff>26207</xdr:rowOff>
    </xdr:to>
    <xdr:sp macro="" textlink="">
      <xdr:nvSpPr>
        <xdr:cNvPr id="256" name="Elipse 255">
          <a:extLst>
            <a:ext uri="{FF2B5EF4-FFF2-40B4-BE49-F238E27FC236}">
              <a16:creationId xmlns:a16="http://schemas.microsoft.com/office/drawing/2014/main" id="{B265D7E7-FC52-4AF9-A9E5-600DBB9945F0}"/>
            </a:ext>
          </a:extLst>
        </xdr:cNvPr>
        <xdr:cNvSpPr/>
      </xdr:nvSpPr>
      <xdr:spPr>
        <a:xfrm>
          <a:off x="5659582" y="7356763"/>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0.36</a:t>
          </a:r>
        </a:p>
      </xdr:txBody>
    </xdr:sp>
    <xdr:clientData/>
  </xdr:twoCellAnchor>
  <xdr:twoCellAnchor>
    <xdr:from>
      <xdr:col>3</xdr:col>
      <xdr:colOff>166254</xdr:colOff>
      <xdr:row>42</xdr:row>
      <xdr:rowOff>27708</xdr:rowOff>
    </xdr:from>
    <xdr:to>
      <xdr:col>3</xdr:col>
      <xdr:colOff>831883</xdr:colOff>
      <xdr:row>43</xdr:row>
      <xdr:rowOff>178607</xdr:rowOff>
    </xdr:to>
    <xdr:sp macro="" textlink="">
      <xdr:nvSpPr>
        <xdr:cNvPr id="258" name="Elipse 257">
          <a:extLst>
            <a:ext uri="{FF2B5EF4-FFF2-40B4-BE49-F238E27FC236}">
              <a16:creationId xmlns:a16="http://schemas.microsoft.com/office/drawing/2014/main" id="{9E2FA73D-ECCC-4C43-BCF1-0B580EA8D323}"/>
            </a:ext>
          </a:extLst>
        </xdr:cNvPr>
        <xdr:cNvSpPr/>
      </xdr:nvSpPr>
      <xdr:spPr>
        <a:xfrm>
          <a:off x="5742709" y="8080663"/>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0.36</a:t>
          </a:r>
        </a:p>
      </xdr:txBody>
    </xdr:sp>
    <xdr:clientData/>
  </xdr:twoCellAnchor>
  <xdr:twoCellAnchor>
    <xdr:from>
      <xdr:col>3</xdr:col>
      <xdr:colOff>128154</xdr:colOff>
      <xdr:row>46</xdr:row>
      <xdr:rowOff>93517</xdr:rowOff>
    </xdr:from>
    <xdr:to>
      <xdr:col>3</xdr:col>
      <xdr:colOff>793783</xdr:colOff>
      <xdr:row>48</xdr:row>
      <xdr:rowOff>53916</xdr:rowOff>
    </xdr:to>
    <xdr:sp macro="" textlink="">
      <xdr:nvSpPr>
        <xdr:cNvPr id="259" name="Elipse 258">
          <a:extLst>
            <a:ext uri="{FF2B5EF4-FFF2-40B4-BE49-F238E27FC236}">
              <a16:creationId xmlns:a16="http://schemas.microsoft.com/office/drawing/2014/main" id="{64813C2C-2FD9-48B2-BBD9-43152B65015F}"/>
            </a:ext>
          </a:extLst>
        </xdr:cNvPr>
        <xdr:cNvSpPr/>
      </xdr:nvSpPr>
      <xdr:spPr>
        <a:xfrm>
          <a:off x="5704609" y="8908472"/>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0.36</a:t>
          </a:r>
        </a:p>
      </xdr:txBody>
    </xdr:sp>
    <xdr:clientData/>
  </xdr:twoCellAnchor>
  <xdr:twoCellAnchor>
    <xdr:from>
      <xdr:col>3</xdr:col>
      <xdr:colOff>159326</xdr:colOff>
      <xdr:row>49</xdr:row>
      <xdr:rowOff>159326</xdr:rowOff>
    </xdr:from>
    <xdr:to>
      <xdr:col>3</xdr:col>
      <xdr:colOff>824955</xdr:colOff>
      <xdr:row>51</xdr:row>
      <xdr:rowOff>119725</xdr:rowOff>
    </xdr:to>
    <xdr:sp macro="" textlink="">
      <xdr:nvSpPr>
        <xdr:cNvPr id="260" name="Elipse 259">
          <a:extLst>
            <a:ext uri="{FF2B5EF4-FFF2-40B4-BE49-F238E27FC236}">
              <a16:creationId xmlns:a16="http://schemas.microsoft.com/office/drawing/2014/main" id="{DFD23C24-55F3-4EF0-B349-505D84E0B260}"/>
            </a:ext>
          </a:extLst>
        </xdr:cNvPr>
        <xdr:cNvSpPr/>
      </xdr:nvSpPr>
      <xdr:spPr>
        <a:xfrm>
          <a:off x="5735781" y="9545781"/>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0.66</a:t>
          </a:r>
        </a:p>
      </xdr:txBody>
    </xdr:sp>
    <xdr:clientData/>
  </xdr:twoCellAnchor>
  <xdr:twoCellAnchor>
    <xdr:from>
      <xdr:col>3</xdr:col>
      <xdr:colOff>277090</xdr:colOff>
      <xdr:row>55</xdr:row>
      <xdr:rowOff>34635</xdr:rowOff>
    </xdr:from>
    <xdr:to>
      <xdr:col>3</xdr:col>
      <xdr:colOff>942719</xdr:colOff>
      <xdr:row>56</xdr:row>
      <xdr:rowOff>185534</xdr:rowOff>
    </xdr:to>
    <xdr:sp macro="" textlink="">
      <xdr:nvSpPr>
        <xdr:cNvPr id="261" name="Elipse 260">
          <a:extLst>
            <a:ext uri="{FF2B5EF4-FFF2-40B4-BE49-F238E27FC236}">
              <a16:creationId xmlns:a16="http://schemas.microsoft.com/office/drawing/2014/main" id="{EF4A4903-5C83-46B9-A33E-4A8C5667D856}"/>
            </a:ext>
          </a:extLst>
        </xdr:cNvPr>
        <xdr:cNvSpPr/>
      </xdr:nvSpPr>
      <xdr:spPr>
        <a:xfrm>
          <a:off x="5853545" y="10564090"/>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0.66</a:t>
          </a:r>
        </a:p>
      </xdr:txBody>
    </xdr:sp>
    <xdr:clientData/>
  </xdr:twoCellAnchor>
  <xdr:twoCellAnchor>
    <xdr:from>
      <xdr:col>3</xdr:col>
      <xdr:colOff>273626</xdr:colOff>
      <xdr:row>65</xdr:row>
      <xdr:rowOff>31171</xdr:rowOff>
    </xdr:from>
    <xdr:to>
      <xdr:col>3</xdr:col>
      <xdr:colOff>939255</xdr:colOff>
      <xdr:row>66</xdr:row>
      <xdr:rowOff>182070</xdr:rowOff>
    </xdr:to>
    <xdr:sp macro="" textlink="">
      <xdr:nvSpPr>
        <xdr:cNvPr id="262" name="Elipse 261">
          <a:extLst>
            <a:ext uri="{FF2B5EF4-FFF2-40B4-BE49-F238E27FC236}">
              <a16:creationId xmlns:a16="http://schemas.microsoft.com/office/drawing/2014/main" id="{ACCFEDDF-DCBA-492F-9CE2-4A31BD84B658}"/>
            </a:ext>
          </a:extLst>
        </xdr:cNvPr>
        <xdr:cNvSpPr/>
      </xdr:nvSpPr>
      <xdr:spPr>
        <a:xfrm>
          <a:off x="5850081" y="12465626"/>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0.66</a:t>
          </a:r>
        </a:p>
      </xdr:txBody>
    </xdr:sp>
    <xdr:clientData/>
  </xdr:twoCellAnchor>
  <xdr:twoCellAnchor>
    <xdr:from>
      <xdr:col>3</xdr:col>
      <xdr:colOff>304799</xdr:colOff>
      <xdr:row>60</xdr:row>
      <xdr:rowOff>166253</xdr:rowOff>
    </xdr:from>
    <xdr:to>
      <xdr:col>3</xdr:col>
      <xdr:colOff>970428</xdr:colOff>
      <xdr:row>62</xdr:row>
      <xdr:rowOff>126652</xdr:rowOff>
    </xdr:to>
    <xdr:sp macro="" textlink="">
      <xdr:nvSpPr>
        <xdr:cNvPr id="263" name="Elipse 262">
          <a:extLst>
            <a:ext uri="{FF2B5EF4-FFF2-40B4-BE49-F238E27FC236}">
              <a16:creationId xmlns:a16="http://schemas.microsoft.com/office/drawing/2014/main" id="{600DA62B-8B53-4D24-ADDC-01F383E3E741}"/>
            </a:ext>
          </a:extLst>
        </xdr:cNvPr>
        <xdr:cNvSpPr/>
      </xdr:nvSpPr>
      <xdr:spPr>
        <a:xfrm>
          <a:off x="5881254" y="11648208"/>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0.66</a:t>
          </a:r>
        </a:p>
      </xdr:txBody>
    </xdr:sp>
    <xdr:clientData/>
  </xdr:twoCellAnchor>
  <xdr:twoCellAnchor>
    <xdr:from>
      <xdr:col>4</xdr:col>
      <xdr:colOff>699654</xdr:colOff>
      <xdr:row>65</xdr:row>
      <xdr:rowOff>110835</xdr:rowOff>
    </xdr:from>
    <xdr:to>
      <xdr:col>4</xdr:col>
      <xdr:colOff>1365283</xdr:colOff>
      <xdr:row>67</xdr:row>
      <xdr:rowOff>71234</xdr:rowOff>
    </xdr:to>
    <xdr:sp macro="" textlink="">
      <xdr:nvSpPr>
        <xdr:cNvPr id="264" name="Elipse 263">
          <a:extLst>
            <a:ext uri="{FF2B5EF4-FFF2-40B4-BE49-F238E27FC236}">
              <a16:creationId xmlns:a16="http://schemas.microsoft.com/office/drawing/2014/main" id="{459EE8DD-9C19-47FC-8ED9-9AD78B171D45}"/>
            </a:ext>
          </a:extLst>
        </xdr:cNvPr>
        <xdr:cNvSpPr/>
      </xdr:nvSpPr>
      <xdr:spPr>
        <a:xfrm>
          <a:off x="7419109" y="12545290"/>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1.66</a:t>
          </a:r>
        </a:p>
      </xdr:txBody>
    </xdr:sp>
    <xdr:clientData/>
  </xdr:twoCellAnchor>
  <xdr:twoCellAnchor>
    <xdr:from>
      <xdr:col>4</xdr:col>
      <xdr:colOff>782781</xdr:colOff>
      <xdr:row>60</xdr:row>
      <xdr:rowOff>176644</xdr:rowOff>
    </xdr:from>
    <xdr:to>
      <xdr:col>4</xdr:col>
      <xdr:colOff>1448410</xdr:colOff>
      <xdr:row>62</xdr:row>
      <xdr:rowOff>137043</xdr:rowOff>
    </xdr:to>
    <xdr:sp macro="" textlink="">
      <xdr:nvSpPr>
        <xdr:cNvPr id="265" name="Elipse 264">
          <a:extLst>
            <a:ext uri="{FF2B5EF4-FFF2-40B4-BE49-F238E27FC236}">
              <a16:creationId xmlns:a16="http://schemas.microsoft.com/office/drawing/2014/main" id="{CC473B5B-BA53-4119-9351-3B330C1A1B31}"/>
            </a:ext>
          </a:extLst>
        </xdr:cNvPr>
        <xdr:cNvSpPr/>
      </xdr:nvSpPr>
      <xdr:spPr>
        <a:xfrm>
          <a:off x="7502236" y="11658599"/>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4</xdr:col>
      <xdr:colOff>779317</xdr:colOff>
      <xdr:row>55</xdr:row>
      <xdr:rowOff>155862</xdr:rowOff>
    </xdr:from>
    <xdr:to>
      <xdr:col>4</xdr:col>
      <xdr:colOff>1444946</xdr:colOff>
      <xdr:row>57</xdr:row>
      <xdr:rowOff>116261</xdr:rowOff>
    </xdr:to>
    <xdr:sp macro="" textlink="">
      <xdr:nvSpPr>
        <xdr:cNvPr id="266" name="Elipse 265">
          <a:extLst>
            <a:ext uri="{FF2B5EF4-FFF2-40B4-BE49-F238E27FC236}">
              <a16:creationId xmlns:a16="http://schemas.microsoft.com/office/drawing/2014/main" id="{B6D85469-89AE-4F2B-A815-07E82925DD55}"/>
            </a:ext>
          </a:extLst>
        </xdr:cNvPr>
        <xdr:cNvSpPr/>
      </xdr:nvSpPr>
      <xdr:spPr>
        <a:xfrm>
          <a:off x="7498772" y="10685317"/>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4</xdr:col>
      <xdr:colOff>723898</xdr:colOff>
      <xdr:row>50</xdr:row>
      <xdr:rowOff>13853</xdr:rowOff>
    </xdr:from>
    <xdr:to>
      <xdr:col>4</xdr:col>
      <xdr:colOff>1389527</xdr:colOff>
      <xdr:row>51</xdr:row>
      <xdr:rowOff>164752</xdr:rowOff>
    </xdr:to>
    <xdr:sp macro="" textlink="">
      <xdr:nvSpPr>
        <xdr:cNvPr id="267" name="Elipse 266">
          <a:extLst>
            <a:ext uri="{FF2B5EF4-FFF2-40B4-BE49-F238E27FC236}">
              <a16:creationId xmlns:a16="http://schemas.microsoft.com/office/drawing/2014/main" id="{865F12C8-F76D-4914-8FC4-5FDCD3AA8FFE}"/>
            </a:ext>
          </a:extLst>
        </xdr:cNvPr>
        <xdr:cNvSpPr/>
      </xdr:nvSpPr>
      <xdr:spPr>
        <a:xfrm>
          <a:off x="7443353" y="9590808"/>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4</xdr:col>
      <xdr:colOff>737753</xdr:colOff>
      <xdr:row>45</xdr:row>
      <xdr:rowOff>183571</xdr:rowOff>
    </xdr:from>
    <xdr:to>
      <xdr:col>4</xdr:col>
      <xdr:colOff>1403382</xdr:colOff>
      <xdr:row>47</xdr:row>
      <xdr:rowOff>143970</xdr:rowOff>
    </xdr:to>
    <xdr:sp macro="" textlink="">
      <xdr:nvSpPr>
        <xdr:cNvPr id="268" name="Elipse 267">
          <a:extLst>
            <a:ext uri="{FF2B5EF4-FFF2-40B4-BE49-F238E27FC236}">
              <a16:creationId xmlns:a16="http://schemas.microsoft.com/office/drawing/2014/main" id="{A8F6CBB0-2F3A-4CF4-BEE6-07F6907591DC}"/>
            </a:ext>
          </a:extLst>
        </xdr:cNvPr>
        <xdr:cNvSpPr/>
      </xdr:nvSpPr>
      <xdr:spPr>
        <a:xfrm>
          <a:off x="7457208" y="8808026"/>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a:t>
          </a:r>
        </a:p>
      </xdr:txBody>
    </xdr:sp>
    <xdr:clientData/>
  </xdr:twoCellAnchor>
  <xdr:twoCellAnchor>
    <xdr:from>
      <xdr:col>4</xdr:col>
      <xdr:colOff>803562</xdr:colOff>
      <xdr:row>41</xdr:row>
      <xdr:rowOff>93517</xdr:rowOff>
    </xdr:from>
    <xdr:to>
      <xdr:col>4</xdr:col>
      <xdr:colOff>1469191</xdr:colOff>
      <xdr:row>43</xdr:row>
      <xdr:rowOff>53916</xdr:rowOff>
    </xdr:to>
    <xdr:sp macro="" textlink="">
      <xdr:nvSpPr>
        <xdr:cNvPr id="269" name="Elipse 268">
          <a:extLst>
            <a:ext uri="{FF2B5EF4-FFF2-40B4-BE49-F238E27FC236}">
              <a16:creationId xmlns:a16="http://schemas.microsoft.com/office/drawing/2014/main" id="{94270292-F9DD-4A98-9472-582F41E649F5}"/>
            </a:ext>
          </a:extLst>
        </xdr:cNvPr>
        <xdr:cNvSpPr/>
      </xdr:nvSpPr>
      <xdr:spPr>
        <a:xfrm>
          <a:off x="7523017" y="7955972"/>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4</xdr:col>
      <xdr:colOff>748144</xdr:colOff>
      <xdr:row>37</xdr:row>
      <xdr:rowOff>159326</xdr:rowOff>
    </xdr:from>
    <xdr:to>
      <xdr:col>4</xdr:col>
      <xdr:colOff>1413773</xdr:colOff>
      <xdr:row>39</xdr:row>
      <xdr:rowOff>119725</xdr:rowOff>
    </xdr:to>
    <xdr:sp macro="" textlink="">
      <xdr:nvSpPr>
        <xdr:cNvPr id="270" name="Elipse 269">
          <a:extLst>
            <a:ext uri="{FF2B5EF4-FFF2-40B4-BE49-F238E27FC236}">
              <a16:creationId xmlns:a16="http://schemas.microsoft.com/office/drawing/2014/main" id="{DFA2BC7E-8DC4-4FC0-AC1E-B4175E66CEF0}"/>
            </a:ext>
          </a:extLst>
        </xdr:cNvPr>
        <xdr:cNvSpPr/>
      </xdr:nvSpPr>
      <xdr:spPr>
        <a:xfrm>
          <a:off x="7467599" y="7259781"/>
          <a:ext cx="665629" cy="34139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tx1"/>
              </a:solidFill>
            </a:rPr>
            <a:t>1.72</a:t>
          </a:r>
        </a:p>
      </xdr:txBody>
    </xdr:sp>
    <xdr:clientData/>
  </xdr:twoCellAnchor>
  <xdr:twoCellAnchor>
    <xdr:from>
      <xdr:col>8</xdr:col>
      <xdr:colOff>392889</xdr:colOff>
      <xdr:row>35</xdr:row>
      <xdr:rowOff>99297</xdr:rowOff>
    </xdr:from>
    <xdr:to>
      <xdr:col>8</xdr:col>
      <xdr:colOff>552041</xdr:colOff>
      <xdr:row>47</xdr:row>
      <xdr:rowOff>99251</xdr:rowOff>
    </xdr:to>
    <xdr:cxnSp macro="">
      <xdr:nvCxnSpPr>
        <xdr:cNvPr id="276" name="Conector recto de flecha 275">
          <a:extLst>
            <a:ext uri="{FF2B5EF4-FFF2-40B4-BE49-F238E27FC236}">
              <a16:creationId xmlns:a16="http://schemas.microsoft.com/office/drawing/2014/main" id="{F647C50C-A95F-4B63-9101-F196BC272149}"/>
            </a:ext>
          </a:extLst>
        </xdr:cNvPr>
        <xdr:cNvCxnSpPr>
          <a:stCxn id="57" idx="5"/>
          <a:endCxn id="51" idx="0"/>
        </xdr:cNvCxnSpPr>
      </xdr:nvCxnSpPr>
      <xdr:spPr>
        <a:xfrm>
          <a:off x="11754853" y="6821226"/>
          <a:ext cx="159152" cy="22859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9"/>
  <sheetViews>
    <sheetView tabSelected="1" topLeftCell="C1" zoomScaleNormal="100" workbookViewId="0">
      <selection activeCell="O31" sqref="O31"/>
    </sheetView>
  </sheetViews>
  <sheetFormatPr baseColWidth="10" defaultColWidth="11.42578125" defaultRowHeight="15" x14ac:dyDescent="0.25"/>
  <cols>
    <col min="1" max="1" width="47.42578125" customWidth="1"/>
    <col min="2" max="2" width="17.42578125" customWidth="1"/>
    <col min="3" max="3" width="18.5703125" customWidth="1"/>
    <col min="4" max="4" width="17.140625" customWidth="1"/>
    <col min="5" max="5" width="24.85546875" customWidth="1"/>
    <col min="8" max="8" width="22.28515625" customWidth="1"/>
    <col min="9" max="9" width="24.28515625" customWidth="1"/>
    <col min="10" max="10" width="11.5703125" customWidth="1"/>
    <col min="11" max="11" width="38.42578125" customWidth="1"/>
    <col min="12" max="12" width="12.42578125" customWidth="1"/>
    <col min="13" max="13" width="11.140625" customWidth="1"/>
    <col min="14" max="14" width="15.5703125" bestFit="1" customWidth="1"/>
    <col min="15" max="15" width="12.42578125" customWidth="1"/>
  </cols>
  <sheetData>
    <row r="1" spans="1:17" ht="19.5" customHeight="1" x14ac:dyDescent="0.25">
      <c r="A1" s="31" t="s">
        <v>0</v>
      </c>
      <c r="B1" s="31" t="s">
        <v>1</v>
      </c>
      <c r="C1" s="31"/>
      <c r="D1" s="31"/>
      <c r="E1" s="11" t="s">
        <v>2</v>
      </c>
      <c r="G1" s="31" t="s">
        <v>0</v>
      </c>
      <c r="H1" s="13" t="s">
        <v>20</v>
      </c>
      <c r="I1" s="13" t="s">
        <v>2</v>
      </c>
      <c r="J1" s="2"/>
      <c r="K1" s="13" t="s">
        <v>3</v>
      </c>
      <c r="L1" s="13" t="s">
        <v>4</v>
      </c>
      <c r="P1" s="31" t="s">
        <v>5</v>
      </c>
      <c r="Q1" s="31"/>
    </row>
    <row r="2" spans="1:17" x14ac:dyDescent="0.25">
      <c r="A2" s="31"/>
      <c r="B2" s="14" t="s">
        <v>6</v>
      </c>
      <c r="C2" s="14" t="s">
        <v>7</v>
      </c>
      <c r="D2" s="14" t="s">
        <v>8</v>
      </c>
      <c r="E2" s="12" t="s">
        <v>9</v>
      </c>
      <c r="G2" s="31"/>
      <c r="H2" s="14" t="s">
        <v>10</v>
      </c>
      <c r="I2" s="13" t="s">
        <v>9</v>
      </c>
      <c r="J2" s="2"/>
      <c r="K2" s="17" t="s">
        <v>51</v>
      </c>
      <c r="L2" s="18">
        <f>H3+H4+H14+H13+H12+H23+H25+H24+H28+H29+H27+H26+H30</f>
        <v>14.075000000000001</v>
      </c>
      <c r="N2" s="39" t="s">
        <v>13</v>
      </c>
      <c r="O2" s="40"/>
      <c r="P2" s="32" t="s">
        <v>11</v>
      </c>
      <c r="Q2" s="32"/>
    </row>
    <row r="3" spans="1:17" x14ac:dyDescent="0.25">
      <c r="A3" s="21" t="s">
        <v>22</v>
      </c>
      <c r="B3" s="1">
        <v>0.1</v>
      </c>
      <c r="C3" s="1">
        <v>0.16</v>
      </c>
      <c r="D3" s="1">
        <v>0.33</v>
      </c>
      <c r="E3" s="1" t="s">
        <v>12</v>
      </c>
      <c r="G3" s="1">
        <v>1</v>
      </c>
      <c r="H3" s="5">
        <f>(B3+4*C3+D3)/6</f>
        <v>0.17833333333333334</v>
      </c>
      <c r="I3" s="1" t="s">
        <v>12</v>
      </c>
      <c r="K3" s="1" t="s">
        <v>52</v>
      </c>
      <c r="L3" s="5">
        <f>H3+H4+H5+H17+H25+H24+H28+H29+H27+H26+H30</f>
        <v>12.243333333333334</v>
      </c>
      <c r="P3" s="27">
        <v>1</v>
      </c>
      <c r="Q3" s="27">
        <f>((D3-B3)/6)^2</f>
        <v>1.4694444444444447E-3</v>
      </c>
    </row>
    <row r="4" spans="1:17" x14ac:dyDescent="0.25">
      <c r="A4" s="21" t="s">
        <v>23</v>
      </c>
      <c r="B4" s="1">
        <v>0.16</v>
      </c>
      <c r="C4" s="1">
        <v>0.33</v>
      </c>
      <c r="D4" s="1">
        <v>0.66</v>
      </c>
      <c r="E4" s="1">
        <v>1</v>
      </c>
      <c r="G4" s="1">
        <v>2</v>
      </c>
      <c r="H4" s="22">
        <f t="shared" ref="H4:H30" si="0">(B4+4*C4+D4)/6</f>
        <v>0.35666666666666669</v>
      </c>
      <c r="I4" s="1">
        <v>1</v>
      </c>
      <c r="J4" s="2"/>
      <c r="K4" s="1" t="s">
        <v>53</v>
      </c>
      <c r="L4" s="5">
        <f>H3+H4+H6+H19+H25+H24+H28+H29+H27+H26+H30</f>
        <v>12.243333333333334</v>
      </c>
      <c r="P4" s="27">
        <v>2</v>
      </c>
      <c r="Q4" s="27">
        <f t="shared" ref="Q4:Q30" si="1">((D4-B4)/6)^2</f>
        <v>6.9444444444444441E-3</v>
      </c>
    </row>
    <row r="5" spans="1:17" x14ac:dyDescent="0.25">
      <c r="A5" s="21" t="s">
        <v>24</v>
      </c>
      <c r="B5" s="1">
        <v>0.16</v>
      </c>
      <c r="C5" s="1">
        <v>0.33</v>
      </c>
      <c r="D5" s="1">
        <v>0.66</v>
      </c>
      <c r="E5" s="1">
        <v>2</v>
      </c>
      <c r="G5" s="1">
        <v>3</v>
      </c>
      <c r="H5" s="22">
        <f t="shared" si="0"/>
        <v>0.35666666666666669</v>
      </c>
      <c r="I5" s="1">
        <v>2</v>
      </c>
      <c r="J5" s="2"/>
      <c r="K5" s="1" t="s">
        <v>54</v>
      </c>
      <c r="L5" s="5">
        <f>H3+H4+H7+H21+H25+H24+H28+H29+H27+H26+H30</f>
        <v>11.525</v>
      </c>
      <c r="N5" s="19" t="s">
        <v>15</v>
      </c>
      <c r="O5" s="25">
        <f>Q3+Q4+Q14+Q13+Q12+Q23+Q25+Q24+Q28+Q29+Q27+Q26+Q30</f>
        <v>0.48456944444444439</v>
      </c>
      <c r="P5" s="27">
        <v>3</v>
      </c>
      <c r="Q5" s="27">
        <f t="shared" si="1"/>
        <v>6.9444444444444441E-3</v>
      </c>
    </row>
    <row r="6" spans="1:17" x14ac:dyDescent="0.25">
      <c r="A6" s="21" t="s">
        <v>25</v>
      </c>
      <c r="B6" s="1">
        <v>0.16</v>
      </c>
      <c r="C6" s="1">
        <v>0.33</v>
      </c>
      <c r="D6" s="1">
        <v>0.66</v>
      </c>
      <c r="E6" s="1">
        <v>2</v>
      </c>
      <c r="G6" s="1">
        <v>4</v>
      </c>
      <c r="H6" s="22">
        <f t="shared" si="0"/>
        <v>0.35666666666666669</v>
      </c>
      <c r="I6" s="1">
        <v>2</v>
      </c>
      <c r="J6" s="2"/>
      <c r="K6" s="15" t="s">
        <v>55</v>
      </c>
      <c r="L6" s="24">
        <f>H3+H4+H8+H18+H25+H24+H28+H29+H27+H26+H30</f>
        <v>12.548333333333334</v>
      </c>
      <c r="P6" s="27">
        <v>4</v>
      </c>
      <c r="Q6" s="27">
        <f t="shared" si="1"/>
        <v>6.9444444444444441E-3</v>
      </c>
    </row>
    <row r="7" spans="1:17" x14ac:dyDescent="0.25">
      <c r="A7" s="21" t="s">
        <v>26</v>
      </c>
      <c r="B7" s="1">
        <v>0.16</v>
      </c>
      <c r="C7" s="1">
        <v>0.33</v>
      </c>
      <c r="D7" s="1">
        <v>0.66</v>
      </c>
      <c r="E7" s="1">
        <v>2</v>
      </c>
      <c r="G7" s="1">
        <v>5</v>
      </c>
      <c r="H7" s="22">
        <f t="shared" si="0"/>
        <v>0.35666666666666669</v>
      </c>
      <c r="I7" s="1">
        <v>2</v>
      </c>
      <c r="J7" s="2"/>
      <c r="K7" s="15" t="s">
        <v>56</v>
      </c>
      <c r="L7" s="24">
        <f>H3+H4+H9+H16+H25+H24+H28+H29+H27+H26+H30</f>
        <v>12.548333333333334</v>
      </c>
      <c r="N7" s="23" t="s">
        <v>16</v>
      </c>
      <c r="O7" s="26"/>
      <c r="P7" s="27">
        <v>5</v>
      </c>
      <c r="Q7" s="27">
        <f t="shared" si="1"/>
        <v>6.9444444444444441E-3</v>
      </c>
    </row>
    <row r="8" spans="1:17" x14ac:dyDescent="0.25">
      <c r="A8" s="21" t="s">
        <v>27</v>
      </c>
      <c r="B8" s="1">
        <v>0.33</v>
      </c>
      <c r="C8" s="1">
        <v>0.66</v>
      </c>
      <c r="D8" s="1">
        <v>1</v>
      </c>
      <c r="E8" s="1">
        <v>2</v>
      </c>
      <c r="G8" s="1">
        <v>6</v>
      </c>
      <c r="H8" s="22">
        <f t="shared" si="0"/>
        <v>0.66166666666666674</v>
      </c>
      <c r="I8" s="1">
        <v>2</v>
      </c>
      <c r="J8" s="2"/>
      <c r="K8" s="15" t="s">
        <v>57</v>
      </c>
      <c r="L8" s="24">
        <f>H3+H4+H10+H20+H25+H24+H28+H29+H27+H26+H30</f>
        <v>12.548333333333334</v>
      </c>
      <c r="N8" s="40" t="s">
        <v>17</v>
      </c>
      <c r="O8" s="41"/>
      <c r="P8" s="27">
        <v>6</v>
      </c>
      <c r="Q8" s="27">
        <f t="shared" si="1"/>
        <v>1.2469444444444441E-2</v>
      </c>
    </row>
    <row r="9" spans="1:17" x14ac:dyDescent="0.25">
      <c r="A9" s="21" t="s">
        <v>28</v>
      </c>
      <c r="B9" s="1">
        <v>0.33</v>
      </c>
      <c r="C9" s="1">
        <v>0.66</v>
      </c>
      <c r="D9" s="1">
        <v>1</v>
      </c>
      <c r="E9" s="1">
        <v>2</v>
      </c>
      <c r="G9" s="1">
        <v>7</v>
      </c>
      <c r="H9" s="22">
        <f t="shared" si="0"/>
        <v>0.66166666666666674</v>
      </c>
      <c r="I9" s="1">
        <v>2</v>
      </c>
      <c r="J9" s="2"/>
      <c r="K9" s="1" t="s">
        <v>58</v>
      </c>
      <c r="L9" s="5">
        <f>H3+H4+H11+H22+H25+H24+H28+H29+H27+H26+H30</f>
        <v>12.491666666666669</v>
      </c>
      <c r="N9" s="35">
        <f>SQRT(O5)</f>
        <v>0.69611022434988301</v>
      </c>
      <c r="O9" s="36"/>
      <c r="P9" s="27">
        <v>7</v>
      </c>
      <c r="Q9" s="27">
        <f t="shared" si="1"/>
        <v>1.2469444444444441E-2</v>
      </c>
    </row>
    <row r="10" spans="1:17" x14ac:dyDescent="0.25">
      <c r="A10" s="21" t="s">
        <v>29</v>
      </c>
      <c r="B10" s="1">
        <v>0.33</v>
      </c>
      <c r="C10" s="1">
        <v>0.66</v>
      </c>
      <c r="D10" s="1">
        <v>1</v>
      </c>
      <c r="E10" s="1">
        <v>2</v>
      </c>
      <c r="G10" s="1">
        <v>8</v>
      </c>
      <c r="H10" s="22">
        <f t="shared" si="0"/>
        <v>0.66166666666666674</v>
      </c>
      <c r="I10" s="1">
        <v>2</v>
      </c>
      <c r="J10" s="2"/>
      <c r="K10" s="1"/>
      <c r="L10" s="5"/>
      <c r="N10" s="35"/>
      <c r="O10" s="36"/>
      <c r="P10" s="27">
        <v>8</v>
      </c>
      <c r="Q10" s="27">
        <f t="shared" si="1"/>
        <v>1.2469444444444441E-2</v>
      </c>
    </row>
    <row r="11" spans="1:17" x14ac:dyDescent="0.25">
      <c r="A11" s="21" t="s">
        <v>30</v>
      </c>
      <c r="B11" s="1">
        <v>0.33</v>
      </c>
      <c r="C11" s="1">
        <v>0.66</v>
      </c>
      <c r="D11" s="1">
        <v>1</v>
      </c>
      <c r="E11" s="1">
        <v>2</v>
      </c>
      <c r="G11" s="1">
        <v>9</v>
      </c>
      <c r="H11" s="22">
        <f t="shared" si="0"/>
        <v>0.66166666666666674</v>
      </c>
      <c r="I11" s="1">
        <v>2</v>
      </c>
      <c r="J11" s="2"/>
      <c r="K11" s="1"/>
      <c r="L11" s="5"/>
      <c r="N11" s="35"/>
      <c r="O11" s="36"/>
      <c r="P11" s="27">
        <v>9</v>
      </c>
      <c r="Q11" s="27">
        <f t="shared" si="1"/>
        <v>1.2469444444444441E-2</v>
      </c>
    </row>
    <row r="12" spans="1:17" x14ac:dyDescent="0.25">
      <c r="A12" s="21" t="s">
        <v>31</v>
      </c>
      <c r="B12" s="1">
        <v>0.33</v>
      </c>
      <c r="C12" s="1">
        <v>1</v>
      </c>
      <c r="D12" s="1">
        <v>1.66</v>
      </c>
      <c r="E12" s="1">
        <v>11</v>
      </c>
      <c r="G12" s="1">
        <v>10</v>
      </c>
      <c r="H12" s="22">
        <f t="shared" si="0"/>
        <v>0.99833333333333341</v>
      </c>
      <c r="I12" s="1">
        <v>11</v>
      </c>
      <c r="J12" s="2"/>
      <c r="K12" s="1"/>
      <c r="L12" s="6"/>
      <c r="P12" s="27">
        <v>10</v>
      </c>
      <c r="Q12" s="27">
        <f t="shared" si="1"/>
        <v>4.9136111111111103E-2</v>
      </c>
    </row>
    <row r="13" spans="1:17" x14ac:dyDescent="0.25">
      <c r="A13" s="21" t="s">
        <v>32</v>
      </c>
      <c r="B13" s="1">
        <v>0.1</v>
      </c>
      <c r="C13" s="1">
        <v>0.16</v>
      </c>
      <c r="D13" s="1">
        <v>0.33</v>
      </c>
      <c r="E13" s="1">
        <v>12</v>
      </c>
      <c r="G13" s="1">
        <v>11</v>
      </c>
      <c r="H13" s="22">
        <f t="shared" si="0"/>
        <v>0.17833333333333334</v>
      </c>
      <c r="I13" s="1">
        <v>12</v>
      </c>
      <c r="K13" s="4"/>
      <c r="L13" s="7"/>
      <c r="N13" s="13" t="s">
        <v>19</v>
      </c>
      <c r="P13" s="28">
        <v>11</v>
      </c>
      <c r="Q13" s="27">
        <f t="shared" si="1"/>
        <v>1.4694444444444447E-3</v>
      </c>
    </row>
    <row r="14" spans="1:17" x14ac:dyDescent="0.25">
      <c r="A14" s="21" t="s">
        <v>33</v>
      </c>
      <c r="B14" s="1">
        <v>0.1</v>
      </c>
      <c r="C14" s="1">
        <v>0.16</v>
      </c>
      <c r="D14" s="1">
        <v>0.33</v>
      </c>
      <c r="E14" s="1">
        <v>2</v>
      </c>
      <c r="G14" s="1">
        <v>12</v>
      </c>
      <c r="H14" s="22">
        <f t="shared" si="0"/>
        <v>0.17833333333333334</v>
      </c>
      <c r="I14" s="1">
        <v>2</v>
      </c>
      <c r="J14" s="2"/>
      <c r="K14" s="15"/>
      <c r="L14" s="16"/>
      <c r="N14" s="14" t="s">
        <v>14</v>
      </c>
      <c r="P14" s="28">
        <v>12</v>
      </c>
      <c r="Q14" s="27">
        <f t="shared" si="1"/>
        <v>1.4694444444444447E-3</v>
      </c>
    </row>
    <row r="15" spans="1:17" x14ac:dyDescent="0.25">
      <c r="A15" s="21" t="s">
        <v>34</v>
      </c>
      <c r="B15" s="1">
        <v>0.33</v>
      </c>
      <c r="C15" s="1">
        <v>0.66</v>
      </c>
      <c r="D15" s="1">
        <v>1</v>
      </c>
      <c r="E15" s="1">
        <v>2</v>
      </c>
      <c r="G15" s="1">
        <v>13</v>
      </c>
      <c r="H15" s="22">
        <f t="shared" si="0"/>
        <v>0.66166666666666674</v>
      </c>
      <c r="I15" s="1">
        <v>2</v>
      </c>
      <c r="J15" s="2"/>
      <c r="K15" s="3"/>
      <c r="L15" s="8"/>
      <c r="N15" s="14" t="s">
        <v>21</v>
      </c>
      <c r="P15" s="28">
        <v>13</v>
      </c>
      <c r="Q15" s="27">
        <f t="shared" si="1"/>
        <v>1.2469444444444441E-2</v>
      </c>
    </row>
    <row r="16" spans="1:17" x14ac:dyDescent="0.25">
      <c r="A16" s="21" t="s">
        <v>49</v>
      </c>
      <c r="B16" s="1">
        <v>1</v>
      </c>
      <c r="C16" s="1">
        <v>1.66</v>
      </c>
      <c r="D16" s="1">
        <v>2.66</v>
      </c>
      <c r="E16" s="1">
        <v>7</v>
      </c>
      <c r="G16" s="1">
        <v>14</v>
      </c>
      <c r="H16" s="22">
        <f t="shared" si="0"/>
        <v>1.7166666666666668</v>
      </c>
      <c r="I16" s="1">
        <v>7</v>
      </c>
      <c r="J16" s="2"/>
      <c r="K16" s="1"/>
      <c r="L16" s="6"/>
      <c r="N16" s="20">
        <f>(8-14.08)/N9</f>
        <v>-8.7342489555849916</v>
      </c>
      <c r="P16" s="28">
        <v>14</v>
      </c>
      <c r="Q16" s="27">
        <f t="shared" si="1"/>
        <v>7.6544444444444443E-2</v>
      </c>
    </row>
    <row r="17" spans="1:17" x14ac:dyDescent="0.25">
      <c r="A17" s="21" t="s">
        <v>35</v>
      </c>
      <c r="B17" s="1">
        <v>1</v>
      </c>
      <c r="C17" s="1">
        <v>1.66</v>
      </c>
      <c r="D17" s="1">
        <v>2.66</v>
      </c>
      <c r="E17" s="1">
        <v>3</v>
      </c>
      <c r="G17" s="1">
        <v>15</v>
      </c>
      <c r="H17" s="22">
        <f>(B17+4*C17+D17)/6</f>
        <v>1.7166666666666668</v>
      </c>
      <c r="I17" s="1">
        <v>3</v>
      </c>
      <c r="J17" s="2"/>
      <c r="K17" s="1"/>
      <c r="L17" s="6"/>
      <c r="P17" s="28">
        <v>15</v>
      </c>
      <c r="Q17" s="27">
        <f t="shared" si="1"/>
        <v>7.6544444444444443E-2</v>
      </c>
    </row>
    <row r="18" spans="1:17" x14ac:dyDescent="0.25">
      <c r="A18" s="21" t="s">
        <v>36</v>
      </c>
      <c r="B18" s="1">
        <v>1</v>
      </c>
      <c r="C18" s="1">
        <v>1.66</v>
      </c>
      <c r="D18" s="1">
        <v>2.66</v>
      </c>
      <c r="E18" s="1">
        <v>6</v>
      </c>
      <c r="G18" s="1">
        <v>16</v>
      </c>
      <c r="H18" s="22">
        <f t="shared" si="0"/>
        <v>1.7166666666666668</v>
      </c>
      <c r="I18" s="1">
        <v>6</v>
      </c>
      <c r="J18" s="2"/>
      <c r="K18" s="1"/>
      <c r="L18" s="6"/>
      <c r="N18" s="37" t="s">
        <v>18</v>
      </c>
      <c r="O18" s="38"/>
      <c r="P18" s="28">
        <v>16</v>
      </c>
      <c r="Q18" s="27">
        <f t="shared" si="1"/>
        <v>7.6544444444444443E-2</v>
      </c>
    </row>
    <row r="19" spans="1:17" x14ac:dyDescent="0.25">
      <c r="A19" s="21" t="s">
        <v>37</v>
      </c>
      <c r="B19" s="1">
        <v>1</v>
      </c>
      <c r="C19" s="1">
        <v>1.66</v>
      </c>
      <c r="D19" s="1">
        <v>2.66</v>
      </c>
      <c r="E19" s="1">
        <v>4</v>
      </c>
      <c r="G19" s="1">
        <v>17</v>
      </c>
      <c r="H19" s="22">
        <f t="shared" si="0"/>
        <v>1.7166666666666668</v>
      </c>
      <c r="I19" s="1">
        <v>4</v>
      </c>
      <c r="J19" s="2"/>
      <c r="K19" s="1"/>
      <c r="L19" s="6"/>
      <c r="N19" s="33">
        <v>0</v>
      </c>
      <c r="O19" s="34"/>
      <c r="P19" s="28">
        <v>17</v>
      </c>
      <c r="Q19" s="27">
        <f t="shared" si="1"/>
        <v>7.6544444444444443E-2</v>
      </c>
    </row>
    <row r="20" spans="1:17" x14ac:dyDescent="0.25">
      <c r="A20" s="21" t="s">
        <v>38</v>
      </c>
      <c r="B20" s="1">
        <v>1</v>
      </c>
      <c r="C20" s="1">
        <v>1.66</v>
      </c>
      <c r="D20" s="1">
        <v>2.66</v>
      </c>
      <c r="E20" s="1">
        <v>8</v>
      </c>
      <c r="G20" s="1">
        <v>18</v>
      </c>
      <c r="H20" s="22">
        <f t="shared" si="0"/>
        <v>1.7166666666666668</v>
      </c>
      <c r="I20" s="1">
        <v>8</v>
      </c>
      <c r="J20" s="2"/>
      <c r="K20" s="1"/>
      <c r="L20" s="6"/>
      <c r="P20" s="28">
        <v>18</v>
      </c>
      <c r="Q20" s="27">
        <f t="shared" si="1"/>
        <v>7.6544444444444443E-2</v>
      </c>
    </row>
    <row r="21" spans="1:17" x14ac:dyDescent="0.25">
      <c r="A21" s="21" t="s">
        <v>39</v>
      </c>
      <c r="B21" s="1">
        <v>0.33</v>
      </c>
      <c r="C21" s="1">
        <v>1</v>
      </c>
      <c r="D21" s="1">
        <v>1.66</v>
      </c>
      <c r="E21" s="1">
        <v>5</v>
      </c>
      <c r="G21" s="1">
        <v>19</v>
      </c>
      <c r="H21" s="22">
        <f t="shared" si="0"/>
        <v>0.99833333333333341</v>
      </c>
      <c r="I21" s="1">
        <v>5</v>
      </c>
      <c r="J21" s="2"/>
      <c r="K21" s="1"/>
      <c r="L21" s="6"/>
      <c r="P21" s="28">
        <v>19</v>
      </c>
      <c r="Q21" s="27">
        <f t="shared" si="1"/>
        <v>4.9136111111111103E-2</v>
      </c>
    </row>
    <row r="22" spans="1:17" x14ac:dyDescent="0.25">
      <c r="A22" s="21" t="s">
        <v>40</v>
      </c>
      <c r="B22" s="1">
        <v>0.66</v>
      </c>
      <c r="C22" s="1">
        <v>1.66</v>
      </c>
      <c r="D22" s="1">
        <v>2.66</v>
      </c>
      <c r="E22" s="1">
        <v>9</v>
      </c>
      <c r="G22" s="1">
        <v>20</v>
      </c>
      <c r="H22" s="22">
        <f t="shared" si="0"/>
        <v>1.6600000000000001</v>
      </c>
      <c r="I22" s="1">
        <v>9</v>
      </c>
      <c r="J22" s="2"/>
      <c r="K22" s="1"/>
      <c r="L22" s="6"/>
      <c r="P22" s="28">
        <v>20</v>
      </c>
      <c r="Q22" s="27">
        <f t="shared" si="1"/>
        <v>0.1111111111111111</v>
      </c>
    </row>
    <row r="23" spans="1:17" x14ac:dyDescent="0.25">
      <c r="A23" s="21" t="s">
        <v>41</v>
      </c>
      <c r="B23" s="1">
        <v>1.66</v>
      </c>
      <c r="C23" s="1">
        <v>2.66</v>
      </c>
      <c r="D23" s="1">
        <v>3</v>
      </c>
      <c r="E23" s="1">
        <v>10</v>
      </c>
      <c r="G23" s="1">
        <v>21</v>
      </c>
      <c r="H23" s="22">
        <f t="shared" si="0"/>
        <v>2.5500000000000003</v>
      </c>
      <c r="I23" s="1">
        <v>10</v>
      </c>
      <c r="J23" s="2"/>
      <c r="K23" s="1"/>
      <c r="L23" s="6"/>
      <c r="P23" s="28">
        <v>21</v>
      </c>
      <c r="Q23" s="27">
        <f t="shared" si="1"/>
        <v>4.9877777777777785E-2</v>
      </c>
    </row>
    <row r="24" spans="1:17" x14ac:dyDescent="0.25">
      <c r="A24" s="21" t="s">
        <v>42</v>
      </c>
      <c r="B24" s="1">
        <v>0.66</v>
      </c>
      <c r="C24" s="1">
        <v>1</v>
      </c>
      <c r="D24" s="1">
        <v>1.66</v>
      </c>
      <c r="E24" s="1">
        <v>23</v>
      </c>
      <c r="G24" s="1">
        <v>22</v>
      </c>
      <c r="H24" s="22">
        <f t="shared" si="0"/>
        <v>1.0533333333333335</v>
      </c>
      <c r="I24" s="1">
        <v>23</v>
      </c>
      <c r="J24" s="2"/>
      <c r="K24" s="1"/>
      <c r="L24" s="5"/>
      <c r="P24" s="28">
        <v>22</v>
      </c>
      <c r="Q24" s="27">
        <f t="shared" si="1"/>
        <v>2.7777777777777776E-2</v>
      </c>
    </row>
    <row r="25" spans="1:17" x14ac:dyDescent="0.25">
      <c r="A25" s="21" t="s">
        <v>43</v>
      </c>
      <c r="B25" s="1">
        <v>1</v>
      </c>
      <c r="C25" s="1">
        <v>1.66</v>
      </c>
      <c r="D25" s="1">
        <v>2.66</v>
      </c>
      <c r="E25" s="1" t="s">
        <v>50</v>
      </c>
      <c r="G25" s="1">
        <v>23</v>
      </c>
      <c r="H25" s="22">
        <f t="shared" si="0"/>
        <v>1.7166666666666668</v>
      </c>
      <c r="I25" s="1" t="s">
        <v>50</v>
      </c>
      <c r="J25" s="2"/>
      <c r="K25" s="1"/>
      <c r="L25" s="5"/>
      <c r="P25" s="28">
        <v>23</v>
      </c>
      <c r="Q25" s="27">
        <f t="shared" si="1"/>
        <v>7.6544444444444443E-2</v>
      </c>
    </row>
    <row r="26" spans="1:17" x14ac:dyDescent="0.25">
      <c r="A26" s="21" t="s">
        <v>44</v>
      </c>
      <c r="B26" s="1">
        <v>0.66</v>
      </c>
      <c r="C26" s="1">
        <v>1</v>
      </c>
      <c r="D26" s="1">
        <v>1.66</v>
      </c>
      <c r="E26" s="1">
        <v>25</v>
      </c>
      <c r="G26" s="1">
        <v>24</v>
      </c>
      <c r="H26" s="22">
        <f t="shared" si="0"/>
        <v>1.0533333333333335</v>
      </c>
      <c r="I26" s="1">
        <v>25</v>
      </c>
      <c r="J26" s="2"/>
      <c r="K26" s="1"/>
      <c r="L26" s="5"/>
      <c r="N26" s="30">
        <f>L2/4</f>
        <v>3.5187500000000003</v>
      </c>
      <c r="P26" s="28">
        <v>24</v>
      </c>
      <c r="Q26" s="27">
        <f t="shared" si="1"/>
        <v>2.7777777777777776E-2</v>
      </c>
    </row>
    <row r="27" spans="1:17" x14ac:dyDescent="0.25">
      <c r="A27" s="21" t="s">
        <v>45</v>
      </c>
      <c r="B27" s="1">
        <v>0.33</v>
      </c>
      <c r="C27" s="1">
        <v>0.66</v>
      </c>
      <c r="D27" s="1">
        <v>1</v>
      </c>
      <c r="E27" s="1">
        <v>27</v>
      </c>
      <c r="G27" s="1">
        <v>25</v>
      </c>
      <c r="H27" s="22">
        <f t="shared" si="0"/>
        <v>0.66166666666666674</v>
      </c>
      <c r="I27" s="1">
        <v>27</v>
      </c>
      <c r="J27" s="2"/>
      <c r="K27" s="1"/>
      <c r="L27" s="5"/>
      <c r="N27" s="30">
        <f>(8-N26)/N9</f>
        <v>6.4375580809564532</v>
      </c>
      <c r="P27" s="28">
        <v>25</v>
      </c>
      <c r="Q27" s="27">
        <f t="shared" si="1"/>
        <v>1.2469444444444441E-2</v>
      </c>
    </row>
    <row r="28" spans="1:17" x14ac:dyDescent="0.25">
      <c r="A28" s="21" t="s">
        <v>46</v>
      </c>
      <c r="B28" s="1">
        <v>1</v>
      </c>
      <c r="C28" s="1">
        <v>1.66</v>
      </c>
      <c r="D28" s="1">
        <v>2.66</v>
      </c>
      <c r="E28" s="1">
        <v>22</v>
      </c>
      <c r="G28" s="1">
        <v>26</v>
      </c>
      <c r="H28" s="22">
        <f t="shared" si="0"/>
        <v>1.7166666666666668</v>
      </c>
      <c r="I28" s="1">
        <v>22</v>
      </c>
      <c r="J28" s="2"/>
      <c r="K28" s="1"/>
      <c r="L28" s="5"/>
      <c r="P28" s="28">
        <v>26</v>
      </c>
      <c r="Q28" s="27">
        <f t="shared" si="1"/>
        <v>7.6544444444444443E-2</v>
      </c>
    </row>
    <row r="29" spans="1:17" x14ac:dyDescent="0.25">
      <c r="A29" s="21" t="s">
        <v>47</v>
      </c>
      <c r="B29" s="1">
        <v>1</v>
      </c>
      <c r="C29" s="1">
        <v>1.66</v>
      </c>
      <c r="D29" s="1">
        <v>2.66</v>
      </c>
      <c r="E29" s="1">
        <v>26</v>
      </c>
      <c r="G29" s="1">
        <v>27</v>
      </c>
      <c r="H29" s="22">
        <f t="shared" si="0"/>
        <v>1.7166666666666668</v>
      </c>
      <c r="I29" s="1">
        <v>26</v>
      </c>
      <c r="J29" s="2"/>
      <c r="K29" s="1"/>
      <c r="L29" s="5"/>
      <c r="P29" s="29">
        <v>27</v>
      </c>
      <c r="Q29" s="27">
        <f t="shared" si="1"/>
        <v>7.6544444444444443E-2</v>
      </c>
    </row>
    <row r="30" spans="1:17" x14ac:dyDescent="0.25">
      <c r="A30" s="21" t="s">
        <v>48</v>
      </c>
      <c r="B30" s="1">
        <v>1</v>
      </c>
      <c r="C30" s="1">
        <v>1.66</v>
      </c>
      <c r="D30" s="1">
        <v>2.66</v>
      </c>
      <c r="E30" s="1">
        <v>24</v>
      </c>
      <c r="G30" s="1">
        <v>28</v>
      </c>
      <c r="H30" s="22">
        <f t="shared" si="0"/>
        <v>1.7166666666666668</v>
      </c>
      <c r="I30" s="1">
        <v>24</v>
      </c>
      <c r="K30" t="s">
        <v>60</v>
      </c>
      <c r="P30" s="29">
        <v>28</v>
      </c>
      <c r="Q30" s="27">
        <f t="shared" si="1"/>
        <v>7.6544444444444443E-2</v>
      </c>
    </row>
    <row r="31" spans="1:17" x14ac:dyDescent="0.25">
      <c r="A31" s="9"/>
    </row>
    <row r="32" spans="1:17" x14ac:dyDescent="0.25">
      <c r="A32" s="10"/>
      <c r="B32" s="10"/>
      <c r="C32" s="10"/>
      <c r="D32" s="10"/>
      <c r="E32" s="10"/>
      <c r="F32" s="10"/>
      <c r="G32" s="10"/>
      <c r="H32" s="10"/>
      <c r="I32" s="10"/>
    </row>
    <row r="33" spans="1:14" x14ac:dyDescent="0.25">
      <c r="A33" s="10"/>
      <c r="B33" s="10"/>
      <c r="C33" s="10"/>
      <c r="D33" s="10"/>
      <c r="E33" s="10"/>
      <c r="F33" s="10"/>
      <c r="G33" s="10"/>
      <c r="H33" s="10"/>
      <c r="I33" s="10"/>
    </row>
    <row r="34" spans="1:14" x14ac:dyDescent="0.25">
      <c r="A34" s="10"/>
      <c r="B34" s="10"/>
      <c r="C34" s="10"/>
      <c r="D34" s="10"/>
      <c r="E34" s="10"/>
      <c r="F34" s="10"/>
      <c r="G34" s="10"/>
      <c r="H34" s="10"/>
      <c r="I34" s="10"/>
    </row>
    <row r="39" spans="1:14" x14ac:dyDescent="0.25">
      <c r="N39" t="s">
        <v>59</v>
      </c>
    </row>
  </sheetData>
  <mergeCells count="12">
    <mergeCell ref="N19:O19"/>
    <mergeCell ref="N9:O9"/>
    <mergeCell ref="N18:O18"/>
    <mergeCell ref="N2:O2"/>
    <mergeCell ref="N8:O8"/>
    <mergeCell ref="N10:O10"/>
    <mergeCell ref="N11:O11"/>
    <mergeCell ref="P1:Q1"/>
    <mergeCell ref="P2:Q2"/>
    <mergeCell ref="A1:A2"/>
    <mergeCell ref="B1:D1"/>
    <mergeCell ref="G1:G2"/>
  </mergeCells>
  <conditionalFormatting sqref="M15:M29 H31 M2:M9">
    <cfRule type="duplicateValues" dxfId="3" priority="62"/>
  </conditionalFormatting>
  <conditionalFormatting sqref="K2:K24">
    <cfRule type="duplicateValues" dxfId="2" priority="57"/>
  </conditionalFormatting>
  <conditionalFormatting sqref="K2:K29 F30">
    <cfRule type="duplicateValues" dxfId="1" priority="48"/>
  </conditionalFormatting>
  <conditionalFormatting sqref="K2:K29">
    <cfRule type="duplicateValues" dxfId="0" priority="59"/>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EdgarCuamea</dc:creator>
  <cp:keywords/>
  <dc:description/>
  <cp:lastModifiedBy>Edgar 69</cp:lastModifiedBy>
  <cp:revision/>
  <dcterms:created xsi:type="dcterms:W3CDTF">2022-10-15T19:55:04Z</dcterms:created>
  <dcterms:modified xsi:type="dcterms:W3CDTF">2025-06-17T07:55:31Z</dcterms:modified>
  <cp:category/>
  <cp:contentStatus/>
</cp:coreProperties>
</file>