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 s="1"/>
  <c r="I11" i="1"/>
  <c r="J11" i="1" s="1"/>
  <c r="I10" i="1"/>
  <c r="J10" i="1" s="1"/>
  <c r="J9" i="1"/>
  <c r="I9" i="1"/>
  <c r="I8" i="1"/>
  <c r="J8" i="1" s="1"/>
  <c r="J7" i="1"/>
  <c r="I7" i="1"/>
  <c r="I6" i="1"/>
  <c r="J6" i="1" s="1"/>
  <c r="J5" i="1"/>
  <c r="I5" i="1"/>
  <c r="I4" i="1"/>
  <c r="J4" i="1" s="1"/>
  <c r="J3" i="1"/>
  <c r="I3" i="1"/>
  <c r="I2" i="1"/>
  <c r="J2" i="1" s="1"/>
  <c r="G4" i="1"/>
  <c r="G5" i="1"/>
  <c r="G6" i="1"/>
  <c r="G7" i="1"/>
  <c r="G8" i="1"/>
  <c r="G9" i="1"/>
  <c r="G10" i="1"/>
  <c r="G11" i="1"/>
  <c r="G12" i="1"/>
  <c r="G3" i="1"/>
  <c r="G2" i="1"/>
  <c r="F5" i="1"/>
  <c r="F6" i="1"/>
  <c r="F7" i="1"/>
  <c r="F8" i="1"/>
  <c r="F9" i="1"/>
  <c r="F10" i="1"/>
  <c r="F11" i="1"/>
  <c r="F12" i="1"/>
  <c r="F4" i="1"/>
  <c r="F2" i="1"/>
  <c r="F3" i="1"/>
  <c r="E3" i="1"/>
  <c r="E4" i="1"/>
  <c r="E5" i="1"/>
  <c r="E6" i="1"/>
  <c r="E7" i="1"/>
  <c r="E8" i="1"/>
  <c r="E9" i="1"/>
  <c r="E10" i="1"/>
  <c r="E11" i="1"/>
  <c r="E12" i="1"/>
  <c r="E2" i="1"/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<sst xmlns="http://schemas.openxmlformats.org/spreadsheetml/2006/main" count="9" uniqueCount="9">
  <si>
    <t>h_2, см</t>
  </si>
  <si>
    <t>h_1, см</t>
  </si>
  <si>
    <t>J, кг*м^2</t>
  </si>
  <si>
    <t>dM/da, Н*м</t>
  </si>
  <si>
    <t>T теоретическое, c</t>
  </si>
  <si>
    <t>T эмпирическое, с</t>
  </si>
  <si>
    <t>dT, с</t>
  </si>
  <si>
    <t>d 1/ω, c/рад</t>
  </si>
  <si>
    <t>1/ω, (c/рад)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</si>
</sst>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7" sqref="J7"/>
    </sheetView>
  </sheetViews>
  <sheetFormatPr defaultRowHeight="14.25" x14ac:dyDescent="0.45"/>
  <cols>
    <col min="10" max="10" width="11.53125" customWidth="1"/>
  </cols>
  <sheetData>
    <row r="1" spans="1:12" x14ac:dyDescent="0.45">
      <c r="B1" t="s">
        <v>1</v>
      </c>
      <c r="C1" t="s">
        <v>0</v>
      </c>
      <c r="E1" t="s">
        <v>2</v>
      </c>
      <c r="F1" t="s">
        <v>3</v>
      </c>
      <c r="G1" t="s">
        <v>4</v>
      </c>
      <c r="I1" t="s">
        <v>8</v>
      </c>
      <c r="J1" t="s">
        <v>7</v>
      </c>
      <c r="K1" t="s">
        <v>5</v>
      </c>
      <c r="L1" t="s">
        <v>6</v>
      </c>
    </row>
    <row r="2" spans="1:12" x14ac:dyDescent="0.45">
      <c r="A2">
        <v>1</v>
      </c>
      <c r="B2">
        <v>16.5</v>
      </c>
      <c r="E2">
        <f>0.0409*0.3815^2/12 + ((B2 + 1.2)/100)^2*0.0807 + ((C2 + 1.2)/100)^2*0.0807</f>
        <v>3.0359276020833327E-3</v>
      </c>
      <c r="F2">
        <f>9.8*(B2-C2)*0.0807/100</f>
        <v>0.13049190000000002</v>
      </c>
      <c r="G2">
        <f>2*3.1415*SQRT(E2/F2)</f>
        <v>0.95834302815850281</v>
      </c>
      <c r="I2">
        <f>SQRT(E2/F2)</f>
        <v>0.1525295285943821</v>
      </c>
      <c r="J2">
        <f>I2*(((0.0003*0.3815^2 + 2*0.04*0.3815*0.001)/12 + 0.0003*((B2+1.2)/100)^2 + 2*0.081*0.001*B2/100  + 0.0003*((C2+1.2)/100)^2 + 2*0.081*0.001*C2/100)/E2 + (0.0003*(B2+1.2)/100 + 0.0003*(B2+1.2)/100 + 2*0.081*0.001)*9.8/F2)/2</f>
        <v>2.600079058916553E-3</v>
      </c>
      <c r="K2">
        <v>0.93722837730527497</v>
      </c>
      <c r="L2">
        <v>3.4897656071638199E-4</v>
      </c>
    </row>
    <row r="3" spans="1:12" x14ac:dyDescent="0.45">
      <c r="A3">
        <f t="shared" ref="A3:A12" si="0">A2+1</f>
        <v>2</v>
      </c>
      <c r="B3">
        <v>16.5</v>
      </c>
      <c r="C3">
        <v>15.5</v>
      </c>
      <c r="E3">
        <f t="shared" ref="E3:E12" si="1">0.0409*0.3815^2/12 + ((B3 + 1.2)/100)^2*0.0807 + ((C3 + 1.2)/100)^2*0.0807</f>
        <v>5.2749491020833324E-3</v>
      </c>
      <c r="F3">
        <f>9.8*(B3-C3)*0.0807/100</f>
        <v>7.9086E-3</v>
      </c>
      <c r="G3">
        <f>2*3.1415*SQRT(E3/F3)</f>
        <v>5.1312880069541773</v>
      </c>
      <c r="I3">
        <f>SQRT(E3/F3)</f>
        <v>0.81669393712465022</v>
      </c>
      <c r="J3">
        <f t="shared" ref="J3:J12" si="2">I3*(((0.0003*0.3815^2 + 2*0.04*0.3815*0.001)/12 + 0.0003*((B3+1.2)/100)^2 + 2*0.081*0.001*B3/100  + 0.0003*((C3+1.2)/100)^2 + 2*0.081*0.001*C3/100)/E3 + (0.0003*(B3+1.2)/100 + 0.0003*(B3+1.2)/100 + 2*0.081*0.001)*9.8/F3)/2</f>
        <v>0.14157773440302715</v>
      </c>
      <c r="K3">
        <v>4.7995000000000001</v>
      </c>
      <c r="L3">
        <v>5.0059329348778898E-3</v>
      </c>
    </row>
    <row r="4" spans="1:12" x14ac:dyDescent="0.45">
      <c r="A4">
        <f t="shared" si="0"/>
        <v>3</v>
      </c>
      <c r="B4">
        <v>16.5</v>
      </c>
      <c r="C4">
        <v>14.5</v>
      </c>
      <c r="E4">
        <f t="shared" si="1"/>
        <v>5.0134811020833333E-3</v>
      </c>
      <c r="F4">
        <f>9.8*(B4-C4)*0.0807/100</f>
        <v>1.58172E-2</v>
      </c>
      <c r="G4">
        <f t="shared" ref="G4:G12" si="3">2*3.1415*SQRT(E4/F4)</f>
        <v>3.5373004374737254</v>
      </c>
      <c r="I4">
        <f>SQRT(E4/F4)</f>
        <v>0.562995453998683</v>
      </c>
      <c r="J4">
        <f t="shared" si="2"/>
        <v>5.0886540494112377E-2</v>
      </c>
      <c r="K4">
        <v>3.4932919254658401</v>
      </c>
      <c r="L4">
        <v>4.0454422198786403E-3</v>
      </c>
    </row>
    <row r="5" spans="1:12" x14ac:dyDescent="0.45">
      <c r="A5">
        <f t="shared" si="0"/>
        <v>4</v>
      </c>
      <c r="B5">
        <v>16.5</v>
      </c>
      <c r="C5">
        <v>13.5</v>
      </c>
      <c r="E5">
        <f t="shared" si="1"/>
        <v>4.768153102083332E-3</v>
      </c>
      <c r="F5">
        <f t="shared" ref="F5:F12" si="4">9.8*(B5-C5)*0.0807/100</f>
        <v>2.3725800000000002E-2</v>
      </c>
      <c r="G5">
        <f t="shared" si="3"/>
        <v>2.8166424679296345</v>
      </c>
      <c r="I5">
        <f t="shared" ref="I5:I12" si="5">SQRT(E5/F5)</f>
        <v>0.44829579308127238</v>
      </c>
      <c r="J5">
        <f t="shared" si="2"/>
        <v>2.8153091034703842E-2</v>
      </c>
      <c r="K5">
        <v>2.7876026272578001</v>
      </c>
      <c r="L5">
        <v>4.0156351559569202E-3</v>
      </c>
    </row>
    <row r="6" spans="1:12" x14ac:dyDescent="0.45">
      <c r="A6">
        <f t="shared" si="0"/>
        <v>5</v>
      </c>
      <c r="B6">
        <v>16.5</v>
      </c>
      <c r="C6">
        <v>11.5</v>
      </c>
      <c r="E6">
        <f t="shared" si="1"/>
        <v>4.3259171020833334E-3</v>
      </c>
      <c r="F6">
        <f t="shared" si="4"/>
        <v>3.9543000000000002E-2</v>
      </c>
      <c r="G6">
        <f t="shared" si="3"/>
        <v>2.0781234770971517</v>
      </c>
      <c r="I6">
        <f t="shared" si="5"/>
        <v>0.3307533784970797</v>
      </c>
      <c r="J6">
        <f t="shared" si="2"/>
        <v>1.350701895226517E-2</v>
      </c>
      <c r="K6">
        <v>2.0683606078316799</v>
      </c>
      <c r="L6">
        <v>7.5734561191720601E-4</v>
      </c>
    </row>
    <row r="7" spans="1:12" x14ac:dyDescent="0.45">
      <c r="A7">
        <f t="shared" si="0"/>
        <v>6</v>
      </c>
      <c r="B7">
        <v>16.5</v>
      </c>
      <c r="C7">
        <v>9.5</v>
      </c>
      <c r="E7">
        <f t="shared" si="1"/>
        <v>3.948241102083333E-3</v>
      </c>
      <c r="F7">
        <f t="shared" si="4"/>
        <v>5.5360200000000005E-2</v>
      </c>
      <c r="G7">
        <f t="shared" si="3"/>
        <v>1.6779154274594257</v>
      </c>
      <c r="I7">
        <f t="shared" si="5"/>
        <v>0.26705641054582613</v>
      </c>
      <c r="J7">
        <f t="shared" si="2"/>
        <v>8.4071511979568053E-3</v>
      </c>
      <c r="K7">
        <v>1.6600890379278399</v>
      </c>
      <c r="L7">
        <v>2.0301881671661299E-3</v>
      </c>
    </row>
    <row r="8" spans="1:12" x14ac:dyDescent="0.45">
      <c r="A8">
        <f t="shared" si="0"/>
        <v>7</v>
      </c>
      <c r="B8">
        <v>16.5</v>
      </c>
      <c r="C8">
        <v>7.5</v>
      </c>
      <c r="E8">
        <f t="shared" si="1"/>
        <v>3.635125102083333E-3</v>
      </c>
      <c r="F8">
        <f t="shared" si="4"/>
        <v>7.1177400000000002E-2</v>
      </c>
      <c r="G8">
        <f t="shared" si="3"/>
        <v>1.4198932041738674</v>
      </c>
      <c r="I8">
        <f t="shared" si="5"/>
        <v>0.22598968711982609</v>
      </c>
      <c r="J8">
        <f t="shared" si="2"/>
        <v>5.9359931280892489E-3</v>
      </c>
      <c r="K8">
        <v>1.42206868640148</v>
      </c>
      <c r="L8">
        <v>9.4589906942349402E-4</v>
      </c>
    </row>
    <row r="9" spans="1:12" x14ac:dyDescent="0.45">
      <c r="A9">
        <f t="shared" si="0"/>
        <v>8</v>
      </c>
      <c r="B9">
        <v>16.5</v>
      </c>
      <c r="C9">
        <v>5.5</v>
      </c>
      <c r="E9">
        <f t="shared" si="1"/>
        <v>3.386569102083333E-3</v>
      </c>
      <c r="F9">
        <f t="shared" si="4"/>
        <v>8.6994600000000005E-2</v>
      </c>
      <c r="G9">
        <f t="shared" si="3"/>
        <v>1.2396551323388676</v>
      </c>
      <c r="I9">
        <f t="shared" si="5"/>
        <v>0.19730306101207504</v>
      </c>
      <c r="J9">
        <f t="shared" si="2"/>
        <v>4.5118469270321289E-3</v>
      </c>
      <c r="K9">
        <v>1.2422515847361599</v>
      </c>
      <c r="L9">
        <v>5.4398667302051301E-4</v>
      </c>
    </row>
    <row r="10" spans="1:12" x14ac:dyDescent="0.45">
      <c r="A10">
        <f t="shared" si="0"/>
        <v>9</v>
      </c>
      <c r="B10">
        <v>16.5</v>
      </c>
      <c r="C10">
        <v>3.5</v>
      </c>
      <c r="E10">
        <f t="shared" si="1"/>
        <v>3.2025731020833329E-3</v>
      </c>
      <c r="F10">
        <f t="shared" si="4"/>
        <v>0.10281179999999999</v>
      </c>
      <c r="G10">
        <f t="shared" si="3"/>
        <v>1.1089069470350246</v>
      </c>
      <c r="I10">
        <f t="shared" si="5"/>
        <v>0.17649322728553629</v>
      </c>
      <c r="J10">
        <f t="shared" si="2"/>
        <v>3.5963658309221885E-3</v>
      </c>
      <c r="K10">
        <v>1.1147996647777201</v>
      </c>
      <c r="L10">
        <v>9.4196388232227403E-4</v>
      </c>
    </row>
    <row r="11" spans="1:12" x14ac:dyDescent="0.45">
      <c r="A11">
        <f t="shared" si="0"/>
        <v>10</v>
      </c>
      <c r="B11">
        <v>16.5</v>
      </c>
      <c r="C11">
        <v>2.8</v>
      </c>
      <c r="E11">
        <f t="shared" si="1"/>
        <v>3.1534268020833329E-3</v>
      </c>
      <c r="F11">
        <f t="shared" si="4"/>
        <v>0.10834781999999998</v>
      </c>
      <c r="G11">
        <f t="shared" si="3"/>
        <v>1.0718853819677905</v>
      </c>
      <c r="I11">
        <f t="shared" si="5"/>
        <v>0.17060088842396792</v>
      </c>
      <c r="J11">
        <f t="shared" si="2"/>
        <v>3.3494522851332557E-3</v>
      </c>
      <c r="K11">
        <v>1.0776488878258801</v>
      </c>
      <c r="L11">
        <v>4.51368974848679E-4</v>
      </c>
    </row>
    <row r="12" spans="1:12" x14ac:dyDescent="0.45">
      <c r="A12">
        <f t="shared" si="0"/>
        <v>11</v>
      </c>
      <c r="B12">
        <v>16.5</v>
      </c>
      <c r="C12">
        <v>2.8</v>
      </c>
      <c r="E12">
        <f t="shared" si="1"/>
        <v>3.1534268020833329E-3</v>
      </c>
      <c r="F12">
        <f t="shared" si="4"/>
        <v>0.10834781999999998</v>
      </c>
      <c r="G12">
        <f t="shared" si="3"/>
        <v>1.0718853819677905</v>
      </c>
      <c r="I12">
        <f t="shared" si="5"/>
        <v>0.17060088842396792</v>
      </c>
      <c r="J12">
        <f t="shared" si="2"/>
        <v>3.3494522851332557E-3</v>
      </c>
      <c r="K12">
        <v>1.05766022827041</v>
      </c>
      <c r="L12">
        <v>2.1901290709735801E-4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2019-12-10T22:59:58Z</dcterms:modified>
</cp:coreProperties>
</file>