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80C1D191-6AC6-4094-AB15-20C3224159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2" i="1" l="1"/>
  <c r="A40" i="1"/>
  <c r="A38" i="1"/>
  <c r="A35" i="1"/>
  <c r="A33" i="1"/>
  <c r="A31" i="1"/>
  <c r="A27" i="1"/>
  <c r="A25" i="1"/>
  <c r="A23" i="1"/>
  <c r="A20" i="1"/>
  <c r="A18" i="1"/>
  <c r="A16" i="1"/>
  <c r="J12" i="1"/>
  <c r="H12" i="1"/>
  <c r="C12" i="1"/>
  <c r="J11" i="1"/>
  <c r="H11" i="1"/>
  <c r="C11" i="1"/>
  <c r="J10" i="1"/>
  <c r="H10" i="1"/>
  <c r="C10" i="1"/>
  <c r="J9" i="1"/>
  <c r="H9" i="1"/>
  <c r="C9" i="1"/>
  <c r="J8" i="1"/>
  <c r="H8" i="1"/>
  <c r="C5" i="1"/>
  <c r="C7" i="1" l="1"/>
</calcChain>
</file>

<file path=xl/sharedStrings.xml><?xml version="1.0" encoding="utf-8"?>
<sst xmlns="http://schemas.openxmlformats.org/spreadsheetml/2006/main" count="155" uniqueCount="60">
  <si>
    <t>A001</t>
    <phoneticPr fontId="4" type="noConversion"/>
  </si>
  <si>
    <r>
      <rPr>
        <sz val="10"/>
        <rFont val="Arial"/>
        <family val="2"/>
      </rPr>
      <t>功能</t>
    </r>
    <r>
      <rPr>
        <sz val="10"/>
        <rFont val="Arial"/>
        <family val="2"/>
      </rPr>
      <t xml:space="preserve">
Function</t>
    </r>
  </si>
  <si>
    <t>正常握手，握手后RVA转发IBC请求值</t>
    <phoneticPr fontId="4" type="noConversion"/>
  </si>
  <si>
    <t>A001-001</t>
    <phoneticPr fontId="4" type="noConversion"/>
  </si>
  <si>
    <t>用例</t>
  </si>
  <si>
    <t>上电后握手</t>
    <phoneticPr fontId="4" type="noConversion"/>
  </si>
  <si>
    <t>冒烟Smoke</t>
  </si>
  <si>
    <t>P</t>
  </si>
  <si>
    <t>步骤</t>
  </si>
  <si>
    <t>RVA_SteerRearControlSt==initial
RVA_RearWheelAngleRequest==0
RVA_IPBControlSt==0（Invalid）
RVA_BehaviorMode==Initial
WorkingSt_RVA==not control
RVA_ErrorSt== No Error
RVA_APAStatus==disable
RVA_APAAbortFeedback==0（No driving interuption）
RVA_SACCSt==disable
RVA_LKASt==disable
RVA_NOPSt==disable</t>
    <phoneticPr fontId="4" type="noConversion"/>
  </si>
  <si>
    <t>RVA_SteerRearControlSt==initial
RVA_RearWheelAngleRequest==0
RVA_IPBControlSt==Invalid
RVA_BehaviorMode==Initial
WorkingSt_RVA==not control
RVA_ErrorSt== No Error
RVA_APAStatus==disable
RVA_APAAbortFeedback==0（No driving interuption）
RVA_SACCSt==disable
RVA_LKASt==disable
RVA_NOPSt==disable</t>
    <phoneticPr fontId="4" type="noConversion"/>
  </si>
  <si>
    <r>
      <t xml:space="preserve">WorkingSt_RWS==Inactive
HCU_HEVReady==Ready
</t>
    </r>
    <r>
      <rPr>
        <sz val="10"/>
        <color rgb="FFFF0000"/>
        <rFont val="宋体"/>
        <family val="3"/>
        <charset val="134"/>
      </rPr>
      <t>IBC_RearWheelAngleRequestSt==Invalid</t>
    </r>
    <r>
      <rPr>
        <sz val="10"/>
        <rFont val="宋体"/>
        <family val="3"/>
        <charset val="134"/>
      </rPr>
      <t xml:space="preserve">
IBC_RearWheelAngleRequest=0
IG ON
ADV_Enum_APAErrorStatus=No error
ADV_St_AutoParkingReqSt=0（no request)
ADV_Deg_TargetRearAng=0
ADV_Flg_NetError=0
HAD_Flg_NetError=0
RWS_Deg_MaxAngle=0
RWS_Dps_MaxAngGrad=0
RWS_Deg_RearWheelAngle=0
RWS_Dps_RearWheelAngleSpd=0
RWS_St_RearWheelAngleQF=3
RWS_Flg_NetError=0
IBC_St_VDCInfoLamp=0
IBC_Flg_NetError=0
ABS_Kph_VehSpd=0
ABS_Flg_NetError=0
HCU_St_EvReady=0
HCU_Flg_NetError=0
CAN_St_BusOff=0
LKA_Flg_NetError=0
LKA_St_ReturnReq=0
SACC_Flg_NetError=0
SACC_St_ReturnReq=0
NOP_Flg_NetError=0
NOP_St_ReturnReq=0
</t>
    </r>
    <phoneticPr fontId="4" type="noConversion"/>
  </si>
  <si>
    <t>RVA_SteerRearControlSt==Not control
RVA_RearWheelAngleRequest==0
RVA_IPBControlSt==Invalid
RVA_BehaviorMode==Standby
WorkingSt_RVA==not control
RVA_ErrorSt== No Error
RVA_APAStatus==disable
RVA_APAAbortFeedback==0（No driving interuption）
RVA_SACCSt==disable
RVA_LKASt==disable
RVA_NOPSt==disable</t>
    <phoneticPr fontId="4" type="noConversion"/>
  </si>
  <si>
    <t xml:space="preserve">WorkingSt_RWS==Pending
HCU_HEVReady==Ready
IBC_RearWheelAngleRequestSt==Invalid
IBC_RearWheelAngleRequest==0
IG ON
ADV_Enum_APAErrorStatus=No error
ADV_St_AutoParkingReqSt=0（no request)
ADV_Deg_TargetRearAng=0
ADV_Flg_NetError=0
HAD_Flg_NetError=0
RWS_Deg_MaxAngle=0
RWS_Dps_MaxAngGrad=0
RWS_Deg_RearWheelAngle=0
RWS_Dps_RearWheelAngleSpd=0
RWS_St_RearWheelAngleQF=3
RWS_Flg_NetError=0
IBC_St_VDCInfoLamp=0
IBC_Flg_NetError=0
ABS_Kph_VehSpd=0
ABS_Flg_NetError=0
HCU_St_EvReady=0
HCU_Flg_NetError=0
CAN_St_BusOff=0
LKA_Flg_NetError=0
LKA_St_ReturnReq=0
SACC_Flg_NetError=0
SACC_St_ReturnReq=0
NOP_Flg_NetError=0
NOP_St_ReturnReq=0
</t>
    <phoneticPr fontId="4" type="noConversion"/>
  </si>
  <si>
    <t>RVA_SteerRearControlSt==Not control
RVA_RearWheelAngleRequest==0
RVA_IPBControlSt==Valid
RVA_BehaviorMode==Standby
WorkingSt_RVA==not control
RVA_ErrorSt== No Error
RVA_APAStatus==disable
RVA_APAAbortFeedback==0（No driving interuption）
RVA_SACCSt==disable
RVA_LKASt==disable
RVA_NOPSt==disable</t>
    <phoneticPr fontId="4" type="noConversion"/>
  </si>
  <si>
    <r>
      <t xml:space="preserve">WorkingSt_RWS==Pending
HCU_HEVReady==Ready
IBC_RearWheelAngleRequestSt==Valid
IBC_RearWheelAngleRequest==1
IG ON
</t>
    </r>
    <r>
      <rPr>
        <sz val="10"/>
        <rFont val="宋体"/>
        <family val="3"/>
        <charset val="134"/>
      </rPr>
      <t>ADV_Enum_APAErrorStatus=No error
ADV_St_AutoParkingReqSt=0</t>
    </r>
    <r>
      <rPr>
        <sz val="10"/>
        <rFont val="宋体"/>
        <family val="3"/>
        <charset val="134"/>
      </rPr>
      <t>（</t>
    </r>
    <r>
      <rPr>
        <sz val="10"/>
        <rFont val="宋体"/>
        <family val="3"/>
        <charset val="134"/>
      </rPr>
      <t xml:space="preserve">no request)
ADV_Deg_TargetRearAng=0
ADV_Flg_NetError=0
HAD_Flg_NetError=0
RWS_Deg_MaxAngle=0
RWS_Dps_MaxAngGrad=0
RWS_Deg_RearWheelAngle=0
RWS_Dps_RearWheelAngleSpd=0
RWS_St_RearWheelAngleQF=3
RWS_Flg_NetError=0
IBC_St_VDCInfoLamp=0
IBC_Flg_NetError=0
ABS_Kph_VehSpd=0
ABS_Flg_NetError=0
HCU_St_EvReady=0
HCU_Flg_NetError=0
CAN_St_BusOff=0
LKA_Flg_NetError=0
LKA_St_ReturnReq=0
SACC_Flg_NetError=0
SACC_St_ReturnReq=0
NOP_Flg_NetError=0
NOP_St_ReturnReq=0
</t>
    </r>
    <phoneticPr fontId="4" type="noConversion"/>
  </si>
  <si>
    <r>
      <t>RVA_SteerRearControlSt==Control
RVA_RearWheelAngleRequest==1
RVA_IPBControlSt==Valid
RVA_BehaviorMode==Active
WorkingSt_RVA==IBC Control
RVA_ErrorSt== No Error
RVA_APAStatus==disable
RVA_APAAbortFeedback==0（No driving interuption）
RVA_SACCSt==enable
RVA_LKASt==</t>
    </r>
    <r>
      <rPr>
        <sz val="10"/>
        <rFont val="宋体"/>
        <family val="3"/>
        <charset val="134"/>
      </rPr>
      <t>en</t>
    </r>
    <r>
      <rPr>
        <sz val="10"/>
        <rFont val="宋体"/>
        <family val="3"/>
        <charset val="134"/>
      </rPr>
      <t>able
RVA_NOPSt==</t>
    </r>
    <r>
      <rPr>
        <sz val="10"/>
        <rFont val="宋体"/>
        <family val="3"/>
        <charset val="134"/>
      </rPr>
      <t>en</t>
    </r>
    <r>
      <rPr>
        <sz val="10"/>
        <rFont val="宋体"/>
        <family val="3"/>
        <charset val="134"/>
      </rPr>
      <t>able</t>
    </r>
    <phoneticPr fontId="4" type="noConversion"/>
  </si>
  <si>
    <r>
      <t xml:space="preserve">WorkingSt_RWS==normal
HCU_HEVReady==Ready
IBC_RearWheelAngleRequestSt==Valid
IBC_RearWheelAngleRequest==2
IG ON
</t>
    </r>
    <r>
      <rPr>
        <sz val="10"/>
        <rFont val="宋体"/>
        <family val="3"/>
        <charset val="134"/>
      </rPr>
      <t>ADV_Enum_APAErrorStatus=No error
ADV_St_AutoParkingReqSt=0</t>
    </r>
    <r>
      <rPr>
        <sz val="10"/>
        <rFont val="宋体"/>
        <family val="3"/>
        <charset val="134"/>
      </rPr>
      <t>（</t>
    </r>
    <r>
      <rPr>
        <sz val="10"/>
        <rFont val="宋体"/>
        <family val="3"/>
        <charset val="134"/>
      </rPr>
      <t xml:space="preserve">no request)
ADV_Deg_TargetRearAng=0
ADV_Flg_NetError=0
HAD_Flg_NetError=0
RWS_Deg_MaxAngle=0
RWS_Dps_MaxAngGrad=0
RWS_Deg_RearWheelAngle=0
RWS_Dps_RearWheelAngleSpd=0
RWS_St_RearWheelAngleQF=3
RWS_Flg_NetError=0
IBC_St_VDCInfoLamp=0
IBC_Flg_NetError=0
ABS_Kph_VehSpd=0
ABS_Flg_NetError=0
HCU_St_EvReady=0
HCU_Flg_NetError=0
CAN_St_BusOff=0
LKA_Flg_NetError=0
LKA_St_ReturnReq=0
SACC_Flg_NetError=0
SACC_St_ReturnReq=0
NOP_Flg_NetError=0
NOP_St_ReturnReq=0
</t>
    </r>
    <phoneticPr fontId="4" type="noConversion"/>
  </si>
  <si>
    <r>
      <t>RVA_SteerRearControlSt==Control
RVA_RearWheelAngleRequest==2
RVA_IPBControlSt==Valid
RVA_BehaviorMode==Active
WorkingSt_RVA==IBC Control
RVA_ErrorSt== No Error
RVA_APAStatus==disable
RVA_APAAbortFeedback==0（No driving interuption）
RVA_SACCSt==</t>
    </r>
    <r>
      <rPr>
        <sz val="10"/>
        <rFont val="宋体"/>
        <family val="3"/>
        <charset val="134"/>
      </rPr>
      <t>en</t>
    </r>
    <r>
      <rPr>
        <sz val="10"/>
        <rFont val="宋体"/>
        <family val="3"/>
        <charset val="134"/>
      </rPr>
      <t>able
RVA_LKASt==</t>
    </r>
    <r>
      <rPr>
        <sz val="10"/>
        <rFont val="宋体"/>
        <family val="3"/>
        <charset val="134"/>
      </rPr>
      <t>en</t>
    </r>
    <r>
      <rPr>
        <sz val="10"/>
        <rFont val="宋体"/>
        <family val="3"/>
        <charset val="134"/>
      </rPr>
      <t>able
RVA_NOPSt==</t>
    </r>
    <r>
      <rPr>
        <sz val="10"/>
        <rFont val="宋体"/>
        <family val="3"/>
        <charset val="134"/>
      </rPr>
      <t>en</t>
    </r>
    <r>
      <rPr>
        <sz val="10"/>
        <rFont val="宋体"/>
        <family val="3"/>
        <charset val="134"/>
      </rPr>
      <t>able</t>
    </r>
    <phoneticPr fontId="4" type="noConversion"/>
  </si>
  <si>
    <r>
      <rPr>
        <b/>
        <sz val="18"/>
        <color indexed="18"/>
        <rFont val="宋体"/>
        <family val="3"/>
        <charset val="134"/>
      </rPr>
      <t>助力相关功能测试</t>
    </r>
    <r>
      <rPr>
        <b/>
        <sz val="18"/>
        <color indexed="18"/>
        <rFont val="Arial"/>
        <family val="2"/>
      </rPr>
      <t xml:space="preserve">
XXX Test</t>
    </r>
  </si>
  <si>
    <r>
      <rPr>
        <b/>
        <sz val="10"/>
        <rFont val="Arial"/>
        <family val="2"/>
      </rPr>
      <t>测试级别：</t>
    </r>
    <r>
      <rPr>
        <b/>
        <sz val="10"/>
        <rFont val="Arial"/>
        <family val="2"/>
      </rPr>
      <t xml:space="preserve">
Test level:</t>
    </r>
  </si>
  <si>
    <r>
      <rPr>
        <b/>
        <sz val="10"/>
        <rFont val="Arial"/>
        <family val="2"/>
      </rPr>
      <t>系统集成测试</t>
    </r>
    <r>
      <rPr>
        <b/>
        <sz val="10"/>
        <rFont val="Arial"/>
        <family val="2"/>
      </rPr>
      <t xml:space="preserve">
System integration test</t>
    </r>
  </si>
  <si>
    <r>
      <rPr>
        <b/>
        <sz val="10"/>
        <rFont val="Arial"/>
        <family val="2"/>
      </rPr>
      <t>测试执行工程师：</t>
    </r>
    <r>
      <rPr>
        <b/>
        <sz val="10"/>
        <rFont val="Arial"/>
        <family val="2"/>
      </rPr>
      <t xml:space="preserve">
Test execution engineer:</t>
    </r>
  </si>
  <si>
    <r>
      <rPr>
        <b/>
        <sz val="10"/>
        <rFont val="Arial"/>
        <family val="2"/>
      </rPr>
      <t>第</t>
    </r>
    <r>
      <rPr>
        <b/>
        <sz val="10"/>
        <rFont val="Arial"/>
        <family val="2"/>
      </rPr>
      <t xml:space="preserve">
1
</t>
    </r>
    <r>
      <rPr>
        <b/>
        <sz val="10"/>
        <rFont val="宋体"/>
        <family val="3"/>
        <charset val="134"/>
      </rPr>
      <t>轮</t>
    </r>
    <r>
      <rPr>
        <b/>
        <sz val="10"/>
        <rFont val="Arial"/>
        <family val="2"/>
      </rPr>
      <t xml:space="preserve">
Round1</t>
    </r>
  </si>
  <si>
    <r>
      <rPr>
        <b/>
        <sz val="10"/>
        <rFont val="Arial"/>
        <family val="2"/>
      </rPr>
      <t>第</t>
    </r>
    <r>
      <rPr>
        <b/>
        <sz val="10"/>
        <rFont val="Arial"/>
        <family val="2"/>
      </rPr>
      <t xml:space="preserve">
2
</t>
    </r>
    <r>
      <rPr>
        <b/>
        <sz val="10"/>
        <rFont val="宋体"/>
        <family val="3"/>
        <charset val="134"/>
      </rPr>
      <t>轮</t>
    </r>
    <r>
      <rPr>
        <b/>
        <sz val="10"/>
        <rFont val="Arial"/>
        <family val="2"/>
      </rPr>
      <t xml:space="preserve">
Round2</t>
    </r>
  </si>
  <si>
    <r>
      <rPr>
        <b/>
        <sz val="10"/>
        <rFont val="Arial"/>
        <family val="2"/>
      </rPr>
      <t>支持人员：</t>
    </r>
    <r>
      <rPr>
        <b/>
        <sz val="10"/>
        <rFont val="Arial"/>
        <family val="2"/>
      </rPr>
      <t xml:space="preserve">
Support staff:</t>
    </r>
  </si>
  <si>
    <r>
      <rPr>
        <b/>
        <sz val="10"/>
        <rFont val="Arial"/>
        <family val="2"/>
      </rPr>
      <t>记录人员：</t>
    </r>
    <r>
      <rPr>
        <b/>
        <sz val="10"/>
        <rFont val="Arial"/>
        <family val="2"/>
      </rPr>
      <t xml:space="preserve">
Recording staff:</t>
    </r>
  </si>
  <si>
    <r>
      <rPr>
        <b/>
        <sz val="10"/>
        <rFont val="Arial"/>
        <family val="2"/>
      </rPr>
      <t>本工作页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测试用例数量：</t>
    </r>
    <r>
      <rPr>
        <b/>
        <sz val="10"/>
        <rFont val="Arial"/>
        <family val="2"/>
      </rPr>
      <t xml:space="preserve">
Number of test cases for this worksheet:</t>
    </r>
  </si>
  <si>
    <r>
      <rPr>
        <b/>
        <sz val="10"/>
        <rFont val="Arial"/>
        <family val="2"/>
      </rPr>
      <t>测试时间段：</t>
    </r>
    <r>
      <rPr>
        <b/>
        <sz val="10"/>
        <rFont val="Arial"/>
        <family val="2"/>
      </rPr>
      <t xml:space="preserve">
Test period:</t>
    </r>
  </si>
  <si>
    <r>
      <rPr>
        <b/>
        <sz val="10"/>
        <rFont val="Arial"/>
        <family val="2"/>
      </rPr>
      <t>执行时间（</t>
    </r>
    <r>
      <rPr>
        <b/>
        <sz val="10"/>
        <rFont val="Arial"/>
        <family val="2"/>
      </rPr>
      <t>H</t>
    </r>
    <r>
      <rPr>
        <b/>
        <sz val="10"/>
        <rFont val="宋体"/>
        <family val="3"/>
        <charset val="134"/>
      </rPr>
      <t>）：</t>
    </r>
    <r>
      <rPr>
        <b/>
        <sz val="10"/>
        <rFont val="Arial"/>
        <family val="2"/>
      </rPr>
      <t xml:space="preserve">
Execution time (H):</t>
    </r>
  </si>
  <si>
    <r>
      <rPr>
        <b/>
        <sz val="10"/>
        <rFont val="Arial"/>
        <family val="2"/>
      </rPr>
      <t>总问题数：</t>
    </r>
    <r>
      <rPr>
        <b/>
        <sz val="10"/>
        <rFont val="Arial"/>
        <family val="2"/>
      </rPr>
      <t xml:space="preserve">
Number of test cases for this worksheet:</t>
    </r>
  </si>
  <si>
    <r>
      <rPr>
        <b/>
        <sz val="10"/>
        <rFont val="Arial"/>
        <family val="2"/>
      </rPr>
      <t>工作电压：</t>
    </r>
    <r>
      <rPr>
        <b/>
        <sz val="10"/>
        <rFont val="Arial"/>
        <family val="2"/>
      </rPr>
      <t xml:space="preserve">
Operating Voltage:</t>
    </r>
  </si>
  <si>
    <r>
      <rPr>
        <b/>
        <sz val="10"/>
        <rFont val="Arial"/>
        <family val="2"/>
      </rPr>
      <t>备注：</t>
    </r>
    <r>
      <rPr>
        <b/>
        <sz val="10"/>
        <rFont val="Arial"/>
        <family val="2"/>
      </rPr>
      <t xml:space="preserve">
Notes</t>
    </r>
  </si>
  <si>
    <r>
      <rPr>
        <b/>
        <sz val="10"/>
        <rFont val="Arial"/>
        <family val="2"/>
      </rPr>
      <t>当回归轮数多时，可拷贝</t>
    </r>
    <r>
      <rPr>
        <b/>
        <sz val="10"/>
        <rFont val="Arial"/>
        <family val="2"/>
      </rPr>
      <t>“</t>
    </r>
    <r>
      <rPr>
        <b/>
        <sz val="10"/>
        <rFont val="宋体"/>
        <family val="3"/>
        <charset val="134"/>
      </rPr>
      <t>回归</t>
    </r>
    <r>
      <rPr>
        <b/>
        <sz val="10"/>
        <rFont val="Arial"/>
        <family val="2"/>
      </rPr>
      <t>n</t>
    </r>
    <r>
      <rPr>
        <b/>
        <sz val="10"/>
        <rFont val="宋体"/>
        <family val="3"/>
        <charset val="134"/>
      </rPr>
      <t>记录</t>
    </r>
    <r>
      <rPr>
        <b/>
        <sz val="10"/>
        <rFont val="Arial"/>
        <family val="2"/>
      </rPr>
      <t>”</t>
    </r>
    <r>
      <rPr>
        <b/>
        <sz val="10"/>
        <rFont val="宋体"/>
        <family val="3"/>
        <charset val="134"/>
      </rPr>
      <t>来增加</t>
    </r>
    <r>
      <rPr>
        <b/>
        <sz val="10"/>
        <rFont val="Arial"/>
        <family val="2"/>
      </rPr>
      <t xml:space="preserve">
When the number of regression rounds is large, you can copy the "regression n record" to increase</t>
    </r>
  </si>
  <si>
    <r>
      <rPr>
        <b/>
        <sz val="10"/>
        <rFont val="Arial"/>
        <family val="2"/>
      </rPr>
      <t>本次测试</t>
    </r>
    <r>
      <rPr>
        <b/>
        <sz val="10"/>
        <rFont val="Arial"/>
        <family val="2"/>
      </rPr>
      <t>bug</t>
    </r>
    <r>
      <rPr>
        <b/>
        <sz val="10"/>
        <rFont val="宋体"/>
        <family val="3"/>
        <charset val="134"/>
      </rPr>
      <t>数量：</t>
    </r>
    <r>
      <rPr>
        <b/>
        <sz val="10"/>
        <rFont val="Arial"/>
        <family val="2"/>
      </rPr>
      <t xml:space="preserve">
Num of bugs in this test:</t>
    </r>
  </si>
  <si>
    <r>
      <rPr>
        <b/>
        <sz val="10"/>
        <rFont val="Arial"/>
        <family val="2"/>
      </rPr>
      <t>本工作页总步骤数：</t>
    </r>
    <r>
      <rPr>
        <b/>
        <sz val="10"/>
        <rFont val="Arial"/>
        <family val="2"/>
      </rPr>
      <t xml:space="preserve">
Total steps on this worksheet:</t>
    </r>
  </si>
  <si>
    <r>
      <rPr>
        <b/>
        <sz val="10"/>
        <rFont val="Arial"/>
        <family val="2"/>
      </rPr>
      <t>应执行但未执行步骤数：</t>
    </r>
    <r>
      <rPr>
        <b/>
        <sz val="10"/>
        <rFont val="Arial"/>
        <family val="2"/>
      </rPr>
      <t xml:space="preserve">
Number of steps that should be performed but not performed:</t>
    </r>
  </si>
  <si>
    <t>本工作页高High优先级用例个数：
Number of high priority use cases on this worksheet: Total steps:</t>
  </si>
  <si>
    <t>总步骤数：</t>
  </si>
  <si>
    <r>
      <rPr>
        <b/>
        <sz val="10"/>
        <rFont val="Arial"/>
        <family val="2"/>
      </rPr>
      <t>已执行步骤数：</t>
    </r>
    <r>
      <rPr>
        <b/>
        <sz val="10"/>
        <rFont val="Arial"/>
        <family val="2"/>
      </rPr>
      <t xml:space="preserve">
Number of steps performed:</t>
    </r>
  </si>
  <si>
    <t>本工作页中Mid优先级用例数：
Number of priority use cases on this worksheet: High priority steps:</t>
  </si>
  <si>
    <t>高优先级步骤数：</t>
  </si>
  <si>
    <r>
      <rPr>
        <b/>
        <sz val="10"/>
        <rFont val="Arial"/>
        <family val="2"/>
      </rPr>
      <t>已执行用例个数：</t>
    </r>
    <r>
      <rPr>
        <b/>
        <sz val="10"/>
        <rFont val="Arial"/>
        <family val="2"/>
      </rPr>
      <t xml:space="preserve">
Number of executed use cases:</t>
    </r>
  </si>
  <si>
    <t>本工作页低Low优先级用例数：
Low priority use cases on this worksheet: Medium priority steps:</t>
  </si>
  <si>
    <t>中优先级步骤数：</t>
  </si>
  <si>
    <r>
      <rPr>
        <b/>
        <sz val="10"/>
        <rFont val="Arial"/>
        <family val="2"/>
      </rPr>
      <t>用例问题个数：</t>
    </r>
    <r>
      <rPr>
        <b/>
        <sz val="10"/>
        <rFont val="Arial"/>
        <family val="2"/>
      </rPr>
      <t xml:space="preserve">
Use case questions:</t>
    </r>
  </si>
  <si>
    <r>
      <rPr>
        <b/>
        <sz val="10"/>
        <rFont val="Arial"/>
        <family val="2"/>
      </rPr>
      <t>用例唯一标识符</t>
    </r>
    <r>
      <rPr>
        <b/>
        <sz val="10"/>
        <rFont val="Arial"/>
        <family val="2"/>
      </rPr>
      <t xml:space="preserve">
Use case unique identifier</t>
    </r>
  </si>
  <si>
    <r>
      <rPr>
        <b/>
        <sz val="10"/>
        <rFont val="Arial"/>
        <family val="2"/>
      </rPr>
      <t>类型</t>
    </r>
    <r>
      <rPr>
        <b/>
        <sz val="10"/>
        <rFont val="Arial"/>
        <family val="2"/>
      </rPr>
      <t xml:space="preserve">
Type</t>
    </r>
  </si>
  <si>
    <r>
      <rPr>
        <b/>
        <sz val="10"/>
        <rFont val="Arial"/>
        <family val="2"/>
      </rPr>
      <t>用例名称</t>
    </r>
    <r>
      <rPr>
        <b/>
        <sz val="10"/>
        <rFont val="Arial"/>
        <family val="2"/>
      </rPr>
      <t xml:space="preserve">
Name of cases</t>
    </r>
  </si>
  <si>
    <r>
      <rPr>
        <b/>
        <sz val="10"/>
        <rFont val="Arial"/>
        <family val="2"/>
      </rPr>
      <t>级别</t>
    </r>
    <r>
      <rPr>
        <b/>
        <sz val="10"/>
        <rFont val="Arial"/>
        <family val="2"/>
      </rPr>
      <t xml:space="preserve">
Level</t>
    </r>
  </si>
  <si>
    <r>
      <rPr>
        <b/>
        <sz val="10"/>
        <rFont val="Arial"/>
        <family val="2"/>
      </rPr>
      <t>测试步骤</t>
    </r>
    <r>
      <rPr>
        <b/>
        <sz val="10"/>
        <rFont val="Arial"/>
        <family val="2"/>
      </rPr>
      <t xml:space="preserve">
Steps of test</t>
    </r>
  </si>
  <si>
    <r>
      <rPr>
        <b/>
        <sz val="10"/>
        <rFont val="Arial"/>
        <family val="2"/>
      </rPr>
      <t>期望结果</t>
    </r>
    <r>
      <rPr>
        <b/>
        <sz val="10"/>
        <rFont val="Arial"/>
        <family val="2"/>
      </rPr>
      <t xml:space="preserve">
Desired result</t>
    </r>
  </si>
  <si>
    <t>P/F</t>
  </si>
  <si>
    <r>
      <rPr>
        <b/>
        <sz val="10"/>
        <rFont val="Arial"/>
        <family val="2"/>
      </rPr>
      <t>实际结果及其他说明</t>
    </r>
    <r>
      <rPr>
        <b/>
        <sz val="10"/>
        <rFont val="Arial"/>
        <family val="2"/>
      </rPr>
      <t xml:space="preserve">
Actual results and other explanations</t>
    </r>
  </si>
  <si>
    <r>
      <t xml:space="preserve">WorkingSt_RWS==Inactive
HCU_HEVReady==0（Off）
</t>
    </r>
    <r>
      <rPr>
        <sz val="10"/>
        <color rgb="FFFF0000"/>
        <rFont val="宋体"/>
        <family val="3"/>
        <charset val="134"/>
      </rPr>
      <t>IBC_RearWheelAngleRequestSt==Invalid</t>
    </r>
    <r>
      <rPr>
        <sz val="10"/>
        <rFont val="宋体"/>
        <family val="3"/>
        <charset val="134"/>
      </rPr>
      <t xml:space="preserve">
IBC_RearWheelAngleRequest=0
IG ON
ADV_Enum_APAErrorStatus=No error
ADV_St_AutoParkingReqSt=0（no request)
ADV_Deg_TargetRearAng=0
ADV_Flg_NetError=0
HAD_Flg_NetError=0
RWS_Deg_MaxAngle=0
RWS_Dps_MaxAngGrad=0
RWS_Deg_RearWheelAngle=0
RWS_Dps_RearWheelAngleSpd=0
RWS_St_RearWheelAngleQF=3
RWS_Flg_NetError=0
IBC_St_VDCInfoLamp=0
IBC_Flg_NetError=0
ABS_Kph_VehSpd=0
ABS_Flg_NetError=0
HCU_St_EvReady=0
HCU_Flg_NetError=0
CAN_St_BusOff=0
LKA_Flg_NetError=0
LKA_St_ReturnReq=0
SACC_Flg_NetError=0
SACC_St_ReturnReq=0
NOP_Flg_NetError=0
NOP_St_ReturnReq=0
</t>
    </r>
    <phoneticPr fontId="4" type="noConversion"/>
  </si>
  <si>
    <r>
      <t xml:space="preserve">WorkingSt_RWS=Init
HCU_HEVReady=0（off)
</t>
    </r>
    <r>
      <rPr>
        <sz val="10"/>
        <color rgb="FFFF0000"/>
        <rFont val="宋体"/>
        <family val="3"/>
        <charset val="134"/>
      </rPr>
      <t>IBC_RearWheelAngleRequestSt=0(Invalid)</t>
    </r>
    <r>
      <rPr>
        <sz val="10"/>
        <rFont val="宋体"/>
        <family val="3"/>
        <charset val="134"/>
      </rPr>
      <t xml:space="preserve">
IBC_RearWheelAngleRequest=0
ADV_Enum_APAErrorStatus=No error
ADV_St_AutoParkingReqSt=0（no request)
ADV_Deg_TargetRearAng=0
ADV_Flg_NetError=0
HAD_Flg_NetError=0
RWS_Deg_MaxAngle=0
RWS_Dps_MaxAngGrad=0
RWS_Deg_RearWheelAngle=0
RWS_Dps_RearWheelAngleSpd=0
RWS_St_RearWheelAngleQF=3
RWS_Flg_NetError=0
IBC_St_VDCInfoLamp=0
IBC_Flg_NetError=0
ABS_Kph_VehSpd=0
ABS_Flg_NetError=0
RVA_St_Ign=0
HCU_St_EvReady=0
HCU_Flg_NetError=0
CAN_St_BusOff=0
LKA_Flg_NetError=0
LKA_St_ReturnReq=0
SACC_Flg_NetError=0
SACC_St_ReturnReq=0
NOP_Flg_NetError=0
NOP_St_ReturnReq=0</t>
    </r>
    <phoneticPr fontId="4" type="noConversion"/>
  </si>
  <si>
    <t>A002</t>
    <phoneticPr fontId="4" type="noConversion"/>
  </si>
  <si>
    <t>A002-001</t>
    <phoneticPr fontId="4" type="noConversion"/>
  </si>
  <si>
    <t>A001-002</t>
    <phoneticPr fontId="4" type="noConversion"/>
  </si>
  <si>
    <t>A002-002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</si>
</sst>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8"/>
      <color indexed="18"/>
      <name val="Arial"/>
      <family val="2"/>
    </font>
    <font>
      <b/>
      <sz val="18"/>
      <color indexed="18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14" fontId="2" fillId="2" borderId="1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58" fontId="5" fillId="0" borderId="1" xfId="0" applyNumberFormat="1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44" fontId="5" fillId="0" borderId="2" xfId="1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1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44" fontId="10" fillId="4" borderId="2" xfId="1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10" fillId="0" borderId="2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37" zoomScale="70" zoomScaleNormal="70" workbookViewId="0">
      <selection activeCell="K38" sqref="K38"/>
    </sheetView>
  </sheetViews>
  <sheetFormatPr defaultRowHeight="14.25" x14ac:dyDescent="0.2"/>
  <cols>
    <col min="5" max="5" width="42.625" customWidth="1"/>
    <col min="6" max="6" width="34.625" customWidth="1"/>
  </cols>
  <sheetData>
    <row r="1" spans="1:10" ht="25.5" customHeight="1" thickBot="1" x14ac:dyDescent="0.25">
      <c r="A1" s="34" t="s">
        <v>19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25.5" x14ac:dyDescent="0.2">
      <c r="A2" s="35" t="s">
        <v>20</v>
      </c>
      <c r="B2" s="36"/>
      <c r="C2" s="41" t="s">
        <v>21</v>
      </c>
      <c r="D2" s="42"/>
      <c r="E2" s="36"/>
      <c r="F2" s="10" t="s">
        <v>22</v>
      </c>
      <c r="G2" s="47" t="s">
        <v>23</v>
      </c>
      <c r="H2" s="11"/>
      <c r="I2" s="47" t="s">
        <v>24</v>
      </c>
      <c r="J2" s="12"/>
    </row>
    <row r="3" spans="1:10" ht="25.5" x14ac:dyDescent="0.2">
      <c r="A3" s="37"/>
      <c r="B3" s="38"/>
      <c r="C3" s="43"/>
      <c r="D3" s="44"/>
      <c r="E3" s="38"/>
      <c r="F3" s="13" t="s">
        <v>25</v>
      </c>
      <c r="G3" s="48"/>
      <c r="H3" s="14"/>
      <c r="I3" s="48"/>
      <c r="J3" s="15"/>
    </row>
    <row r="4" spans="1:10" ht="25.5" x14ac:dyDescent="0.2">
      <c r="A4" s="39"/>
      <c r="B4" s="40"/>
      <c r="C4" s="45"/>
      <c r="D4" s="46"/>
      <c r="E4" s="40"/>
      <c r="F4" s="13" t="s">
        <v>26</v>
      </c>
      <c r="G4" s="48"/>
      <c r="H4" s="14"/>
      <c r="I4" s="48"/>
      <c r="J4" s="15"/>
    </row>
    <row r="5" spans="1:10" ht="25.5" x14ac:dyDescent="0.2">
      <c r="A5" s="50" t="s">
        <v>27</v>
      </c>
      <c r="B5" s="51"/>
      <c r="C5" s="52">
        <f>COUNTIF($C$22:$C$9479,"用例")</f>
        <v>0</v>
      </c>
      <c r="D5" s="53"/>
      <c r="E5" s="51"/>
      <c r="F5" s="13" t="s">
        <v>28</v>
      </c>
      <c r="G5" s="48"/>
      <c r="H5" s="16"/>
      <c r="I5" s="48"/>
      <c r="J5" s="15"/>
    </row>
    <row r="6" spans="1:10" ht="25.5" x14ac:dyDescent="0.2">
      <c r="A6" s="37"/>
      <c r="B6" s="38"/>
      <c r="C6" s="45"/>
      <c r="D6" s="46"/>
      <c r="E6" s="40"/>
      <c r="F6" s="13" t="s">
        <v>29</v>
      </c>
      <c r="G6" s="48"/>
      <c r="H6" s="14">
        <v>1</v>
      </c>
      <c r="I6" s="48"/>
      <c r="J6" s="15">
        <v>1</v>
      </c>
    </row>
    <row r="7" spans="1:10" ht="25.5" x14ac:dyDescent="0.2">
      <c r="A7" s="30" t="s">
        <v>30</v>
      </c>
      <c r="B7" s="31"/>
      <c r="C7" s="32">
        <f>H8+J8</f>
        <v>0</v>
      </c>
      <c r="D7" s="33"/>
      <c r="E7" s="31"/>
      <c r="F7" s="13" t="s">
        <v>31</v>
      </c>
      <c r="G7" s="48"/>
      <c r="H7" s="14"/>
      <c r="I7" s="48"/>
      <c r="J7" s="17"/>
    </row>
    <row r="8" spans="1:10" ht="25.5" x14ac:dyDescent="0.2">
      <c r="A8" s="30" t="s">
        <v>32</v>
      </c>
      <c r="B8" s="31"/>
      <c r="C8" s="54" t="s">
        <v>33</v>
      </c>
      <c r="D8" s="55"/>
      <c r="E8" s="56"/>
      <c r="F8" s="13" t="s">
        <v>34</v>
      </c>
      <c r="G8" s="49"/>
      <c r="H8" s="18">
        <f>SUMPRODUCT(($C$22:$C$9479="步骤")*(G22:G9479="F"))</f>
        <v>0</v>
      </c>
      <c r="I8" s="49"/>
      <c r="J8" s="19">
        <f>SUMPRODUCT(($C$22:$C$9479="步骤")*(I22:I9479="F"))</f>
        <v>0</v>
      </c>
    </row>
    <row r="9" spans="1:10" ht="38.25" x14ac:dyDescent="0.2">
      <c r="A9" s="30" t="s">
        <v>35</v>
      </c>
      <c r="B9" s="31"/>
      <c r="C9" s="32">
        <f>COUNTIF($C$13:$C$9479,"步骤")</f>
        <v>0</v>
      </c>
      <c r="D9" s="33"/>
      <c r="E9" s="31"/>
      <c r="F9" s="13" t="s">
        <v>36</v>
      </c>
      <c r="G9" s="20"/>
      <c r="H9" s="14">
        <f>SUMPRODUCT(($C$22:$C$9479="步骤")*(G22:G9479="NT")*1)</f>
        <v>0</v>
      </c>
      <c r="I9" s="20"/>
      <c r="J9" s="21">
        <f>SUMPRODUCT(($C$22:$C$9479="步骤")*(I22:I9479="NT")*1)</f>
        <v>0</v>
      </c>
    </row>
    <row r="10" spans="1:10" ht="25.5" x14ac:dyDescent="0.2">
      <c r="A10" s="30" t="s">
        <v>37</v>
      </c>
      <c r="B10" s="31" t="s">
        <v>38</v>
      </c>
      <c r="C10" s="32">
        <f>SUMPRODUCT(($C$13:$C$9479="用例")*($E$13:$E$9479="高High"))+SUMPRODUCT(($C$13:$C$9479="用例")*($E$13:$E$9479="冒烟Smoke"))</f>
        <v>0</v>
      </c>
      <c r="D10" s="33"/>
      <c r="E10" s="31"/>
      <c r="F10" s="13" t="s">
        <v>39</v>
      </c>
      <c r="G10" s="20"/>
      <c r="H10" s="14">
        <f>SUMPRODUCT(($C$22:$C$9479="步骤")*(G22:G9479="P"))+SUMPRODUCT(($C$22:$C$9479="步骤")*(G22:G9479="F"))+SUMPRODUCT(($C$22:$C$9479="步骤")*(G22:G9479="Fs"))+SUMPRODUCT(($C$22:$C$9479="步骤")*(G22:G9479="Ft"))+SUMPRODUCT(($C$22:$C$9479="步骤")*(G22:G9479="Fc"))</f>
        <v>0</v>
      </c>
      <c r="I10" s="20"/>
      <c r="J10" s="21">
        <f>SUMPRODUCT(($C$22:$C$9479="步骤")*(I22:I9479="P"))+SUMPRODUCT(($C$22:$C$9479="步骤")*(I22:I9479="F"))+SUMPRODUCT(($C$22:$C$9479="步骤")*(I22:I9479="Fs"))+SUMPRODUCT(($C$22:$C$9479="步骤")*(I22:I9479="Ft"))+SUMPRODUCT(($C$22:$C$9479="步骤")*(I22:I9479="Fc"))</f>
        <v>0</v>
      </c>
    </row>
    <row r="11" spans="1:10" ht="25.5" x14ac:dyDescent="0.2">
      <c r="A11" s="30" t="s">
        <v>40</v>
      </c>
      <c r="B11" s="31" t="s">
        <v>41</v>
      </c>
      <c r="C11" s="32">
        <f>SUMPRODUCT(($C$13:$C$9479="用例")*($E$13:$E$9479="中Mid"))</f>
        <v>0</v>
      </c>
      <c r="D11" s="33"/>
      <c r="E11" s="31"/>
      <c r="F11" s="13" t="s">
        <v>42</v>
      </c>
      <c r="G11" s="20"/>
      <c r="H11" s="14">
        <f>SUMPRODUCT(($C$22:$C$9479="用例")*(G22:G9479="P"))+SUMPRODUCT(($C$22:$C$9479="用例")*(G22:G9479="F"))+SUMPRODUCT(($C$22:$C$9479="用例")*(G22:G9479="Fs"))+SUMPRODUCT(($C$22:$C$9479="用例")*(G22:G9479="Fc"))+SUMPRODUCT(($C$22:$C$9479="用例")*(G22:G9479="Ft"))</f>
        <v>0</v>
      </c>
      <c r="I11" s="20"/>
      <c r="J11" s="21">
        <f>SUMPRODUCT(($C$22:$C$9479="用例")*(I22:I9479="P"))+SUMPRODUCT(($C$22:$C$9479="用例")*(I22:I9479="F"))+SUMPRODUCT(($C$22:$C$9479="用例")*(I22:I9479="Fs"))+SUMPRODUCT(($C$22:$C$9479="用例")*(I22:I9479="Fc"))+SUMPRODUCT(($C$22:$C$9479="用例")*(I22:I9479="Ft"))</f>
        <v>0</v>
      </c>
    </row>
    <row r="12" spans="1:10" ht="25.5" x14ac:dyDescent="0.2">
      <c r="A12" s="30" t="s">
        <v>43</v>
      </c>
      <c r="B12" s="31" t="s">
        <v>44</v>
      </c>
      <c r="C12" s="32">
        <f>SUMPRODUCT(($C$13:$C$9479="用例")*($E$13:$E$9479="低Low"))</f>
        <v>0</v>
      </c>
      <c r="D12" s="33"/>
      <c r="E12" s="31"/>
      <c r="F12" s="13" t="s">
        <v>45</v>
      </c>
      <c r="G12" s="20"/>
      <c r="H12" s="14">
        <f>COUNTIFS($C$22:$C$9479,"步骤",G22:G9479,"Ft")</f>
        <v>0</v>
      </c>
      <c r="I12" s="20"/>
      <c r="J12" s="21">
        <f>COUNTIFS($C$22:$C$9479,"步骤",I22:I9479,"Ft")</f>
        <v>0</v>
      </c>
    </row>
    <row r="13" spans="1:10" ht="89.25" x14ac:dyDescent="0.2">
      <c r="A13" s="22" t="s">
        <v>46</v>
      </c>
      <c r="B13" s="23" t="s">
        <v>47</v>
      </c>
      <c r="C13" s="23" t="s">
        <v>48</v>
      </c>
      <c r="D13" s="24" t="s">
        <v>49</v>
      </c>
      <c r="E13" s="23" t="s">
        <v>50</v>
      </c>
      <c r="F13" s="23" t="s">
        <v>51</v>
      </c>
      <c r="G13" s="25" t="s">
        <v>52</v>
      </c>
      <c r="H13" s="23" t="s">
        <v>53</v>
      </c>
      <c r="I13" s="25" t="s">
        <v>52</v>
      </c>
      <c r="J13" s="26" t="s">
        <v>53</v>
      </c>
    </row>
    <row r="14" spans="1:10" ht="25.5" x14ac:dyDescent="0.2">
      <c r="A14" s="1" t="s">
        <v>0</v>
      </c>
      <c r="B14" s="2" t="s">
        <v>1</v>
      </c>
      <c r="C14" s="27" t="s">
        <v>2</v>
      </c>
      <c r="D14" s="28"/>
      <c r="E14" s="28"/>
      <c r="F14" s="28"/>
      <c r="G14" s="28"/>
      <c r="H14" s="28"/>
      <c r="I14" s="28"/>
      <c r="J14" s="29"/>
    </row>
    <row r="15" spans="1:10" ht="24" x14ac:dyDescent="0.2">
      <c r="A15" s="3" t="s">
        <v>3</v>
      </c>
      <c r="B15" s="4" t="s">
        <v>4</v>
      </c>
      <c r="C15" s="5" t="s">
        <v>5</v>
      </c>
      <c r="D15" s="6" t="s">
        <v>6</v>
      </c>
      <c r="E15" s="4"/>
      <c r="F15" s="4"/>
      <c r="G15" s="4" t="s">
        <v>7</v>
      </c>
      <c r="H15" s="7"/>
      <c r="I15" s="4"/>
      <c r="J15" s="8"/>
    </row>
    <row r="16" spans="1:10" ht="348" x14ac:dyDescent="0.2">
      <c r="A16" s="3" t="str">
        <f>IF(B16="用例",#REF!&amp;"-00"&amp;COUNTIF(B15:$C$21,"用例"),"")</f>
        <v/>
      </c>
      <c r="B16" s="4" t="s">
        <v>8</v>
      </c>
      <c r="C16" s="5"/>
      <c r="D16" s="6" t="s">
        <v>6</v>
      </c>
      <c r="E16" s="4" t="s">
        <v>55</v>
      </c>
      <c r="F16" s="4" t="s">
        <v>9</v>
      </c>
      <c r="G16" s="4" t="s">
        <v>7</v>
      </c>
      <c r="H16" s="4"/>
      <c r="I16" s="4"/>
      <c r="J16" s="8"/>
    </row>
    <row r="17" spans="1:10" ht="372" x14ac:dyDescent="0.2">
      <c r="A17" s="3"/>
      <c r="B17" s="4"/>
      <c r="C17" s="5"/>
      <c r="D17" s="6"/>
      <c r="E17" s="4" t="s">
        <v>54</v>
      </c>
      <c r="F17" s="4" t="s">
        <v>10</v>
      </c>
      <c r="G17" s="4"/>
      <c r="H17" s="4"/>
      <c r="I17" s="4"/>
      <c r="J17" s="8"/>
    </row>
    <row r="18" spans="1:10" ht="372" x14ac:dyDescent="0.2">
      <c r="A18" s="3" t="str">
        <f>IF(B18="用例",#REF!&amp;"-00"&amp;COUNTIF(B16:$C$21,"用例"),"")</f>
        <v/>
      </c>
      <c r="B18" s="4" t="s">
        <v>8</v>
      </c>
      <c r="C18" s="5"/>
      <c r="D18" s="6" t="s">
        <v>6</v>
      </c>
      <c r="E18" s="4" t="s">
        <v>11</v>
      </c>
      <c r="F18" s="4" t="s">
        <v>12</v>
      </c>
      <c r="G18" s="4" t="s">
        <v>7</v>
      </c>
      <c r="H18" s="7"/>
      <c r="I18" s="4"/>
      <c r="J18" s="8"/>
    </row>
    <row r="19" spans="1:10" ht="372" x14ac:dyDescent="0.2">
      <c r="A19" s="3"/>
      <c r="B19" s="4"/>
      <c r="C19" s="5"/>
      <c r="D19" s="6"/>
      <c r="E19" s="9" t="s">
        <v>13</v>
      </c>
      <c r="F19" s="4" t="s">
        <v>14</v>
      </c>
      <c r="G19" s="4"/>
      <c r="H19" s="7"/>
      <c r="I19" s="4"/>
      <c r="J19" s="8"/>
    </row>
    <row r="20" spans="1:10" ht="372" x14ac:dyDescent="0.2">
      <c r="A20" s="3" t="str">
        <f>IF(B20="用例",#REF!&amp;"-00"&amp;COUNTIF(B18:$C$21,"用例"),"")</f>
        <v/>
      </c>
      <c r="B20" s="4" t="s">
        <v>8</v>
      </c>
      <c r="C20" s="5"/>
      <c r="D20" s="6" t="s">
        <v>6</v>
      </c>
      <c r="E20" s="4" t="s">
        <v>15</v>
      </c>
      <c r="F20" s="4" t="s">
        <v>16</v>
      </c>
      <c r="G20" s="4" t="s">
        <v>7</v>
      </c>
      <c r="H20" s="4"/>
      <c r="I20" s="4"/>
      <c r="J20" s="8"/>
    </row>
    <row r="21" spans="1:10" ht="372" x14ac:dyDescent="0.2">
      <c r="A21" s="3"/>
      <c r="B21" s="4" t="s">
        <v>8</v>
      </c>
      <c r="C21" s="5"/>
      <c r="D21" s="6" t="s">
        <v>6</v>
      </c>
      <c r="E21" s="4" t="s">
        <v>17</v>
      </c>
      <c r="F21" s="4" t="s">
        <v>18</v>
      </c>
      <c r="G21" s="4"/>
      <c r="H21" s="4"/>
      <c r="I21" s="4"/>
      <c r="J21" s="8"/>
    </row>
    <row r="22" spans="1:10" ht="25.5" customHeight="1" x14ac:dyDescent="0.2">
      <c r="A22" s="3" t="s">
        <v>58</v>
      </c>
      <c r="B22" s="4" t="s">
        <v>4</v>
      </c>
      <c r="C22" s="5" t="s">
        <v>5</v>
      </c>
      <c r="D22" s="6" t="s">
        <v>6</v>
      </c>
      <c r="E22" s="4"/>
      <c r="F22" s="4"/>
      <c r="G22" s="4" t="s">
        <v>7</v>
      </c>
      <c r="H22" s="7"/>
      <c r="I22" s="4"/>
      <c r="J22" s="8"/>
    </row>
    <row r="23" spans="1:10" ht="348" x14ac:dyDescent="0.2">
      <c r="A23" s="3" t="str">
        <f>IF(B23="用例",#REF!&amp;"-00"&amp;COUNTIF(B$21:$C22,"用例"),"")</f>
        <v/>
      </c>
      <c r="B23" s="4" t="s">
        <v>8</v>
      </c>
      <c r="C23" s="5"/>
      <c r="D23" s="6" t="s">
        <v>6</v>
      </c>
      <c r="E23" s="4" t="s">
        <v>55</v>
      </c>
      <c r="F23" s="4" t="s">
        <v>9</v>
      </c>
      <c r="G23" s="4" t="s">
        <v>7</v>
      </c>
      <c r="H23" s="4"/>
      <c r="I23" s="4"/>
      <c r="J23" s="8"/>
    </row>
    <row r="24" spans="1:10" ht="372" x14ac:dyDescent="0.2">
      <c r="A24" s="3"/>
      <c r="B24" s="4"/>
      <c r="C24" s="5"/>
      <c r="D24" s="6"/>
      <c r="E24" s="4" t="s">
        <v>54</v>
      </c>
      <c r="F24" s="4" t="s">
        <v>10</v>
      </c>
      <c r="G24" s="4"/>
      <c r="H24" s="4"/>
      <c r="I24" s="4"/>
      <c r="J24" s="8"/>
    </row>
    <row r="25" spans="1:10" ht="372" x14ac:dyDescent="0.2">
      <c r="A25" s="3" t="str">
        <f>IF(B25="用例",#REF!&amp;"-00"&amp;COUNTIF(B$21:$C23,"用例"),"")</f>
        <v/>
      </c>
      <c r="B25" s="4" t="s">
        <v>8</v>
      </c>
      <c r="C25" s="5"/>
      <c r="D25" s="6" t="s">
        <v>6</v>
      </c>
      <c r="E25" s="4" t="s">
        <v>11</v>
      </c>
      <c r="F25" s="4" t="s">
        <v>12</v>
      </c>
      <c r="G25" s="4" t="s">
        <v>7</v>
      </c>
      <c r="H25" s="7"/>
      <c r="I25" s="4"/>
      <c r="J25" s="8"/>
    </row>
    <row r="26" spans="1:10" ht="372" x14ac:dyDescent="0.2">
      <c r="A26" s="3"/>
      <c r="B26" s="4"/>
      <c r="C26" s="5"/>
      <c r="D26" s="6"/>
      <c r="E26" s="9" t="s">
        <v>13</v>
      </c>
      <c r="F26" s="4" t="s">
        <v>14</v>
      </c>
      <c r="G26" s="4"/>
      <c r="H26" s="7"/>
      <c r="I26" s="4"/>
      <c r="J26" s="8"/>
    </row>
    <row r="27" spans="1:10" ht="372" x14ac:dyDescent="0.2">
      <c r="A27" s="3" t="str">
        <f>IF(B27="用例",#REF!&amp;"-00"&amp;COUNTIF(B$21:$C25,"用例"),"")</f>
        <v/>
      </c>
      <c r="B27" s="4" t="s">
        <v>8</v>
      </c>
      <c r="C27" s="5"/>
      <c r="D27" s="6" t="s">
        <v>6</v>
      </c>
      <c r="E27" s="4" t="s">
        <v>15</v>
      </c>
      <c r="F27" s="4" t="s">
        <v>16</v>
      </c>
      <c r="G27" s="4" t="s">
        <v>7</v>
      </c>
      <c r="H27" s="4"/>
      <c r="I27" s="4"/>
      <c r="J27" s="8"/>
    </row>
    <row r="28" spans="1:10" ht="372" x14ac:dyDescent="0.2">
      <c r="A28" s="3"/>
      <c r="B28" s="4" t="s">
        <v>8</v>
      </c>
      <c r="C28" s="5"/>
      <c r="D28" s="6" t="s">
        <v>6</v>
      </c>
      <c r="E28" s="4" t="s">
        <v>17</v>
      </c>
      <c r="F28" s="4" t="s">
        <v>18</v>
      </c>
      <c r="G28" s="4"/>
      <c r="H28" s="4"/>
      <c r="I28" s="4"/>
      <c r="J28" s="8"/>
    </row>
    <row r="29" spans="1:10" ht="25.5" x14ac:dyDescent="0.2">
      <c r="A29" s="1" t="s">
        <v>56</v>
      </c>
      <c r="B29" s="2" t="s">
        <v>1</v>
      </c>
      <c r="C29" s="27" t="s">
        <v>2</v>
      </c>
      <c r="D29" s="28"/>
      <c r="E29" s="28"/>
      <c r="F29" s="28"/>
      <c r="G29" s="28"/>
      <c r="H29" s="28"/>
      <c r="I29" s="28"/>
      <c r="J29" s="29"/>
    </row>
    <row r="30" spans="1:10" ht="24" x14ac:dyDescent="0.2">
      <c r="A30" s="3" t="s">
        <v>57</v>
      </c>
      <c r="B30" s="4" t="s">
        <v>4</v>
      </c>
      <c r="C30" s="5" t="s">
        <v>5</v>
      </c>
      <c r="D30" s="6" t="s">
        <v>6</v>
      </c>
      <c r="E30" s="4"/>
      <c r="F30" s="4"/>
      <c r="G30" s="4" t="s">
        <v>7</v>
      </c>
      <c r="H30" s="7"/>
      <c r="I30" s="4"/>
      <c r="J30" s="8"/>
    </row>
    <row r="31" spans="1:10" ht="348" x14ac:dyDescent="0.2">
      <c r="A31" s="3" t="str">
        <f>IF(B31="用例",#REF!&amp;"-00"&amp;COUNTIF(B$21:$C30,"用例"),"")</f>
        <v/>
      </c>
      <c r="B31" s="4" t="s">
        <v>8</v>
      </c>
      <c r="C31" s="5"/>
      <c r="D31" s="6" t="s">
        <v>6</v>
      </c>
      <c r="E31" s="4" t="s">
        <v>55</v>
      </c>
      <c r="F31" s="4" t="s">
        <v>9</v>
      </c>
      <c r="G31" s="4" t="s">
        <v>7</v>
      </c>
      <c r="H31" s="4"/>
      <c r="I31" s="4"/>
      <c r="J31" s="8"/>
    </row>
    <row r="32" spans="1:10" ht="372" x14ac:dyDescent="0.2">
      <c r="A32" s="3"/>
      <c r="B32" s="4"/>
      <c r="C32" s="5"/>
      <c r="D32" s="6"/>
      <c r="E32" s="4" t="s">
        <v>54</v>
      </c>
      <c r="F32" s="4" t="s">
        <v>10</v>
      </c>
      <c r="G32" s="4"/>
      <c r="H32" s="4"/>
      <c r="I32" s="4"/>
      <c r="J32" s="8"/>
    </row>
    <row r="33" spans="1:10" ht="372" x14ac:dyDescent="0.2">
      <c r="A33" s="3" t="str">
        <f>IF(B33="用例",#REF!&amp;"-00"&amp;COUNTIF(B$21:$C31,"用例"),"")</f>
        <v/>
      </c>
      <c r="B33" s="4" t="s">
        <v>8</v>
      </c>
      <c r="C33" s="5"/>
      <c r="D33" s="6" t="s">
        <v>6</v>
      </c>
      <c r="E33" s="4" t="s">
        <v>11</v>
      </c>
      <c r="F33" s="4" t="s">
        <v>12</v>
      </c>
      <c r="G33" s="4" t="s">
        <v>7</v>
      </c>
      <c r="H33" s="7"/>
      <c r="I33" s="4"/>
      <c r="J33" s="8"/>
    </row>
    <row r="34" spans="1:10" ht="372" x14ac:dyDescent="0.2">
      <c r="A34" s="3"/>
      <c r="B34" s="4"/>
      <c r="C34" s="5"/>
      <c r="D34" s="6"/>
      <c r="E34" s="9" t="s">
        <v>13</v>
      </c>
      <c r="F34" s="4" t="s">
        <v>14</v>
      </c>
      <c r="G34" s="4"/>
      <c r="H34" s="7"/>
      <c r="I34" s="4"/>
      <c r="J34" s="8"/>
    </row>
    <row r="35" spans="1:10" ht="372" x14ac:dyDescent="0.2">
      <c r="A35" s="3" t="str">
        <f>IF(B35="用例",#REF!&amp;"-00"&amp;COUNTIF(B$21:$C33,"用例"),"")</f>
        <v/>
      </c>
      <c r="B35" s="4" t="s">
        <v>8</v>
      </c>
      <c r="C35" s="5"/>
      <c r="D35" s="6" t="s">
        <v>6</v>
      </c>
      <c r="E35" s="4" t="s">
        <v>15</v>
      </c>
      <c r="F35" s="4" t="s">
        <v>16</v>
      </c>
      <c r="G35" s="4" t="s">
        <v>7</v>
      </c>
      <c r="H35" s="4"/>
      <c r="I35" s="4"/>
      <c r="J35" s="8"/>
    </row>
    <row r="36" spans="1:10" ht="372" x14ac:dyDescent="0.2">
      <c r="A36" s="3"/>
      <c r="B36" s="4" t="s">
        <v>8</v>
      </c>
      <c r="C36" s="5"/>
      <c r="D36" s="6" t="s">
        <v>6</v>
      </c>
      <c r="E36" s="4" t="s">
        <v>17</v>
      </c>
      <c r="F36" s="4" t="s">
        <v>18</v>
      </c>
      <c r="G36" s="4"/>
      <c r="H36" s="4"/>
      <c r="I36" s="4"/>
      <c r="J36" s="8"/>
    </row>
    <row r="37" spans="1:10" ht="24" x14ac:dyDescent="0.2">
      <c r="A37" s="3" t="s">
        <v>59</v>
      </c>
      <c r="B37" s="4" t="s">
        <v>4</v>
      </c>
      <c r="C37" s="5" t="s">
        <v>5</v>
      </c>
      <c r="D37" s="6" t="s">
        <v>6</v>
      </c>
      <c r="E37" s="4"/>
      <c r="F37" s="4"/>
      <c r="G37" s="4" t="s">
        <v>7</v>
      </c>
      <c r="H37" s="7"/>
      <c r="I37" s="4"/>
      <c r="J37" s="8"/>
    </row>
    <row r="38" spans="1:10" ht="348" x14ac:dyDescent="0.2">
      <c r="A38" s="3" t="str">
        <f>IF(B38="用例",#REF!&amp;"-00"&amp;COUNTIF(B$21:$C37,"用例"),"")</f>
        <v/>
      </c>
      <c r="B38" s="4" t="s">
        <v>8</v>
      </c>
      <c r="C38" s="5"/>
      <c r="D38" s="6" t="s">
        <v>6</v>
      </c>
      <c r="E38" s="4" t="s">
        <v>55</v>
      </c>
      <c r="F38" s="4" t="s">
        <v>9</v>
      </c>
      <c r="G38" s="4" t="s">
        <v>7</v>
      </c>
      <c r="H38" s="4"/>
      <c r="I38" s="4"/>
      <c r="J38" s="8"/>
    </row>
    <row r="39" spans="1:10" ht="372" x14ac:dyDescent="0.2">
      <c r="A39" s="3"/>
      <c r="B39" s="4"/>
      <c r="C39" s="5"/>
      <c r="D39" s="6"/>
      <c r="E39" s="4" t="s">
        <v>54</v>
      </c>
      <c r="F39" s="4" t="s">
        <v>10</v>
      </c>
      <c r="G39" s="4"/>
      <c r="H39" s="4"/>
      <c r="I39" s="4"/>
      <c r="J39" s="8"/>
    </row>
    <row r="40" spans="1:10" ht="372" x14ac:dyDescent="0.2">
      <c r="A40" s="3" t="str">
        <f>IF(B40="用例",#REF!&amp;"-00"&amp;COUNTIF(B$21:$C38,"用例"),"")</f>
        <v/>
      </c>
      <c r="B40" s="4" t="s">
        <v>8</v>
      </c>
      <c r="C40" s="5"/>
      <c r="D40" s="6" t="s">
        <v>6</v>
      </c>
      <c r="E40" s="4" t="s">
        <v>11</v>
      </c>
      <c r="F40" s="4" t="s">
        <v>12</v>
      </c>
      <c r="G40" s="4" t="s">
        <v>7</v>
      </c>
      <c r="H40" s="7"/>
      <c r="I40" s="4"/>
      <c r="J40" s="8"/>
    </row>
    <row r="41" spans="1:10" ht="372" x14ac:dyDescent="0.2">
      <c r="A41" s="3"/>
      <c r="B41" s="4"/>
      <c r="C41" s="5"/>
      <c r="D41" s="6"/>
      <c r="E41" s="9" t="s">
        <v>13</v>
      </c>
      <c r="F41" s="4" t="s">
        <v>14</v>
      </c>
      <c r="G41" s="4"/>
      <c r="H41" s="7"/>
      <c r="I41" s="4"/>
      <c r="J41" s="8"/>
    </row>
    <row r="42" spans="1:10" ht="372" x14ac:dyDescent="0.2">
      <c r="A42" s="3" t="str">
        <f>IF(B42="用例",#REF!&amp;"-00"&amp;COUNTIF(B$21:$C40,"用例"),"")</f>
        <v/>
      </c>
      <c r="B42" s="4" t="s">
        <v>8</v>
      </c>
      <c r="C42" s="5"/>
      <c r="D42" s="6" t="s">
        <v>6</v>
      </c>
      <c r="E42" s="4" t="s">
        <v>15</v>
      </c>
      <c r="F42" s="4" t="s">
        <v>16</v>
      </c>
      <c r="G42" s="4" t="s">
        <v>7</v>
      </c>
      <c r="H42" s="4"/>
      <c r="I42" s="4"/>
      <c r="J42" s="8"/>
    </row>
    <row r="43" spans="1:10" ht="372" x14ac:dyDescent="0.2">
      <c r="A43" s="3"/>
      <c r="B43" s="4" t="s">
        <v>8</v>
      </c>
      <c r="C43" s="5"/>
      <c r="D43" s="6" t="s">
        <v>6</v>
      </c>
      <c r="E43" s="4" t="s">
        <v>17</v>
      </c>
      <c r="F43" s="4" t="s">
        <v>18</v>
      </c>
      <c r="G43" s="4"/>
      <c r="H43" s="4"/>
      <c r="I43" s="4"/>
      <c r="J43" s="8"/>
    </row>
  </sheetData>
  <mergeCells count="21">
    <mergeCell ref="C29:J29"/>
    <mergeCell ref="A1:J1"/>
    <mergeCell ref="A2:B4"/>
    <mergeCell ref="C2:E4"/>
    <mergeCell ref="G2:G8"/>
    <mergeCell ref="I2:I8"/>
    <mergeCell ref="A5:B6"/>
    <mergeCell ref="C5:E6"/>
    <mergeCell ref="A7:B7"/>
    <mergeCell ref="C7:E7"/>
    <mergeCell ref="A8:B8"/>
    <mergeCell ref="C8:E8"/>
    <mergeCell ref="A12:B12"/>
    <mergeCell ref="C12:E12"/>
    <mergeCell ref="C14:J14"/>
    <mergeCell ref="A9:B9"/>
    <mergeCell ref="C9:E9"/>
    <mergeCell ref="A10:B10"/>
    <mergeCell ref="C10:E10"/>
    <mergeCell ref="A11:B11"/>
    <mergeCell ref="C11:E11"/>
  </mergeCells>
  <phoneticPr fontId="3" type="noConversion"/>
  <dataValidations count="4">
    <dataValidation allowBlank="1" showInputMessage="1" showErrorMessage="1" sqref="B14 D1:D14 B29 D29" xr:uid="{00000000-0002-0000-0000-000000000000}"/>
    <dataValidation type="list" allowBlank="1" showInputMessage="1" showErrorMessage="1" sqref="B15:B28 B30:B43" xr:uid="{00000000-0002-0000-0000-000001000000}">
      <formula1>"功能,用例,步骤"</formula1>
    </dataValidation>
    <dataValidation type="list" allowBlank="1" showInputMessage="1" showErrorMessage="1" sqref="I15:I28 G15:G28 I30:I43 G30:G43" xr:uid="{00000000-0002-0000-0000-000002000000}">
      <formula1>"P,F,NA,NT,Fs,Ft,Fc"</formula1>
    </dataValidation>
    <dataValidation type="list" allowBlank="1" showInputMessage="1" showErrorMessage="1" sqref="D15:D28 D30:D43" xr:uid="{00000000-0002-0000-0000-000003000000}">
      <formula1>"冒烟,高,中,低"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2022-09-04T01:08:40Z</dcterms:modified>
</cp:coreProperties>
</file>