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LFIX\Desktop\Work folder\Trackers\"/>
    </mc:Choice>
  </mc:AlternateContent>
  <bookViews>
    <workbookView xWindow="0" yWindow="0" windowWidth="17256" windowHeight="6636" activeTab="1"/>
  </bookViews>
  <sheets>
    <sheet name="Canon tracker sales" sheetId="1" r:id="rId1"/>
    <sheet name="ECO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2" l="1"/>
  <c r="K9" i="2"/>
  <c r="I9" i="2"/>
  <c r="H9" i="2"/>
  <c r="M8" i="2"/>
  <c r="J8" i="2"/>
  <c r="M7" i="2"/>
  <c r="J7" i="2"/>
  <c r="M6" i="2"/>
  <c r="J6" i="2"/>
  <c r="M5" i="2"/>
  <c r="J5" i="2"/>
  <c r="M4" i="2"/>
  <c r="J4" i="2"/>
  <c r="F9" i="2"/>
  <c r="E9" i="2"/>
  <c r="C9" i="2"/>
  <c r="B9" i="2"/>
  <c r="G8" i="2"/>
  <c r="D8" i="2"/>
  <c r="G7" i="2"/>
  <c r="D7" i="2"/>
  <c r="G6" i="2"/>
  <c r="D6" i="2"/>
  <c r="G5" i="2"/>
  <c r="D5" i="2"/>
  <c r="G4" i="2"/>
  <c r="D4" i="2"/>
  <c r="D9" i="2" s="1"/>
  <c r="M9" i="2" l="1"/>
  <c r="G9" i="2"/>
  <c r="J9" i="2"/>
  <c r="E9" i="1"/>
  <c r="F9" i="1"/>
  <c r="B5" i="1" l="1"/>
  <c r="G14" i="1" l="1"/>
  <c r="E12" i="1" l="1"/>
  <c r="B6" i="1" l="1"/>
  <c r="A2" i="1" l="1"/>
  <c r="E11" i="1" l="1"/>
  <c r="H14" i="1" l="1"/>
  <c r="I11" i="1" l="1"/>
  <c r="I10" i="1"/>
  <c r="I12" i="1"/>
  <c r="I13" i="1"/>
  <c r="I9" i="1"/>
  <c r="F11" i="1"/>
  <c r="F10" i="1"/>
  <c r="F12" i="1"/>
  <c r="F13" i="1"/>
  <c r="E10" i="1"/>
  <c r="E13" i="1"/>
  <c r="I14" i="1" l="1"/>
  <c r="F14" i="1"/>
  <c r="E14" i="1"/>
  <c r="C14" i="1"/>
</calcChain>
</file>

<file path=xl/sharedStrings.xml><?xml version="1.0" encoding="utf-8"?>
<sst xmlns="http://schemas.openxmlformats.org/spreadsheetml/2006/main" count="49" uniqueCount="25">
  <si>
    <t xml:space="preserve">WORKING DAYS </t>
  </si>
  <si>
    <t>DAYS ELAPSED</t>
  </si>
  <si>
    <t>BALANCE DAYS</t>
  </si>
  <si>
    <t>TIME LAPSE</t>
  </si>
  <si>
    <t>FSR</t>
  </si>
  <si>
    <t>UNIT</t>
  </si>
  <si>
    <t>ECO Target</t>
  </si>
  <si>
    <t>actual eco</t>
  </si>
  <si>
    <t>ECO%</t>
  </si>
  <si>
    <t>Sales Balance</t>
  </si>
  <si>
    <t>% Achiv.</t>
  </si>
  <si>
    <t xml:space="preserve">KD TOTALS </t>
  </si>
  <si>
    <t>ECO</t>
  </si>
  <si>
    <t>Retail</t>
  </si>
  <si>
    <t>Actual sales (Exc Vat)</t>
  </si>
  <si>
    <t>Sales Target(Exc Vat)</t>
  </si>
  <si>
    <t xml:space="preserve">            GODREJ PERFORMANCE EXCL VAT</t>
  </si>
  <si>
    <t>BEATRICE CHEGE</t>
  </si>
  <si>
    <t>JANE GICHOHI</t>
  </si>
  <si>
    <t>VICTOR NJOGU</t>
  </si>
  <si>
    <t>Marble/Retail</t>
  </si>
  <si>
    <t>GLADYS BUNDOTICH</t>
  </si>
  <si>
    <t>MIRIAM MAKAU</t>
  </si>
  <si>
    <t>GOODKNIGHT ECO</t>
  </si>
  <si>
    <t>GODREJ AER POWER POCKET 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</si>
</sst>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[$-F800]dddd\,\ mmmm\ dd\,\ yyyy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Dante"/>
      <family val="1"/>
    </font>
    <font>
      <b/>
      <sz val="10"/>
      <color theme="0"/>
      <name val="Calibri Light"/>
      <family val="1"/>
      <scheme val="major"/>
    </font>
    <font>
      <sz val="10"/>
      <color rgb="FF000000"/>
      <name val="Calibri Light"/>
      <family val="1"/>
      <scheme val="major"/>
    </font>
    <font>
      <sz val="11"/>
      <color rgb="FF000000"/>
      <name val="Calibri Light"/>
      <family val="1"/>
      <scheme val="major"/>
    </font>
    <font>
      <sz val="11"/>
      <color rgb="FF00610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charset val="1"/>
      <scheme val="minor"/>
    </font>
    <font>
      <sz val="12"/>
      <color rgb="FFFF0000"/>
      <name val="Arial Black"/>
      <family val="2"/>
    </font>
    <font>
      <b/>
      <sz val="12"/>
      <color theme="0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b/>
      <i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97">
    <xf numFmtId="0" fontId="0" fillId="0" borderId="0" xfId="0"/>
    <xf numFmtId="0" fontId="0" fillId="0" borderId="2" xfId="0" applyBorder="1"/>
    <xf numFmtId="0" fontId="0" fillId="0" borderId="0" xfId="0" applyBorder="1"/>
    <xf numFmtId="0" fontId="3" fillId="0" borderId="0" xfId="0" applyFont="1" applyBorder="1"/>
    <xf numFmtId="164" fontId="3" fillId="0" borderId="0" xfId="0" applyNumberFormat="1" applyFont="1" applyBorder="1"/>
    <xf numFmtId="43" fontId="3" fillId="0" borderId="0" xfId="0" applyNumberFormat="1" applyFont="1" applyBorder="1"/>
    <xf numFmtId="0" fontId="4" fillId="2" borderId="4" xfId="0" applyFont="1" applyFill="1" applyBorder="1" applyAlignment="1">
      <alignment vertical="top" wrapText="1"/>
    </xf>
    <xf numFmtId="14" fontId="0" fillId="0" borderId="0" xfId="0" applyNumberFormat="1"/>
    <xf numFmtId="0" fontId="8" fillId="4" borderId="1" xfId="5" applyBorder="1" applyAlignment="1">
      <alignment horizontal="center"/>
    </xf>
    <xf numFmtId="0" fontId="8" fillId="4" borderId="5" xfId="5" applyBorder="1" applyAlignment="1">
      <alignment horizontal="center"/>
    </xf>
    <xf numFmtId="9" fontId="6" fillId="5" borderId="1" xfId="2" applyFont="1" applyFill="1" applyBorder="1"/>
    <xf numFmtId="9" fontId="5" fillId="5" borderId="1" xfId="2" applyFont="1" applyFill="1" applyBorder="1"/>
    <xf numFmtId="4" fontId="0" fillId="6" borderId="1" xfId="0" applyNumberFormat="1" applyFill="1" applyBorder="1"/>
    <xf numFmtId="9" fontId="5" fillId="5" borderId="5" xfId="2" applyFont="1" applyFill="1" applyBorder="1"/>
    <xf numFmtId="9" fontId="6" fillId="5" borderId="5" xfId="2" applyFont="1" applyFill="1" applyBorder="1"/>
    <xf numFmtId="0" fontId="8" fillId="4" borderId="7" xfId="5" applyBorder="1"/>
    <xf numFmtId="9" fontId="8" fillId="4" borderId="7" xfId="5" applyNumberFormat="1" applyBorder="1"/>
    <xf numFmtId="164" fontId="8" fillId="4" borderId="13" xfId="5" applyNumberFormat="1" applyBorder="1"/>
    <xf numFmtId="4" fontId="8" fillId="4" borderId="13" xfId="5" applyNumberFormat="1" applyBorder="1"/>
    <xf numFmtId="0" fontId="8" fillId="4" borderId="6" xfId="5" applyBorder="1"/>
    <xf numFmtId="0" fontId="8" fillId="4" borderId="13" xfId="5" applyBorder="1"/>
    <xf numFmtId="9" fontId="8" fillId="4" borderId="13" xfId="5" applyNumberFormat="1" applyBorder="1"/>
    <xf numFmtId="4" fontId="0" fillId="6" borderId="5" xfId="0" applyNumberFormat="1" applyFill="1" applyBorder="1"/>
    <xf numFmtId="0" fontId="9" fillId="0" borderId="1" xfId="0" applyFont="1" applyFill="1" applyBorder="1" applyAlignment="1">
      <alignment horizontal="left"/>
    </xf>
    <xf numFmtId="0" fontId="5" fillId="0" borderId="1" xfId="0" applyFont="1" applyFill="1" applyBorder="1"/>
    <xf numFmtId="3" fontId="0" fillId="0" borderId="1" xfId="0" applyNumberFormat="1" applyFont="1" applyFill="1" applyBorder="1" applyAlignment="1">
      <alignment horizontal="center"/>
    </xf>
    <xf numFmtId="0" fontId="9" fillId="0" borderId="5" xfId="0" applyFont="1" applyFill="1" applyBorder="1" applyAlignment="1">
      <alignment horizontal="left"/>
    </xf>
    <xf numFmtId="0" fontId="5" fillId="0" borderId="5" xfId="0" applyFont="1" applyFill="1" applyBorder="1"/>
    <xf numFmtId="3" fontId="0" fillId="0" borderId="5" xfId="0" applyNumberFormat="1" applyFont="1" applyFill="1" applyBorder="1" applyAlignment="1">
      <alignment horizontal="center"/>
    </xf>
    <xf numFmtId="164" fontId="6" fillId="0" borderId="1" xfId="1" applyFont="1" applyFill="1" applyBorder="1"/>
    <xf numFmtId="164" fontId="6" fillId="0" borderId="5" xfId="1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5" xfId="0" applyFill="1" applyBorder="1"/>
    <xf numFmtId="0" fontId="0" fillId="7" borderId="13" xfId="0" applyFill="1" applyBorder="1"/>
    <xf numFmtId="0" fontId="0" fillId="7" borderId="7" xfId="0" applyFill="1" applyBorder="1"/>
    <xf numFmtId="0" fontId="2" fillId="8" borderId="1" xfId="0" applyFont="1" applyFill="1" applyBorder="1"/>
    <xf numFmtId="0" fontId="0" fillId="8" borderId="1" xfId="0" applyFill="1" applyBorder="1"/>
    <xf numFmtId="0" fontId="9" fillId="9" borderId="1" xfId="0" applyFont="1" applyFill="1" applyBorder="1" applyAlignment="1">
      <alignment horizontal="left"/>
    </xf>
    <xf numFmtId="0" fontId="2" fillId="9" borderId="1" xfId="0" applyFont="1" applyFill="1" applyBorder="1"/>
    <xf numFmtId="0" fontId="0" fillId="9" borderId="1" xfId="0" applyFill="1" applyBorder="1"/>
    <xf numFmtId="0" fontId="9" fillId="9" borderId="5" xfId="0" applyFont="1" applyFill="1" applyBorder="1" applyAlignment="1">
      <alignment horizontal="left"/>
    </xf>
    <xf numFmtId="0" fontId="0" fillId="9" borderId="5" xfId="0" applyFill="1" applyBorder="1"/>
    <xf numFmtId="0" fontId="13" fillId="9" borderId="4" xfId="0" applyFont="1" applyFill="1" applyBorder="1" applyAlignment="1">
      <alignment vertical="top" wrapText="1"/>
    </xf>
    <xf numFmtId="0" fontId="15" fillId="8" borderId="4" xfId="0" applyFont="1" applyFill="1" applyBorder="1" applyAlignment="1">
      <alignment vertical="top" wrapText="1"/>
    </xf>
    <xf numFmtId="9" fontId="9" fillId="9" borderId="1" xfId="2" applyFont="1" applyFill="1" applyBorder="1" applyAlignment="1">
      <alignment horizontal="center"/>
    </xf>
    <xf numFmtId="9" fontId="9" fillId="8" borderId="1" xfId="2" applyFont="1" applyFill="1" applyBorder="1" applyAlignment="1">
      <alignment horizontal="center"/>
    </xf>
    <xf numFmtId="0" fontId="16" fillId="9" borderId="6" xfId="5" applyFont="1" applyFill="1" applyBorder="1" applyAlignment="1">
      <alignment horizontal="center"/>
    </xf>
    <xf numFmtId="0" fontId="16" fillId="9" borderId="13" xfId="5" applyFont="1" applyFill="1" applyBorder="1" applyAlignment="1">
      <alignment horizontal="center"/>
    </xf>
    <xf numFmtId="0" fontId="16" fillId="9" borderId="7" xfId="5" applyFont="1" applyFill="1" applyBorder="1" applyAlignment="1">
      <alignment horizontal="center"/>
    </xf>
    <xf numFmtId="9" fontId="16" fillId="9" borderId="13" xfId="5" applyNumberFormat="1" applyFont="1" applyFill="1" applyBorder="1" applyAlignment="1">
      <alignment horizontal="center"/>
    </xf>
    <xf numFmtId="0" fontId="16" fillId="8" borderId="13" xfId="5" applyFont="1" applyFill="1" applyBorder="1" applyAlignment="1">
      <alignment horizontal="center"/>
    </xf>
    <xf numFmtId="0" fontId="16" fillId="8" borderId="7" xfId="5" applyFont="1" applyFill="1" applyBorder="1" applyAlignment="1">
      <alignment horizontal="center"/>
    </xf>
    <xf numFmtId="9" fontId="16" fillId="8" borderId="13" xfId="5" applyNumberFormat="1" applyFont="1" applyFill="1" applyBorder="1" applyAlignment="1">
      <alignment horizontal="center"/>
    </xf>
    <xf numFmtId="9" fontId="9" fillId="10" borderId="1" xfId="2" applyFont="1" applyFill="1" applyBorder="1" applyAlignment="1">
      <alignment horizontal="center"/>
    </xf>
    <xf numFmtId="0" fontId="12" fillId="9" borderId="6" xfId="4" applyFont="1" applyFill="1" applyBorder="1" applyAlignment="1">
      <alignment horizontal="center"/>
    </xf>
    <xf numFmtId="0" fontId="12" fillId="9" borderId="7" xfId="4" applyFont="1" applyFill="1" applyBorder="1" applyAlignment="1">
      <alignment horizontal="center"/>
    </xf>
    <xf numFmtId="0" fontId="12" fillId="9" borderId="8" xfId="4" applyFont="1" applyFill="1" applyBorder="1" applyAlignment="1">
      <alignment horizontal="center"/>
    </xf>
    <xf numFmtId="0" fontId="14" fillId="8" borderId="6" xfId="4" applyFont="1" applyFill="1" applyBorder="1" applyAlignment="1">
      <alignment horizontal="center"/>
    </xf>
    <xf numFmtId="0" fontId="14" fillId="8" borderId="7" xfId="4" applyFont="1" applyFill="1" applyBorder="1" applyAlignment="1">
      <alignment horizontal="center"/>
    </xf>
    <xf numFmtId="0" fontId="14" fillId="8" borderId="8" xfId="4" applyFont="1" applyFill="1" applyBorder="1" applyAlignment="1">
      <alignment horizontal="center"/>
    </xf>
    <xf numFmtId="0" fontId="10" fillId="3" borderId="6" xfId="4" applyFont="1" applyBorder="1" applyAlignment="1">
      <alignment horizontal="center"/>
    </xf>
    <xf numFmtId="0" fontId="10" fillId="3" borderId="7" xfId="4" applyFont="1" applyBorder="1" applyAlignment="1">
      <alignment horizontal="center"/>
    </xf>
    <xf numFmtId="0" fontId="10" fillId="3" borderId="8" xfId="4" applyFont="1" applyBorder="1" applyAlignment="1">
      <alignment horizontal="center"/>
    </xf>
    <xf numFmtId="165" fontId="11" fillId="3" borderId="3" xfId="4" applyNumberFormat="1" applyFont="1" applyBorder="1" applyAlignment="1">
      <alignment horizontal="center"/>
    </xf>
    <xf numFmtId="165" fontId="11" fillId="3" borderId="9" xfId="4" applyNumberFormat="1" applyFont="1" applyBorder="1" applyAlignment="1">
      <alignment horizontal="center"/>
    </xf>
    <xf numFmtId="165" fontId="11" fillId="3" borderId="10" xfId="4" applyNumberFormat="1" applyFont="1" applyBorder="1" applyAlignment="1">
      <alignment horizontal="center"/>
    </xf>
    <xf numFmtId="0" fontId="8" fillId="4" borderId="3" xfId="5" applyBorder="1" applyAlignment="1">
      <alignment horizontal="center"/>
    </xf>
    <xf numFmtId="0" fontId="8" fillId="4" borderId="9" xfId="5" applyBorder="1" applyAlignment="1">
      <alignment horizontal="center"/>
    </xf>
    <xf numFmtId="0" fontId="10" fillId="3" borderId="6" xfId="4" applyFont="1" applyBorder="1" applyAlignment="1">
      <alignment horizontal="center" shrinkToFit="1"/>
    </xf>
    <xf numFmtId="0" fontId="10" fillId="3" borderId="7" xfId="4" applyFont="1" applyBorder="1" applyAlignment="1">
      <alignment horizontal="center" shrinkToFit="1"/>
    </xf>
    <xf numFmtId="0" fontId="10" fillId="3" borderId="8" xfId="4" applyFont="1" applyBorder="1" applyAlignment="1">
      <alignment horizontal="center" shrinkToFit="1"/>
    </xf>
    <xf numFmtId="9" fontId="8" fillId="4" borderId="11" xfId="5" applyNumberFormat="1" applyBorder="1" applyAlignment="1">
      <alignment horizontal="center"/>
    </xf>
    <xf numFmtId="9" fontId="8" fillId="4" borderId="12" xfId="5" applyNumberFormat="1" applyBorder="1" applyAlignment="1">
      <alignment horizontal="center"/>
    </xf>
    <xf numFmtId="0" fontId="14" fillId="11" borderId="6" xfId="4" applyFont="1" applyFill="1" applyBorder="1" applyAlignment="1">
      <alignment horizontal="center"/>
    </xf>
    <xf numFmtId="0" fontId="14" fillId="11" borderId="7" xfId="4" applyFont="1" applyFill="1" applyBorder="1" applyAlignment="1">
      <alignment horizontal="center"/>
    </xf>
    <xf numFmtId="0" fontId="14" fillId="11" borderId="8" xfId="4" applyFont="1" applyFill="1" applyBorder="1" applyAlignment="1">
      <alignment horizontal="center"/>
    </xf>
    <xf numFmtId="0" fontId="15" fillId="11" borderId="4" xfId="0" applyFont="1" applyFill="1" applyBorder="1" applyAlignment="1">
      <alignment vertical="top" wrapText="1"/>
    </xf>
    <xf numFmtId="0" fontId="2" fillId="11" borderId="1" xfId="0" applyFont="1" applyFill="1" applyBorder="1"/>
    <xf numFmtId="0" fontId="0" fillId="11" borderId="1" xfId="0" applyFill="1" applyBorder="1"/>
    <xf numFmtId="9" fontId="9" fillId="11" borderId="1" xfId="2" applyFont="1" applyFill="1" applyBorder="1" applyAlignment="1">
      <alignment horizontal="center"/>
    </xf>
    <xf numFmtId="0" fontId="16" fillId="11" borderId="13" xfId="5" applyFont="1" applyFill="1" applyBorder="1" applyAlignment="1">
      <alignment horizontal="center"/>
    </xf>
    <xf numFmtId="0" fontId="16" fillId="11" borderId="7" xfId="5" applyFont="1" applyFill="1" applyBorder="1" applyAlignment="1">
      <alignment horizontal="center"/>
    </xf>
    <xf numFmtId="9" fontId="16" fillId="11" borderId="13" xfId="5" applyNumberFormat="1" applyFont="1" applyFill="1" applyBorder="1" applyAlignment="1">
      <alignment horizontal="center"/>
    </xf>
    <xf numFmtId="0" fontId="12" fillId="12" borderId="6" xfId="4" applyFont="1" applyFill="1" applyBorder="1" applyAlignment="1">
      <alignment horizontal="center"/>
    </xf>
    <xf numFmtId="0" fontId="12" fillId="12" borderId="7" xfId="4" applyFont="1" applyFill="1" applyBorder="1" applyAlignment="1">
      <alignment horizontal="center"/>
    </xf>
    <xf numFmtId="0" fontId="12" fillId="12" borderId="8" xfId="4" applyFont="1" applyFill="1" applyBorder="1" applyAlignment="1">
      <alignment horizontal="center"/>
    </xf>
    <xf numFmtId="0" fontId="13" fillId="12" borderId="4" xfId="0" applyFont="1" applyFill="1" applyBorder="1" applyAlignment="1">
      <alignment vertical="top" wrapText="1"/>
    </xf>
    <xf numFmtId="0" fontId="2" fillId="12" borderId="1" xfId="0" applyFont="1" applyFill="1" applyBorder="1"/>
    <xf numFmtId="0" fontId="0" fillId="12" borderId="1" xfId="0" applyFill="1" applyBorder="1"/>
    <xf numFmtId="9" fontId="9" fillId="12" borderId="1" xfId="2" applyFont="1" applyFill="1" applyBorder="1" applyAlignment="1">
      <alignment horizontal="center"/>
    </xf>
    <xf numFmtId="0" fontId="0" fillId="12" borderId="5" xfId="0" applyFill="1" applyBorder="1"/>
    <xf numFmtId="0" fontId="16" fillId="12" borderId="13" xfId="5" applyFont="1" applyFill="1" applyBorder="1" applyAlignment="1">
      <alignment horizontal="center"/>
    </xf>
    <xf numFmtId="0" fontId="16" fillId="12" borderId="7" xfId="5" applyFont="1" applyFill="1" applyBorder="1" applyAlignment="1">
      <alignment horizontal="center"/>
    </xf>
    <xf numFmtId="9" fontId="16" fillId="12" borderId="13" xfId="5" applyNumberFormat="1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 vertical="top" wrapText="1"/>
    </xf>
    <xf numFmtId="0" fontId="4" fillId="9" borderId="14" xfId="0" applyFont="1" applyFill="1" applyBorder="1" applyAlignment="1">
      <alignment horizontal="center" vertical="top" wrapText="1"/>
    </xf>
  </cellXfs>
  <cellStyles count="6">
    <cellStyle name="Accent5" xfId="5" builtinId="45"/>
    <cellStyle name="Comma" xfId="1" builtinId="3"/>
    <cellStyle name="Good" xfId="4" builtinId="26"/>
    <cellStyle name="Normal" xfId="0" builtinId="0"/>
    <cellStyle name="Normal 2" xfId="3"/>
    <cellStyle name="Percent" xfId="2" builtinId="5"/>
  </cellStyles>
  <dxfs count="20"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  <color rgb="FFFF0000"/>
      <color rgb="FFFF3300"/>
      <color rgb="FFCC0000"/>
      <color rgb="FFFFFF66"/>
      <color rgb="FF9999FF"/>
      <color rgb="FFD549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160020</xdr:colOff>
      <xdr:row>0</xdr:row>
      <xdr:rowOff>0</xdr:rowOff>
    </xdr:from>
    <xdr:to>
      <xdr:col>6</xdr:col>
      <xdr:colOff>640080</xdr:colOff>
      <xdr:row>5</xdr:row>
      <xdr:rowOff>117820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471" t="28740" r="19745" b="29603"/>
        <a:stretch/>
      </xdr:blipFill>
      <xdr:spPr>
        <a:xfrm>
          <a:off x="3169920" y="0"/>
          <a:ext cx="3070860" cy="108556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  <a:softEdge rad="317500"/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workbookViewId="0">
      <selection activeCell="H29" sqref="H29"/>
    </sheetView>
  </sheetViews>
  <sheetFormatPr defaultRowHeight="14.4"/>
  <cols>
    <col min="1" max="1" width="19.77734375" customWidth="1"/>
    <col min="2" max="2" width="11.5546875" customWidth="1"/>
    <col min="3" max="3" width="12.5546875" bestFit="1" customWidth="1"/>
    <col min="4" max="4" width="12.5546875" customWidth="1"/>
    <col min="5" max="5" width="13.21875" bestFit="1" customWidth="1"/>
    <col min="6" max="6" width="12" customWidth="1"/>
    <col min="7" max="7" width="11.109375" customWidth="1"/>
    <col min="8" max="8" width="8" customWidth="1"/>
    <col min="9" max="9" width="6.6640625" customWidth="1"/>
    <col min="11" max="11" width="9.77734375" customWidth="1"/>
  </cols>
  <sheetData>
    <row r="2" spans="1:11" ht="18.600000000000001">
      <c r="A2" s="64">
        <f ca="1">TODAY()</f>
        <v>45722</v>
      </c>
      <c r="B2" s="65"/>
      <c r="C2" s="66"/>
      <c r="D2" s="1"/>
      <c r="E2" s="2"/>
      <c r="F2" s="2"/>
      <c r="G2" s="2"/>
      <c r="H2" s="2"/>
      <c r="I2" s="2"/>
    </row>
    <row r="3" spans="1:11">
      <c r="A3" s="8" t="s">
        <v>0</v>
      </c>
      <c r="B3" s="67">
        <v>26</v>
      </c>
      <c r="C3" s="68"/>
      <c r="D3" s="3"/>
      <c r="E3" s="3"/>
      <c r="F3" s="3"/>
      <c r="G3" s="3"/>
      <c r="H3" s="4"/>
      <c r="I3" s="3"/>
    </row>
    <row r="4" spans="1:11">
      <c r="A4" s="8" t="s">
        <v>1</v>
      </c>
      <c r="B4" s="67">
        <v>4</v>
      </c>
      <c r="C4" s="68"/>
      <c r="D4" s="3"/>
      <c r="E4" s="3"/>
      <c r="F4" s="3"/>
      <c r="G4" s="3"/>
      <c r="H4" s="3"/>
      <c r="I4" s="3"/>
    </row>
    <row r="5" spans="1:11">
      <c r="A5" s="8" t="s">
        <v>2</v>
      </c>
      <c r="B5" s="67">
        <f>B3-B4</f>
        <v>22</v>
      </c>
      <c r="C5" s="68"/>
      <c r="D5" s="3"/>
      <c r="E5" s="3"/>
      <c r="F5" s="3"/>
      <c r="G5" s="3"/>
      <c r="H5" s="5"/>
      <c r="I5" s="3"/>
      <c r="K5" s="7"/>
    </row>
    <row r="6" spans="1:11" ht="15" thickBot="1">
      <c r="A6" s="9" t="s">
        <v>3</v>
      </c>
      <c r="B6" s="72">
        <f>B4/B3</f>
        <v>0.15384615384615385</v>
      </c>
      <c r="C6" s="73"/>
      <c r="D6" s="3"/>
      <c r="E6" s="3"/>
      <c r="F6" s="3"/>
      <c r="G6" s="3"/>
      <c r="H6" s="3"/>
      <c r="I6" s="3"/>
    </row>
    <row r="7" spans="1:11" ht="16.2" thickBot="1">
      <c r="A7" s="34"/>
      <c r="B7" s="35"/>
      <c r="C7" s="69" t="s">
        <v>16</v>
      </c>
      <c r="D7" s="70"/>
      <c r="E7" s="70"/>
      <c r="F7" s="71"/>
      <c r="G7" s="61" t="s">
        <v>12</v>
      </c>
      <c r="H7" s="62"/>
      <c r="I7" s="63"/>
    </row>
    <row r="8" spans="1:11" ht="29.4" customHeight="1">
      <c r="A8" s="6" t="s">
        <v>4</v>
      </c>
      <c r="B8" s="6" t="s">
        <v>5</v>
      </c>
      <c r="C8" s="6" t="s">
        <v>15</v>
      </c>
      <c r="D8" s="6" t="s">
        <v>14</v>
      </c>
      <c r="E8" s="6" t="s">
        <v>9</v>
      </c>
      <c r="F8" s="6" t="s">
        <v>10</v>
      </c>
      <c r="G8" s="6" t="s">
        <v>6</v>
      </c>
      <c r="H8" s="6" t="s">
        <v>7</v>
      </c>
      <c r="I8" s="6" t="s">
        <v>8</v>
      </c>
    </row>
    <row r="9" spans="1:11" ht="18.600000000000001" customHeight="1">
      <c r="A9" s="23" t="s">
        <v>17</v>
      </c>
      <c r="B9" s="24" t="s">
        <v>20</v>
      </c>
      <c r="C9" s="25">
        <v>2600000</v>
      </c>
      <c r="D9" s="12">
        <v>395543.21999999962</v>
      </c>
      <c r="E9" s="29">
        <f>D9-C9</f>
        <v>-2204456.7800000003</v>
      </c>
      <c r="F9" s="11">
        <f>D9/C9*100%</f>
        <v>0.15213200769230756</v>
      </c>
      <c r="G9" s="31">
        <v>150</v>
      </c>
      <c r="H9" s="32"/>
      <c r="I9" s="10">
        <f>H9/G9*100%</f>
        <v>0</v>
      </c>
    </row>
    <row r="10" spans="1:11">
      <c r="A10" s="23" t="s">
        <v>21</v>
      </c>
      <c r="B10" s="24" t="s">
        <v>13</v>
      </c>
      <c r="C10" s="25">
        <v>1200000</v>
      </c>
      <c r="D10" s="12">
        <v>151654.12000000005</v>
      </c>
      <c r="E10" s="29">
        <f>D10-C10</f>
        <v>-1048345.8799999999</v>
      </c>
      <c r="F10" s="11">
        <f>D10/C10*100%</f>
        <v>0.12637843333333337</v>
      </c>
      <c r="G10" s="31">
        <v>180</v>
      </c>
      <c r="H10" s="32"/>
      <c r="I10" s="10">
        <f>H10/G10*100%</f>
        <v>0</v>
      </c>
    </row>
    <row r="11" spans="1:11">
      <c r="A11" s="23" t="s">
        <v>18</v>
      </c>
      <c r="B11" s="24" t="s">
        <v>13</v>
      </c>
      <c r="C11" s="25">
        <v>2000000</v>
      </c>
      <c r="D11" s="12">
        <v>248679.10000000009</v>
      </c>
      <c r="E11" s="29">
        <f>D11-C11</f>
        <v>-1751320.9</v>
      </c>
      <c r="F11" s="11">
        <f>D11/C11*100%</f>
        <v>0.12433955000000005</v>
      </c>
      <c r="G11" s="31">
        <v>200</v>
      </c>
      <c r="H11" s="32"/>
      <c r="I11" s="10">
        <f>H11/G11*100%</f>
        <v>0</v>
      </c>
    </row>
    <row r="12" spans="1:11">
      <c r="A12" s="23" t="s">
        <v>22</v>
      </c>
      <c r="B12" s="24" t="s">
        <v>13</v>
      </c>
      <c r="C12" s="25">
        <v>1300000</v>
      </c>
      <c r="D12" s="12">
        <v>188896.86000000002</v>
      </c>
      <c r="E12" s="29">
        <f>D12-C12</f>
        <v>-1111103.1399999999</v>
      </c>
      <c r="F12" s="11">
        <f>D12/C12*100%</f>
        <v>0.14530527692307693</v>
      </c>
      <c r="G12" s="31">
        <v>190</v>
      </c>
      <c r="H12" s="32"/>
      <c r="I12" s="10">
        <f>H12/G12*100%</f>
        <v>0</v>
      </c>
    </row>
    <row r="13" spans="1:11" ht="15" thickBot="1">
      <c r="A13" s="26" t="s">
        <v>19</v>
      </c>
      <c r="B13" s="27" t="s">
        <v>13</v>
      </c>
      <c r="C13" s="28">
        <v>1400000</v>
      </c>
      <c r="D13" s="22">
        <v>231760.71000000005</v>
      </c>
      <c r="E13" s="30">
        <f t="shared" ref="E13" si="0">D13-C13</f>
        <v>-1168239.29</v>
      </c>
      <c r="F13" s="13">
        <f t="shared" ref="F13" si="1">D13/C13*100%</f>
        <v>0.16554336428571431</v>
      </c>
      <c r="G13" s="31">
        <v>180</v>
      </c>
      <c r="H13" s="33"/>
      <c r="I13" s="14">
        <f t="shared" ref="I13" si="2">H13/G13*100%</f>
        <v>0</v>
      </c>
    </row>
    <row r="14" spans="1:11" ht="15" thickBot="1">
      <c r="A14" s="19" t="s">
        <v>11</v>
      </c>
      <c r="B14" s="20"/>
      <c r="C14" s="17">
        <f>SUM(C9:C13)</f>
        <v>8500000</v>
      </c>
      <c r="D14" s="18">
        <v>6162198.0799999619</v>
      </c>
      <c r="E14" s="17">
        <f>SUM(E9:E13)</f>
        <v>-7283465.9900000002</v>
      </c>
      <c r="F14" s="16">
        <f>AVERAGE(F9:F13)</f>
        <v>0.14273972644688646</v>
      </c>
      <c r="G14" s="20">
        <f>SUM(G9:G13)</f>
        <v>900</v>
      </c>
      <c r="H14" s="15">
        <f>SUM(H9:H13)</f>
        <v>0</v>
      </c>
      <c r="I14" s="21">
        <f>AVERAGE(I9:I13)</f>
        <v>0</v>
      </c>
    </row>
  </sheetData>
  <mergeCells count="7">
    <mergeCell ref="G7:I7"/>
    <mergeCell ref="A2:C2"/>
    <mergeCell ref="B5:C5"/>
    <mergeCell ref="C7:F7"/>
    <mergeCell ref="B3:C3"/>
    <mergeCell ref="B4:C4"/>
    <mergeCell ref="B6:C6"/>
  </mergeCells>
  <conditionalFormatting sqref="F10:F13 I9:I13">
    <cfRule type="cellIs" dxfId="19" priority="21" operator="greaterThan">
      <formula>0.5</formula>
    </cfRule>
  </conditionalFormatting>
  <conditionalFormatting sqref="F9:F13">
    <cfRule type="cellIs" dxfId="18" priority="33" operator="lessThan">
      <formula>0.52</formula>
    </cfRule>
  </conditionalFormatting>
  <conditionalFormatting sqref="F9:F13">
    <cfRule type="cellIs" dxfId="17" priority="31" operator="lessThan">
      <formula>0.41</formula>
    </cfRule>
  </conditionalFormatting>
  <conditionalFormatting sqref="F12">
    <cfRule type="cellIs" dxfId="16" priority="32" operator="greaterThan">
      <formula>0.62</formula>
    </cfRule>
  </conditionalFormatting>
  <conditionalFormatting sqref="F9">
    <cfRule type="cellIs" dxfId="15" priority="27" operator="greaterThan">
      <formula>0.5</formula>
    </cfRule>
  </conditionalFormatting>
  <conditionalFormatting sqref="I9:I13">
    <cfRule type="cellIs" dxfId="14" priority="22" operator="greaterThan">
      <formula>0.8</formula>
    </cfRule>
    <cfRule type="cellIs" dxfId="13" priority="23" operator="lessThan">
      <formula>0.6</formula>
    </cfRule>
    <cfRule type="cellIs" dxfId="12" priority="24" operator="greaterThan">
      <formula>6.6</formula>
    </cfRule>
    <cfRule type="cellIs" dxfId="11" priority="25" operator="lessThan">
      <formula>1</formula>
    </cfRule>
    <cfRule type="cellIs" dxfId="10" priority="26" operator="greaterThan">
      <formula>1</formula>
    </cfRule>
  </conditionalFormatting>
  <conditionalFormatting sqref="F13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9" priority="37" operator="lessThan">
      <formula>0.5</formula>
    </cfRule>
  </conditionalFormatting>
  <conditionalFormatting sqref="F9:F13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8" priority="59" operator="lessThan">
      <formula>0.5</formula>
    </cfRule>
  </conditionalFormatting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H2" sqref="H2:J2"/>
    </sheetView>
  </sheetViews>
  <sheetFormatPr defaultRowHeight="14.4"/>
  <cols>
    <col min="1" max="1" width="18.44140625" bestFit="1" customWidth="1"/>
    <col min="2" max="2" width="10.88671875" customWidth="1"/>
    <col min="3" max="3" width="11.88671875" customWidth="1"/>
    <col min="4" max="4" width="11.109375" customWidth="1"/>
    <col min="5" max="5" width="10.77734375" customWidth="1"/>
    <col min="6" max="6" width="10" customWidth="1"/>
    <col min="7" max="7" width="8.6640625" customWidth="1"/>
  </cols>
  <sheetData>
    <row r="1" spans="1:13" ht="15" thickBot="1"/>
    <row r="2" spans="1:13" ht="16.2" thickBot="1">
      <c r="A2" s="95" t="s">
        <v>4</v>
      </c>
      <c r="B2" s="55" t="s">
        <v>24</v>
      </c>
      <c r="C2" s="56"/>
      <c r="D2" s="57"/>
      <c r="E2" s="58" t="s">
        <v>23</v>
      </c>
      <c r="F2" s="59"/>
      <c r="G2" s="60"/>
      <c r="H2" s="84" t="s">
        <v>24</v>
      </c>
      <c r="I2" s="85"/>
      <c r="J2" s="86"/>
      <c r="K2" s="74" t="s">
        <v>23</v>
      </c>
      <c r="L2" s="75"/>
      <c r="M2" s="76"/>
    </row>
    <row r="3" spans="1:13" ht="27.6">
      <c r="A3" s="96"/>
      <c r="B3" s="43" t="s">
        <v>6</v>
      </c>
      <c r="C3" s="43" t="s">
        <v>7</v>
      </c>
      <c r="D3" s="43" t="s">
        <v>8</v>
      </c>
      <c r="E3" s="44" t="s">
        <v>6</v>
      </c>
      <c r="F3" s="44" t="s">
        <v>7</v>
      </c>
      <c r="G3" s="44" t="s">
        <v>8</v>
      </c>
      <c r="H3" s="87" t="s">
        <v>6</v>
      </c>
      <c r="I3" s="87" t="s">
        <v>7</v>
      </c>
      <c r="J3" s="87" t="s">
        <v>8</v>
      </c>
      <c r="K3" s="77" t="s">
        <v>6</v>
      </c>
      <c r="L3" s="77" t="s">
        <v>7</v>
      </c>
      <c r="M3" s="77" t="s">
        <v>8</v>
      </c>
    </row>
    <row r="4" spans="1:13">
      <c r="A4" s="38" t="s">
        <v>17</v>
      </c>
      <c r="B4" s="39">
        <v>20</v>
      </c>
      <c r="C4" s="40">
        <v>4</v>
      </c>
      <c r="D4" s="54">
        <f>C4/B4*100%</f>
        <v>0.2</v>
      </c>
      <c r="E4" s="36">
        <v>12</v>
      </c>
      <c r="F4" s="37">
        <v>2</v>
      </c>
      <c r="G4" s="46">
        <f>F4/E4*100%</f>
        <v>0.16666666666666666</v>
      </c>
      <c r="H4" s="88">
        <v>20</v>
      </c>
      <c r="I4" s="89"/>
      <c r="J4" s="90">
        <f>I4/H4*100%</f>
        <v>0</v>
      </c>
      <c r="K4" s="78">
        <v>12</v>
      </c>
      <c r="L4" s="79"/>
      <c r="M4" s="80">
        <f>L4/K4*100%</f>
        <v>0</v>
      </c>
    </row>
    <row r="5" spans="1:13">
      <c r="A5" s="38" t="s">
        <v>21</v>
      </c>
      <c r="B5" s="39">
        <v>15</v>
      </c>
      <c r="C5" s="40">
        <v>1</v>
      </c>
      <c r="D5" s="45">
        <f t="shared" ref="D5:D8" si="0">C5/B5*100%</f>
        <v>6.6666666666666666E-2</v>
      </c>
      <c r="E5" s="36">
        <v>12</v>
      </c>
      <c r="F5" s="37">
        <v>0</v>
      </c>
      <c r="G5" s="46">
        <f t="shared" ref="G5:G8" si="1">F5/E5*100%</f>
        <v>0</v>
      </c>
      <c r="H5" s="88">
        <v>15</v>
      </c>
      <c r="I5" s="89"/>
      <c r="J5" s="90">
        <f t="shared" ref="J5:J8" si="2">I5/H5*100%</f>
        <v>0</v>
      </c>
      <c r="K5" s="78">
        <v>12</v>
      </c>
      <c r="L5" s="79"/>
      <c r="M5" s="80">
        <f t="shared" ref="M5:M8" si="3">L5/K5*100%</f>
        <v>0</v>
      </c>
    </row>
    <row r="6" spans="1:13">
      <c r="A6" s="38" t="s">
        <v>18</v>
      </c>
      <c r="B6" s="39">
        <v>20</v>
      </c>
      <c r="C6" s="40">
        <v>4</v>
      </c>
      <c r="D6" s="45">
        <f t="shared" si="0"/>
        <v>0.2</v>
      </c>
      <c r="E6" s="36">
        <v>12</v>
      </c>
      <c r="F6" s="37">
        <v>2</v>
      </c>
      <c r="G6" s="46">
        <f t="shared" si="1"/>
        <v>0.16666666666666666</v>
      </c>
      <c r="H6" s="88">
        <v>20</v>
      </c>
      <c r="I6" s="89"/>
      <c r="J6" s="90">
        <f t="shared" si="2"/>
        <v>0</v>
      </c>
      <c r="K6" s="78">
        <v>12</v>
      </c>
      <c r="L6" s="79"/>
      <c r="M6" s="80">
        <f t="shared" si="3"/>
        <v>0</v>
      </c>
    </row>
    <row r="7" spans="1:13">
      <c r="A7" s="38" t="s">
        <v>22</v>
      </c>
      <c r="B7" s="39">
        <v>15</v>
      </c>
      <c r="C7" s="40">
        <v>1</v>
      </c>
      <c r="D7" s="45">
        <f t="shared" si="0"/>
        <v>6.6666666666666666E-2</v>
      </c>
      <c r="E7" s="36">
        <v>12</v>
      </c>
      <c r="F7" s="37">
        <v>0</v>
      </c>
      <c r="G7" s="46">
        <f t="shared" si="1"/>
        <v>0</v>
      </c>
      <c r="H7" s="88">
        <v>15</v>
      </c>
      <c r="I7" s="89"/>
      <c r="J7" s="90">
        <f t="shared" si="2"/>
        <v>0</v>
      </c>
      <c r="K7" s="78">
        <v>12</v>
      </c>
      <c r="L7" s="79"/>
      <c r="M7" s="80">
        <f t="shared" si="3"/>
        <v>0</v>
      </c>
    </row>
    <row r="8" spans="1:13" ht="15" thickBot="1">
      <c r="A8" s="41" t="s">
        <v>19</v>
      </c>
      <c r="B8" s="39">
        <v>18</v>
      </c>
      <c r="C8" s="42">
        <v>2</v>
      </c>
      <c r="D8" s="45">
        <f t="shared" si="0"/>
        <v>0.1111111111111111</v>
      </c>
      <c r="E8" s="36">
        <v>12</v>
      </c>
      <c r="F8" s="37">
        <v>0</v>
      </c>
      <c r="G8" s="46">
        <f t="shared" si="1"/>
        <v>0</v>
      </c>
      <c r="H8" s="88">
        <v>18</v>
      </c>
      <c r="I8" s="91"/>
      <c r="J8" s="90">
        <f t="shared" si="2"/>
        <v>0</v>
      </c>
      <c r="K8" s="78">
        <v>12</v>
      </c>
      <c r="L8" s="79"/>
      <c r="M8" s="80">
        <f t="shared" si="3"/>
        <v>0</v>
      </c>
    </row>
    <row r="9" spans="1:13" ht="15" thickBot="1">
      <c r="A9" s="47" t="s">
        <v>11</v>
      </c>
      <c r="B9" s="48">
        <f>SUM(B4:B8)</f>
        <v>88</v>
      </c>
      <c r="C9" s="49">
        <f>SUM(C4:C8)</f>
        <v>12</v>
      </c>
      <c r="D9" s="50">
        <f>AVERAGE(D4:D8)</f>
        <v>0.12888888888888889</v>
      </c>
      <c r="E9" s="51">
        <f>SUM(E4:E8)</f>
        <v>60</v>
      </c>
      <c r="F9" s="52">
        <f>SUM(F4:F8)</f>
        <v>4</v>
      </c>
      <c r="G9" s="53">
        <f>AVERAGE(G4:G8)</f>
        <v>6.6666666666666666E-2</v>
      </c>
      <c r="H9" s="92">
        <f>SUM(H4:H8)</f>
        <v>88</v>
      </c>
      <c r="I9" s="93">
        <f>SUM(I4:I8)</f>
        <v>0</v>
      </c>
      <c r="J9" s="94">
        <f>AVERAGE(J4:J8)</f>
        <v>0</v>
      </c>
      <c r="K9" s="81">
        <f>SUM(K4:K8)</f>
        <v>60</v>
      </c>
      <c r="L9" s="82">
        <f>SUM(L4:L8)</f>
        <v>0</v>
      </c>
      <c r="M9" s="83">
        <f>AVERAGE(M4:M8)</f>
        <v>0</v>
      </c>
    </row>
  </sheetData>
  <mergeCells count="5">
    <mergeCell ref="H2:J2"/>
    <mergeCell ref="K2:M2"/>
    <mergeCell ref="B2:D2"/>
    <mergeCell ref="E2:G2"/>
    <mergeCell ref="A2:A3"/>
  </mergeCells>
  <conditionalFormatting sqref="M4:M8">
    <cfRule type="cellIs" dxfId="7" priority="1" operator="greaterThanOrEqual">
      <formula>1</formula>
    </cfRule>
    <cfRule type="cellIs" dxfId="6" priority="2" operator="lessThan">
      <formula>99.9</formula>
    </cfRule>
  </conditionalFormatting>
  <conditionalFormatting sqref="D4:D8">
    <cfRule type="cellIs" dxfId="5" priority="7" stopIfTrue="1" operator="greaterThan">
      <formula>0.999</formula>
    </cfRule>
    <cfRule type="cellIs" dxfId="4" priority="8" stopIfTrue="1" operator="lessThan">
      <formula>1</formula>
    </cfRule>
  </conditionalFormatting>
  <conditionalFormatting sqref="G4:G8">
    <cfRule type="cellIs" dxfId="3" priority="5" operator="greaterThanOrEqual">
      <formula>1</formula>
    </cfRule>
    <cfRule type="cellIs" dxfId="2" priority="6" operator="lessThan">
      <formula>99.9</formula>
    </cfRule>
  </conditionalFormatting>
  <conditionalFormatting sqref="J4:J8">
    <cfRule type="cellIs" dxfId="1" priority="3" stopIfTrue="1" operator="greaterThan">
      <formula>0.999</formula>
    </cfRule>
    <cfRule type="cellIs" dxfId="0" priority="4" stopIfTrue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Canon tracker sales</vt:lpstr>
      <vt:lpstr>ECO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Maina</dc:creator>
  <cp:lastModifiedBy>MOLFIX</cp:lastModifiedBy>
  <cp:lastPrinted>2024-11-25T06:08:03Z</cp:lastPrinted>
  <dcterms:created xsi:type="dcterms:W3CDTF">2024-11-06T10:21:42Z</dcterms:created>
  <dcterms:modified xsi:type="dcterms:W3CDTF">2025-03-06T11:10:42Z</dcterms:modified>
</cp:coreProperties>
</file>