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cmartin/GIT/age-at-home/public/data/"/>
    </mc:Choice>
  </mc:AlternateContent>
  <bookViews>
    <workbookView xWindow="0" yWindow="460" windowWidth="33600" windowHeight="19660" tabRatio="500" activeTab="4"/>
  </bookViews>
  <sheets>
    <sheet name="activity" sheetId="16" r:id="rId1"/>
    <sheet name="normal" sheetId="17" r:id="rId2"/>
    <sheet name="normal sum" sheetId="18" r:id="rId3"/>
    <sheet name="&gt;active" sheetId="13" r:id="rId4"/>
    <sheet name="&lt;active" sheetId="14" r:id="rId5"/>
    <sheet name="analysis" sheetId="12" r:id="rId6"/>
    <sheet name="person" sheetId="11" r:id="rId7"/>
  </sheets>
  <definedNames>
    <definedName name="person_1" localSheetId="6">person!$A$1:$CS$8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L12" i="12" l="1"/>
  <c r="CL13" i="12"/>
  <c r="CL14" i="12"/>
  <c r="CL15" i="12"/>
  <c r="CL16" i="12"/>
  <c r="CL17" i="12"/>
  <c r="CL18" i="12"/>
  <c r="CL11" i="12"/>
  <c r="CL40" i="12"/>
  <c r="CS12" i="12"/>
  <c r="CS13" i="12"/>
  <c r="CS14" i="12"/>
  <c r="CS15" i="12"/>
  <c r="CS16" i="12"/>
  <c r="CS17" i="12"/>
  <c r="CS18" i="12"/>
  <c r="CS11" i="12"/>
  <c r="CS45" i="12"/>
  <c r="CS44" i="12"/>
  <c r="CS43" i="12"/>
  <c r="CS42" i="12"/>
  <c r="CS41" i="12"/>
  <c r="CS40" i="12"/>
  <c r="CS39" i="12"/>
  <c r="CS38" i="12"/>
  <c r="CS36" i="12"/>
  <c r="CS35" i="12"/>
  <c r="CS34" i="12"/>
  <c r="CS33" i="12"/>
  <c r="CS32" i="12"/>
  <c r="CS31" i="12"/>
  <c r="CS30" i="12"/>
  <c r="CS29" i="12"/>
  <c r="CS27" i="12"/>
  <c r="CS26" i="12"/>
  <c r="CS25" i="12"/>
  <c r="CS24" i="12"/>
  <c r="CS23" i="12"/>
  <c r="CS22" i="12"/>
  <c r="CS21" i="12"/>
  <c r="CS20" i="12"/>
  <c r="CR12" i="12"/>
  <c r="CR13" i="12"/>
  <c r="CR14" i="12"/>
  <c r="CR15" i="12"/>
  <c r="CR16" i="12"/>
  <c r="CR17" i="12"/>
  <c r="CR18" i="12"/>
  <c r="CR11" i="12"/>
  <c r="CR45" i="12"/>
  <c r="CQ12" i="12"/>
  <c r="CQ13" i="12"/>
  <c r="CQ14" i="12"/>
  <c r="CQ15" i="12"/>
  <c r="CQ16" i="12"/>
  <c r="CQ17" i="12"/>
  <c r="CQ18" i="12"/>
  <c r="CQ11" i="12"/>
  <c r="CQ45" i="12"/>
  <c r="CP12" i="12"/>
  <c r="CP13" i="12"/>
  <c r="CP14" i="12"/>
  <c r="CP15" i="12"/>
  <c r="CP16" i="12"/>
  <c r="CP17" i="12"/>
  <c r="CP18" i="12"/>
  <c r="CP11" i="12"/>
  <c r="CP45" i="12"/>
  <c r="CO12" i="12"/>
  <c r="CO13" i="12"/>
  <c r="CO14" i="12"/>
  <c r="CO15" i="12"/>
  <c r="CO16" i="12"/>
  <c r="CO17" i="12"/>
  <c r="CO18" i="12"/>
  <c r="CO11" i="12"/>
  <c r="CO45" i="12"/>
  <c r="CN12" i="12"/>
  <c r="CN13" i="12"/>
  <c r="CN14" i="12"/>
  <c r="CN15" i="12"/>
  <c r="CN16" i="12"/>
  <c r="CN17" i="12"/>
  <c r="CN18" i="12"/>
  <c r="CN11" i="12"/>
  <c r="CN45" i="12"/>
  <c r="CM12" i="12"/>
  <c r="CM13" i="12"/>
  <c r="CM14" i="12"/>
  <c r="CM15" i="12"/>
  <c r="CM16" i="12"/>
  <c r="CM17" i="12"/>
  <c r="CM18" i="12"/>
  <c r="CM11" i="12"/>
  <c r="CM45" i="12"/>
  <c r="CL45" i="12"/>
  <c r="CK12" i="12"/>
  <c r="CK13" i="12"/>
  <c r="CK14" i="12"/>
  <c r="CK15" i="12"/>
  <c r="CK16" i="12"/>
  <c r="CK17" i="12"/>
  <c r="CK18" i="12"/>
  <c r="CK11" i="12"/>
  <c r="CK45" i="12"/>
  <c r="CR44" i="12"/>
  <c r="CQ44" i="12"/>
  <c r="CP44" i="12"/>
  <c r="CO44" i="12"/>
  <c r="CN44" i="12"/>
  <c r="CM44" i="12"/>
  <c r="CL44" i="12"/>
  <c r="CK44" i="12"/>
  <c r="CR43" i="12"/>
  <c r="CQ43" i="12"/>
  <c r="CP43" i="12"/>
  <c r="CO43" i="12"/>
  <c r="CN43" i="12"/>
  <c r="CM43" i="12"/>
  <c r="CL43" i="12"/>
  <c r="CK43" i="12"/>
  <c r="CR42" i="12"/>
  <c r="CQ42" i="12"/>
  <c r="CP42" i="12"/>
  <c r="CO42" i="12"/>
  <c r="CN42" i="12"/>
  <c r="CM42" i="12"/>
  <c r="CL42" i="12"/>
  <c r="CK42" i="12"/>
  <c r="CR41" i="12"/>
  <c r="CQ41" i="12"/>
  <c r="CP41" i="12"/>
  <c r="CO41" i="12"/>
  <c r="CN41" i="12"/>
  <c r="CM41" i="12"/>
  <c r="CL41" i="12"/>
  <c r="CK41" i="12"/>
  <c r="CR40" i="12"/>
  <c r="CQ40" i="12"/>
  <c r="CP40" i="12"/>
  <c r="CO40" i="12"/>
  <c r="CN40" i="12"/>
  <c r="CM40" i="12"/>
  <c r="CK40" i="12"/>
  <c r="CR39" i="12"/>
  <c r="CQ39" i="12"/>
  <c r="CP39" i="12"/>
  <c r="CO39" i="12"/>
  <c r="CN39" i="12"/>
  <c r="CM39" i="12"/>
  <c r="CL39" i="12"/>
  <c r="CK39" i="12"/>
  <c r="CR38" i="12"/>
  <c r="CQ38" i="12"/>
  <c r="CP38" i="12"/>
  <c r="CO38" i="12"/>
  <c r="CN38" i="12"/>
  <c r="CM38" i="12"/>
  <c r="CL38" i="12"/>
  <c r="CK38" i="12"/>
  <c r="CR36" i="12"/>
  <c r="CQ36" i="12"/>
  <c r="CP36" i="12"/>
  <c r="CO36" i="12"/>
  <c r="CN36" i="12"/>
  <c r="CM36" i="12"/>
  <c r="CL36" i="12"/>
  <c r="CK36" i="12"/>
  <c r="CR35" i="12"/>
  <c r="CQ35" i="12"/>
  <c r="CP35" i="12"/>
  <c r="CO35" i="12"/>
  <c r="CN35" i="12"/>
  <c r="CM35" i="12"/>
  <c r="CL35" i="12"/>
  <c r="CK35" i="12"/>
  <c r="CR34" i="12"/>
  <c r="CQ34" i="12"/>
  <c r="CP34" i="12"/>
  <c r="CO34" i="12"/>
  <c r="CN34" i="12"/>
  <c r="CM34" i="12"/>
  <c r="CL34" i="12"/>
  <c r="CK34" i="12"/>
  <c r="CR33" i="12"/>
  <c r="CQ33" i="12"/>
  <c r="CP33" i="12"/>
  <c r="CO33" i="12"/>
  <c r="CN33" i="12"/>
  <c r="CM33" i="12"/>
  <c r="CL33" i="12"/>
  <c r="CK33" i="12"/>
  <c r="CR32" i="12"/>
  <c r="CQ32" i="12"/>
  <c r="CP32" i="12"/>
  <c r="CO32" i="12"/>
  <c r="CN32" i="12"/>
  <c r="CM32" i="12"/>
  <c r="CL32" i="12"/>
  <c r="CK32" i="12"/>
  <c r="CR31" i="12"/>
  <c r="CQ31" i="12"/>
  <c r="CP31" i="12"/>
  <c r="CO31" i="12"/>
  <c r="CN31" i="12"/>
  <c r="CM31" i="12"/>
  <c r="CL31" i="12"/>
  <c r="CK31" i="12"/>
  <c r="CR30" i="12"/>
  <c r="CQ30" i="12"/>
  <c r="CP30" i="12"/>
  <c r="CO30" i="12"/>
  <c r="CN30" i="12"/>
  <c r="CM30" i="12"/>
  <c r="CL30" i="12"/>
  <c r="CK30" i="12"/>
  <c r="CR29" i="12"/>
  <c r="CQ29" i="12"/>
  <c r="CP29" i="12"/>
  <c r="CO29" i="12"/>
  <c r="CN29" i="12"/>
  <c r="CM29" i="12"/>
  <c r="CL29" i="12"/>
  <c r="CK29" i="12"/>
  <c r="CR27" i="12"/>
  <c r="CQ27" i="12"/>
  <c r="CP27" i="12"/>
  <c r="CO27" i="12"/>
  <c r="CN27" i="12"/>
  <c r="CM27" i="12"/>
  <c r="CL27" i="12"/>
  <c r="CK27" i="12"/>
  <c r="CR26" i="12"/>
  <c r="CQ26" i="12"/>
  <c r="CP26" i="12"/>
  <c r="CO26" i="12"/>
  <c r="CN26" i="12"/>
  <c r="CM26" i="12"/>
  <c r="CL26" i="12"/>
  <c r="CK26" i="12"/>
  <c r="CR25" i="12"/>
  <c r="CQ25" i="12"/>
  <c r="CP25" i="12"/>
  <c r="CO25" i="12"/>
  <c r="CN25" i="12"/>
  <c r="CM25" i="12"/>
  <c r="CL25" i="12"/>
  <c r="CK25" i="12"/>
  <c r="CR24" i="12"/>
  <c r="CQ24" i="12"/>
  <c r="CP24" i="12"/>
  <c r="CO24" i="12"/>
  <c r="CN24" i="12"/>
  <c r="CM24" i="12"/>
  <c r="CL24" i="12"/>
  <c r="CK24" i="12"/>
  <c r="CR23" i="12"/>
  <c r="CQ23" i="12"/>
  <c r="CP23" i="12"/>
  <c r="CO23" i="12"/>
  <c r="CN23" i="12"/>
  <c r="CM23" i="12"/>
  <c r="CL23" i="12"/>
  <c r="CK23" i="12"/>
  <c r="CR22" i="12"/>
  <c r="CQ22" i="12"/>
  <c r="CP22" i="12"/>
  <c r="CO22" i="12"/>
  <c r="CN22" i="12"/>
  <c r="CM22" i="12"/>
  <c r="CL22" i="12"/>
  <c r="CK22" i="12"/>
  <c r="CR21" i="12"/>
  <c r="CQ21" i="12"/>
  <c r="CP21" i="12"/>
  <c r="CO21" i="12"/>
  <c r="CN21" i="12"/>
  <c r="CM21" i="12"/>
  <c r="CL21" i="12"/>
  <c r="CK21" i="12"/>
  <c r="CR20" i="12"/>
  <c r="CQ20" i="12"/>
  <c r="CP20" i="12"/>
  <c r="CO20" i="12"/>
  <c r="CN20" i="12"/>
  <c r="CM20" i="12"/>
  <c r="CL20" i="12"/>
  <c r="CK20" i="12"/>
  <c r="B12" i="12"/>
  <c r="B13" i="12"/>
  <c r="B14" i="12"/>
  <c r="B15" i="12"/>
  <c r="B16" i="12"/>
  <c r="B17" i="12"/>
  <c r="B18" i="12"/>
  <c r="B11" i="12"/>
  <c r="B2" i="12"/>
  <c r="B5" i="12"/>
  <c r="B45" i="12"/>
  <c r="C12" i="12"/>
  <c r="C13" i="12"/>
  <c r="C14" i="12"/>
  <c r="C15" i="12"/>
  <c r="C16" i="12"/>
  <c r="C17" i="12"/>
  <c r="C18" i="12"/>
  <c r="C11" i="12"/>
  <c r="C45" i="12"/>
  <c r="D12" i="12"/>
  <c r="D13" i="12"/>
  <c r="D14" i="12"/>
  <c r="D15" i="12"/>
  <c r="D16" i="12"/>
  <c r="D17" i="12"/>
  <c r="D18" i="12"/>
  <c r="D11" i="12"/>
  <c r="D45" i="12"/>
  <c r="E12" i="12"/>
  <c r="E13" i="12"/>
  <c r="E14" i="12"/>
  <c r="E15" i="12"/>
  <c r="E16" i="12"/>
  <c r="E17" i="12"/>
  <c r="E18" i="12"/>
  <c r="E11" i="12"/>
  <c r="E45" i="12"/>
  <c r="F12" i="12"/>
  <c r="F13" i="12"/>
  <c r="F14" i="12"/>
  <c r="F15" i="12"/>
  <c r="F16" i="12"/>
  <c r="F17" i="12"/>
  <c r="F18" i="12"/>
  <c r="F11" i="12"/>
  <c r="F45" i="12"/>
  <c r="G12" i="12"/>
  <c r="G13" i="12"/>
  <c r="G14" i="12"/>
  <c r="G15" i="12"/>
  <c r="G16" i="12"/>
  <c r="G17" i="12"/>
  <c r="G18" i="12"/>
  <c r="G11" i="12"/>
  <c r="G45" i="12"/>
  <c r="H12" i="12"/>
  <c r="H13" i="12"/>
  <c r="H14" i="12"/>
  <c r="H15" i="12"/>
  <c r="H16" i="12"/>
  <c r="H17" i="12"/>
  <c r="H18" i="12"/>
  <c r="H11" i="12"/>
  <c r="H45" i="12"/>
  <c r="I12" i="12"/>
  <c r="I13" i="12"/>
  <c r="I14" i="12"/>
  <c r="I15" i="12"/>
  <c r="I16" i="12"/>
  <c r="I17" i="12"/>
  <c r="I18" i="12"/>
  <c r="I11" i="12"/>
  <c r="I45" i="12"/>
  <c r="J12" i="12"/>
  <c r="J13" i="12"/>
  <c r="J14" i="12"/>
  <c r="J15" i="12"/>
  <c r="J16" i="12"/>
  <c r="J17" i="12"/>
  <c r="J18" i="12"/>
  <c r="J11" i="12"/>
  <c r="J45" i="12"/>
  <c r="K12" i="12"/>
  <c r="K13" i="12"/>
  <c r="K14" i="12"/>
  <c r="K15" i="12"/>
  <c r="K16" i="12"/>
  <c r="K17" i="12"/>
  <c r="K18" i="12"/>
  <c r="K11" i="12"/>
  <c r="K45" i="12"/>
  <c r="L12" i="12"/>
  <c r="L13" i="12"/>
  <c r="L14" i="12"/>
  <c r="L15" i="12"/>
  <c r="L16" i="12"/>
  <c r="L17" i="12"/>
  <c r="L18" i="12"/>
  <c r="L11" i="12"/>
  <c r="L45" i="12"/>
  <c r="M12" i="12"/>
  <c r="M13" i="12"/>
  <c r="M14" i="12"/>
  <c r="M15" i="12"/>
  <c r="M16" i="12"/>
  <c r="M17" i="12"/>
  <c r="M18" i="12"/>
  <c r="M11" i="12"/>
  <c r="M45" i="12"/>
  <c r="N12" i="12"/>
  <c r="N13" i="12"/>
  <c r="N14" i="12"/>
  <c r="N15" i="12"/>
  <c r="N16" i="12"/>
  <c r="N17" i="12"/>
  <c r="N18" i="12"/>
  <c r="N11" i="12"/>
  <c r="N45" i="12"/>
  <c r="O12" i="12"/>
  <c r="O13" i="12"/>
  <c r="O14" i="12"/>
  <c r="O15" i="12"/>
  <c r="O16" i="12"/>
  <c r="O17" i="12"/>
  <c r="O18" i="12"/>
  <c r="O11" i="12"/>
  <c r="O45" i="12"/>
  <c r="P12" i="12"/>
  <c r="P13" i="12"/>
  <c r="P14" i="12"/>
  <c r="P15" i="12"/>
  <c r="P16" i="12"/>
  <c r="P17" i="12"/>
  <c r="P18" i="12"/>
  <c r="P11" i="12"/>
  <c r="P45" i="12"/>
  <c r="Q12" i="12"/>
  <c r="Q13" i="12"/>
  <c r="Q14" i="12"/>
  <c r="Q15" i="12"/>
  <c r="Q16" i="12"/>
  <c r="Q17" i="12"/>
  <c r="Q18" i="12"/>
  <c r="Q11" i="12"/>
  <c r="Q45" i="12"/>
  <c r="R12" i="12"/>
  <c r="R13" i="12"/>
  <c r="R14" i="12"/>
  <c r="R15" i="12"/>
  <c r="R16" i="12"/>
  <c r="R17" i="12"/>
  <c r="R18" i="12"/>
  <c r="R11" i="12"/>
  <c r="R45" i="12"/>
  <c r="S12" i="12"/>
  <c r="S13" i="12"/>
  <c r="S14" i="12"/>
  <c r="S15" i="12"/>
  <c r="S16" i="12"/>
  <c r="S17" i="12"/>
  <c r="S18" i="12"/>
  <c r="S11" i="12"/>
  <c r="S45" i="12"/>
  <c r="T12" i="12"/>
  <c r="T13" i="12"/>
  <c r="T14" i="12"/>
  <c r="T15" i="12"/>
  <c r="T16" i="12"/>
  <c r="T17" i="12"/>
  <c r="T18" i="12"/>
  <c r="T11" i="12"/>
  <c r="T45" i="12"/>
  <c r="U12" i="12"/>
  <c r="U13" i="12"/>
  <c r="U14" i="12"/>
  <c r="U15" i="12"/>
  <c r="U16" i="12"/>
  <c r="U17" i="12"/>
  <c r="U18" i="12"/>
  <c r="U11" i="12"/>
  <c r="U45" i="12"/>
  <c r="V12" i="12"/>
  <c r="V13" i="12"/>
  <c r="V14" i="12"/>
  <c r="V15" i="12"/>
  <c r="V16" i="12"/>
  <c r="V17" i="12"/>
  <c r="V18" i="12"/>
  <c r="V11" i="12"/>
  <c r="V45" i="12"/>
  <c r="W12" i="12"/>
  <c r="W13" i="12"/>
  <c r="W14" i="12"/>
  <c r="W15" i="12"/>
  <c r="W16" i="12"/>
  <c r="W17" i="12"/>
  <c r="W18" i="12"/>
  <c r="W11" i="12"/>
  <c r="W45" i="12"/>
  <c r="X12" i="12"/>
  <c r="X13" i="12"/>
  <c r="X14" i="12"/>
  <c r="X15" i="12"/>
  <c r="X16" i="12"/>
  <c r="X17" i="12"/>
  <c r="X18" i="12"/>
  <c r="X11" i="12"/>
  <c r="X45" i="12"/>
  <c r="Y12" i="12"/>
  <c r="Y13" i="12"/>
  <c r="Y14" i="12"/>
  <c r="Y15" i="12"/>
  <c r="Y16" i="12"/>
  <c r="Y17" i="12"/>
  <c r="Y18" i="12"/>
  <c r="Y11" i="12"/>
  <c r="Y45" i="12"/>
  <c r="Z12" i="12"/>
  <c r="Z13" i="12"/>
  <c r="Z14" i="12"/>
  <c r="Z15" i="12"/>
  <c r="Z16" i="12"/>
  <c r="Z17" i="12"/>
  <c r="Z18" i="12"/>
  <c r="Z11" i="12"/>
  <c r="Z45" i="12"/>
  <c r="AA12" i="12"/>
  <c r="AA13" i="12"/>
  <c r="AA14" i="12"/>
  <c r="AA15" i="12"/>
  <c r="AA16" i="12"/>
  <c r="AA17" i="12"/>
  <c r="AA18" i="12"/>
  <c r="AA11" i="12"/>
  <c r="AA45" i="12"/>
  <c r="AB12" i="12"/>
  <c r="AB13" i="12"/>
  <c r="AB14" i="12"/>
  <c r="AB15" i="12"/>
  <c r="AB16" i="12"/>
  <c r="AB17" i="12"/>
  <c r="AB18" i="12"/>
  <c r="AB11" i="12"/>
  <c r="AB2" i="12"/>
  <c r="AB5" i="12"/>
  <c r="AB45" i="12"/>
  <c r="AC12" i="12"/>
  <c r="AC13" i="12"/>
  <c r="AC14" i="12"/>
  <c r="AC15" i="12"/>
  <c r="AC16" i="12"/>
  <c r="AC17" i="12"/>
  <c r="AC18" i="12"/>
  <c r="AC11" i="12"/>
  <c r="AC2" i="12"/>
  <c r="AC5" i="12"/>
  <c r="AC45" i="12"/>
  <c r="AD12" i="12"/>
  <c r="AD13" i="12"/>
  <c r="AD14" i="12"/>
  <c r="AD15" i="12"/>
  <c r="AD16" i="12"/>
  <c r="AD17" i="12"/>
  <c r="AD18" i="12"/>
  <c r="AD11" i="12"/>
  <c r="AD2" i="12"/>
  <c r="AD5" i="12"/>
  <c r="AD45" i="12"/>
  <c r="AE12" i="12"/>
  <c r="AE13" i="12"/>
  <c r="AE14" i="12"/>
  <c r="AE15" i="12"/>
  <c r="AE16" i="12"/>
  <c r="AE17" i="12"/>
  <c r="AE18" i="12"/>
  <c r="AE11" i="12"/>
  <c r="AE2" i="12"/>
  <c r="AE5" i="12"/>
  <c r="AE45" i="12"/>
  <c r="AF12" i="12"/>
  <c r="AF13" i="12"/>
  <c r="AF14" i="12"/>
  <c r="AF15" i="12"/>
  <c r="AF16" i="12"/>
  <c r="AF17" i="12"/>
  <c r="AF18" i="12"/>
  <c r="AF11" i="12"/>
  <c r="AF2" i="12"/>
  <c r="AF5" i="12"/>
  <c r="AF45" i="12"/>
  <c r="AG12" i="12"/>
  <c r="AG13" i="12"/>
  <c r="AG14" i="12"/>
  <c r="AG15" i="12"/>
  <c r="AG16" i="12"/>
  <c r="AG17" i="12"/>
  <c r="AG18" i="12"/>
  <c r="AG11" i="12"/>
  <c r="AG2" i="12"/>
  <c r="AG5" i="12"/>
  <c r="AG45" i="12"/>
  <c r="AH12" i="12"/>
  <c r="AH13" i="12"/>
  <c r="AH14" i="12"/>
  <c r="AH15" i="12"/>
  <c r="AH16" i="12"/>
  <c r="AH17" i="12"/>
  <c r="AH18" i="12"/>
  <c r="AH11" i="12"/>
  <c r="AH2" i="12"/>
  <c r="AH5" i="12"/>
  <c r="AH45" i="12"/>
  <c r="AI12" i="12"/>
  <c r="AI13" i="12"/>
  <c r="AI14" i="12"/>
  <c r="AI15" i="12"/>
  <c r="AI16" i="12"/>
  <c r="AI17" i="12"/>
  <c r="AI18" i="12"/>
  <c r="AI11" i="12"/>
  <c r="AI2" i="12"/>
  <c r="AI5" i="12"/>
  <c r="AI45" i="12"/>
  <c r="AJ12" i="12"/>
  <c r="AJ13" i="12"/>
  <c r="AJ14" i="12"/>
  <c r="AJ15" i="12"/>
  <c r="AJ16" i="12"/>
  <c r="AJ17" i="12"/>
  <c r="AJ18" i="12"/>
  <c r="AJ11" i="12"/>
  <c r="AJ2" i="12"/>
  <c r="AJ5" i="12"/>
  <c r="AJ45" i="12"/>
  <c r="AK12" i="12"/>
  <c r="AK13" i="12"/>
  <c r="AK14" i="12"/>
  <c r="AK15" i="12"/>
  <c r="AK16" i="12"/>
  <c r="AK17" i="12"/>
  <c r="AK18" i="12"/>
  <c r="AK11" i="12"/>
  <c r="AK2" i="12"/>
  <c r="AK5" i="12"/>
  <c r="AK45" i="12"/>
  <c r="AL12" i="12"/>
  <c r="AL13" i="12"/>
  <c r="AL14" i="12"/>
  <c r="AL15" i="12"/>
  <c r="AL16" i="12"/>
  <c r="AL17" i="12"/>
  <c r="AL18" i="12"/>
  <c r="AL11" i="12"/>
  <c r="AL2" i="12"/>
  <c r="AL5" i="12"/>
  <c r="AL45" i="12"/>
  <c r="AM12" i="12"/>
  <c r="AM13" i="12"/>
  <c r="AM14" i="12"/>
  <c r="AM15" i="12"/>
  <c r="AM16" i="12"/>
  <c r="AM17" i="12"/>
  <c r="AM18" i="12"/>
  <c r="AM11" i="12"/>
  <c r="AM2" i="12"/>
  <c r="AM5" i="12"/>
  <c r="AM45" i="12"/>
  <c r="AN12" i="12"/>
  <c r="AN13" i="12"/>
  <c r="AN14" i="12"/>
  <c r="AN15" i="12"/>
  <c r="AN16" i="12"/>
  <c r="AN17" i="12"/>
  <c r="AN18" i="12"/>
  <c r="AN11" i="12"/>
  <c r="AN2" i="12"/>
  <c r="AN5" i="12"/>
  <c r="AN45" i="12"/>
  <c r="AO12" i="12"/>
  <c r="AO13" i="12"/>
  <c r="AO14" i="12"/>
  <c r="AO15" i="12"/>
  <c r="AO16" i="12"/>
  <c r="AO17" i="12"/>
  <c r="AO18" i="12"/>
  <c r="AO11" i="12"/>
  <c r="AO2" i="12"/>
  <c r="AO5" i="12"/>
  <c r="AO45" i="12"/>
  <c r="AP12" i="12"/>
  <c r="AP13" i="12"/>
  <c r="AP14" i="12"/>
  <c r="AP15" i="12"/>
  <c r="AP16" i="12"/>
  <c r="AP17" i="12"/>
  <c r="AP18" i="12"/>
  <c r="AP11" i="12"/>
  <c r="AP2" i="12"/>
  <c r="AP5" i="12"/>
  <c r="AP45" i="12"/>
  <c r="AQ12" i="12"/>
  <c r="AQ13" i="12"/>
  <c r="AQ14" i="12"/>
  <c r="AQ15" i="12"/>
  <c r="AQ16" i="12"/>
  <c r="AQ17" i="12"/>
  <c r="AQ18" i="12"/>
  <c r="AQ11" i="12"/>
  <c r="AQ2" i="12"/>
  <c r="AQ5" i="12"/>
  <c r="AQ45" i="12"/>
  <c r="AR12" i="12"/>
  <c r="AR13" i="12"/>
  <c r="AR14" i="12"/>
  <c r="AR15" i="12"/>
  <c r="AR16" i="12"/>
  <c r="AR17" i="12"/>
  <c r="AR18" i="12"/>
  <c r="AR11" i="12"/>
  <c r="AR2" i="12"/>
  <c r="AR5" i="12"/>
  <c r="AR45" i="12"/>
  <c r="AS12" i="12"/>
  <c r="AS13" i="12"/>
  <c r="AS14" i="12"/>
  <c r="AS15" i="12"/>
  <c r="AS16" i="12"/>
  <c r="AS17" i="12"/>
  <c r="AS18" i="12"/>
  <c r="AS11" i="12"/>
  <c r="AS2" i="12"/>
  <c r="AS5" i="12"/>
  <c r="AS45" i="12"/>
  <c r="AT12" i="12"/>
  <c r="AT13" i="12"/>
  <c r="AT14" i="12"/>
  <c r="AT15" i="12"/>
  <c r="AT16" i="12"/>
  <c r="AT17" i="12"/>
  <c r="AT18" i="12"/>
  <c r="AT11" i="12"/>
  <c r="AT2" i="12"/>
  <c r="AT5" i="12"/>
  <c r="AT45" i="12"/>
  <c r="AU12" i="12"/>
  <c r="AU13" i="12"/>
  <c r="AU14" i="12"/>
  <c r="AU15" i="12"/>
  <c r="AU16" i="12"/>
  <c r="AU17" i="12"/>
  <c r="AU18" i="12"/>
  <c r="AU11" i="12"/>
  <c r="AU2" i="12"/>
  <c r="AU5" i="12"/>
  <c r="AU45" i="12"/>
  <c r="AV12" i="12"/>
  <c r="AV13" i="12"/>
  <c r="AV14" i="12"/>
  <c r="AV15" i="12"/>
  <c r="AV16" i="12"/>
  <c r="AV17" i="12"/>
  <c r="AV18" i="12"/>
  <c r="AV11" i="12"/>
  <c r="AV2" i="12"/>
  <c r="AV5" i="12"/>
  <c r="AV45" i="12"/>
  <c r="AW12" i="12"/>
  <c r="AW13" i="12"/>
  <c r="AW14" i="12"/>
  <c r="AW15" i="12"/>
  <c r="AW16" i="12"/>
  <c r="AW17" i="12"/>
  <c r="AW18" i="12"/>
  <c r="AW11" i="12"/>
  <c r="AW2" i="12"/>
  <c r="AW5" i="12"/>
  <c r="AW45" i="12"/>
  <c r="AX12" i="12"/>
  <c r="AX13" i="12"/>
  <c r="AX14" i="12"/>
  <c r="AX15" i="12"/>
  <c r="AX16" i="12"/>
  <c r="AX17" i="12"/>
  <c r="AX18" i="12"/>
  <c r="AX11" i="12"/>
  <c r="AX2" i="12"/>
  <c r="AX5" i="12"/>
  <c r="AX45" i="12"/>
  <c r="AY12" i="12"/>
  <c r="AY13" i="12"/>
  <c r="AY14" i="12"/>
  <c r="AY15" i="12"/>
  <c r="AY16" i="12"/>
  <c r="AY17" i="12"/>
  <c r="AY18" i="12"/>
  <c r="AY11" i="12"/>
  <c r="AY2" i="12"/>
  <c r="AY5" i="12"/>
  <c r="AY45" i="12"/>
  <c r="AZ12" i="12"/>
  <c r="AZ13" i="12"/>
  <c r="AZ14" i="12"/>
  <c r="AZ15" i="12"/>
  <c r="AZ16" i="12"/>
  <c r="AZ17" i="12"/>
  <c r="AZ18" i="12"/>
  <c r="AZ11" i="12"/>
  <c r="AZ2" i="12"/>
  <c r="AZ5" i="12"/>
  <c r="AZ45" i="12"/>
  <c r="BA12" i="12"/>
  <c r="BA13" i="12"/>
  <c r="BA14" i="12"/>
  <c r="BA15" i="12"/>
  <c r="BA16" i="12"/>
  <c r="BA17" i="12"/>
  <c r="BA18" i="12"/>
  <c r="BA11" i="12"/>
  <c r="BA2" i="12"/>
  <c r="BA5" i="12"/>
  <c r="BA45" i="12"/>
  <c r="BB12" i="12"/>
  <c r="BB13" i="12"/>
  <c r="BB14" i="12"/>
  <c r="BB15" i="12"/>
  <c r="BB16" i="12"/>
  <c r="BB17" i="12"/>
  <c r="BB18" i="12"/>
  <c r="BB11" i="12"/>
  <c r="BB2" i="12"/>
  <c r="BB5" i="12"/>
  <c r="BB45" i="12"/>
  <c r="BC12" i="12"/>
  <c r="BC13" i="12"/>
  <c r="BC14" i="12"/>
  <c r="BC15" i="12"/>
  <c r="BC16" i="12"/>
  <c r="BC17" i="12"/>
  <c r="BC18" i="12"/>
  <c r="BC11" i="12"/>
  <c r="BC2" i="12"/>
  <c r="BC5" i="12"/>
  <c r="BC45" i="12"/>
  <c r="BD12" i="12"/>
  <c r="BD13" i="12"/>
  <c r="BD14" i="12"/>
  <c r="BD15" i="12"/>
  <c r="BD16" i="12"/>
  <c r="BD17" i="12"/>
  <c r="BD18" i="12"/>
  <c r="BD11" i="12"/>
  <c r="BD2" i="12"/>
  <c r="BD5" i="12"/>
  <c r="BD45" i="12"/>
  <c r="BE12" i="12"/>
  <c r="BE13" i="12"/>
  <c r="BE14" i="12"/>
  <c r="BE15" i="12"/>
  <c r="BE16" i="12"/>
  <c r="BE17" i="12"/>
  <c r="BE18" i="12"/>
  <c r="BE11" i="12"/>
  <c r="BE2" i="12"/>
  <c r="BE5" i="12"/>
  <c r="BE45" i="12"/>
  <c r="BF12" i="12"/>
  <c r="BF13" i="12"/>
  <c r="BF14" i="12"/>
  <c r="BF15" i="12"/>
  <c r="BF16" i="12"/>
  <c r="BF17" i="12"/>
  <c r="BF18" i="12"/>
  <c r="BF11" i="12"/>
  <c r="BF2" i="12"/>
  <c r="BF5" i="12"/>
  <c r="BF45" i="12"/>
  <c r="BG12" i="12"/>
  <c r="BG13" i="12"/>
  <c r="BG14" i="12"/>
  <c r="BG15" i="12"/>
  <c r="BG16" i="12"/>
  <c r="BG17" i="12"/>
  <c r="BG18" i="12"/>
  <c r="BG11" i="12"/>
  <c r="BG2" i="12"/>
  <c r="BG5" i="12"/>
  <c r="BG45" i="12"/>
  <c r="BH12" i="12"/>
  <c r="BH13" i="12"/>
  <c r="BH14" i="12"/>
  <c r="BH15" i="12"/>
  <c r="BH16" i="12"/>
  <c r="BH17" i="12"/>
  <c r="BH18" i="12"/>
  <c r="BH11" i="12"/>
  <c r="BH2" i="12"/>
  <c r="BH5" i="12"/>
  <c r="BH45" i="12"/>
  <c r="BI12" i="12"/>
  <c r="BI13" i="12"/>
  <c r="BI14" i="12"/>
  <c r="BI15" i="12"/>
  <c r="BI16" i="12"/>
  <c r="BI17" i="12"/>
  <c r="BI18" i="12"/>
  <c r="BI11" i="12"/>
  <c r="BI2" i="12"/>
  <c r="BI5" i="12"/>
  <c r="BI45" i="12"/>
  <c r="BJ12" i="12"/>
  <c r="BJ13" i="12"/>
  <c r="BJ14" i="12"/>
  <c r="BJ15" i="12"/>
  <c r="BJ16" i="12"/>
  <c r="BJ17" i="12"/>
  <c r="BJ18" i="12"/>
  <c r="BJ11" i="12"/>
  <c r="BJ2" i="12"/>
  <c r="BJ5" i="12"/>
  <c r="BJ45" i="12"/>
  <c r="BK12" i="12"/>
  <c r="BK13" i="12"/>
  <c r="BK14" i="12"/>
  <c r="BK15" i="12"/>
  <c r="BK16" i="12"/>
  <c r="BK17" i="12"/>
  <c r="BK18" i="12"/>
  <c r="BK11" i="12"/>
  <c r="BK2" i="12"/>
  <c r="BK5" i="12"/>
  <c r="BK45" i="12"/>
  <c r="BL12" i="12"/>
  <c r="BL13" i="12"/>
  <c r="BL14" i="12"/>
  <c r="BL15" i="12"/>
  <c r="BL16" i="12"/>
  <c r="BL17" i="12"/>
  <c r="BL18" i="12"/>
  <c r="BL11" i="12"/>
  <c r="BL2" i="12"/>
  <c r="BL5" i="12"/>
  <c r="BL45" i="12"/>
  <c r="BM12" i="12"/>
  <c r="BM13" i="12"/>
  <c r="BM14" i="12"/>
  <c r="BM15" i="12"/>
  <c r="BM16" i="12"/>
  <c r="BM17" i="12"/>
  <c r="BM18" i="12"/>
  <c r="BM11" i="12"/>
  <c r="BM2" i="12"/>
  <c r="BM5" i="12"/>
  <c r="BM45" i="12"/>
  <c r="BN12" i="12"/>
  <c r="BN13" i="12"/>
  <c r="BN14" i="12"/>
  <c r="BN15" i="12"/>
  <c r="BN16" i="12"/>
  <c r="BN17" i="12"/>
  <c r="BN18" i="12"/>
  <c r="BN11" i="12"/>
  <c r="BN2" i="12"/>
  <c r="BN5" i="12"/>
  <c r="BN45" i="12"/>
  <c r="BO12" i="12"/>
  <c r="BO13" i="12"/>
  <c r="BO14" i="12"/>
  <c r="BO15" i="12"/>
  <c r="BO16" i="12"/>
  <c r="BO17" i="12"/>
  <c r="BO18" i="12"/>
  <c r="BO11" i="12"/>
  <c r="BO2" i="12"/>
  <c r="BO5" i="12"/>
  <c r="BO45" i="12"/>
  <c r="BP12" i="12"/>
  <c r="BP13" i="12"/>
  <c r="BP14" i="12"/>
  <c r="BP15" i="12"/>
  <c r="BP16" i="12"/>
  <c r="BP17" i="12"/>
  <c r="BP18" i="12"/>
  <c r="BP11" i="12"/>
  <c r="BP2" i="12"/>
  <c r="BP5" i="12"/>
  <c r="BP45" i="12"/>
  <c r="BQ12" i="12"/>
  <c r="BQ13" i="12"/>
  <c r="BQ14" i="12"/>
  <c r="BQ15" i="12"/>
  <c r="BQ16" i="12"/>
  <c r="BQ17" i="12"/>
  <c r="BQ18" i="12"/>
  <c r="BQ11" i="12"/>
  <c r="BQ2" i="12"/>
  <c r="BQ5" i="12"/>
  <c r="BQ45" i="12"/>
  <c r="BR12" i="12"/>
  <c r="BR13" i="12"/>
  <c r="BR14" i="12"/>
  <c r="BR15" i="12"/>
  <c r="BR16" i="12"/>
  <c r="BR17" i="12"/>
  <c r="BR18" i="12"/>
  <c r="BR11" i="12"/>
  <c r="BR2" i="12"/>
  <c r="BR5" i="12"/>
  <c r="BR45" i="12"/>
  <c r="BS12" i="12"/>
  <c r="BS13" i="12"/>
  <c r="BS14" i="12"/>
  <c r="BS15" i="12"/>
  <c r="BS16" i="12"/>
  <c r="BS17" i="12"/>
  <c r="BS18" i="12"/>
  <c r="BS11" i="12"/>
  <c r="BS2" i="12"/>
  <c r="BS5" i="12"/>
  <c r="BS45" i="12"/>
  <c r="BT12" i="12"/>
  <c r="BT13" i="12"/>
  <c r="BT14" i="12"/>
  <c r="BT15" i="12"/>
  <c r="BT16" i="12"/>
  <c r="BT17" i="12"/>
  <c r="BT18" i="12"/>
  <c r="BT11" i="12"/>
  <c r="BT2" i="12"/>
  <c r="BT5" i="12"/>
  <c r="BT45" i="12"/>
  <c r="BU12" i="12"/>
  <c r="BU13" i="12"/>
  <c r="BU14" i="12"/>
  <c r="BU15" i="12"/>
  <c r="BU16" i="12"/>
  <c r="BU17" i="12"/>
  <c r="BU18" i="12"/>
  <c r="BU11" i="12"/>
  <c r="BU2" i="12"/>
  <c r="BU5" i="12"/>
  <c r="BU45" i="12"/>
  <c r="BV12" i="12"/>
  <c r="BV13" i="12"/>
  <c r="BV14" i="12"/>
  <c r="BV15" i="12"/>
  <c r="BV16" i="12"/>
  <c r="BV17" i="12"/>
  <c r="BV18" i="12"/>
  <c r="BV11" i="12"/>
  <c r="BV2" i="12"/>
  <c r="BV5" i="12"/>
  <c r="BV45" i="12"/>
  <c r="BW12" i="12"/>
  <c r="BW13" i="12"/>
  <c r="BW14" i="12"/>
  <c r="BW15" i="12"/>
  <c r="BW16" i="12"/>
  <c r="BW17" i="12"/>
  <c r="BW18" i="12"/>
  <c r="BW11" i="12"/>
  <c r="BW2" i="12"/>
  <c r="BW5" i="12"/>
  <c r="BW45" i="12"/>
  <c r="BX12" i="12"/>
  <c r="BX13" i="12"/>
  <c r="BX14" i="12"/>
  <c r="BX15" i="12"/>
  <c r="BX16" i="12"/>
  <c r="BX17" i="12"/>
  <c r="BX18" i="12"/>
  <c r="BX11" i="12"/>
  <c r="BX2" i="12"/>
  <c r="BX5" i="12"/>
  <c r="BX45" i="12"/>
  <c r="BY12" i="12"/>
  <c r="BY13" i="12"/>
  <c r="BY14" i="12"/>
  <c r="BY15" i="12"/>
  <c r="BY16" i="12"/>
  <c r="BY17" i="12"/>
  <c r="BY18" i="12"/>
  <c r="BY11" i="12"/>
  <c r="BY2" i="12"/>
  <c r="BY5" i="12"/>
  <c r="BY45" i="12"/>
  <c r="BZ12" i="12"/>
  <c r="BZ13" i="12"/>
  <c r="BZ14" i="12"/>
  <c r="BZ15" i="12"/>
  <c r="BZ16" i="12"/>
  <c r="BZ17" i="12"/>
  <c r="BZ18" i="12"/>
  <c r="BZ11" i="12"/>
  <c r="BZ2" i="12"/>
  <c r="BZ5" i="12"/>
  <c r="BZ45" i="12"/>
  <c r="CA12" i="12"/>
  <c r="CA13" i="12"/>
  <c r="CA14" i="12"/>
  <c r="CA15" i="12"/>
  <c r="CA16" i="12"/>
  <c r="CA17" i="12"/>
  <c r="CA18" i="12"/>
  <c r="CA11" i="12"/>
  <c r="CA2" i="12"/>
  <c r="CA5" i="12"/>
  <c r="CA45" i="12"/>
  <c r="CB12" i="12"/>
  <c r="CB13" i="12"/>
  <c r="CB14" i="12"/>
  <c r="CB15" i="12"/>
  <c r="CB16" i="12"/>
  <c r="CB17" i="12"/>
  <c r="CB18" i="12"/>
  <c r="CB11" i="12"/>
  <c r="CB2" i="12"/>
  <c r="CB5" i="12"/>
  <c r="CB45" i="12"/>
  <c r="CC12" i="12"/>
  <c r="CC13" i="12"/>
  <c r="CC14" i="12"/>
  <c r="CC15" i="12"/>
  <c r="CC16" i="12"/>
  <c r="CC17" i="12"/>
  <c r="CC18" i="12"/>
  <c r="CC11" i="12"/>
  <c r="CC2" i="12"/>
  <c r="CC5" i="12"/>
  <c r="CC45" i="12"/>
  <c r="CD12" i="12"/>
  <c r="CD13" i="12"/>
  <c r="CD14" i="12"/>
  <c r="CD15" i="12"/>
  <c r="CD16" i="12"/>
  <c r="CD17" i="12"/>
  <c r="CD18" i="12"/>
  <c r="CD11" i="12"/>
  <c r="CD2" i="12"/>
  <c r="CD5" i="12"/>
  <c r="CD45" i="12"/>
  <c r="CE12" i="12"/>
  <c r="CE13" i="12"/>
  <c r="CE14" i="12"/>
  <c r="CE15" i="12"/>
  <c r="CE16" i="12"/>
  <c r="CE17" i="12"/>
  <c r="CE18" i="12"/>
  <c r="CE11" i="12"/>
  <c r="CE2" i="12"/>
  <c r="CE5" i="12"/>
  <c r="CE45" i="12"/>
  <c r="CF12" i="12"/>
  <c r="CF13" i="12"/>
  <c r="CF14" i="12"/>
  <c r="CF15" i="12"/>
  <c r="CF16" i="12"/>
  <c r="CF17" i="12"/>
  <c r="CF18" i="12"/>
  <c r="CF11" i="12"/>
  <c r="CF2" i="12"/>
  <c r="CF5" i="12"/>
  <c r="CF45" i="12"/>
  <c r="CG12" i="12"/>
  <c r="CG13" i="12"/>
  <c r="CG14" i="12"/>
  <c r="CG15" i="12"/>
  <c r="CG16" i="12"/>
  <c r="CG17" i="12"/>
  <c r="CG18" i="12"/>
  <c r="CG11" i="12"/>
  <c r="CG2" i="12"/>
  <c r="CG5" i="12"/>
  <c r="CG45" i="12"/>
  <c r="CH12" i="12"/>
  <c r="CH13" i="12"/>
  <c r="CH14" i="12"/>
  <c r="CH15" i="12"/>
  <c r="CH16" i="12"/>
  <c r="CH17" i="12"/>
  <c r="CH18" i="12"/>
  <c r="CH11" i="12"/>
  <c r="CH2" i="12"/>
  <c r="CH5" i="12"/>
  <c r="CH45" i="12"/>
  <c r="CI12" i="12"/>
  <c r="CI13" i="12"/>
  <c r="CI14" i="12"/>
  <c r="CI15" i="12"/>
  <c r="CI16" i="12"/>
  <c r="CI17" i="12"/>
  <c r="CI18" i="12"/>
  <c r="CI11" i="12"/>
  <c r="CI2" i="12"/>
  <c r="CI5" i="12"/>
  <c r="CI45" i="12"/>
  <c r="CJ12" i="12"/>
  <c r="CJ13" i="12"/>
  <c r="CJ14" i="12"/>
  <c r="CJ15" i="12"/>
  <c r="CJ16" i="12"/>
  <c r="CJ17" i="12"/>
  <c r="CJ18" i="12"/>
  <c r="CJ11" i="12"/>
  <c r="CJ2" i="12"/>
  <c r="CJ5" i="12"/>
  <c r="CJ45" i="12"/>
  <c r="CX45" i="12"/>
  <c r="CW45" i="12"/>
  <c r="CV45" i="12"/>
  <c r="CU45" i="12"/>
  <c r="CT45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BW44" i="12"/>
  <c r="BX44" i="12"/>
  <c r="BY44" i="12"/>
  <c r="BZ44" i="12"/>
  <c r="CA44" i="12"/>
  <c r="CB44" i="12"/>
  <c r="CC44" i="12"/>
  <c r="CD44" i="12"/>
  <c r="CE44" i="12"/>
  <c r="CF44" i="12"/>
  <c r="CG44" i="12"/>
  <c r="CH44" i="12"/>
  <c r="CI44" i="12"/>
  <c r="CJ44" i="12"/>
  <c r="CX44" i="12"/>
  <c r="CW44" i="12"/>
  <c r="CV44" i="12"/>
  <c r="CU44" i="12"/>
  <c r="CT44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BH43" i="12"/>
  <c r="BI43" i="12"/>
  <c r="BJ43" i="12"/>
  <c r="BK43" i="12"/>
  <c r="BL43" i="12"/>
  <c r="BM43" i="12"/>
  <c r="BN43" i="12"/>
  <c r="BO43" i="12"/>
  <c r="BP43" i="12"/>
  <c r="BQ43" i="12"/>
  <c r="BR43" i="12"/>
  <c r="BS43" i="12"/>
  <c r="BT43" i="12"/>
  <c r="BU43" i="12"/>
  <c r="BV43" i="12"/>
  <c r="BW43" i="12"/>
  <c r="BX43" i="12"/>
  <c r="BY43" i="12"/>
  <c r="BZ43" i="12"/>
  <c r="CA43" i="12"/>
  <c r="CB43" i="12"/>
  <c r="CC43" i="12"/>
  <c r="CD43" i="12"/>
  <c r="CE43" i="12"/>
  <c r="CF43" i="12"/>
  <c r="CG43" i="12"/>
  <c r="CH43" i="12"/>
  <c r="CI43" i="12"/>
  <c r="CJ43" i="12"/>
  <c r="CX43" i="12"/>
  <c r="CW43" i="12"/>
  <c r="CV43" i="12"/>
  <c r="CU43" i="12"/>
  <c r="CT43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BW42" i="12"/>
  <c r="BX42" i="12"/>
  <c r="BY42" i="12"/>
  <c r="BZ42" i="12"/>
  <c r="CA42" i="12"/>
  <c r="CB42" i="12"/>
  <c r="CC42" i="12"/>
  <c r="CD42" i="12"/>
  <c r="CE42" i="12"/>
  <c r="CF42" i="12"/>
  <c r="CG42" i="12"/>
  <c r="CH42" i="12"/>
  <c r="CI42" i="12"/>
  <c r="CJ42" i="12"/>
  <c r="CX42" i="12"/>
  <c r="CW42" i="12"/>
  <c r="CV42" i="12"/>
  <c r="CU42" i="12"/>
  <c r="CT42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BH41" i="12"/>
  <c r="BI41" i="12"/>
  <c r="BJ41" i="12"/>
  <c r="BK41" i="12"/>
  <c r="BL41" i="12"/>
  <c r="BM41" i="12"/>
  <c r="BN41" i="12"/>
  <c r="BO41" i="12"/>
  <c r="BP41" i="12"/>
  <c r="BQ41" i="12"/>
  <c r="BR41" i="12"/>
  <c r="BS41" i="12"/>
  <c r="BT41" i="12"/>
  <c r="BU41" i="12"/>
  <c r="BV41" i="12"/>
  <c r="BW41" i="12"/>
  <c r="BX41" i="12"/>
  <c r="BY41" i="12"/>
  <c r="BZ41" i="12"/>
  <c r="CA41" i="12"/>
  <c r="CB41" i="12"/>
  <c r="CC41" i="12"/>
  <c r="CD41" i="12"/>
  <c r="CE41" i="12"/>
  <c r="CF41" i="12"/>
  <c r="CG41" i="12"/>
  <c r="CH41" i="12"/>
  <c r="CI41" i="12"/>
  <c r="CJ41" i="12"/>
  <c r="CX41" i="12"/>
  <c r="CW41" i="12"/>
  <c r="CV41" i="12"/>
  <c r="CU41" i="12"/>
  <c r="CT41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40" i="12"/>
  <c r="BY40" i="12"/>
  <c r="BZ40" i="12"/>
  <c r="CA40" i="12"/>
  <c r="CB40" i="12"/>
  <c r="CC40" i="12"/>
  <c r="CD40" i="12"/>
  <c r="CE40" i="12"/>
  <c r="CF40" i="12"/>
  <c r="CG40" i="12"/>
  <c r="CH40" i="12"/>
  <c r="CI40" i="12"/>
  <c r="CJ40" i="12"/>
  <c r="CX40" i="12"/>
  <c r="CW40" i="12"/>
  <c r="CV40" i="12"/>
  <c r="CU40" i="12"/>
  <c r="CT40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BH39" i="12"/>
  <c r="BI39" i="12"/>
  <c r="BJ39" i="12"/>
  <c r="BK39" i="12"/>
  <c r="BL39" i="12"/>
  <c r="BM39" i="12"/>
  <c r="BN39" i="12"/>
  <c r="BO39" i="12"/>
  <c r="BP39" i="12"/>
  <c r="BQ39" i="12"/>
  <c r="BR39" i="12"/>
  <c r="BS39" i="12"/>
  <c r="BT39" i="12"/>
  <c r="BU39" i="12"/>
  <c r="BV39" i="12"/>
  <c r="BW39" i="12"/>
  <c r="BX39" i="12"/>
  <c r="BY39" i="12"/>
  <c r="BZ39" i="12"/>
  <c r="CA39" i="12"/>
  <c r="CB39" i="12"/>
  <c r="CC39" i="12"/>
  <c r="CD39" i="12"/>
  <c r="CE39" i="12"/>
  <c r="CF39" i="12"/>
  <c r="CG39" i="12"/>
  <c r="CH39" i="12"/>
  <c r="CI39" i="12"/>
  <c r="CJ39" i="12"/>
  <c r="CX39" i="12"/>
  <c r="CW39" i="12"/>
  <c r="CV39" i="12"/>
  <c r="CU39" i="12"/>
  <c r="CT39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BH36" i="12"/>
  <c r="BI36" i="12"/>
  <c r="BJ36" i="12"/>
  <c r="BK36" i="12"/>
  <c r="BL36" i="12"/>
  <c r="BM36" i="12"/>
  <c r="BN36" i="12"/>
  <c r="BO36" i="12"/>
  <c r="BP36" i="12"/>
  <c r="BQ36" i="12"/>
  <c r="BR36" i="12"/>
  <c r="BS36" i="12"/>
  <c r="BT36" i="12"/>
  <c r="BU36" i="12"/>
  <c r="BV36" i="12"/>
  <c r="BW36" i="12"/>
  <c r="BX36" i="12"/>
  <c r="BY36" i="12"/>
  <c r="BZ36" i="12"/>
  <c r="CA36" i="12"/>
  <c r="CB36" i="12"/>
  <c r="CC36" i="12"/>
  <c r="CD36" i="12"/>
  <c r="CE36" i="12"/>
  <c r="CF36" i="12"/>
  <c r="CG36" i="12"/>
  <c r="CH36" i="12"/>
  <c r="CI36" i="12"/>
  <c r="CJ36" i="12"/>
  <c r="CX36" i="12"/>
  <c r="CW36" i="12"/>
  <c r="CV36" i="12"/>
  <c r="CU36" i="12"/>
  <c r="CT36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35" i="12"/>
  <c r="BI35" i="12"/>
  <c r="BJ35" i="12"/>
  <c r="BK35" i="12"/>
  <c r="BL35" i="12"/>
  <c r="BM35" i="12"/>
  <c r="BN35" i="12"/>
  <c r="BO35" i="12"/>
  <c r="BP35" i="12"/>
  <c r="BQ35" i="12"/>
  <c r="BR35" i="12"/>
  <c r="BS35" i="12"/>
  <c r="BT35" i="12"/>
  <c r="BU35" i="12"/>
  <c r="BV35" i="12"/>
  <c r="BW35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X35" i="12"/>
  <c r="CW35" i="12"/>
  <c r="CV35" i="12"/>
  <c r="CU35" i="12"/>
  <c r="CT35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BW34" i="12"/>
  <c r="BX34" i="12"/>
  <c r="BY34" i="12"/>
  <c r="BZ34" i="12"/>
  <c r="CA34" i="12"/>
  <c r="CB34" i="12"/>
  <c r="CC34" i="12"/>
  <c r="CD34" i="12"/>
  <c r="CE34" i="12"/>
  <c r="CF34" i="12"/>
  <c r="CG34" i="12"/>
  <c r="CH34" i="12"/>
  <c r="CI34" i="12"/>
  <c r="CJ34" i="12"/>
  <c r="CX34" i="12"/>
  <c r="CW34" i="12"/>
  <c r="CV34" i="12"/>
  <c r="CU34" i="12"/>
  <c r="CT34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BH33" i="12"/>
  <c r="BI33" i="12"/>
  <c r="BJ33" i="12"/>
  <c r="BK33" i="12"/>
  <c r="BL33" i="12"/>
  <c r="BM33" i="12"/>
  <c r="BN33" i="12"/>
  <c r="BO33" i="12"/>
  <c r="BP33" i="12"/>
  <c r="BQ33" i="12"/>
  <c r="BR33" i="12"/>
  <c r="BS33" i="12"/>
  <c r="BT33" i="12"/>
  <c r="BU33" i="12"/>
  <c r="BV33" i="12"/>
  <c r="BW33" i="12"/>
  <c r="BX33" i="12"/>
  <c r="BY33" i="12"/>
  <c r="BZ33" i="12"/>
  <c r="CA33" i="12"/>
  <c r="CB33" i="12"/>
  <c r="CC33" i="12"/>
  <c r="CD33" i="12"/>
  <c r="CE33" i="12"/>
  <c r="CF33" i="12"/>
  <c r="CG33" i="12"/>
  <c r="CH33" i="12"/>
  <c r="CI33" i="12"/>
  <c r="CJ33" i="12"/>
  <c r="CX33" i="12"/>
  <c r="CW33" i="12"/>
  <c r="CV33" i="12"/>
  <c r="CU33" i="12"/>
  <c r="CT33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BW32" i="12"/>
  <c r="BX32" i="12"/>
  <c r="BY32" i="12"/>
  <c r="BZ32" i="12"/>
  <c r="CA32" i="12"/>
  <c r="CB32" i="12"/>
  <c r="CC32" i="12"/>
  <c r="CD32" i="12"/>
  <c r="CE32" i="12"/>
  <c r="CF32" i="12"/>
  <c r="CG32" i="12"/>
  <c r="CH32" i="12"/>
  <c r="CI32" i="12"/>
  <c r="CJ32" i="12"/>
  <c r="CX32" i="12"/>
  <c r="CW32" i="12"/>
  <c r="CV32" i="12"/>
  <c r="CU32" i="12"/>
  <c r="CT32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BQ31" i="12"/>
  <c r="BR31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31" i="12"/>
  <c r="CJ31" i="12"/>
  <c r="CX31" i="12"/>
  <c r="CW31" i="12"/>
  <c r="CV31" i="12"/>
  <c r="CU31" i="12"/>
  <c r="CT31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BW30" i="12"/>
  <c r="BX30" i="12"/>
  <c r="BY30" i="12"/>
  <c r="BZ30" i="12"/>
  <c r="CA30" i="12"/>
  <c r="CB30" i="12"/>
  <c r="CC30" i="12"/>
  <c r="CD30" i="12"/>
  <c r="CE30" i="12"/>
  <c r="CF30" i="12"/>
  <c r="CG30" i="12"/>
  <c r="CH30" i="12"/>
  <c r="CI30" i="12"/>
  <c r="CJ30" i="12"/>
  <c r="CX30" i="12"/>
  <c r="CW30" i="12"/>
  <c r="CV30" i="12"/>
  <c r="CU30" i="12"/>
  <c r="CT30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BQ27" i="12"/>
  <c r="BR27" i="12"/>
  <c r="BS27" i="12"/>
  <c r="BT27" i="12"/>
  <c r="BU27" i="12"/>
  <c r="BV27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X27" i="12"/>
  <c r="CW27" i="12"/>
  <c r="CV27" i="12"/>
  <c r="CU27" i="12"/>
  <c r="CT27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BH26" i="12"/>
  <c r="BI26" i="12"/>
  <c r="BJ26" i="12"/>
  <c r="BK26" i="12"/>
  <c r="BL26" i="12"/>
  <c r="BM26" i="12"/>
  <c r="BN26" i="12"/>
  <c r="BO26" i="12"/>
  <c r="BP26" i="12"/>
  <c r="BQ26" i="12"/>
  <c r="BR26" i="12"/>
  <c r="BS26" i="12"/>
  <c r="BT26" i="12"/>
  <c r="BU26" i="12"/>
  <c r="BV26" i="12"/>
  <c r="BW26" i="12"/>
  <c r="BX26" i="12"/>
  <c r="BY26" i="12"/>
  <c r="BZ26" i="12"/>
  <c r="CA26" i="12"/>
  <c r="CB26" i="12"/>
  <c r="CC26" i="12"/>
  <c r="CD26" i="12"/>
  <c r="CE26" i="12"/>
  <c r="CF26" i="12"/>
  <c r="CG26" i="12"/>
  <c r="CH26" i="12"/>
  <c r="CI26" i="12"/>
  <c r="CJ26" i="12"/>
  <c r="CX26" i="12"/>
  <c r="CW26" i="12"/>
  <c r="CV26" i="12"/>
  <c r="CU26" i="12"/>
  <c r="CT26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BN25" i="12"/>
  <c r="BO25" i="12"/>
  <c r="BP25" i="12"/>
  <c r="BQ25" i="12"/>
  <c r="BR25" i="12"/>
  <c r="BS25" i="12"/>
  <c r="BT25" i="12"/>
  <c r="BU25" i="12"/>
  <c r="BV25" i="12"/>
  <c r="BW25" i="12"/>
  <c r="BX25" i="12"/>
  <c r="BY25" i="12"/>
  <c r="BZ25" i="12"/>
  <c r="CA25" i="12"/>
  <c r="CB25" i="12"/>
  <c r="CC25" i="12"/>
  <c r="CD25" i="12"/>
  <c r="CE25" i="12"/>
  <c r="CF25" i="12"/>
  <c r="CG25" i="12"/>
  <c r="CH25" i="12"/>
  <c r="CI25" i="12"/>
  <c r="CJ25" i="12"/>
  <c r="CX25" i="12"/>
  <c r="CW25" i="12"/>
  <c r="CV25" i="12"/>
  <c r="CU25" i="12"/>
  <c r="CT25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BH24" i="12"/>
  <c r="BI24" i="12"/>
  <c r="BJ24" i="12"/>
  <c r="BK24" i="12"/>
  <c r="BL24" i="12"/>
  <c r="BM24" i="12"/>
  <c r="BN24" i="12"/>
  <c r="BO24" i="12"/>
  <c r="BP24" i="12"/>
  <c r="BQ24" i="12"/>
  <c r="BR24" i="12"/>
  <c r="BS24" i="12"/>
  <c r="BT24" i="12"/>
  <c r="BU24" i="12"/>
  <c r="BV24" i="12"/>
  <c r="BW24" i="12"/>
  <c r="BX24" i="12"/>
  <c r="BY24" i="12"/>
  <c r="BZ24" i="12"/>
  <c r="CA24" i="12"/>
  <c r="CB24" i="12"/>
  <c r="CC24" i="12"/>
  <c r="CD24" i="12"/>
  <c r="CE24" i="12"/>
  <c r="CF24" i="12"/>
  <c r="CG24" i="12"/>
  <c r="CH24" i="12"/>
  <c r="CI24" i="12"/>
  <c r="CJ24" i="12"/>
  <c r="CX24" i="12"/>
  <c r="CW24" i="12"/>
  <c r="CV24" i="12"/>
  <c r="CU24" i="12"/>
  <c r="CT24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BH23" i="12"/>
  <c r="BI23" i="12"/>
  <c r="BJ23" i="12"/>
  <c r="BK23" i="12"/>
  <c r="BL23" i="12"/>
  <c r="BM23" i="12"/>
  <c r="BN23" i="12"/>
  <c r="BO23" i="12"/>
  <c r="BP23" i="12"/>
  <c r="BQ23" i="12"/>
  <c r="BR23" i="12"/>
  <c r="BS23" i="12"/>
  <c r="BT23" i="12"/>
  <c r="BU23" i="12"/>
  <c r="BV23" i="12"/>
  <c r="BW23" i="12"/>
  <c r="BX23" i="12"/>
  <c r="BY23" i="12"/>
  <c r="BZ23" i="12"/>
  <c r="CA23" i="12"/>
  <c r="CB23" i="12"/>
  <c r="CC23" i="12"/>
  <c r="CD23" i="12"/>
  <c r="CE23" i="12"/>
  <c r="CF23" i="12"/>
  <c r="CG23" i="12"/>
  <c r="CH23" i="12"/>
  <c r="CI23" i="12"/>
  <c r="CJ23" i="12"/>
  <c r="CX23" i="12"/>
  <c r="CW23" i="12"/>
  <c r="CV23" i="12"/>
  <c r="CU23" i="12"/>
  <c r="CT23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BH22" i="12"/>
  <c r="BI22" i="12"/>
  <c r="BJ22" i="12"/>
  <c r="BK22" i="12"/>
  <c r="BL22" i="12"/>
  <c r="BM22" i="12"/>
  <c r="BN22" i="12"/>
  <c r="BO22" i="12"/>
  <c r="BP22" i="12"/>
  <c r="BQ22" i="12"/>
  <c r="BR22" i="12"/>
  <c r="BS22" i="12"/>
  <c r="BT22" i="12"/>
  <c r="BU22" i="12"/>
  <c r="BV22" i="12"/>
  <c r="BW22" i="12"/>
  <c r="BX22" i="12"/>
  <c r="BY22" i="12"/>
  <c r="BZ22" i="12"/>
  <c r="CA22" i="12"/>
  <c r="CB22" i="12"/>
  <c r="CC22" i="12"/>
  <c r="CD22" i="12"/>
  <c r="CE22" i="12"/>
  <c r="CF22" i="12"/>
  <c r="CG22" i="12"/>
  <c r="CH22" i="12"/>
  <c r="CI22" i="12"/>
  <c r="CJ22" i="12"/>
  <c r="CX22" i="12"/>
  <c r="CW22" i="12"/>
  <c r="CV22" i="12"/>
  <c r="CU22" i="12"/>
  <c r="CT22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BH21" i="12"/>
  <c r="BI21" i="12"/>
  <c r="BJ21" i="12"/>
  <c r="BK21" i="12"/>
  <c r="BL21" i="12"/>
  <c r="BM21" i="12"/>
  <c r="BN21" i="12"/>
  <c r="BO21" i="12"/>
  <c r="BP21" i="12"/>
  <c r="BQ21" i="12"/>
  <c r="BR21" i="12"/>
  <c r="BS21" i="12"/>
  <c r="BT21" i="12"/>
  <c r="BU21" i="12"/>
  <c r="BV21" i="12"/>
  <c r="BW21" i="12"/>
  <c r="BX21" i="12"/>
  <c r="BY21" i="12"/>
  <c r="BZ21" i="12"/>
  <c r="CA21" i="12"/>
  <c r="CB21" i="12"/>
  <c r="CC21" i="12"/>
  <c r="CD21" i="12"/>
  <c r="CE21" i="12"/>
  <c r="CF21" i="12"/>
  <c r="CG21" i="12"/>
  <c r="CH21" i="12"/>
  <c r="CI21" i="12"/>
  <c r="CJ21" i="12"/>
  <c r="CX21" i="12"/>
  <c r="CW21" i="12"/>
  <c r="CV21" i="12"/>
  <c r="CU21" i="12"/>
  <c r="CT21" i="12"/>
  <c r="CT13" i="12"/>
  <c r="CU13" i="12"/>
  <c r="CV13" i="12"/>
  <c r="CW13" i="12"/>
  <c r="CX13" i="12"/>
  <c r="CT14" i="12"/>
  <c r="CU14" i="12"/>
  <c r="CV14" i="12"/>
  <c r="CW14" i="12"/>
  <c r="CX14" i="12"/>
  <c r="CT15" i="12"/>
  <c r="CU15" i="12"/>
  <c r="CV15" i="12"/>
  <c r="CW15" i="12"/>
  <c r="CX15" i="12"/>
  <c r="CT16" i="12"/>
  <c r="CU16" i="12"/>
  <c r="CV16" i="12"/>
  <c r="CW16" i="12"/>
  <c r="CX16" i="12"/>
  <c r="CT17" i="12"/>
  <c r="CU17" i="12"/>
  <c r="CV17" i="12"/>
  <c r="CW17" i="12"/>
  <c r="CX17" i="12"/>
  <c r="CT18" i="12"/>
  <c r="CU18" i="12"/>
  <c r="CV18" i="12"/>
  <c r="CW18" i="12"/>
  <c r="CX18" i="12"/>
  <c r="CX12" i="12"/>
  <c r="CW12" i="12"/>
  <c r="CU12" i="12"/>
  <c r="CT12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BG1" i="12"/>
  <c r="BH1" i="12"/>
  <c r="BI1" i="12"/>
  <c r="BJ1" i="12"/>
  <c r="BK1" i="12"/>
  <c r="BL1" i="12"/>
  <c r="BM1" i="12"/>
  <c r="BN1" i="12"/>
  <c r="BO1" i="12"/>
  <c r="BP1" i="12"/>
  <c r="BQ1" i="12"/>
  <c r="BR1" i="12"/>
  <c r="BS1" i="12"/>
  <c r="BT1" i="12"/>
  <c r="BU1" i="12"/>
  <c r="BV1" i="12"/>
  <c r="BW1" i="12"/>
  <c r="BX1" i="12"/>
  <c r="BY1" i="12"/>
  <c r="BZ1" i="12"/>
  <c r="CA1" i="12"/>
  <c r="CB1" i="12"/>
  <c r="CC1" i="12"/>
  <c r="CD1" i="12"/>
  <c r="CE1" i="12"/>
  <c r="CF1" i="12"/>
  <c r="CG1" i="12"/>
  <c r="CH1" i="12"/>
  <c r="CI1" i="12"/>
  <c r="CJ1" i="12"/>
  <c r="CK1" i="12"/>
  <c r="CL1" i="12"/>
  <c r="CM1" i="12"/>
  <c r="CN1" i="12"/>
  <c r="CO1" i="12"/>
  <c r="CP1" i="12"/>
  <c r="CQ1" i="12"/>
  <c r="CR1" i="12"/>
  <c r="CS1" i="12"/>
  <c r="CV12" i="12"/>
  <c r="A13" i="12"/>
  <c r="A14" i="12"/>
  <c r="A15" i="12"/>
  <c r="A16" i="12"/>
  <c r="A17" i="12"/>
  <c r="A18" i="12"/>
  <c r="A12" i="12"/>
  <c r="S2" i="12"/>
  <c r="S5" i="12"/>
  <c r="T2" i="12"/>
  <c r="T5" i="12"/>
  <c r="U2" i="12"/>
  <c r="U5" i="12"/>
  <c r="V2" i="12"/>
  <c r="V5" i="12"/>
  <c r="W2" i="12"/>
  <c r="W5" i="12"/>
  <c r="X2" i="12"/>
  <c r="X5" i="12"/>
  <c r="Y2" i="12"/>
  <c r="Y5" i="12"/>
  <c r="Z2" i="12"/>
  <c r="Z5" i="12"/>
  <c r="AA2" i="12"/>
  <c r="AA5" i="12"/>
  <c r="BX48" i="12"/>
  <c r="A40" i="12"/>
  <c r="A41" i="12"/>
  <c r="A42" i="12"/>
  <c r="A43" i="12"/>
  <c r="A44" i="12"/>
  <c r="A45" i="12"/>
  <c r="A31" i="12"/>
  <c r="A32" i="12"/>
  <c r="A33" i="12"/>
  <c r="A34" i="12"/>
  <c r="A35" i="12"/>
  <c r="A36" i="12"/>
  <c r="A39" i="12"/>
  <c r="A30" i="12"/>
  <c r="A22" i="12"/>
  <c r="A23" i="12"/>
  <c r="A24" i="12"/>
  <c r="A25" i="12"/>
  <c r="A26" i="12"/>
  <c r="A27" i="12"/>
  <c r="A21" i="12"/>
  <c r="CJ38" i="12"/>
  <c r="CI38" i="12"/>
  <c r="CH38" i="12"/>
  <c r="CG38" i="12"/>
  <c r="CF38" i="12"/>
  <c r="CE38" i="12"/>
  <c r="CD38" i="12"/>
  <c r="CC38" i="12"/>
  <c r="CB38" i="12"/>
  <c r="CA38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BH20" i="12"/>
  <c r="BI20" i="12"/>
  <c r="BJ20" i="12"/>
  <c r="BK20" i="12"/>
  <c r="BL20" i="12"/>
  <c r="BM20" i="12"/>
  <c r="BN20" i="12"/>
  <c r="BO20" i="12"/>
  <c r="BP20" i="12"/>
  <c r="BQ20" i="12"/>
  <c r="BR20" i="12"/>
  <c r="BS20" i="12"/>
  <c r="BT20" i="12"/>
  <c r="BU20" i="12"/>
  <c r="BV20" i="12"/>
  <c r="BW20" i="12"/>
  <c r="BX20" i="12"/>
  <c r="BY20" i="12"/>
  <c r="BZ20" i="12"/>
  <c r="CA20" i="12"/>
  <c r="CB20" i="12"/>
  <c r="CC20" i="12"/>
  <c r="CD20" i="12"/>
  <c r="CE20" i="12"/>
  <c r="CF20" i="12"/>
  <c r="CG20" i="12"/>
  <c r="CH20" i="12"/>
  <c r="CI20" i="12"/>
  <c r="CJ20" i="12"/>
  <c r="B20" i="12"/>
  <c r="CI3" i="12"/>
  <c r="CJ3" i="12"/>
  <c r="CI4" i="12"/>
  <c r="CJ4" i="12"/>
  <c r="C1" i="12"/>
  <c r="B1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R3" i="12"/>
  <c r="BS3" i="12"/>
  <c r="BT3" i="12"/>
  <c r="BU3" i="12"/>
  <c r="BV3" i="12"/>
  <c r="BW3" i="12"/>
  <c r="BX3" i="12"/>
  <c r="BY3" i="12"/>
  <c r="BZ3" i="12"/>
  <c r="CA3" i="12"/>
  <c r="CB3" i="12"/>
  <c r="CC3" i="12"/>
  <c r="CD3" i="12"/>
  <c r="CE3" i="12"/>
  <c r="CF3" i="12"/>
  <c r="CG3" i="12"/>
  <c r="CH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BS4" i="12"/>
  <c r="BT4" i="12"/>
  <c r="BU4" i="12"/>
  <c r="BV4" i="12"/>
  <c r="BW4" i="12"/>
  <c r="BX4" i="12"/>
  <c r="BY4" i="12"/>
  <c r="BZ4" i="12"/>
  <c r="CA4" i="12"/>
  <c r="CB4" i="12"/>
  <c r="CC4" i="12"/>
  <c r="CD4" i="12"/>
  <c r="CE4" i="12"/>
  <c r="CF4" i="12"/>
  <c r="CG4" i="12"/>
  <c r="CH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B4" i="12"/>
  <c r="B3" i="12"/>
</calcChain>
</file>

<file path=xl/connections.xml><?xml version="1.0" encoding="utf-8"?>
<connections xmlns="http://schemas.openxmlformats.org/spreadsheetml/2006/main">
  <connection id="1" name="person" type="6" refreshedVersion="0" background="1" refreshOnLoad="1" saveData="1">
    <textPr prompt="0" fileType="mac" sourceFile="/Users/dcmartin/GIT/age-at-home/public/data/person.csv" tab="0" comma="1">
      <textFields count="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<sst xmlns="http://schemas.openxmlformats.org/spreadsheetml/2006/main" count="40" uniqueCount="24">
  <si>
    <t>day</t>
  </si>
  <si>
    <t>Saturday</t>
  </si>
  <si>
    <t>Sunday</t>
  </si>
  <si>
    <t>Monday</t>
  </si>
  <si>
    <t>Tuesday</t>
  </si>
  <si>
    <t>Wednesday</t>
  </si>
  <si>
    <t>Thursday</t>
  </si>
  <si>
    <t>Friday</t>
  </si>
  <si>
    <t>UNDER</t>
  </si>
  <si>
    <t>OVER</t>
  </si>
  <si>
    <t>MEAN Count</t>
  </si>
  <si>
    <t>MIN Count</t>
  </si>
  <si>
    <t>MAX Count</t>
  </si>
  <si>
    <t>STDEV Count</t>
  </si>
  <si>
    <t>TIME</t>
  </si>
  <si>
    <t>NORMAL</t>
  </si>
  <si>
    <t>COUNT</t>
  </si>
  <si>
    <t>OVER/UNDER SD</t>
  </si>
  <si>
    <t>NORMAL SD</t>
  </si>
  <si>
    <t>SUM</t>
  </si>
  <si>
    <t>AVERAGE</t>
  </si>
  <si>
    <t>MIN</t>
  </si>
  <si>
    <t>MAX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</si>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</sst>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</font>
    <font>
      <b/>
      <i/>
      <sz val="12"/>
      <color theme="1"/>
      <name val="Courier New"/>
    </font>
    <font>
      <b/>
      <sz val="12"/>
      <color theme="1"/>
      <name val="Courier New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8" fontId="2" fillId="0" borderId="3" xfId="1" applyNumberFormat="1" applyFont="1" applyBorder="1" applyAlignment="1">
      <alignment textRotation="180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2" fillId="0" borderId="0" xfId="1" applyFont="1"/>
    <xf numFmtId="43" fontId="0" fillId="0" borderId="0" xfId="1" applyFont="1"/>
    <xf numFmtId="43" fontId="4" fillId="0" borderId="0" xfId="1" applyFont="1"/>
    <xf numFmtId="0" fontId="4" fillId="0" borderId="0" xfId="0" applyFont="1" applyBorder="1" applyAlignment="1"/>
    <xf numFmtId="18" fontId="2" fillId="0" borderId="3" xfId="1" applyNumberFormat="1" applyFont="1" applyBorder="1" applyAlignment="1">
      <alignment horizontal="center" textRotation="180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worksheet" Target="worksheets/sheet1.xml"/><Relationship Id="rId7" Type="http://schemas.openxmlformats.org/officeDocument/2006/relationships/worksheet" Target="worksheets/sheet2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Count of 'person' in David's Kitchen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person!$A$2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person!$B$2:$CS$2</c:f>
              <c:numCache>
                <c:formatCode>General</c:formatCode>
                <c:ptCount val="96"/>
                <c:pt idx="0">
                  <c:v>7.0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7.0</c:v>
                </c:pt>
                <c:pt idx="27">
                  <c:v>5.0</c:v>
                </c:pt>
                <c:pt idx="28">
                  <c:v>2.0</c:v>
                </c:pt>
                <c:pt idx="29">
                  <c:v>6.0</c:v>
                </c:pt>
                <c:pt idx="30">
                  <c:v>10.0</c:v>
                </c:pt>
                <c:pt idx="31">
                  <c:v>0.0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6.0</c:v>
                </c:pt>
                <c:pt idx="39">
                  <c:v>6.0</c:v>
                </c:pt>
                <c:pt idx="40">
                  <c:v>7.0</c:v>
                </c:pt>
                <c:pt idx="41">
                  <c:v>7.0</c:v>
                </c:pt>
                <c:pt idx="42">
                  <c:v>25.0</c:v>
                </c:pt>
                <c:pt idx="43">
                  <c:v>9.0</c:v>
                </c:pt>
                <c:pt idx="44">
                  <c:v>4.0</c:v>
                </c:pt>
                <c:pt idx="45">
                  <c:v>2.0</c:v>
                </c:pt>
                <c:pt idx="46">
                  <c:v>4.0</c:v>
                </c:pt>
                <c:pt idx="47">
                  <c:v>5.0</c:v>
                </c:pt>
                <c:pt idx="48">
                  <c:v>1.0</c:v>
                </c:pt>
                <c:pt idx="49">
                  <c:v>5.0</c:v>
                </c:pt>
                <c:pt idx="50">
                  <c:v>12.0</c:v>
                </c:pt>
                <c:pt idx="51">
                  <c:v>12.0</c:v>
                </c:pt>
                <c:pt idx="52">
                  <c:v>5.0</c:v>
                </c:pt>
                <c:pt idx="53">
                  <c:v>10.0</c:v>
                </c:pt>
                <c:pt idx="54">
                  <c:v>5.0</c:v>
                </c:pt>
                <c:pt idx="55">
                  <c:v>8.0</c:v>
                </c:pt>
                <c:pt idx="56">
                  <c:v>9.0</c:v>
                </c:pt>
                <c:pt idx="57">
                  <c:v>12.0</c:v>
                </c:pt>
                <c:pt idx="58">
                  <c:v>16.0</c:v>
                </c:pt>
                <c:pt idx="59">
                  <c:v>6.0</c:v>
                </c:pt>
                <c:pt idx="60">
                  <c:v>0.0</c:v>
                </c:pt>
                <c:pt idx="61">
                  <c:v>4.0</c:v>
                </c:pt>
                <c:pt idx="62">
                  <c:v>8.0</c:v>
                </c:pt>
                <c:pt idx="63">
                  <c:v>7.0</c:v>
                </c:pt>
                <c:pt idx="64">
                  <c:v>3.0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5.0</c:v>
                </c:pt>
                <c:pt idx="71">
                  <c:v>4.0</c:v>
                </c:pt>
                <c:pt idx="72">
                  <c:v>10.0</c:v>
                </c:pt>
                <c:pt idx="73">
                  <c:v>7.0</c:v>
                </c:pt>
                <c:pt idx="74">
                  <c:v>2.0</c:v>
                </c:pt>
                <c:pt idx="75">
                  <c:v>2.0</c:v>
                </c:pt>
                <c:pt idx="76">
                  <c:v>10.0</c:v>
                </c:pt>
                <c:pt idx="77">
                  <c:v>13.0</c:v>
                </c:pt>
                <c:pt idx="78">
                  <c:v>2.0</c:v>
                </c:pt>
                <c:pt idx="79">
                  <c:v>4.0</c:v>
                </c:pt>
                <c:pt idx="80">
                  <c:v>8.0</c:v>
                </c:pt>
                <c:pt idx="81">
                  <c:v>9.0</c:v>
                </c:pt>
                <c:pt idx="82">
                  <c:v>5.0</c:v>
                </c:pt>
                <c:pt idx="83">
                  <c:v>3.0</c:v>
                </c:pt>
                <c:pt idx="84">
                  <c:v>1.0</c:v>
                </c:pt>
                <c:pt idx="85">
                  <c:v>4.0</c:v>
                </c:pt>
                <c:pt idx="86">
                  <c:v>3.0</c:v>
                </c:pt>
                <c:pt idx="87">
                  <c:v>0.0</c:v>
                </c:pt>
                <c:pt idx="88">
                  <c:v>3.0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person!$A$3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person!$B$3:$CJ$3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3.0</c:v>
                </c:pt>
                <c:pt idx="29">
                  <c:v>9.0</c:v>
                </c:pt>
                <c:pt idx="30">
                  <c:v>5.0</c:v>
                </c:pt>
                <c:pt idx="31">
                  <c:v>3.0</c:v>
                </c:pt>
                <c:pt idx="32">
                  <c:v>8.0</c:v>
                </c:pt>
                <c:pt idx="33">
                  <c:v>3.0</c:v>
                </c:pt>
                <c:pt idx="34">
                  <c:v>0.0</c:v>
                </c:pt>
                <c:pt idx="35">
                  <c:v>11.0</c:v>
                </c:pt>
                <c:pt idx="36">
                  <c:v>11.0</c:v>
                </c:pt>
                <c:pt idx="37">
                  <c:v>3.0</c:v>
                </c:pt>
                <c:pt idx="38">
                  <c:v>10.0</c:v>
                </c:pt>
                <c:pt idx="39">
                  <c:v>3.0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7.0</c:v>
                </c:pt>
                <c:pt idx="44">
                  <c:v>3.0</c:v>
                </c:pt>
                <c:pt idx="45">
                  <c:v>8.0</c:v>
                </c:pt>
                <c:pt idx="46">
                  <c:v>0.0</c:v>
                </c:pt>
                <c:pt idx="47">
                  <c:v>0.0</c:v>
                </c:pt>
                <c:pt idx="48">
                  <c:v>6.0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2.0</c:v>
                </c:pt>
                <c:pt idx="55">
                  <c:v>1.0</c:v>
                </c:pt>
                <c:pt idx="56">
                  <c:v>4.0</c:v>
                </c:pt>
                <c:pt idx="57">
                  <c:v>6.0</c:v>
                </c:pt>
                <c:pt idx="58">
                  <c:v>1.0</c:v>
                </c:pt>
                <c:pt idx="59">
                  <c:v>2.0</c:v>
                </c:pt>
                <c:pt idx="60">
                  <c:v>0.0</c:v>
                </c:pt>
                <c:pt idx="61">
                  <c:v>2.0</c:v>
                </c:pt>
                <c:pt idx="62">
                  <c:v>1.0</c:v>
                </c:pt>
                <c:pt idx="63">
                  <c:v>4.0</c:v>
                </c:pt>
                <c:pt idx="64">
                  <c:v>3.0</c:v>
                </c:pt>
                <c:pt idx="65">
                  <c:v>9.0</c:v>
                </c:pt>
                <c:pt idx="66">
                  <c:v>4.0</c:v>
                </c:pt>
                <c:pt idx="67">
                  <c:v>1.0</c:v>
                </c:pt>
                <c:pt idx="68">
                  <c:v>3.0</c:v>
                </c:pt>
                <c:pt idx="69">
                  <c:v>0.0</c:v>
                </c:pt>
                <c:pt idx="70">
                  <c:v>0.0</c:v>
                </c:pt>
                <c:pt idx="71">
                  <c:v>6.0</c:v>
                </c:pt>
                <c:pt idx="72">
                  <c:v>14.0</c:v>
                </c:pt>
                <c:pt idx="73">
                  <c:v>7.0</c:v>
                </c:pt>
                <c:pt idx="74">
                  <c:v>10.0</c:v>
                </c:pt>
                <c:pt idx="75">
                  <c:v>7.0</c:v>
                </c:pt>
                <c:pt idx="76">
                  <c:v>1.0</c:v>
                </c:pt>
                <c:pt idx="77">
                  <c:v>3.0</c:v>
                </c:pt>
                <c:pt idx="78">
                  <c:v>1.0</c:v>
                </c:pt>
                <c:pt idx="79">
                  <c:v>0.0</c:v>
                </c:pt>
                <c:pt idx="80">
                  <c:v>7.0</c:v>
                </c:pt>
                <c:pt idx="81">
                  <c:v>3.0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person!$A$4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person!$B$4:$CJ$4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  <c:pt idx="28">
                  <c:v>7.0</c:v>
                </c:pt>
                <c:pt idx="29">
                  <c:v>11.0</c:v>
                </c:pt>
                <c:pt idx="30">
                  <c:v>7.0</c:v>
                </c:pt>
                <c:pt idx="31">
                  <c:v>0.0</c:v>
                </c:pt>
                <c:pt idx="32">
                  <c:v>4.0</c:v>
                </c:pt>
                <c:pt idx="33">
                  <c:v>13.0</c:v>
                </c:pt>
                <c:pt idx="34">
                  <c:v>3.0</c:v>
                </c:pt>
                <c:pt idx="35">
                  <c:v>4.0</c:v>
                </c:pt>
                <c:pt idx="36">
                  <c:v>12.0</c:v>
                </c:pt>
                <c:pt idx="37">
                  <c:v>2.0</c:v>
                </c:pt>
                <c:pt idx="38">
                  <c:v>3.0</c:v>
                </c:pt>
                <c:pt idx="39">
                  <c:v>1.0</c:v>
                </c:pt>
                <c:pt idx="40">
                  <c:v>0.0</c:v>
                </c:pt>
                <c:pt idx="41">
                  <c:v>4.0</c:v>
                </c:pt>
                <c:pt idx="42">
                  <c:v>6.0</c:v>
                </c:pt>
                <c:pt idx="43">
                  <c:v>1.0</c:v>
                </c:pt>
                <c:pt idx="44">
                  <c:v>4.0</c:v>
                </c:pt>
                <c:pt idx="45">
                  <c:v>1.0</c:v>
                </c:pt>
                <c:pt idx="46">
                  <c:v>0.0</c:v>
                </c:pt>
                <c:pt idx="47">
                  <c:v>1.0</c:v>
                </c:pt>
                <c:pt idx="48">
                  <c:v>2.0</c:v>
                </c:pt>
                <c:pt idx="49">
                  <c:v>0.0</c:v>
                </c:pt>
                <c:pt idx="50">
                  <c:v>23.0</c:v>
                </c:pt>
                <c:pt idx="51">
                  <c:v>4.0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7.0</c:v>
                </c:pt>
                <c:pt idx="56">
                  <c:v>3.0</c:v>
                </c:pt>
                <c:pt idx="57">
                  <c:v>11.0</c:v>
                </c:pt>
                <c:pt idx="58">
                  <c:v>2.0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2.0</c:v>
                </c:pt>
                <c:pt idx="66">
                  <c:v>1.0</c:v>
                </c:pt>
                <c:pt idx="67">
                  <c:v>0.0</c:v>
                </c:pt>
                <c:pt idx="68">
                  <c:v>2.0</c:v>
                </c:pt>
                <c:pt idx="69">
                  <c:v>1.0</c:v>
                </c:pt>
                <c:pt idx="70">
                  <c:v>8.0</c:v>
                </c:pt>
                <c:pt idx="71">
                  <c:v>9.0</c:v>
                </c:pt>
                <c:pt idx="72">
                  <c:v>6.0</c:v>
                </c:pt>
                <c:pt idx="73">
                  <c:v>13.0</c:v>
                </c:pt>
                <c:pt idx="74">
                  <c:v>13.0</c:v>
                </c:pt>
                <c:pt idx="75">
                  <c:v>18.0</c:v>
                </c:pt>
                <c:pt idx="76">
                  <c:v>12.0</c:v>
                </c:pt>
                <c:pt idx="77">
                  <c:v>7.0</c:v>
                </c:pt>
                <c:pt idx="78">
                  <c:v>12.0</c:v>
                </c:pt>
                <c:pt idx="79">
                  <c:v>12.0</c:v>
                </c:pt>
                <c:pt idx="80">
                  <c:v>22.0</c:v>
                </c:pt>
                <c:pt idx="81">
                  <c:v>9.0</c:v>
                </c:pt>
                <c:pt idx="82">
                  <c:v>3.0</c:v>
                </c:pt>
                <c:pt idx="83">
                  <c:v>3.0</c:v>
                </c:pt>
                <c:pt idx="84">
                  <c:v>1.0</c:v>
                </c:pt>
                <c:pt idx="85">
                  <c:v>2.0</c:v>
                </c:pt>
                <c:pt idx="86">
                  <c:v>6.0</c:v>
                </c:pt>
              </c:numCache>
            </c:numRef>
          </c:val>
        </c:ser>
        <c:ser>
          <c:idx val="3"/>
          <c:order val="3"/>
          <c:tx>
            <c:strRef>
              <c:f>person!$A$5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person!$B$5:$CJ$5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7.0</c:v>
                </c:pt>
                <c:pt idx="28">
                  <c:v>15.0</c:v>
                </c:pt>
                <c:pt idx="29">
                  <c:v>9.0</c:v>
                </c:pt>
                <c:pt idx="30">
                  <c:v>8.0</c:v>
                </c:pt>
                <c:pt idx="31">
                  <c:v>4.0</c:v>
                </c:pt>
                <c:pt idx="32">
                  <c:v>3.0</c:v>
                </c:pt>
                <c:pt idx="33">
                  <c:v>4.0</c:v>
                </c:pt>
                <c:pt idx="34">
                  <c:v>6.0</c:v>
                </c:pt>
                <c:pt idx="35">
                  <c:v>10.0</c:v>
                </c:pt>
                <c:pt idx="36">
                  <c:v>21.0</c:v>
                </c:pt>
                <c:pt idx="37">
                  <c:v>33.0</c:v>
                </c:pt>
                <c:pt idx="38">
                  <c:v>15.0</c:v>
                </c:pt>
                <c:pt idx="39">
                  <c:v>11.0</c:v>
                </c:pt>
                <c:pt idx="40">
                  <c:v>6.0</c:v>
                </c:pt>
                <c:pt idx="41">
                  <c:v>5.0</c:v>
                </c:pt>
                <c:pt idx="42">
                  <c:v>3.0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10.0</c:v>
                </c:pt>
                <c:pt idx="48">
                  <c:v>7.0</c:v>
                </c:pt>
                <c:pt idx="49">
                  <c:v>9.0</c:v>
                </c:pt>
                <c:pt idx="50">
                  <c:v>3.0</c:v>
                </c:pt>
                <c:pt idx="51">
                  <c:v>9.0</c:v>
                </c:pt>
                <c:pt idx="52">
                  <c:v>6.0</c:v>
                </c:pt>
                <c:pt idx="53">
                  <c:v>3.0</c:v>
                </c:pt>
                <c:pt idx="54">
                  <c:v>1.0</c:v>
                </c:pt>
                <c:pt idx="55">
                  <c:v>0.0</c:v>
                </c:pt>
                <c:pt idx="56">
                  <c:v>9.0</c:v>
                </c:pt>
                <c:pt idx="57">
                  <c:v>18.0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1.0</c:v>
                </c:pt>
                <c:pt idx="64">
                  <c:v>10.0</c:v>
                </c:pt>
                <c:pt idx="65">
                  <c:v>13.0</c:v>
                </c:pt>
                <c:pt idx="66">
                  <c:v>1.0</c:v>
                </c:pt>
                <c:pt idx="67">
                  <c:v>7.0</c:v>
                </c:pt>
                <c:pt idx="68">
                  <c:v>13.0</c:v>
                </c:pt>
                <c:pt idx="69">
                  <c:v>15.0</c:v>
                </c:pt>
                <c:pt idx="70">
                  <c:v>18.0</c:v>
                </c:pt>
                <c:pt idx="71">
                  <c:v>9.0</c:v>
                </c:pt>
                <c:pt idx="72">
                  <c:v>4.0</c:v>
                </c:pt>
                <c:pt idx="73">
                  <c:v>4.0</c:v>
                </c:pt>
                <c:pt idx="74">
                  <c:v>2.0</c:v>
                </c:pt>
                <c:pt idx="75">
                  <c:v>5.0</c:v>
                </c:pt>
                <c:pt idx="76">
                  <c:v>3.0</c:v>
                </c:pt>
                <c:pt idx="77">
                  <c:v>1.0</c:v>
                </c:pt>
                <c:pt idx="78">
                  <c:v>1.0</c:v>
                </c:pt>
                <c:pt idx="79">
                  <c:v>0.0</c:v>
                </c:pt>
                <c:pt idx="80">
                  <c:v>2.0</c:v>
                </c:pt>
                <c:pt idx="81">
                  <c:v>1.0</c:v>
                </c:pt>
                <c:pt idx="82">
                  <c:v>2.0</c:v>
                </c:pt>
                <c:pt idx="83">
                  <c:v>3.0</c:v>
                </c:pt>
                <c:pt idx="84">
                  <c:v>3.0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person!$A$6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person!$B$6:$CJ$6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5.0</c:v>
                </c:pt>
                <c:pt idx="28">
                  <c:v>11.0</c:v>
                </c:pt>
                <c:pt idx="29">
                  <c:v>10.0</c:v>
                </c:pt>
                <c:pt idx="30">
                  <c:v>0.0</c:v>
                </c:pt>
                <c:pt idx="31">
                  <c:v>2.0</c:v>
                </c:pt>
                <c:pt idx="32">
                  <c:v>1.0</c:v>
                </c:pt>
                <c:pt idx="33">
                  <c:v>0.0</c:v>
                </c:pt>
                <c:pt idx="34">
                  <c:v>6.0</c:v>
                </c:pt>
                <c:pt idx="35">
                  <c:v>6.0</c:v>
                </c:pt>
                <c:pt idx="36">
                  <c:v>12.0</c:v>
                </c:pt>
                <c:pt idx="37">
                  <c:v>13.0</c:v>
                </c:pt>
                <c:pt idx="38">
                  <c:v>19.0</c:v>
                </c:pt>
                <c:pt idx="39">
                  <c:v>12.0</c:v>
                </c:pt>
                <c:pt idx="40">
                  <c:v>9.0</c:v>
                </c:pt>
                <c:pt idx="41">
                  <c:v>10.0</c:v>
                </c:pt>
                <c:pt idx="42">
                  <c:v>7.0</c:v>
                </c:pt>
                <c:pt idx="43">
                  <c:v>3.0</c:v>
                </c:pt>
                <c:pt idx="44">
                  <c:v>9.0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3.0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0.0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3.0</c:v>
                </c:pt>
                <c:pt idx="60">
                  <c:v>2.0</c:v>
                </c:pt>
                <c:pt idx="61">
                  <c:v>0.0</c:v>
                </c:pt>
                <c:pt idx="62">
                  <c:v>0.0</c:v>
                </c:pt>
                <c:pt idx="63">
                  <c:v>4.0</c:v>
                </c:pt>
                <c:pt idx="64">
                  <c:v>8.0</c:v>
                </c:pt>
                <c:pt idx="65">
                  <c:v>12.0</c:v>
                </c:pt>
                <c:pt idx="66">
                  <c:v>3.0</c:v>
                </c:pt>
                <c:pt idx="67">
                  <c:v>4.0</c:v>
                </c:pt>
                <c:pt idx="68">
                  <c:v>5.0</c:v>
                </c:pt>
                <c:pt idx="69">
                  <c:v>2.0</c:v>
                </c:pt>
                <c:pt idx="70">
                  <c:v>3.0</c:v>
                </c:pt>
                <c:pt idx="71">
                  <c:v>14.0</c:v>
                </c:pt>
                <c:pt idx="72">
                  <c:v>16.0</c:v>
                </c:pt>
                <c:pt idx="73">
                  <c:v>11.0</c:v>
                </c:pt>
                <c:pt idx="74">
                  <c:v>19.0</c:v>
                </c:pt>
                <c:pt idx="75">
                  <c:v>14.0</c:v>
                </c:pt>
                <c:pt idx="76">
                  <c:v>1.0</c:v>
                </c:pt>
                <c:pt idx="77">
                  <c:v>7.0</c:v>
                </c:pt>
                <c:pt idx="78">
                  <c:v>7.0</c:v>
                </c:pt>
                <c:pt idx="79">
                  <c:v>16.0</c:v>
                </c:pt>
                <c:pt idx="80">
                  <c:v>12.0</c:v>
                </c:pt>
                <c:pt idx="81">
                  <c:v>15.0</c:v>
                </c:pt>
                <c:pt idx="82">
                  <c:v>6.0</c:v>
                </c:pt>
                <c:pt idx="83">
                  <c:v>2.0</c:v>
                </c:pt>
                <c:pt idx="84">
                  <c:v>0.0</c:v>
                </c:pt>
                <c:pt idx="85">
                  <c:v>3.0</c:v>
                </c:pt>
                <c:pt idx="86">
                  <c:v>4.0</c:v>
                </c:pt>
              </c:numCache>
            </c:numRef>
          </c:val>
        </c:ser>
        <c:ser>
          <c:idx val="5"/>
          <c:order val="5"/>
          <c:tx>
            <c:strRef>
              <c:f>person!$A$7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person!$B$7:$CJ$7</c:f>
              <c:numCache>
                <c:formatCode>General</c:formatCode>
                <c:ptCount val="87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2.0</c:v>
                </c:pt>
                <c:pt idx="27">
                  <c:v>0.0</c:v>
                </c:pt>
                <c:pt idx="28">
                  <c:v>7.0</c:v>
                </c:pt>
                <c:pt idx="29">
                  <c:v>7.0</c:v>
                </c:pt>
                <c:pt idx="30">
                  <c:v>4.0</c:v>
                </c:pt>
                <c:pt idx="31">
                  <c:v>8.0</c:v>
                </c:pt>
                <c:pt idx="32">
                  <c:v>3.0</c:v>
                </c:pt>
                <c:pt idx="33">
                  <c:v>1.0</c:v>
                </c:pt>
                <c:pt idx="34">
                  <c:v>2.0</c:v>
                </c:pt>
                <c:pt idx="35">
                  <c:v>3.0</c:v>
                </c:pt>
                <c:pt idx="36">
                  <c:v>1.0</c:v>
                </c:pt>
                <c:pt idx="37">
                  <c:v>3.0</c:v>
                </c:pt>
                <c:pt idx="38">
                  <c:v>3.0</c:v>
                </c:pt>
                <c:pt idx="39">
                  <c:v>2.0</c:v>
                </c:pt>
                <c:pt idx="40">
                  <c:v>9.0</c:v>
                </c:pt>
                <c:pt idx="41">
                  <c:v>1.0</c:v>
                </c:pt>
                <c:pt idx="42">
                  <c:v>2.0</c:v>
                </c:pt>
                <c:pt idx="43">
                  <c:v>8.0</c:v>
                </c:pt>
                <c:pt idx="44">
                  <c:v>4.0</c:v>
                </c:pt>
                <c:pt idx="45">
                  <c:v>13.0</c:v>
                </c:pt>
                <c:pt idx="46">
                  <c:v>7.0</c:v>
                </c:pt>
                <c:pt idx="47">
                  <c:v>3.0</c:v>
                </c:pt>
                <c:pt idx="48">
                  <c:v>0.0</c:v>
                </c:pt>
                <c:pt idx="49">
                  <c:v>1.0</c:v>
                </c:pt>
                <c:pt idx="50">
                  <c:v>2.0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4.0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2.0</c:v>
                </c:pt>
                <c:pt idx="63">
                  <c:v>2.0</c:v>
                </c:pt>
                <c:pt idx="64">
                  <c:v>1.0</c:v>
                </c:pt>
                <c:pt idx="65">
                  <c:v>7.0</c:v>
                </c:pt>
                <c:pt idx="66">
                  <c:v>4.0</c:v>
                </c:pt>
                <c:pt idx="67">
                  <c:v>9.0</c:v>
                </c:pt>
                <c:pt idx="68">
                  <c:v>9.0</c:v>
                </c:pt>
                <c:pt idx="69">
                  <c:v>2.0</c:v>
                </c:pt>
                <c:pt idx="70">
                  <c:v>4.0</c:v>
                </c:pt>
                <c:pt idx="71">
                  <c:v>1.0</c:v>
                </c:pt>
                <c:pt idx="72">
                  <c:v>5.0</c:v>
                </c:pt>
                <c:pt idx="73">
                  <c:v>5.0</c:v>
                </c:pt>
                <c:pt idx="74">
                  <c:v>2.0</c:v>
                </c:pt>
                <c:pt idx="75">
                  <c:v>1.0</c:v>
                </c:pt>
                <c:pt idx="76">
                  <c:v>1.0</c:v>
                </c:pt>
                <c:pt idx="77">
                  <c:v>6.0</c:v>
                </c:pt>
                <c:pt idx="78">
                  <c:v>1.0</c:v>
                </c:pt>
                <c:pt idx="79">
                  <c:v>5.0</c:v>
                </c:pt>
                <c:pt idx="80">
                  <c:v>7.0</c:v>
                </c:pt>
                <c:pt idx="81">
                  <c:v>4.0</c:v>
                </c:pt>
                <c:pt idx="82">
                  <c:v>6.0</c:v>
                </c:pt>
                <c:pt idx="83">
                  <c:v>7.0</c:v>
                </c:pt>
                <c:pt idx="84">
                  <c:v>8.0</c:v>
                </c:pt>
                <c:pt idx="85">
                  <c:v>1.0</c:v>
                </c:pt>
                <c:pt idx="86">
                  <c:v>6.0</c:v>
                </c:pt>
              </c:numCache>
            </c:numRef>
          </c:val>
        </c:ser>
        <c:ser>
          <c:idx val="6"/>
          <c:order val="6"/>
          <c:tx>
            <c:strRef>
              <c:f>person!$A$8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person!$B$8:$CJ$8</c:f>
              <c:numCache>
                <c:formatCode>General</c:formatCode>
                <c:ptCount val="8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5.0</c:v>
                </c:pt>
                <c:pt idx="28">
                  <c:v>0.0</c:v>
                </c:pt>
                <c:pt idx="29">
                  <c:v>5.0</c:v>
                </c:pt>
                <c:pt idx="30">
                  <c:v>1.0</c:v>
                </c:pt>
                <c:pt idx="31">
                  <c:v>0.0</c:v>
                </c:pt>
                <c:pt idx="32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5.0</c:v>
                </c:pt>
                <c:pt idx="37">
                  <c:v>3.0</c:v>
                </c:pt>
                <c:pt idx="38">
                  <c:v>6.0</c:v>
                </c:pt>
                <c:pt idx="39">
                  <c:v>8.0</c:v>
                </c:pt>
                <c:pt idx="40">
                  <c:v>11.0</c:v>
                </c:pt>
                <c:pt idx="41">
                  <c:v>2.0</c:v>
                </c:pt>
                <c:pt idx="42">
                  <c:v>4.0</c:v>
                </c:pt>
                <c:pt idx="43">
                  <c:v>1.0</c:v>
                </c:pt>
                <c:pt idx="44">
                  <c:v>4.0</c:v>
                </c:pt>
                <c:pt idx="45">
                  <c:v>8.0</c:v>
                </c:pt>
                <c:pt idx="46">
                  <c:v>6.0</c:v>
                </c:pt>
                <c:pt idx="47">
                  <c:v>6.0</c:v>
                </c:pt>
                <c:pt idx="48">
                  <c:v>17.0</c:v>
                </c:pt>
                <c:pt idx="49">
                  <c:v>5.0</c:v>
                </c:pt>
                <c:pt idx="50">
                  <c:v>16.0</c:v>
                </c:pt>
                <c:pt idx="51">
                  <c:v>15.0</c:v>
                </c:pt>
                <c:pt idx="52">
                  <c:v>22.0</c:v>
                </c:pt>
                <c:pt idx="53">
                  <c:v>17.0</c:v>
                </c:pt>
                <c:pt idx="54">
                  <c:v>4.0</c:v>
                </c:pt>
                <c:pt idx="55">
                  <c:v>3.0</c:v>
                </c:pt>
                <c:pt idx="56">
                  <c:v>0.0</c:v>
                </c:pt>
                <c:pt idx="57">
                  <c:v>5.0</c:v>
                </c:pt>
                <c:pt idx="58">
                  <c:v>9.0</c:v>
                </c:pt>
                <c:pt idx="59">
                  <c:v>4.0</c:v>
                </c:pt>
                <c:pt idx="60">
                  <c:v>16.0</c:v>
                </c:pt>
                <c:pt idx="61">
                  <c:v>4.0</c:v>
                </c:pt>
                <c:pt idx="62">
                  <c:v>16.0</c:v>
                </c:pt>
                <c:pt idx="63">
                  <c:v>10.0</c:v>
                </c:pt>
                <c:pt idx="64">
                  <c:v>9.0</c:v>
                </c:pt>
                <c:pt idx="65">
                  <c:v>6.0</c:v>
                </c:pt>
                <c:pt idx="66">
                  <c:v>11.0</c:v>
                </c:pt>
                <c:pt idx="67">
                  <c:v>5.0</c:v>
                </c:pt>
                <c:pt idx="68">
                  <c:v>22.0</c:v>
                </c:pt>
                <c:pt idx="69">
                  <c:v>8.0</c:v>
                </c:pt>
                <c:pt idx="70">
                  <c:v>18.0</c:v>
                </c:pt>
                <c:pt idx="71">
                  <c:v>11.0</c:v>
                </c:pt>
                <c:pt idx="72">
                  <c:v>3.0</c:v>
                </c:pt>
                <c:pt idx="73">
                  <c:v>1.0</c:v>
                </c:pt>
                <c:pt idx="74">
                  <c:v>12.0</c:v>
                </c:pt>
                <c:pt idx="75">
                  <c:v>15.0</c:v>
                </c:pt>
                <c:pt idx="76">
                  <c:v>23.0</c:v>
                </c:pt>
                <c:pt idx="77">
                  <c:v>13.0</c:v>
                </c:pt>
                <c:pt idx="78">
                  <c:v>2.0</c:v>
                </c:pt>
                <c:pt idx="79">
                  <c:v>13.0</c:v>
                </c:pt>
                <c:pt idx="80">
                  <c:v>10.0</c:v>
                </c:pt>
                <c:pt idx="81">
                  <c:v>3.0</c:v>
                </c:pt>
                <c:pt idx="82">
                  <c:v>4.0</c:v>
                </c:pt>
                <c:pt idx="83">
                  <c:v>5.0</c:v>
                </c:pt>
                <c:pt idx="84">
                  <c:v>8.0</c:v>
                </c:pt>
                <c:pt idx="85">
                  <c:v>5.0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13760160"/>
        <c:axId val="-2004654128"/>
        <c:axId val="-2013908944"/>
      </c:bar3DChart>
      <c:catAx>
        <c:axId val="-2013760160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04654128"/>
        <c:crosses val="autoZero"/>
        <c:auto val="1"/>
        <c:lblAlgn val="ctr"/>
        <c:lblOffset val="100"/>
        <c:noMultiLvlLbl val="0"/>
      </c:catAx>
      <c:valAx>
        <c:axId val="-20046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13760160"/>
        <c:crosses val="autoZero"/>
        <c:crossBetween val="between"/>
      </c:valAx>
      <c:serAx>
        <c:axId val="-2013908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04654128"/>
        <c:crosses val="autoZero"/>
      </c:serAx>
    </c:plotArea>
    <c:legend>
      <c:legendPos val="t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'person' </a:t>
            </a:r>
            <a:r>
              <a:rPr lang="en-US" u="sng"/>
              <a:t>count</a:t>
            </a:r>
            <a:r>
              <a:rPr lang="en-US"/>
              <a:t> </a:t>
            </a:r>
            <a:r>
              <a:rPr lang="en-US" i="1" u="sng"/>
              <a:t>by</a:t>
            </a:r>
            <a:r>
              <a:rPr lang="en-US"/>
              <a:t> </a:t>
            </a:r>
            <a:r>
              <a:rPr lang="en-US" b="1"/>
              <a:t>day</a:t>
            </a:r>
            <a:r>
              <a:rPr lang="en-US"/>
              <a:t> </a:t>
            </a:r>
            <a:r>
              <a:rPr lang="en-US" b="1" i="1"/>
              <a:t>and</a:t>
            </a:r>
            <a:r>
              <a:rPr lang="en-US"/>
              <a:t> </a:t>
            </a:r>
            <a:r>
              <a:rPr lang="en-US" b="1"/>
              <a:t>interval</a:t>
            </a:r>
            <a:r>
              <a:rPr lang="en-US" baseline="0"/>
              <a:t> </a:t>
            </a:r>
            <a:r>
              <a:rPr lang="en-US" i="1" u="sng" baseline="0"/>
              <a:t>when</a:t>
            </a:r>
            <a:r>
              <a:rPr lang="en-US"/>
              <a:t> </a:t>
            </a:r>
            <a:r>
              <a:rPr lang="en-US" i="1" u="none"/>
              <a:t>near</a:t>
            </a:r>
            <a:r>
              <a:rPr lang="en-US" baseline="0"/>
              <a:t> </a:t>
            </a:r>
            <a:r>
              <a:rPr lang="en-US" i="1" baseline="0"/>
              <a:t>mean </a:t>
            </a:r>
            <a:r>
              <a:rPr lang="en-US" i="0" baseline="0"/>
              <a:t>'person' count by day and interval</a:t>
            </a:r>
            <a:endParaRPr lang="en-US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rAngAx val="0"/>
      <c:perspective val="4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analysis!$A$39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analysis!$B$39:$CS$39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3.428571428571428</c:v>
                </c:pt>
                <c:pt idx="34">
                  <c:v>3.0</c:v>
                </c:pt>
                <c:pt idx="35">
                  <c:v>0.0</c:v>
                </c:pt>
                <c:pt idx="36">
                  <c:v>10.57142857142857</c:v>
                </c:pt>
                <c:pt idx="37">
                  <c:v>9.857142857142857</c:v>
                </c:pt>
                <c:pt idx="38">
                  <c:v>0.0</c:v>
                </c:pt>
                <c:pt idx="39">
                  <c:v>6.142857142857143</c:v>
                </c:pt>
                <c:pt idx="40">
                  <c:v>6.142857142857143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4.0</c:v>
                </c:pt>
                <c:pt idx="45">
                  <c:v>0.0</c:v>
                </c:pt>
                <c:pt idx="46">
                  <c:v>2.857142857142857</c:v>
                </c:pt>
                <c:pt idx="47">
                  <c:v>3.571428571428572</c:v>
                </c:pt>
                <c:pt idx="48">
                  <c:v>0.0</c:v>
                </c:pt>
                <c:pt idx="49">
                  <c:v>0.0</c:v>
                </c:pt>
                <c:pt idx="50">
                  <c:v>8.428571428571429</c:v>
                </c:pt>
                <c:pt idx="51">
                  <c:v>0.0</c:v>
                </c:pt>
                <c:pt idx="52">
                  <c:v>5.0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2.714285714285714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4.857142857142857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8.0</c:v>
                </c:pt>
                <c:pt idx="71">
                  <c:v>0.0</c:v>
                </c:pt>
                <c:pt idx="72">
                  <c:v>8.285714285714286</c:v>
                </c:pt>
                <c:pt idx="73">
                  <c:v>6.857142857142857</c:v>
                </c:pt>
                <c:pt idx="74">
                  <c:v>0.0</c:v>
                </c:pt>
                <c:pt idx="75">
                  <c:v>0.0</c:v>
                </c:pt>
                <c:pt idx="76">
                  <c:v>7.285714285714285</c:v>
                </c:pt>
                <c:pt idx="77">
                  <c:v>0.0</c:v>
                </c:pt>
                <c:pt idx="78">
                  <c:v>3.714285714285714</c:v>
                </c:pt>
                <c:pt idx="79">
                  <c:v>0.0</c:v>
                </c:pt>
                <c:pt idx="80">
                  <c:v>9.714285714285713</c:v>
                </c:pt>
                <c:pt idx="81">
                  <c:v>0.0</c:v>
                </c:pt>
                <c:pt idx="82">
                  <c:v>0.0</c:v>
                </c:pt>
                <c:pt idx="83">
                  <c:v>3.285714285714286</c:v>
                </c:pt>
                <c:pt idx="84">
                  <c:v>0.0</c:v>
                </c:pt>
                <c:pt idx="85">
                  <c:v>0.0</c:v>
                </c:pt>
                <c:pt idx="86">
                  <c:v>2.714285714285714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analysis!$A$40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analysis!$B$40:$CJ$40</c:f>
              <c:numCache>
                <c:formatCode>General</c:formatCode>
                <c:ptCount val="87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8.142857142857142</c:v>
                </c:pt>
                <c:pt idx="30">
                  <c:v>5.0</c:v>
                </c:pt>
                <c:pt idx="31">
                  <c:v>2.428571428571428</c:v>
                </c:pt>
                <c:pt idx="32">
                  <c:v>0.0</c:v>
                </c:pt>
                <c:pt idx="33">
                  <c:v>3.428571428571428</c:v>
                </c:pt>
                <c:pt idx="34">
                  <c:v>0.0</c:v>
                </c:pt>
                <c:pt idx="35">
                  <c:v>0.0</c:v>
                </c:pt>
                <c:pt idx="36">
                  <c:v>10.57142857142857</c:v>
                </c:pt>
                <c:pt idx="37">
                  <c:v>0.0</c:v>
                </c:pt>
                <c:pt idx="38">
                  <c:v>8.857142857142857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4.0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4.857142857142857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2.0</c:v>
                </c:pt>
                <c:pt idx="55">
                  <c:v>0.0</c:v>
                </c:pt>
                <c:pt idx="56">
                  <c:v>4.428571428571429</c:v>
                </c:pt>
                <c:pt idx="57">
                  <c:v>7.714285714285714</c:v>
                </c:pt>
                <c:pt idx="58">
                  <c:v>0.0</c:v>
                </c:pt>
                <c:pt idx="59">
                  <c:v>2.285714285714286</c:v>
                </c:pt>
                <c:pt idx="60">
                  <c:v>2.714285714285714</c:v>
                </c:pt>
                <c:pt idx="61">
                  <c:v>1.428571428571429</c:v>
                </c:pt>
                <c:pt idx="62">
                  <c:v>0.0</c:v>
                </c:pt>
                <c:pt idx="63">
                  <c:v>4.142857142857143</c:v>
                </c:pt>
                <c:pt idx="64">
                  <c:v>4.857142857142857</c:v>
                </c:pt>
                <c:pt idx="65">
                  <c:v>7.0</c:v>
                </c:pt>
                <c:pt idx="66">
                  <c:v>3.428571428571428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7.714285714285714</c:v>
                </c:pt>
                <c:pt idx="72">
                  <c:v>0.0</c:v>
                </c:pt>
                <c:pt idx="73">
                  <c:v>6.857142857142857</c:v>
                </c:pt>
                <c:pt idx="74">
                  <c:v>8.571428571428571</c:v>
                </c:pt>
                <c:pt idx="75">
                  <c:v>8.857142857142857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9.714285714285713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analysis!$A$41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analysis!$B$41:$CJ$41</c:f>
              <c:numCache>
                <c:formatCode>General</c:formatCode>
                <c:ptCount val="87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6.428571428571429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3.285714285714286</c:v>
                </c:pt>
                <c:pt idx="33">
                  <c:v>0.0</c:v>
                </c:pt>
                <c:pt idx="34">
                  <c:v>3.0</c:v>
                </c:pt>
                <c:pt idx="35">
                  <c:v>0.0</c:v>
                </c:pt>
                <c:pt idx="36">
                  <c:v>10.57142857142857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4.142857142857143</c:v>
                </c:pt>
                <c:pt idx="42">
                  <c:v>6.857142857142857</c:v>
                </c:pt>
                <c:pt idx="43">
                  <c:v>0.0</c:v>
                </c:pt>
                <c:pt idx="44">
                  <c:v>4.0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6.428571428571429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4.428571428571429</c:v>
                </c:pt>
                <c:pt idx="57">
                  <c:v>0.0</c:v>
                </c:pt>
                <c:pt idx="58">
                  <c:v>4.142857142857143</c:v>
                </c:pt>
                <c:pt idx="59">
                  <c:v>0.0</c:v>
                </c:pt>
                <c:pt idx="60">
                  <c:v>2.714285714285714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8.0</c:v>
                </c:pt>
                <c:pt idx="71">
                  <c:v>7.714285714285714</c:v>
                </c:pt>
                <c:pt idx="72">
                  <c:v>8.285714285714286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7.142857142857143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3.714285714285714</c:v>
                </c:pt>
                <c:pt idx="83">
                  <c:v>3.285714285714286</c:v>
                </c:pt>
                <c:pt idx="84">
                  <c:v>0.0</c:v>
                </c:pt>
                <c:pt idx="85">
                  <c:v>2.142857142857143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analysis!$A$42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analysis!$B$42:$CJ$42</c:f>
              <c:numCache>
                <c:formatCode>General</c:formatCode>
                <c:ptCount val="87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1.714285714285714</c:v>
                </c:pt>
                <c:pt idx="27">
                  <c:v>0.0</c:v>
                </c:pt>
                <c:pt idx="28">
                  <c:v>0.0</c:v>
                </c:pt>
                <c:pt idx="29">
                  <c:v>8.142857142857142</c:v>
                </c:pt>
                <c:pt idx="30">
                  <c:v>0.0</c:v>
                </c:pt>
                <c:pt idx="31">
                  <c:v>0.0</c:v>
                </c:pt>
                <c:pt idx="32">
                  <c:v>3.285714285714286</c:v>
                </c:pt>
                <c:pt idx="33">
                  <c:v>3.428571428571428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6.142857142857143</c:v>
                </c:pt>
                <c:pt idx="41">
                  <c:v>4.142857142857143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2.857142857142857</c:v>
                </c:pt>
                <c:pt idx="47">
                  <c:v>0.0</c:v>
                </c:pt>
                <c:pt idx="48">
                  <c:v>4.857142857142857</c:v>
                </c:pt>
                <c:pt idx="49">
                  <c:v>0.0</c:v>
                </c:pt>
                <c:pt idx="50">
                  <c:v>0.0</c:v>
                </c:pt>
                <c:pt idx="51">
                  <c:v>6.428571428571429</c:v>
                </c:pt>
                <c:pt idx="52">
                  <c:v>5.0</c:v>
                </c:pt>
                <c:pt idx="53">
                  <c:v>4.571428571428571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2.714285714285714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7.714285714285714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3.285714285714286</c:v>
                </c:pt>
                <c:pt idx="84">
                  <c:v>3.142857142857143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analysis!$A$43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analysis!$B$43:$CJ$43</c:f>
              <c:numCache>
                <c:formatCode>General</c:formatCode>
                <c:ptCount val="87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1.714285714285714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2.428571428571428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6.571428571428571</c:v>
                </c:pt>
                <c:pt idx="36">
                  <c:v>10.57142857142857</c:v>
                </c:pt>
                <c:pt idx="37">
                  <c:v>9.857142857142857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6.857142857142857</c:v>
                </c:pt>
                <c:pt idx="43">
                  <c:v>4.142857142857143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3.428571428571428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2.0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2.285714285714286</c:v>
                </c:pt>
                <c:pt idx="60">
                  <c:v>2.714285714285714</c:v>
                </c:pt>
                <c:pt idx="61">
                  <c:v>0.0</c:v>
                </c:pt>
                <c:pt idx="62">
                  <c:v>0.0</c:v>
                </c:pt>
                <c:pt idx="63">
                  <c:v>4.142857142857143</c:v>
                </c:pt>
                <c:pt idx="64">
                  <c:v>0.0</c:v>
                </c:pt>
                <c:pt idx="65">
                  <c:v>0.0</c:v>
                </c:pt>
                <c:pt idx="66">
                  <c:v>3.428571428571428</c:v>
                </c:pt>
                <c:pt idx="67">
                  <c:v>3.714285714285714</c:v>
                </c:pt>
                <c:pt idx="68">
                  <c:v>7.857142857142857</c:v>
                </c:pt>
                <c:pt idx="69">
                  <c:v>4.0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7.142857142857143</c:v>
                </c:pt>
                <c:pt idx="78">
                  <c:v>0.0</c:v>
                </c:pt>
                <c:pt idx="79">
                  <c:v>0.0</c:v>
                </c:pt>
                <c:pt idx="80">
                  <c:v>9.714285714285713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2.142857142857143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analysis!$A$44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analysis!$B$44:$CJ$44</c:f>
              <c:numCache>
                <c:formatCode>General</c:formatCode>
                <c:ptCount val="87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1.714285714285714</c:v>
                </c:pt>
                <c:pt idx="27">
                  <c:v>0.0</c:v>
                </c:pt>
                <c:pt idx="28">
                  <c:v>6.428571428571429</c:v>
                </c:pt>
                <c:pt idx="29">
                  <c:v>0.0</c:v>
                </c:pt>
                <c:pt idx="30">
                  <c:v>5.0</c:v>
                </c:pt>
                <c:pt idx="31">
                  <c:v>0.0</c:v>
                </c:pt>
                <c:pt idx="32">
                  <c:v>3.285714285714286</c:v>
                </c:pt>
                <c:pt idx="33">
                  <c:v>0.0</c:v>
                </c:pt>
                <c:pt idx="34">
                  <c:v>3.0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4.0</c:v>
                </c:pt>
                <c:pt idx="45">
                  <c:v>0.0</c:v>
                </c:pt>
                <c:pt idx="46">
                  <c:v>0.0</c:v>
                </c:pt>
                <c:pt idx="47">
                  <c:v>3.571428571428572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4.428571428571429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2.714285714285714</c:v>
                </c:pt>
                <c:pt idx="61">
                  <c:v>0.0</c:v>
                </c:pt>
                <c:pt idx="62">
                  <c:v>4.0</c:v>
                </c:pt>
                <c:pt idx="63">
                  <c:v>0.0</c:v>
                </c:pt>
                <c:pt idx="64">
                  <c:v>0.0</c:v>
                </c:pt>
                <c:pt idx="65">
                  <c:v>7.0</c:v>
                </c:pt>
                <c:pt idx="66">
                  <c:v>3.428571428571428</c:v>
                </c:pt>
                <c:pt idx="67">
                  <c:v>0.0</c:v>
                </c:pt>
                <c:pt idx="68">
                  <c:v>7.857142857142857</c:v>
                </c:pt>
                <c:pt idx="69">
                  <c:v>4.0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6.857142857142857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7.142857142857143</c:v>
                </c:pt>
                <c:pt idx="78">
                  <c:v>0.0</c:v>
                </c:pt>
                <c:pt idx="79">
                  <c:v>7.142857142857143</c:v>
                </c:pt>
                <c:pt idx="80">
                  <c:v>9.714285714285713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analysis!$A$45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analysis!$B$45:$CJ$45</c:f>
              <c:numCache>
                <c:formatCode>General</c:formatCode>
                <c:ptCount val="87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1.714285714285714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6.142857142857143</c:v>
                </c:pt>
                <c:pt idx="40">
                  <c:v>0.0</c:v>
                </c:pt>
                <c:pt idx="41">
                  <c:v>0.0</c:v>
                </c:pt>
                <c:pt idx="42">
                  <c:v>6.857142857142857</c:v>
                </c:pt>
                <c:pt idx="43">
                  <c:v>0.0</c:v>
                </c:pt>
                <c:pt idx="44">
                  <c:v>4.0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2.857142857142857</c:v>
                </c:pt>
                <c:pt idx="56">
                  <c:v>0.0</c:v>
                </c:pt>
                <c:pt idx="57">
                  <c:v>7.714285714285714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7.0</c:v>
                </c:pt>
                <c:pt idx="66">
                  <c:v>0.0</c:v>
                </c:pt>
                <c:pt idx="67">
                  <c:v>3.714285714285714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3.714285714285714</c:v>
                </c:pt>
                <c:pt idx="79">
                  <c:v>0.0</c:v>
                </c:pt>
                <c:pt idx="80">
                  <c:v>9.714285714285713</c:v>
                </c:pt>
                <c:pt idx="81">
                  <c:v>0.0</c:v>
                </c:pt>
                <c:pt idx="82">
                  <c:v>3.714285714285714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01828640"/>
        <c:axId val="-2001948080"/>
        <c:axId val="-2002306464"/>
      </c:bar3DChart>
      <c:catAx>
        <c:axId val="-2001828640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01948080"/>
        <c:crosses val="autoZero"/>
        <c:auto val="1"/>
        <c:lblAlgn val="ctr"/>
        <c:lblOffset val="100"/>
        <c:noMultiLvlLbl val="0"/>
      </c:catAx>
      <c:valAx>
        <c:axId val="-20019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01828640"/>
        <c:crosses val="autoZero"/>
        <c:crossBetween val="between"/>
      </c:valAx>
      <c:serAx>
        <c:axId val="-2002306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01948080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analysis!$A$38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analysis!$B$38:$CS$38</c:f>
              <c:numCache>
                <c:formatCode>General</c:formatCode>
                <c:ptCount val="96"/>
                <c:pt idx="0">
                  <c:v>6.0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6.857142857142857</c:v>
                </c:pt>
                <c:pt idx="27">
                  <c:v>0.0</c:v>
                </c:pt>
                <c:pt idx="28">
                  <c:v>12.85714285714286</c:v>
                </c:pt>
                <c:pt idx="29">
                  <c:v>16.28571428571428</c:v>
                </c:pt>
                <c:pt idx="30">
                  <c:v>10.0</c:v>
                </c:pt>
                <c:pt idx="31">
                  <c:v>4.857142857142857</c:v>
                </c:pt>
                <c:pt idx="32">
                  <c:v>9.857142857142857</c:v>
                </c:pt>
                <c:pt idx="33">
                  <c:v>10.28571428571428</c:v>
                </c:pt>
                <c:pt idx="34">
                  <c:v>9.0</c:v>
                </c:pt>
                <c:pt idx="35">
                  <c:v>6.571428571428571</c:v>
                </c:pt>
                <c:pt idx="36">
                  <c:v>42.28571428571428</c:v>
                </c:pt>
                <c:pt idx="37">
                  <c:v>19.71428571428571</c:v>
                </c:pt>
                <c:pt idx="38">
                  <c:v>8.857142857142857</c:v>
                </c:pt>
                <c:pt idx="39">
                  <c:v>12.28571428571429</c:v>
                </c:pt>
                <c:pt idx="40">
                  <c:v>12.28571428571429</c:v>
                </c:pt>
                <c:pt idx="41">
                  <c:v>8.285714285714286</c:v>
                </c:pt>
                <c:pt idx="42">
                  <c:v>20.57142857142857</c:v>
                </c:pt>
                <c:pt idx="43">
                  <c:v>4.142857142857143</c:v>
                </c:pt>
                <c:pt idx="44">
                  <c:v>20.0</c:v>
                </c:pt>
                <c:pt idx="45">
                  <c:v>0.0</c:v>
                </c:pt>
                <c:pt idx="46">
                  <c:v>5.714285714285714</c:v>
                </c:pt>
                <c:pt idx="47">
                  <c:v>7.142857142857143</c:v>
                </c:pt>
                <c:pt idx="48">
                  <c:v>9.714285714285713</c:v>
                </c:pt>
                <c:pt idx="49">
                  <c:v>3.428571428571428</c:v>
                </c:pt>
                <c:pt idx="50">
                  <c:v>8.428571428571429</c:v>
                </c:pt>
                <c:pt idx="51">
                  <c:v>12.85714285714286</c:v>
                </c:pt>
                <c:pt idx="52">
                  <c:v>10.0</c:v>
                </c:pt>
                <c:pt idx="53">
                  <c:v>4.571428571428571</c:v>
                </c:pt>
                <c:pt idx="54">
                  <c:v>4.0</c:v>
                </c:pt>
                <c:pt idx="55">
                  <c:v>2.857142857142857</c:v>
                </c:pt>
                <c:pt idx="56">
                  <c:v>13.28571428571429</c:v>
                </c:pt>
                <c:pt idx="57">
                  <c:v>15.42857142857143</c:v>
                </c:pt>
                <c:pt idx="58">
                  <c:v>4.142857142857143</c:v>
                </c:pt>
                <c:pt idx="59">
                  <c:v>4.571428571428571</c:v>
                </c:pt>
                <c:pt idx="60">
                  <c:v>16.28571428571429</c:v>
                </c:pt>
                <c:pt idx="61">
                  <c:v>1.428571428571429</c:v>
                </c:pt>
                <c:pt idx="62">
                  <c:v>4.0</c:v>
                </c:pt>
                <c:pt idx="63">
                  <c:v>8.285714285714286</c:v>
                </c:pt>
                <c:pt idx="64">
                  <c:v>9.714285714285713</c:v>
                </c:pt>
                <c:pt idx="65">
                  <c:v>21.0</c:v>
                </c:pt>
                <c:pt idx="66">
                  <c:v>10.28571428571428</c:v>
                </c:pt>
                <c:pt idx="67">
                  <c:v>7.428571428571429</c:v>
                </c:pt>
                <c:pt idx="68">
                  <c:v>15.71428571428571</c:v>
                </c:pt>
                <c:pt idx="69">
                  <c:v>8.0</c:v>
                </c:pt>
                <c:pt idx="70">
                  <c:v>16.0</c:v>
                </c:pt>
                <c:pt idx="71">
                  <c:v>23.14285714285714</c:v>
                </c:pt>
                <c:pt idx="72">
                  <c:v>16.57142857142857</c:v>
                </c:pt>
                <c:pt idx="73">
                  <c:v>20.57142857142857</c:v>
                </c:pt>
                <c:pt idx="74">
                  <c:v>8.571428571428571</c:v>
                </c:pt>
                <c:pt idx="75">
                  <c:v>8.857142857142857</c:v>
                </c:pt>
                <c:pt idx="76">
                  <c:v>7.285714285714285</c:v>
                </c:pt>
                <c:pt idx="77">
                  <c:v>21.42857142857143</c:v>
                </c:pt>
                <c:pt idx="78">
                  <c:v>7.428571428571429</c:v>
                </c:pt>
                <c:pt idx="79">
                  <c:v>7.142857142857143</c:v>
                </c:pt>
                <c:pt idx="80">
                  <c:v>48.57142857142857</c:v>
                </c:pt>
                <c:pt idx="81">
                  <c:v>0.0</c:v>
                </c:pt>
                <c:pt idx="82">
                  <c:v>7.428571428571429</c:v>
                </c:pt>
                <c:pt idx="83">
                  <c:v>9.857142857142857</c:v>
                </c:pt>
                <c:pt idx="84">
                  <c:v>3.142857142857143</c:v>
                </c:pt>
                <c:pt idx="85">
                  <c:v>4.285714285714285</c:v>
                </c:pt>
                <c:pt idx="86">
                  <c:v>2.714285714285714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-2002478032"/>
        <c:axId val="-2002440048"/>
        <c:axId val="0"/>
      </c:bar3DChart>
      <c:catAx>
        <c:axId val="-2002478032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440048"/>
        <c:crosses val="autoZero"/>
        <c:auto val="1"/>
        <c:lblAlgn val="ctr"/>
        <c:lblOffset val="100"/>
        <c:noMultiLvlLbl val="0"/>
      </c:catAx>
      <c:valAx>
        <c:axId val="-20024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47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Over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analysis!$A$21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analysis!$B$21:$CS$21</c:f>
              <c:numCache>
                <c:formatCode>General</c:formatCode>
                <c:ptCount val="96"/>
                <c:pt idx="0">
                  <c:v>7.0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7.0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25.0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5.0</c:v>
                </c:pt>
                <c:pt idx="55">
                  <c:v>8.0</c:v>
                </c:pt>
                <c:pt idx="56">
                  <c:v>0.0</c:v>
                </c:pt>
                <c:pt idx="57">
                  <c:v>0.0</c:v>
                </c:pt>
                <c:pt idx="58">
                  <c:v>16.0</c:v>
                </c:pt>
                <c:pt idx="59">
                  <c:v>6.0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3.0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analysis!$A$22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analysis!$B$22:$CJ$22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8.0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analysis!$A$23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analysis!$B$23:$CJ$23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13.0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23.0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13.0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12.0</c:v>
                </c:pt>
                <c:pt idx="79">
                  <c:v>0.0</c:v>
                </c:pt>
                <c:pt idx="80">
                  <c:v>22.0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analysis!$A$24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analysis!$B$24:$CJ$24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15.0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21.0</c:v>
                </c:pt>
                <c:pt idx="37">
                  <c:v>33.0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10.0</c:v>
                </c:pt>
                <c:pt idx="48">
                  <c:v>0.0</c:v>
                </c:pt>
                <c:pt idx="49">
                  <c:v>9.0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18.0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15.0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analysis!$A$25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analysis!$B$25:$CJ$25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19.0</c:v>
                </c:pt>
                <c:pt idx="39">
                  <c:v>0.0</c:v>
                </c:pt>
                <c:pt idx="40">
                  <c:v>0.0</c:v>
                </c:pt>
                <c:pt idx="41">
                  <c:v>10.0</c:v>
                </c:pt>
                <c:pt idx="42">
                  <c:v>0.0</c:v>
                </c:pt>
                <c:pt idx="43">
                  <c:v>0.0</c:v>
                </c:pt>
                <c:pt idx="44">
                  <c:v>9.0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14.0</c:v>
                </c:pt>
                <c:pt idx="72">
                  <c:v>16.0</c:v>
                </c:pt>
                <c:pt idx="73">
                  <c:v>0.0</c:v>
                </c:pt>
                <c:pt idx="74">
                  <c:v>19.0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15.0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analysis!$A$26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analysis!$B$26:$CJ$26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8.0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13.0</c:v>
                </c:pt>
                <c:pt idx="46">
                  <c:v>7.0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9.0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7.0</c:v>
                </c:pt>
                <c:pt idx="84">
                  <c:v>8.0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analysis!$A$27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analysis!$B$27:$CJ$27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17.0</c:v>
                </c:pt>
                <c:pt idx="49">
                  <c:v>0.0</c:v>
                </c:pt>
                <c:pt idx="50">
                  <c:v>0.0</c:v>
                </c:pt>
                <c:pt idx="51">
                  <c:v>15.0</c:v>
                </c:pt>
                <c:pt idx="52">
                  <c:v>22.0</c:v>
                </c:pt>
                <c:pt idx="53">
                  <c:v>17.0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16.0</c:v>
                </c:pt>
                <c:pt idx="61">
                  <c:v>0.0</c:v>
                </c:pt>
                <c:pt idx="62">
                  <c:v>16.0</c:v>
                </c:pt>
                <c:pt idx="63">
                  <c:v>10.0</c:v>
                </c:pt>
                <c:pt idx="64">
                  <c:v>0.0</c:v>
                </c:pt>
                <c:pt idx="65">
                  <c:v>0.0</c:v>
                </c:pt>
                <c:pt idx="66">
                  <c:v>11.0</c:v>
                </c:pt>
                <c:pt idx="67">
                  <c:v>0.0</c:v>
                </c:pt>
                <c:pt idx="68">
                  <c:v>22.0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23.0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8.0</c:v>
                </c:pt>
                <c:pt idx="85">
                  <c:v>5.0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0897072"/>
        <c:axId val="-2004606608"/>
        <c:axId val="-2004123952"/>
      </c:bar3DChart>
      <c:catAx>
        <c:axId val="-2000897072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04606608"/>
        <c:crosses val="autoZero"/>
        <c:auto val="1"/>
        <c:lblAlgn val="ctr"/>
        <c:lblOffset val="100"/>
        <c:noMultiLvlLbl val="0"/>
      </c:catAx>
      <c:valAx>
        <c:axId val="-20046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00897072"/>
        <c:crosses val="autoZero"/>
        <c:crossBetween val="between"/>
      </c:valAx>
      <c:serAx>
        <c:axId val="-2004123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04606608"/>
        <c:crosses val="autoZero"/>
      </c:serAx>
    </c:plotArea>
    <c:legend>
      <c:legendPos val="t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analysis!$A$30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analysis!$B$30:$CS$30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1.565247584249853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analysis!$A$31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analysis!$B$31:$CJ$31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1.811505837158206</c:v>
                </c:pt>
                <c:pt idx="83">
                  <c:v>1.602485932870721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analysis!$A$32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analysis!$B$32:$CJ$32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1.587158961629959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analysis!$A$33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analysis!$B$33:$CJ$33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1.632993161855452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analysis!$A$34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analysis!$B$34:$CJ$34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analysis!$A$35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analysis!$B$35:$CJ$35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1.642472631782291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1.653454230116186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analysis!$A$36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analysis!$B$36:$CJ$36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1.547914598406642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1.563143631870345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1.543055355464712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18021600"/>
        <c:axId val="-2017558736"/>
        <c:axId val="-2018008592"/>
      </c:bar3DChart>
      <c:catAx>
        <c:axId val="-2018021600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17558736"/>
        <c:crosses val="autoZero"/>
        <c:auto val="1"/>
        <c:lblAlgn val="ctr"/>
        <c:lblOffset val="100"/>
        <c:noMultiLvlLbl val="0"/>
      </c:catAx>
      <c:valAx>
        <c:axId val="-20175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18021600"/>
        <c:crosses val="autoZero"/>
        <c:crossBetween val="between"/>
      </c:valAx>
      <c:serAx>
        <c:axId val="-2018008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17558736"/>
        <c:crosses val="autoZero"/>
      </c:serAx>
    </c:plotArea>
    <c:legend>
      <c:legendPos val="t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5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014" cy="62808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5473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person_1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8"/>
  <sheetViews>
    <sheetView zoomScale="125" zoomScaleNormal="125" zoomScalePageLayoutView="125" workbookViewId="0">
      <pane xSplit="1" ySplit="1" topLeftCell="B20" activePane="bottomRight" state="frozenSplit"/>
      <selection pane="topRight" activeCell="B1" sqref="B1"/>
      <selection pane="bottomLeft" activeCell="A9" sqref="A9"/>
      <selection pane="bottomRight" activeCell="BW23" sqref="BW23"/>
    </sheetView>
  </sheetViews>
  <sheetFormatPr baseColWidth="10" defaultColWidth="3.6640625" defaultRowHeight="16" x14ac:dyDescent="0.2"/>
  <cols>
    <col min="1" max="1" width="17.5" customWidth="1"/>
    <col min="2" max="2" width="3.6640625" style="17" customWidth="1"/>
    <col min="76" max="76" width="3.6640625" customWidth="1"/>
    <col min="86" max="86" width="3.6640625" customWidth="1"/>
    <col min="89" max="93" width="3.6640625" style="12" customWidth="1"/>
    <col min="98" max="98" width="10.83203125" bestFit="1" customWidth="1"/>
    <col min="99" max="99" width="12" bestFit="1" customWidth="1"/>
    <col min="100" max="100" width="7.1640625" bestFit="1" customWidth="1"/>
    <col min="101" max="102" width="9.6640625" bestFit="1" customWidth="1"/>
  </cols>
  <sheetData>
    <row r="1" spans="1:102" s="1" customFormat="1" ht="65" x14ac:dyDescent="0.25">
      <c r="A1" s="6" t="s">
        <v>14</v>
      </c>
      <c r="B1" s="15">
        <f>TIME(TRUNC((person!B$1*15)/60,0),(person!B$1*15)-(60*TRUNC((person!B$1*15)/60,0)),0)</f>
        <v>0</v>
      </c>
      <c r="C1" s="5">
        <f>TIME(TRUNC((person!C$1*15)/60,0),(person!C$1*15)-(60*TRUNC((person!C$1*15)/60,0)),0)</f>
        <v>1.0416666666666666E-2</v>
      </c>
      <c r="D1" s="5">
        <f>TIME(TRUNC((person!D$1*15)/60,0),(person!D$1*15)-(60*TRUNC((person!D$1*15)/60,0)),0)</f>
        <v>2.0833333333333332E-2</v>
      </c>
      <c r="E1" s="5">
        <f>TIME(TRUNC((person!E$1*15)/60,0),(person!E$1*15)-(60*TRUNC((person!E$1*15)/60,0)),0)</f>
        <v>3.125E-2</v>
      </c>
      <c r="F1" s="5">
        <f>TIME(TRUNC((person!F$1*15)/60,0),(person!F$1*15)-(60*TRUNC((person!F$1*15)/60,0)),0)</f>
        <v>4.1666666666666664E-2</v>
      </c>
      <c r="G1" s="5">
        <f>TIME(TRUNC((person!G$1*15)/60,0),(person!G$1*15)-(60*TRUNC((person!G$1*15)/60,0)),0)</f>
        <v>5.2083333333333336E-2</v>
      </c>
      <c r="H1" s="5">
        <f>TIME(TRUNC((person!H$1*15)/60,0),(person!H$1*15)-(60*TRUNC((person!H$1*15)/60,0)),0)</f>
        <v>6.25E-2</v>
      </c>
      <c r="I1" s="5">
        <f>TIME(TRUNC((person!I$1*15)/60,0),(person!I$1*15)-(60*TRUNC((person!I$1*15)/60,0)),0)</f>
        <v>7.2916666666666671E-2</v>
      </c>
      <c r="J1" s="5">
        <f>TIME(TRUNC((person!J$1*15)/60,0),(person!J$1*15)-(60*TRUNC((person!J$1*15)/60,0)),0)</f>
        <v>8.3333333333333329E-2</v>
      </c>
      <c r="K1" s="5">
        <f>TIME(TRUNC((person!K$1*15)/60,0),(person!K$1*15)-(60*TRUNC((person!K$1*15)/60,0)),0)</f>
        <v>9.375E-2</v>
      </c>
      <c r="L1" s="5">
        <f>TIME(TRUNC((person!L$1*15)/60,0),(person!L$1*15)-(60*TRUNC((person!L$1*15)/60,0)),0)</f>
        <v>0.10416666666666667</v>
      </c>
      <c r="M1" s="5">
        <f>TIME(TRUNC((person!M$1*15)/60,0),(person!M$1*15)-(60*TRUNC((person!M$1*15)/60,0)),0)</f>
        <v>0.11458333333333333</v>
      </c>
      <c r="N1" s="5">
        <f>TIME(TRUNC((person!N$1*15)/60,0),(person!N$1*15)-(60*TRUNC((person!N$1*15)/60,0)),0)</f>
        <v>0.125</v>
      </c>
      <c r="O1" s="5">
        <f>TIME(TRUNC((person!O$1*15)/60,0),(person!O$1*15)-(60*TRUNC((person!O$1*15)/60,0)),0)</f>
        <v>0.13541666666666666</v>
      </c>
      <c r="P1" s="5">
        <f>TIME(TRUNC((person!P$1*15)/60,0),(person!P$1*15)-(60*TRUNC((person!P$1*15)/60,0)),0)</f>
        <v>0.14583333333333334</v>
      </c>
      <c r="Q1" s="5">
        <f>TIME(TRUNC((person!Q$1*15)/60,0),(person!Q$1*15)-(60*TRUNC((person!Q$1*15)/60,0)),0)</f>
        <v>0.15625</v>
      </c>
      <c r="R1" s="5">
        <f>TIME(TRUNC((person!R$1*15)/60,0),(person!R$1*15)-(60*TRUNC((person!R$1*15)/60,0)),0)</f>
        <v>0.16666666666666666</v>
      </c>
      <c r="S1" s="5">
        <f>TIME(TRUNC((person!S$1*15)/60,0),(person!S$1*15)-(60*TRUNC((person!S$1*15)/60,0)),0)</f>
        <v>0.17708333333333334</v>
      </c>
      <c r="T1" s="5">
        <f>TIME(TRUNC((person!T$1*15)/60,0),(person!T$1*15)-(60*TRUNC((person!T$1*15)/60,0)),0)</f>
        <v>0.1875</v>
      </c>
      <c r="U1" s="5">
        <f>TIME(TRUNC((person!U$1*15)/60,0),(person!U$1*15)-(60*TRUNC((person!U$1*15)/60,0)),0)</f>
        <v>0.19791666666666666</v>
      </c>
      <c r="V1" s="5">
        <f>TIME(TRUNC((person!V$1*15)/60,0),(person!V$1*15)-(60*TRUNC((person!V$1*15)/60,0)),0)</f>
        <v>0.20833333333333334</v>
      </c>
      <c r="W1" s="5">
        <f>TIME(TRUNC((person!W$1*15)/60,0),(person!W$1*15)-(60*TRUNC((person!W$1*15)/60,0)),0)</f>
        <v>0.21875</v>
      </c>
      <c r="X1" s="5">
        <f>TIME(TRUNC((person!X$1*15)/60,0),(person!X$1*15)-(60*TRUNC((person!X$1*15)/60,0)),0)</f>
        <v>0.22916666666666666</v>
      </c>
      <c r="Y1" s="5">
        <f>TIME(TRUNC((person!Y$1*15)/60,0),(person!Y$1*15)-(60*TRUNC((person!Y$1*15)/60,0)),0)</f>
        <v>0.23958333333333334</v>
      </c>
      <c r="Z1" s="5">
        <f>TIME(TRUNC((person!Z$1*15)/60,0),(person!Z$1*15)-(60*TRUNC((person!Z$1*15)/60,0)),0)</f>
        <v>0.25</v>
      </c>
      <c r="AA1" s="5">
        <f>TIME(TRUNC((person!AA$1*15)/60,0),(person!AA$1*15)-(60*TRUNC((person!AA$1*15)/60,0)),0)</f>
        <v>0.26041666666666669</v>
      </c>
      <c r="AB1" s="5">
        <f>TIME(TRUNC((person!AB$1*15)/60,0),(person!AB$1*15)-(60*TRUNC((person!AB$1*15)/60,0)),0)</f>
        <v>0.27083333333333331</v>
      </c>
      <c r="AC1" s="5">
        <f>TIME(TRUNC((person!AC$1*15)/60,0),(person!AC$1*15)-(60*TRUNC((person!AC$1*15)/60,0)),0)</f>
        <v>0.28125</v>
      </c>
      <c r="AD1" s="5">
        <f>TIME(TRUNC((person!AD$1*15)/60,0),(person!AD$1*15)-(60*TRUNC((person!AD$1*15)/60,0)),0)</f>
        <v>0.29166666666666669</v>
      </c>
      <c r="AE1" s="5">
        <f>TIME(TRUNC((person!AE$1*15)/60,0),(person!AE$1*15)-(60*TRUNC((person!AE$1*15)/60,0)),0)</f>
        <v>0.30208333333333331</v>
      </c>
      <c r="AF1" s="5">
        <f>TIME(TRUNC((person!AF$1*15)/60,0),(person!AF$1*15)-(60*TRUNC((person!AF$1*15)/60,0)),0)</f>
        <v>0.3125</v>
      </c>
      <c r="AG1" s="5">
        <f>TIME(TRUNC((person!AG$1*15)/60,0),(person!AG$1*15)-(60*TRUNC((person!AG$1*15)/60,0)),0)</f>
        <v>0.32291666666666669</v>
      </c>
      <c r="AH1" s="5">
        <f>TIME(TRUNC((person!AH$1*15)/60,0),(person!AH$1*15)-(60*TRUNC((person!AH$1*15)/60,0)),0)</f>
        <v>0.33333333333333331</v>
      </c>
      <c r="AI1" s="5">
        <f>TIME(TRUNC((person!AI$1*15)/60,0),(person!AI$1*15)-(60*TRUNC((person!AI$1*15)/60,0)),0)</f>
        <v>0.34375</v>
      </c>
      <c r="AJ1" s="5">
        <f>TIME(TRUNC((person!AJ$1*15)/60,0),(person!AJ$1*15)-(60*TRUNC((person!AJ$1*15)/60,0)),0)</f>
        <v>0.35416666666666669</v>
      </c>
      <c r="AK1" s="5">
        <f>TIME(TRUNC((person!AK$1*15)/60,0),(person!AK$1*15)-(60*TRUNC((person!AK$1*15)/60,0)),0)</f>
        <v>0.36458333333333331</v>
      </c>
      <c r="AL1" s="5">
        <f>TIME(TRUNC((person!AL$1*15)/60,0),(person!AL$1*15)-(60*TRUNC((person!AL$1*15)/60,0)),0)</f>
        <v>0.375</v>
      </c>
      <c r="AM1" s="5">
        <f>TIME(TRUNC((person!AM$1*15)/60,0),(person!AM$1*15)-(60*TRUNC((person!AM$1*15)/60,0)),0)</f>
        <v>0.38541666666666669</v>
      </c>
      <c r="AN1" s="5">
        <f>TIME(TRUNC((person!AN$1*15)/60,0),(person!AN$1*15)-(60*TRUNC((person!AN$1*15)/60,0)),0)</f>
        <v>0.39583333333333331</v>
      </c>
      <c r="AO1" s="5">
        <f>TIME(TRUNC((person!AO$1*15)/60,0),(person!AO$1*15)-(60*TRUNC((person!AO$1*15)/60,0)),0)</f>
        <v>0.40625</v>
      </c>
      <c r="AP1" s="5">
        <f>TIME(TRUNC((person!AP$1*15)/60,0),(person!AP$1*15)-(60*TRUNC((person!AP$1*15)/60,0)),0)</f>
        <v>0.41666666666666669</v>
      </c>
      <c r="AQ1" s="5">
        <f>TIME(TRUNC((person!AQ$1*15)/60,0),(person!AQ$1*15)-(60*TRUNC((person!AQ$1*15)/60,0)),0)</f>
        <v>0.42708333333333331</v>
      </c>
      <c r="AR1" s="5">
        <f>TIME(TRUNC((person!AR$1*15)/60,0),(person!AR$1*15)-(60*TRUNC((person!AR$1*15)/60,0)),0)</f>
        <v>0.4375</v>
      </c>
      <c r="AS1" s="5">
        <f>TIME(TRUNC((person!AS$1*15)/60,0),(person!AS$1*15)-(60*TRUNC((person!AS$1*15)/60,0)),0)</f>
        <v>0.44791666666666669</v>
      </c>
      <c r="AT1" s="5">
        <f>TIME(TRUNC((person!AT$1*15)/60,0),(person!AT$1*15)-(60*TRUNC((person!AT$1*15)/60,0)),0)</f>
        <v>0.45833333333333331</v>
      </c>
      <c r="AU1" s="5">
        <f>TIME(TRUNC((person!AU$1*15)/60,0),(person!AU$1*15)-(60*TRUNC((person!AU$1*15)/60,0)),0)</f>
        <v>0.46875</v>
      </c>
      <c r="AV1" s="5">
        <f>TIME(TRUNC((person!AV$1*15)/60,0),(person!AV$1*15)-(60*TRUNC((person!AV$1*15)/60,0)),0)</f>
        <v>0.47916666666666669</v>
      </c>
      <c r="AW1" s="5">
        <f>TIME(TRUNC((person!AW$1*15)/60,0),(person!AW$1*15)-(60*TRUNC((person!AW$1*15)/60,0)),0)</f>
        <v>0.48958333333333331</v>
      </c>
      <c r="AX1" s="5">
        <f>TIME(TRUNC((person!AX$1*15)/60,0),(person!AX$1*15)-(60*TRUNC((person!AX$1*15)/60,0)),0)</f>
        <v>0.5</v>
      </c>
      <c r="AY1" s="5">
        <f>TIME(TRUNC((person!AY$1*15)/60,0),(person!AY$1*15)-(60*TRUNC((person!AY$1*15)/60,0)),0)</f>
        <v>0.51041666666666663</v>
      </c>
      <c r="AZ1" s="5">
        <f>TIME(TRUNC((person!AZ$1*15)/60,0),(person!AZ$1*15)-(60*TRUNC((person!AZ$1*15)/60,0)),0)</f>
        <v>0.52083333333333337</v>
      </c>
      <c r="BA1" s="5">
        <f>TIME(TRUNC((person!BA$1*15)/60,0),(person!BA$1*15)-(60*TRUNC((person!BA$1*15)/60,0)),0)</f>
        <v>0.53125</v>
      </c>
      <c r="BB1" s="5">
        <f>TIME(TRUNC((person!BB$1*15)/60,0),(person!BB$1*15)-(60*TRUNC((person!BB$1*15)/60,0)),0)</f>
        <v>0.54166666666666663</v>
      </c>
      <c r="BC1" s="5">
        <f>TIME(TRUNC((person!BC$1*15)/60,0),(person!BC$1*15)-(60*TRUNC((person!BC$1*15)/60,0)),0)</f>
        <v>0.55208333333333337</v>
      </c>
      <c r="BD1" s="5">
        <f>TIME(TRUNC((person!BD$1*15)/60,0),(person!BD$1*15)-(60*TRUNC((person!BD$1*15)/60,0)),0)</f>
        <v>0.5625</v>
      </c>
      <c r="BE1" s="5">
        <f>TIME(TRUNC((person!BE$1*15)/60,0),(person!BE$1*15)-(60*TRUNC((person!BE$1*15)/60,0)),0)</f>
        <v>0.57291666666666663</v>
      </c>
      <c r="BF1" s="5">
        <f>TIME(TRUNC((person!BF$1*15)/60,0),(person!BF$1*15)-(60*TRUNC((person!BF$1*15)/60,0)),0)</f>
        <v>0.58333333333333337</v>
      </c>
      <c r="BG1" s="5">
        <f>TIME(TRUNC((person!BG$1*15)/60,0),(person!BG$1*15)-(60*TRUNC((person!BG$1*15)/60,0)),0)</f>
        <v>0.59375</v>
      </c>
      <c r="BH1" s="5">
        <f>TIME(TRUNC((person!BH$1*15)/60,0),(person!BH$1*15)-(60*TRUNC((person!BH$1*15)/60,0)),0)</f>
        <v>0.60416666666666663</v>
      </c>
      <c r="BI1" s="5">
        <f>TIME(TRUNC((person!BI$1*15)/60,0),(person!BI$1*15)-(60*TRUNC((person!BI$1*15)/60,0)),0)</f>
        <v>0.61458333333333337</v>
      </c>
      <c r="BJ1" s="5">
        <f>TIME(TRUNC((person!BJ$1*15)/60,0),(person!BJ$1*15)-(60*TRUNC((person!BJ$1*15)/60,0)),0)</f>
        <v>0.625</v>
      </c>
      <c r="BK1" s="5">
        <f>TIME(TRUNC((person!BK$1*15)/60,0),(person!BK$1*15)-(60*TRUNC((person!BK$1*15)/60,0)),0)</f>
        <v>0.63541666666666663</v>
      </c>
      <c r="BL1" s="5">
        <f>TIME(TRUNC((person!BL$1*15)/60,0),(person!BL$1*15)-(60*TRUNC((person!BL$1*15)/60,0)),0)</f>
        <v>0.64583333333333337</v>
      </c>
      <c r="BM1" s="5">
        <f>TIME(TRUNC((person!BM$1*15)/60,0),(person!BM$1*15)-(60*TRUNC((person!BM$1*15)/60,0)),0)</f>
        <v>0.65625</v>
      </c>
      <c r="BN1" s="5">
        <f>TIME(TRUNC((person!BN$1*15)/60,0),(person!BN$1*15)-(60*TRUNC((person!BN$1*15)/60,0)),0)</f>
        <v>0.66666666666666663</v>
      </c>
      <c r="BO1" s="5">
        <f>TIME(TRUNC((person!BO$1*15)/60,0),(person!BO$1*15)-(60*TRUNC((person!BO$1*15)/60,0)),0)</f>
        <v>0.67708333333333337</v>
      </c>
      <c r="BP1" s="5">
        <f>TIME(TRUNC((person!BP$1*15)/60,0),(person!BP$1*15)-(60*TRUNC((person!BP$1*15)/60,0)),0)</f>
        <v>0.6875</v>
      </c>
      <c r="BQ1" s="5">
        <f>TIME(TRUNC((person!BQ$1*15)/60,0),(person!BQ$1*15)-(60*TRUNC((person!BQ$1*15)/60,0)),0)</f>
        <v>0.69791666666666663</v>
      </c>
      <c r="BR1" s="5">
        <f>TIME(TRUNC((person!BR$1*15)/60,0),(person!BR$1*15)-(60*TRUNC((person!BR$1*15)/60,0)),0)</f>
        <v>0.70833333333333337</v>
      </c>
      <c r="BS1" s="5">
        <f>TIME(TRUNC((person!BS$1*15)/60,0),(person!BS$1*15)-(60*TRUNC((person!BS$1*15)/60,0)),0)</f>
        <v>0.71875</v>
      </c>
      <c r="BT1" s="5">
        <f>TIME(TRUNC((person!BT$1*15)/60,0),(person!BT$1*15)-(60*TRUNC((person!BT$1*15)/60,0)),0)</f>
        <v>0.72916666666666663</v>
      </c>
      <c r="BU1" s="5">
        <f>TIME(TRUNC((person!BU$1*15)/60,0),(person!BU$1*15)-(60*TRUNC((person!BU$1*15)/60,0)),0)</f>
        <v>0.73958333333333337</v>
      </c>
      <c r="BV1" s="5">
        <f>TIME(TRUNC((person!BV$1*15)/60,0),(person!BV$1*15)-(60*TRUNC((person!BV$1*15)/60,0)),0)</f>
        <v>0.75</v>
      </c>
      <c r="BW1" s="5">
        <f>TIME(TRUNC((person!BW$1*15)/60,0),(person!BW$1*15)-(60*TRUNC((person!BW$1*15)/60,0)),0)</f>
        <v>0.76041666666666663</v>
      </c>
      <c r="BX1" s="5">
        <f>TIME(TRUNC((person!BX$1*15)/60,0),(person!BX$1*15)-(60*TRUNC((person!BX$1*15)/60,0)),0)</f>
        <v>0.77083333333333337</v>
      </c>
      <c r="BY1" s="5">
        <f>TIME(TRUNC((person!BY$1*15)/60,0),(person!BY$1*15)-(60*TRUNC((person!BY$1*15)/60,0)),0)</f>
        <v>0.78125</v>
      </c>
      <c r="BZ1" s="5">
        <f>TIME(TRUNC((person!BZ$1*15)/60,0),(person!BZ$1*15)-(60*TRUNC((person!BZ$1*15)/60,0)),0)</f>
        <v>0.79166666666666663</v>
      </c>
      <c r="CA1" s="5">
        <f>TIME(TRUNC((person!CA$1*15)/60,0),(person!CA$1*15)-(60*TRUNC((person!CA$1*15)/60,0)),0)</f>
        <v>0.80208333333333337</v>
      </c>
      <c r="CB1" s="5">
        <f>TIME(TRUNC((person!CB$1*15)/60,0),(person!CB$1*15)-(60*TRUNC((person!CB$1*15)/60,0)),0)</f>
        <v>0.8125</v>
      </c>
      <c r="CC1" s="5">
        <f>TIME(TRUNC((person!CC$1*15)/60,0),(person!CC$1*15)-(60*TRUNC((person!CC$1*15)/60,0)),0)</f>
        <v>0.82291666666666663</v>
      </c>
      <c r="CD1" s="5">
        <f>TIME(TRUNC((person!CD$1*15)/60,0),(person!CD$1*15)-(60*TRUNC((person!CD$1*15)/60,0)),0)</f>
        <v>0.83333333333333337</v>
      </c>
      <c r="CE1" s="5">
        <f>TIME(TRUNC((person!CE$1*15)/60,0),(person!CE$1*15)-(60*TRUNC((person!CE$1*15)/60,0)),0)</f>
        <v>0.84375</v>
      </c>
      <c r="CF1" s="5">
        <f>TIME(TRUNC((person!CF$1*15)/60,0),(person!CF$1*15)-(60*TRUNC((person!CF$1*15)/60,0)),0)</f>
        <v>0.85416666666666663</v>
      </c>
      <c r="CG1" s="5">
        <f>TIME(TRUNC((person!CG$1*15)/60,0),(person!CG$1*15)-(60*TRUNC((person!CG$1*15)/60,0)),0)</f>
        <v>0.86458333333333337</v>
      </c>
      <c r="CH1" s="5">
        <f>TIME(TRUNC((person!CH$1*15)/60,0),(person!CH$1*15)-(60*TRUNC((person!CH$1*15)/60,0)),0)</f>
        <v>0.875</v>
      </c>
      <c r="CI1" s="5">
        <f>TIME(TRUNC((person!CI$1*15)/60,0),(person!CI$1*15)-(60*TRUNC((person!CI$1*15)/60,0)),0)</f>
        <v>0.88541666666666663</v>
      </c>
      <c r="CJ1" s="5">
        <f>TIME(TRUNC((person!CJ$1*15)/60,0),(person!CJ$1*15)-(60*TRUNC((person!CJ$1*15)/60,0)),0)</f>
        <v>0.89583333333333337</v>
      </c>
      <c r="CK1" s="5">
        <f>TIME(TRUNC((person!CK$1*15)/60,0),(person!CK$1*15)-(60*TRUNC((person!CK$1*15)/60,0)),0)</f>
        <v>0.90625</v>
      </c>
      <c r="CL1" s="5">
        <f>TIME(TRUNC((person!CL$1*15)/60,0),(person!CL$1*15)-(60*TRUNC((person!CL$1*15)/60,0)),0)</f>
        <v>0.91666666666666663</v>
      </c>
      <c r="CM1" s="5">
        <f>TIME(TRUNC((person!CM$1*15)/60,0),(person!CM$1*15)-(60*TRUNC((person!CM$1*15)/60,0)),0)</f>
        <v>0.92708333333333337</v>
      </c>
      <c r="CN1" s="5">
        <f>TIME(TRUNC((person!CN$1*15)/60,0),(person!CN$1*15)-(60*TRUNC((person!CN$1*15)/60,0)),0)</f>
        <v>0.9375</v>
      </c>
      <c r="CO1" s="5">
        <f>TIME(TRUNC((person!CO$1*15)/60,0),(person!CO$1*15)-(60*TRUNC((person!CO$1*15)/60,0)),0)</f>
        <v>0.94791666666666663</v>
      </c>
      <c r="CP1" s="5">
        <f>TIME(TRUNC((person!CP$1*15)/60,0),(person!CP$1*15)-(60*TRUNC((person!CP$1*15)/60,0)),0)</f>
        <v>0.95833333333333337</v>
      </c>
      <c r="CQ1" s="5">
        <f>TIME(TRUNC((person!CQ$1*15)/60,0),(person!CQ$1*15)-(60*TRUNC((person!CQ$1*15)/60,0)),0)</f>
        <v>0.96875</v>
      </c>
      <c r="CR1" s="5">
        <f>TIME(TRUNC((person!CR$1*15)/60,0),(person!CR$1*15)-(60*TRUNC((person!CR$1*15)/60,0)),0)</f>
        <v>0.97916666666666663</v>
      </c>
      <c r="CS1" s="5">
        <f>TIME(TRUNC((person!CS$1*15)/60,0),(person!CS$1*15)-(60*TRUNC((person!CS$1*15)/60,0)),0)</f>
        <v>0.98958333333333337</v>
      </c>
    </row>
    <row r="2" spans="1:102" s="1" customFormat="1" ht="17" x14ac:dyDescent="0.25">
      <c r="A2" s="1" t="s">
        <v>10</v>
      </c>
      <c r="B2" s="16">
        <f>AVERAGE(person!B2:B8)</f>
        <v>1</v>
      </c>
      <c r="C2" s="1">
        <f>AVERAGE(person!C2:C8)</f>
        <v>0.5714285714285714</v>
      </c>
      <c r="D2" s="1">
        <f>AVERAGE(person!D2:D8)</f>
        <v>0.14285714285714285</v>
      </c>
      <c r="E2" s="1">
        <f>AVERAGE(person!E2:E8)</f>
        <v>0.14285714285714285</v>
      </c>
      <c r="F2" s="1">
        <f>AVERAGE(person!F2:F8)</f>
        <v>0.2857142857142857</v>
      </c>
      <c r="G2" s="1">
        <f>AVERAGE(person!G2:G8)</f>
        <v>0.42857142857142855</v>
      </c>
      <c r="H2" s="1">
        <f>AVERAGE(person!H2:H8)</f>
        <v>0.5714285714285714</v>
      </c>
      <c r="I2" s="1">
        <f>AVERAGE(person!I2:I8)</f>
        <v>0.14285714285714285</v>
      </c>
      <c r="J2" s="1">
        <f>AVERAGE(person!J2:J8)</f>
        <v>0.7142857142857143</v>
      </c>
      <c r="K2" s="1">
        <f>AVERAGE(person!K2:K8)</f>
        <v>0</v>
      </c>
      <c r="L2" s="1">
        <f>AVERAGE(person!L2:L8)</f>
        <v>0.2857142857142857</v>
      </c>
      <c r="M2" s="1">
        <f>AVERAGE(person!M2:M8)</f>
        <v>0</v>
      </c>
      <c r="N2" s="1">
        <f>AVERAGE(person!N2:N8)</f>
        <v>0</v>
      </c>
      <c r="O2" s="1">
        <f>AVERAGE(person!O2:O8)</f>
        <v>0.2857142857142857</v>
      </c>
      <c r="P2" s="1">
        <f>AVERAGE(person!P2:P8)</f>
        <v>0.14285714285714285</v>
      </c>
      <c r="Q2" s="1">
        <f>AVERAGE(person!Q2:Q8)</f>
        <v>0</v>
      </c>
      <c r="R2" s="1">
        <f>AVERAGE(person!R2:R8)</f>
        <v>0</v>
      </c>
      <c r="S2" s="1">
        <f>AVERAGE(person!S2:S8)</f>
        <v>0</v>
      </c>
      <c r="T2" s="1">
        <f>AVERAGE(person!T2:T8)</f>
        <v>0</v>
      </c>
      <c r="U2" s="1">
        <f>AVERAGE(person!U2:U8)</f>
        <v>0.14285714285714285</v>
      </c>
      <c r="V2" s="1">
        <f>AVERAGE(person!V2:V8)</f>
        <v>0</v>
      </c>
      <c r="W2" s="1">
        <f>AVERAGE(person!W2:W8)</f>
        <v>0.2857142857142857</v>
      </c>
      <c r="X2" s="1">
        <f>AVERAGE(person!X2:X8)</f>
        <v>0.2857142857142857</v>
      </c>
      <c r="Y2" s="1">
        <f>AVERAGE(person!Y2:Y8)</f>
        <v>0</v>
      </c>
      <c r="Z2" s="1">
        <f>AVERAGE(person!Z2:Z8)</f>
        <v>0.42857142857142855</v>
      </c>
      <c r="AA2" s="1">
        <f>AVERAGE(person!AA2:AA8)</f>
        <v>0.42857142857142855</v>
      </c>
      <c r="AB2" s="1">
        <f>AVERAGE(person!AB2:AB8)</f>
        <v>1.7142857142857142</v>
      </c>
      <c r="AC2" s="1">
        <f>AVERAGE(person!AC2:AC8)</f>
        <v>3.5714285714285716</v>
      </c>
      <c r="AD2" s="1">
        <f>AVERAGE(person!AD2:AD8)</f>
        <v>6.4285714285714288</v>
      </c>
      <c r="AE2" s="1">
        <f>AVERAGE(person!AE2:AE8)</f>
        <v>8.1428571428571423</v>
      </c>
      <c r="AF2" s="1">
        <f>AVERAGE(person!AF2:AF8)</f>
        <v>5</v>
      </c>
      <c r="AG2" s="1">
        <f>AVERAGE(person!AG2:AG8)</f>
        <v>2.4285714285714284</v>
      </c>
      <c r="AH2" s="1">
        <f>AVERAGE(person!AH2:AH8)</f>
        <v>3.2857142857142856</v>
      </c>
      <c r="AI2" s="1">
        <f>AVERAGE(person!AI2:AI8)</f>
        <v>3.4285714285714284</v>
      </c>
      <c r="AJ2" s="1">
        <f>AVERAGE(person!AJ2:AJ8)</f>
        <v>3</v>
      </c>
      <c r="AK2" s="1">
        <f>AVERAGE(person!AK2:AK8)</f>
        <v>6.5714285714285712</v>
      </c>
      <c r="AL2" s="1">
        <f>AVERAGE(person!AL2:AL8)</f>
        <v>10.571428571428571</v>
      </c>
      <c r="AM2" s="1">
        <f>AVERAGE(person!AM2:AM8)</f>
        <v>9.8571428571428577</v>
      </c>
      <c r="AN2" s="1">
        <f>AVERAGE(person!AN2:AN8)</f>
        <v>8.8571428571428577</v>
      </c>
      <c r="AO2" s="1">
        <f>AVERAGE(person!AO2:AO8)</f>
        <v>6.1428571428571432</v>
      </c>
      <c r="AP2" s="1">
        <f>AVERAGE(person!AP2:AP8)</f>
        <v>6.1428571428571432</v>
      </c>
      <c r="AQ2" s="1">
        <f>AVERAGE(person!AQ2:AQ8)</f>
        <v>4.1428571428571432</v>
      </c>
      <c r="AR2" s="1">
        <f>AVERAGE(person!AR2:AR8)</f>
        <v>6.8571428571428568</v>
      </c>
      <c r="AS2" s="1">
        <f>AVERAGE(person!AS2:AS8)</f>
        <v>4.1428571428571432</v>
      </c>
      <c r="AT2" s="1">
        <f>AVERAGE(person!AT2:AT8)</f>
        <v>4</v>
      </c>
      <c r="AU2" s="1">
        <f>AVERAGE(person!AU2:AU8)</f>
        <v>4.7142857142857144</v>
      </c>
      <c r="AV2" s="1">
        <f>AVERAGE(person!AV2:AV8)</f>
        <v>2.8571428571428572</v>
      </c>
      <c r="AW2" s="1">
        <f>AVERAGE(person!AW2:AW8)</f>
        <v>3.5714285714285716</v>
      </c>
      <c r="AX2" s="1">
        <f>AVERAGE(person!AX2:AX8)</f>
        <v>4.8571428571428568</v>
      </c>
      <c r="AY2" s="1">
        <f>AVERAGE(person!AY2:AY8)</f>
        <v>3.4285714285714284</v>
      </c>
      <c r="AZ2" s="1">
        <f>AVERAGE(person!AZ2:AZ8)</f>
        <v>8.4285714285714288</v>
      </c>
      <c r="BA2" s="1">
        <f>AVERAGE(person!BA2:BA8)</f>
        <v>6.4285714285714288</v>
      </c>
      <c r="BB2" s="1">
        <f>AVERAGE(person!BB2:BB8)</f>
        <v>5</v>
      </c>
      <c r="BC2" s="1">
        <f>AVERAGE(person!BC2:BC8)</f>
        <v>4.5714285714285712</v>
      </c>
      <c r="BD2" s="1">
        <f>AVERAGE(person!BD2:BD8)</f>
        <v>2</v>
      </c>
      <c r="BE2" s="1">
        <f>AVERAGE(person!BE2:BE8)</f>
        <v>2.8571428571428572</v>
      </c>
      <c r="BF2" s="1">
        <f>AVERAGE(person!BF2:BF8)</f>
        <v>4.4285714285714288</v>
      </c>
      <c r="BG2" s="1">
        <f>AVERAGE(person!BG2:BG8)</f>
        <v>7.7142857142857144</v>
      </c>
      <c r="BH2" s="1">
        <f>AVERAGE(person!BH2:BH8)</f>
        <v>4.1428571428571432</v>
      </c>
      <c r="BI2" s="1">
        <f>AVERAGE(person!BI2:BI8)</f>
        <v>2.2857142857142856</v>
      </c>
      <c r="BJ2" s="1">
        <f>AVERAGE(person!BJ2:BJ8)</f>
        <v>2.7142857142857144</v>
      </c>
      <c r="BK2" s="1">
        <f>AVERAGE(person!BK2:BK8)</f>
        <v>1.4285714285714286</v>
      </c>
      <c r="BL2" s="1">
        <f>AVERAGE(person!BL2:BL8)</f>
        <v>4</v>
      </c>
      <c r="BM2" s="1">
        <f>AVERAGE(person!BM2:BM8)</f>
        <v>4.1428571428571432</v>
      </c>
      <c r="BN2" s="1">
        <f>AVERAGE(person!BN2:BN8)</f>
        <v>4.8571428571428568</v>
      </c>
      <c r="BO2" s="1">
        <f>AVERAGE(person!BO2:BO8)</f>
        <v>7</v>
      </c>
      <c r="BP2" s="1">
        <f>AVERAGE(person!BP2:BP8)</f>
        <v>3.4285714285714284</v>
      </c>
      <c r="BQ2" s="1">
        <f>AVERAGE(person!BQ2:BQ8)</f>
        <v>3.7142857142857144</v>
      </c>
      <c r="BR2" s="1">
        <f>AVERAGE(person!BR2:BR8)</f>
        <v>7.8571428571428568</v>
      </c>
      <c r="BS2" s="1">
        <f>AVERAGE(person!BS2:BS8)</f>
        <v>4</v>
      </c>
      <c r="BT2" s="1">
        <f>AVERAGE(person!BT2:BT8)</f>
        <v>8</v>
      </c>
      <c r="BU2" s="1">
        <f>AVERAGE(person!BU2:BU8)</f>
        <v>7.7142857142857144</v>
      </c>
      <c r="BV2" s="1">
        <f>AVERAGE(person!BV2:BV8)</f>
        <v>8.2857142857142865</v>
      </c>
      <c r="BW2" s="1">
        <f>AVERAGE(person!BW2:BW8)</f>
        <v>6.8571428571428568</v>
      </c>
      <c r="BX2" s="1">
        <f>AVERAGE(person!BX2:BX8)</f>
        <v>8.5714285714285712</v>
      </c>
      <c r="BY2" s="1">
        <f>AVERAGE(person!BY2:BY8)</f>
        <v>8.8571428571428577</v>
      </c>
      <c r="BZ2" s="1">
        <f>AVERAGE(person!BZ2:BZ8)</f>
        <v>7.2857142857142856</v>
      </c>
      <c r="CA2" s="1">
        <f>AVERAGE(person!CA2:CA8)</f>
        <v>7.1428571428571432</v>
      </c>
      <c r="CB2" s="1">
        <f>AVERAGE(person!CB2:CB8)</f>
        <v>3.7142857142857144</v>
      </c>
      <c r="CC2" s="1">
        <f>AVERAGE(person!CC2:CC8)</f>
        <v>7.1428571428571432</v>
      </c>
      <c r="CD2" s="1">
        <f>AVERAGE(person!CD2:CD8)</f>
        <v>9.7142857142857135</v>
      </c>
      <c r="CE2" s="1">
        <f>AVERAGE(person!CE2:CE8)</f>
        <v>6.2857142857142856</v>
      </c>
      <c r="CF2" s="1">
        <f>AVERAGE(person!CF2:CF8)</f>
        <v>3.7142857142857144</v>
      </c>
      <c r="CG2" s="1">
        <f>AVERAGE(person!CG2:CG8)</f>
        <v>3.2857142857142856</v>
      </c>
      <c r="CH2" s="1">
        <f>AVERAGE(person!CH2:CH8)</f>
        <v>3.1428571428571428</v>
      </c>
      <c r="CI2" s="1">
        <f>AVERAGE(person!CI2:CI8)</f>
        <v>2.1428571428571428</v>
      </c>
      <c r="CJ2" s="1">
        <f>AVERAGE(person!CJ2:CJ8)</f>
        <v>2.7142857142857144</v>
      </c>
    </row>
    <row r="3" spans="1:102" s="1" customFormat="1" ht="17" x14ac:dyDescent="0.25">
      <c r="A3" s="1" t="s">
        <v>11</v>
      </c>
      <c r="B3" s="16">
        <f>MIN(person!B2:B8)</f>
        <v>0</v>
      </c>
      <c r="C3" s="1">
        <f>MIN(person!C2:C8)</f>
        <v>0</v>
      </c>
      <c r="D3" s="1">
        <f>MIN(person!D2:D8)</f>
        <v>0</v>
      </c>
      <c r="E3" s="1">
        <f>MIN(person!E2:E8)</f>
        <v>0</v>
      </c>
      <c r="F3" s="1">
        <f>MIN(person!F2:F8)</f>
        <v>0</v>
      </c>
      <c r="G3" s="1">
        <f>MIN(person!G2:G8)</f>
        <v>0</v>
      </c>
      <c r="H3" s="1">
        <f>MIN(person!H2:H8)</f>
        <v>0</v>
      </c>
      <c r="I3" s="1">
        <f>MIN(person!I2:I8)</f>
        <v>0</v>
      </c>
      <c r="J3" s="1">
        <f>MIN(person!J2:J8)</f>
        <v>0</v>
      </c>
      <c r="K3" s="1">
        <f>MIN(person!K2:K8)</f>
        <v>0</v>
      </c>
      <c r="L3" s="1">
        <f>MIN(person!L2:L8)</f>
        <v>0</v>
      </c>
      <c r="M3" s="1">
        <f>MIN(person!M2:M8)</f>
        <v>0</v>
      </c>
      <c r="N3" s="1">
        <f>MIN(person!N2:N8)</f>
        <v>0</v>
      </c>
      <c r="O3" s="1">
        <f>MIN(person!O2:O8)</f>
        <v>0</v>
      </c>
      <c r="P3" s="1">
        <f>MIN(person!P2:P8)</f>
        <v>0</v>
      </c>
      <c r="Q3" s="1">
        <f>MIN(person!Q2:Q8)</f>
        <v>0</v>
      </c>
      <c r="R3" s="1">
        <f>MIN(person!R2:R8)</f>
        <v>0</v>
      </c>
      <c r="S3" s="1">
        <f>MIN(person!S2:S8)</f>
        <v>0</v>
      </c>
      <c r="T3" s="1">
        <f>MIN(person!T2:T8)</f>
        <v>0</v>
      </c>
      <c r="U3" s="1">
        <f>MIN(person!U2:U8)</f>
        <v>0</v>
      </c>
      <c r="V3" s="1">
        <f>MIN(person!V2:V8)</f>
        <v>0</v>
      </c>
      <c r="W3" s="1">
        <f>MIN(person!W2:W8)</f>
        <v>0</v>
      </c>
      <c r="X3" s="1">
        <f>MIN(person!X2:X8)</f>
        <v>0</v>
      </c>
      <c r="Y3" s="1">
        <f>MIN(person!Y2:Y8)</f>
        <v>0</v>
      </c>
      <c r="Z3" s="1">
        <f>MIN(person!Z2:Z8)</f>
        <v>0</v>
      </c>
      <c r="AA3" s="1">
        <f>MIN(person!AA2:AA8)</f>
        <v>0</v>
      </c>
      <c r="AB3" s="1">
        <f>MIN(person!AB2:AB8)</f>
        <v>0</v>
      </c>
      <c r="AC3" s="1">
        <f>MIN(person!AC2:AC8)</f>
        <v>0</v>
      </c>
      <c r="AD3" s="1">
        <f>MIN(person!AD2:AD8)</f>
        <v>0</v>
      </c>
      <c r="AE3" s="1">
        <f>MIN(person!AE2:AE8)</f>
        <v>5</v>
      </c>
      <c r="AF3" s="1">
        <f>MIN(person!AF2:AF8)</f>
        <v>0</v>
      </c>
      <c r="AG3" s="1">
        <f>MIN(person!AG2:AG8)</f>
        <v>0</v>
      </c>
      <c r="AH3" s="1">
        <f>MIN(person!AH2:AH8)</f>
        <v>1</v>
      </c>
      <c r="AI3" s="1">
        <f>MIN(person!AI2:AI8)</f>
        <v>0</v>
      </c>
      <c r="AJ3" s="1">
        <f>MIN(person!AJ2:AJ8)</f>
        <v>0</v>
      </c>
      <c r="AK3" s="1">
        <f>MIN(person!AK2:AK8)</f>
        <v>0</v>
      </c>
      <c r="AL3" s="1">
        <f>MIN(person!AL2:AL8)</f>
        <v>1</v>
      </c>
      <c r="AM3" s="1">
        <f>MIN(person!AM2:AM8)</f>
        <v>2</v>
      </c>
      <c r="AN3" s="1">
        <f>MIN(person!AN2:AN8)</f>
        <v>3</v>
      </c>
      <c r="AO3" s="1">
        <f>MIN(person!AO2:AO8)</f>
        <v>1</v>
      </c>
      <c r="AP3" s="1">
        <f>MIN(person!AP2:AP8)</f>
        <v>0</v>
      </c>
      <c r="AQ3" s="1">
        <f>MIN(person!AQ2:AQ8)</f>
        <v>0</v>
      </c>
      <c r="AR3" s="1">
        <f>MIN(person!AR2:AR8)</f>
        <v>1</v>
      </c>
      <c r="AS3" s="1">
        <f>MIN(person!AS2:AS8)</f>
        <v>0</v>
      </c>
      <c r="AT3" s="1">
        <f>MIN(person!AT2:AT8)</f>
        <v>0</v>
      </c>
      <c r="AU3" s="1">
        <f>MIN(person!AU2:AU8)</f>
        <v>0</v>
      </c>
      <c r="AV3" s="1">
        <f>MIN(person!AV2:AV8)</f>
        <v>0</v>
      </c>
      <c r="AW3" s="1">
        <f>MIN(person!AW2:AW8)</f>
        <v>0</v>
      </c>
      <c r="AX3" s="1">
        <f>MIN(person!AX2:AX8)</f>
        <v>0</v>
      </c>
      <c r="AY3" s="1">
        <f>MIN(person!AY2:AY8)</f>
        <v>0</v>
      </c>
      <c r="AZ3" s="1">
        <f>MIN(person!AZ2:AZ8)</f>
        <v>1</v>
      </c>
      <c r="BA3" s="1">
        <f>MIN(person!BA2:BA8)</f>
        <v>1</v>
      </c>
      <c r="BB3" s="1">
        <f>MIN(person!BB2:BB8)</f>
        <v>0</v>
      </c>
      <c r="BC3" s="1">
        <f>MIN(person!BC2:BC8)</f>
        <v>0</v>
      </c>
      <c r="BD3" s="1">
        <f>MIN(person!BD2:BD8)</f>
        <v>0</v>
      </c>
      <c r="BE3" s="1">
        <f>MIN(person!BE2:BE8)</f>
        <v>0</v>
      </c>
      <c r="BF3" s="1">
        <f>MIN(person!BF2:BF8)</f>
        <v>0</v>
      </c>
      <c r="BG3" s="1">
        <f>MIN(person!BG2:BG8)</f>
        <v>0</v>
      </c>
      <c r="BH3" s="1">
        <f>MIN(person!BH2:BH8)</f>
        <v>0</v>
      </c>
      <c r="BI3" s="1">
        <f>MIN(person!BI2:BI8)</f>
        <v>0</v>
      </c>
      <c r="BJ3" s="1">
        <f>MIN(person!BJ2:BJ8)</f>
        <v>0</v>
      </c>
      <c r="BK3" s="1">
        <f>MIN(person!BK2:BK8)</f>
        <v>0</v>
      </c>
      <c r="BL3" s="1">
        <f>MIN(person!BL2:BL8)</f>
        <v>0</v>
      </c>
      <c r="BM3" s="1">
        <f>MIN(person!BM2:BM8)</f>
        <v>1</v>
      </c>
      <c r="BN3" s="1">
        <f>MIN(person!BN2:BN8)</f>
        <v>0</v>
      </c>
      <c r="BO3" s="1">
        <f>MIN(person!BO2:BO8)</f>
        <v>0</v>
      </c>
      <c r="BP3" s="1">
        <f>MIN(person!BP2:BP8)</f>
        <v>0</v>
      </c>
      <c r="BQ3" s="1">
        <f>MIN(person!BQ2:BQ8)</f>
        <v>0</v>
      </c>
      <c r="BR3" s="1">
        <f>MIN(person!BR2:BR8)</f>
        <v>1</v>
      </c>
      <c r="BS3" s="1">
        <f>MIN(person!BS2:BS8)</f>
        <v>0</v>
      </c>
      <c r="BT3" s="1">
        <f>MIN(person!BT2:BT8)</f>
        <v>0</v>
      </c>
      <c r="BU3" s="1">
        <f>MIN(person!BU2:BU8)</f>
        <v>1</v>
      </c>
      <c r="BV3" s="1">
        <f>MIN(person!BV2:BV8)</f>
        <v>3</v>
      </c>
      <c r="BW3" s="1">
        <f>MIN(person!BW2:BW8)</f>
        <v>1</v>
      </c>
      <c r="BX3" s="1">
        <f>MIN(person!BX2:BX8)</f>
        <v>2</v>
      </c>
      <c r="BY3" s="1">
        <f>MIN(person!BY2:BY8)</f>
        <v>1</v>
      </c>
      <c r="BZ3" s="1">
        <f>MIN(person!BZ2:BZ8)</f>
        <v>1</v>
      </c>
      <c r="CA3" s="1">
        <f>MIN(person!CA2:CA8)</f>
        <v>1</v>
      </c>
      <c r="CB3" s="1">
        <f>MIN(person!CB2:CB8)</f>
        <v>1</v>
      </c>
      <c r="CC3" s="1">
        <f>MIN(person!CC2:CC8)</f>
        <v>0</v>
      </c>
      <c r="CD3" s="1">
        <f>MIN(person!CD2:CD8)</f>
        <v>2</v>
      </c>
      <c r="CE3" s="1">
        <f>MIN(person!CE2:CE8)</f>
        <v>1</v>
      </c>
      <c r="CF3" s="1">
        <f>MIN(person!CF2:CF8)</f>
        <v>0</v>
      </c>
      <c r="CG3" s="1">
        <f>MIN(person!CG2:CG8)</f>
        <v>0</v>
      </c>
      <c r="CH3" s="1">
        <f>MIN(person!CH2:CH8)</f>
        <v>0</v>
      </c>
      <c r="CI3" s="1">
        <f>MIN(person!CI2:CI8)</f>
        <v>0</v>
      </c>
      <c r="CJ3" s="1">
        <f>MIN(person!CJ2:CJ8)</f>
        <v>0</v>
      </c>
    </row>
    <row r="4" spans="1:102" s="1" customFormat="1" ht="17" x14ac:dyDescent="0.25">
      <c r="A4" s="1" t="s">
        <v>12</v>
      </c>
      <c r="B4" s="16">
        <f>MAX(person!B2:B8)</f>
        <v>7</v>
      </c>
      <c r="C4" s="1">
        <f>MAX(person!C2:C8)</f>
        <v>3</v>
      </c>
      <c r="D4" s="1">
        <f>MAX(person!D2:D8)</f>
        <v>1</v>
      </c>
      <c r="E4" s="1">
        <f>MAX(person!E2:E8)</f>
        <v>1</v>
      </c>
      <c r="F4" s="1">
        <f>MAX(person!F2:F8)</f>
        <v>2</v>
      </c>
      <c r="G4" s="1">
        <f>MAX(person!G2:G8)</f>
        <v>2</v>
      </c>
      <c r="H4" s="1">
        <f>MAX(person!H2:H8)</f>
        <v>4</v>
      </c>
      <c r="I4" s="1">
        <f>MAX(person!I2:I8)</f>
        <v>1</v>
      </c>
      <c r="J4" s="1">
        <f>MAX(person!J2:J8)</f>
        <v>3</v>
      </c>
      <c r="K4" s="1">
        <f>MAX(person!K2:K8)</f>
        <v>0</v>
      </c>
      <c r="L4" s="1">
        <f>MAX(person!L2:L8)</f>
        <v>1</v>
      </c>
      <c r="M4" s="1">
        <f>MAX(person!M2:M8)</f>
        <v>0</v>
      </c>
      <c r="N4" s="1">
        <f>MAX(person!N2:N8)</f>
        <v>0</v>
      </c>
      <c r="O4" s="1">
        <f>MAX(person!O2:O8)</f>
        <v>2</v>
      </c>
      <c r="P4" s="1">
        <f>MAX(person!P2:P8)</f>
        <v>1</v>
      </c>
      <c r="Q4" s="1">
        <f>MAX(person!Q2:Q8)</f>
        <v>0</v>
      </c>
      <c r="R4" s="1">
        <f>MAX(person!R2:R8)</f>
        <v>0</v>
      </c>
      <c r="S4" s="1">
        <f>MAX(person!S2:S8)</f>
        <v>0</v>
      </c>
      <c r="T4" s="1">
        <f>MAX(person!T2:T8)</f>
        <v>0</v>
      </c>
      <c r="U4" s="1">
        <f>MAX(person!U2:U8)</f>
        <v>1</v>
      </c>
      <c r="V4" s="1">
        <f>MAX(person!V2:V8)</f>
        <v>0</v>
      </c>
      <c r="W4" s="1">
        <f>MAX(person!W2:W8)</f>
        <v>2</v>
      </c>
      <c r="X4" s="1">
        <f>MAX(person!X2:X8)</f>
        <v>2</v>
      </c>
      <c r="Y4" s="1">
        <f>MAX(person!Y2:Y8)</f>
        <v>0</v>
      </c>
      <c r="Z4" s="1">
        <f>MAX(person!Z2:Z8)</f>
        <v>2</v>
      </c>
      <c r="AA4" s="1">
        <f>MAX(person!AA2:AA8)</f>
        <v>1</v>
      </c>
      <c r="AB4" s="1">
        <f>MAX(person!AB2:AB8)</f>
        <v>7</v>
      </c>
      <c r="AC4" s="1">
        <f>MAX(person!AC2:AC8)</f>
        <v>7</v>
      </c>
      <c r="AD4" s="1">
        <f>MAX(person!AD2:AD8)</f>
        <v>15</v>
      </c>
      <c r="AE4" s="1">
        <f>MAX(person!AE2:AE8)</f>
        <v>11</v>
      </c>
      <c r="AF4" s="1">
        <f>MAX(person!AF2:AF8)</f>
        <v>10</v>
      </c>
      <c r="AG4" s="1">
        <f>MAX(person!AG2:AG8)</f>
        <v>8</v>
      </c>
      <c r="AH4" s="1">
        <f>MAX(person!AH2:AH8)</f>
        <v>8</v>
      </c>
      <c r="AI4" s="1">
        <f>MAX(person!AI2:AI8)</f>
        <v>13</v>
      </c>
      <c r="AJ4" s="1">
        <f>MAX(person!AJ2:AJ8)</f>
        <v>6</v>
      </c>
      <c r="AK4" s="1">
        <f>MAX(person!AK2:AK8)</f>
        <v>12</v>
      </c>
      <c r="AL4" s="1">
        <f>MAX(person!AL2:AL8)</f>
        <v>21</v>
      </c>
      <c r="AM4" s="1">
        <f>MAX(person!AM2:AM8)</f>
        <v>33</v>
      </c>
      <c r="AN4" s="1">
        <f>MAX(person!AN2:AN8)</f>
        <v>19</v>
      </c>
      <c r="AO4" s="1">
        <f>MAX(person!AO2:AO8)</f>
        <v>12</v>
      </c>
      <c r="AP4" s="1">
        <f>MAX(person!AP2:AP8)</f>
        <v>11</v>
      </c>
      <c r="AQ4" s="1">
        <f>MAX(person!AQ2:AQ8)</f>
        <v>10</v>
      </c>
      <c r="AR4" s="1">
        <f>MAX(person!AR2:AR8)</f>
        <v>25</v>
      </c>
      <c r="AS4" s="1">
        <f>MAX(person!AS2:AS8)</f>
        <v>9</v>
      </c>
      <c r="AT4" s="1">
        <f>MAX(person!AT2:AT8)</f>
        <v>9</v>
      </c>
      <c r="AU4" s="1">
        <f>MAX(person!AU2:AU8)</f>
        <v>13</v>
      </c>
      <c r="AV4" s="1">
        <f>MAX(person!AV2:AV8)</f>
        <v>7</v>
      </c>
      <c r="AW4" s="1">
        <f>MAX(person!AW2:AW8)</f>
        <v>10</v>
      </c>
      <c r="AX4" s="1">
        <f>MAX(person!AX2:AX8)</f>
        <v>17</v>
      </c>
      <c r="AY4" s="1">
        <f>MAX(person!AY2:AY8)</f>
        <v>9</v>
      </c>
      <c r="AZ4" s="1">
        <f>MAX(person!AZ2:AZ8)</f>
        <v>23</v>
      </c>
      <c r="BA4" s="1">
        <f>MAX(person!BA2:BA8)</f>
        <v>15</v>
      </c>
      <c r="BB4" s="1">
        <f>MAX(person!BB2:BB8)</f>
        <v>22</v>
      </c>
      <c r="BC4" s="1">
        <f>MAX(person!BC2:BC8)</f>
        <v>17</v>
      </c>
      <c r="BD4" s="1">
        <f>MAX(person!BD2:BD8)</f>
        <v>5</v>
      </c>
      <c r="BE4" s="1">
        <f>MAX(person!BE2:BE8)</f>
        <v>8</v>
      </c>
      <c r="BF4" s="1">
        <f>MAX(person!BF2:BF8)</f>
        <v>9</v>
      </c>
      <c r="BG4" s="1">
        <f>MAX(person!BG2:BG8)</f>
        <v>18</v>
      </c>
      <c r="BH4" s="1">
        <f>MAX(person!BH2:BH8)</f>
        <v>16</v>
      </c>
      <c r="BI4" s="1">
        <f>MAX(person!BI2:BI8)</f>
        <v>6</v>
      </c>
      <c r="BJ4" s="1">
        <f>MAX(person!BJ2:BJ8)</f>
        <v>16</v>
      </c>
      <c r="BK4" s="1">
        <f>MAX(person!BK2:BK8)</f>
        <v>4</v>
      </c>
      <c r="BL4" s="1">
        <f>MAX(person!BL2:BL8)</f>
        <v>16</v>
      </c>
      <c r="BM4" s="1">
        <f>MAX(person!BM2:BM8)</f>
        <v>10</v>
      </c>
      <c r="BN4" s="1">
        <f>MAX(person!BN2:BN8)</f>
        <v>10</v>
      </c>
      <c r="BO4" s="1">
        <f>MAX(person!BO2:BO8)</f>
        <v>13</v>
      </c>
      <c r="BP4" s="1">
        <f>MAX(person!BP2:BP8)</f>
        <v>11</v>
      </c>
      <c r="BQ4" s="1">
        <f>MAX(person!BQ2:BQ8)</f>
        <v>9</v>
      </c>
      <c r="BR4" s="1">
        <f>MAX(person!BR2:BR8)</f>
        <v>22</v>
      </c>
      <c r="BS4" s="1">
        <f>MAX(person!BS2:BS8)</f>
        <v>15</v>
      </c>
      <c r="BT4" s="1">
        <f>MAX(person!BT2:BT8)</f>
        <v>18</v>
      </c>
      <c r="BU4" s="1">
        <f>MAX(person!BU2:BU8)</f>
        <v>14</v>
      </c>
      <c r="BV4" s="1">
        <f>MAX(person!BV2:BV8)</f>
        <v>16</v>
      </c>
      <c r="BW4" s="1">
        <f>MAX(person!BW2:BW8)</f>
        <v>13</v>
      </c>
      <c r="BX4" s="1">
        <f>MAX(person!BX2:BX8)</f>
        <v>19</v>
      </c>
      <c r="BY4" s="1">
        <f>MAX(person!BY2:BY8)</f>
        <v>18</v>
      </c>
      <c r="BZ4" s="1">
        <f>MAX(person!BZ2:BZ8)</f>
        <v>23</v>
      </c>
      <c r="CA4" s="1">
        <f>MAX(person!CA2:CA8)</f>
        <v>13</v>
      </c>
      <c r="CB4" s="1">
        <f>MAX(person!CB2:CB8)</f>
        <v>12</v>
      </c>
      <c r="CC4" s="1">
        <f>MAX(person!CC2:CC8)</f>
        <v>16</v>
      </c>
      <c r="CD4" s="1">
        <f>MAX(person!CD2:CD8)</f>
        <v>22</v>
      </c>
      <c r="CE4" s="1">
        <f>MAX(person!CE2:CE8)</f>
        <v>15</v>
      </c>
      <c r="CF4" s="1">
        <f>MAX(person!CF2:CF8)</f>
        <v>6</v>
      </c>
      <c r="CG4" s="1">
        <f>MAX(person!CG2:CG8)</f>
        <v>7</v>
      </c>
      <c r="CH4" s="1">
        <f>MAX(person!CH2:CH8)</f>
        <v>8</v>
      </c>
      <c r="CI4" s="1">
        <f>MAX(person!CI2:CI8)</f>
        <v>5</v>
      </c>
      <c r="CJ4" s="1">
        <f>MAX(person!CJ2:CJ8)</f>
        <v>6</v>
      </c>
    </row>
    <row r="5" spans="1:102" s="1" customFormat="1" ht="17" x14ac:dyDescent="0.25">
      <c r="A5" s="1" t="s">
        <v>13</v>
      </c>
      <c r="B5" s="16">
        <f>_xlfn.STDEV.P(person!B2:B8)</f>
        <v>2.4494897427831779</v>
      </c>
      <c r="C5" s="1">
        <f>_xlfn.STDEV.P(person!C2:C8)</f>
        <v>1.0497813183356477</v>
      </c>
      <c r="D5" s="1">
        <f>_xlfn.STDEV.P(person!D2:D8)</f>
        <v>0.3499271061118826</v>
      </c>
      <c r="E5" s="1">
        <f>_xlfn.STDEV.P(person!E2:E8)</f>
        <v>0.3499271061118826</v>
      </c>
      <c r="F5" s="1">
        <f>_xlfn.STDEV.P(person!F2:F8)</f>
        <v>0.6998542122237652</v>
      </c>
      <c r="G5" s="1">
        <f>_xlfn.STDEV.P(person!G2:G8)</f>
        <v>0.72843135908468359</v>
      </c>
      <c r="H5" s="1">
        <f>_xlfn.STDEV.P(person!H2:H8)</f>
        <v>1.3997084244475304</v>
      </c>
      <c r="I5" s="1">
        <f>_xlfn.STDEV.P(person!I2:I8)</f>
        <v>0.3499271061118826</v>
      </c>
      <c r="J5" s="1">
        <f>_xlfn.STDEV.P(person!J2:J8)</f>
        <v>1.1605769149479943</v>
      </c>
      <c r="K5" s="1">
        <f>_xlfn.STDEV.P(person!K2:K8)</f>
        <v>0</v>
      </c>
      <c r="L5" s="1">
        <f>_xlfn.STDEV.P(person!L2:L8)</f>
        <v>0.45175395145262565</v>
      </c>
      <c r="M5" s="1">
        <f>_xlfn.STDEV.P(person!M2:M8)</f>
        <v>0</v>
      </c>
      <c r="N5" s="1">
        <f>_xlfn.STDEV.P(person!N2:N8)</f>
        <v>0</v>
      </c>
      <c r="O5" s="1">
        <f>_xlfn.STDEV.P(person!O2:O8)</f>
        <v>0.6998542122237652</v>
      </c>
      <c r="P5" s="1">
        <f>_xlfn.STDEV.P(person!P2:P8)</f>
        <v>0.3499271061118826</v>
      </c>
      <c r="Q5" s="1">
        <f>_xlfn.STDEV.P(person!Q2:Q8)</f>
        <v>0</v>
      </c>
      <c r="R5" s="1">
        <f>_xlfn.STDEV.P(person!R2:R8)</f>
        <v>0</v>
      </c>
      <c r="S5" s="1">
        <f>_xlfn.STDEV.P(person!S2:S8)</f>
        <v>0</v>
      </c>
      <c r="T5" s="1">
        <f>_xlfn.STDEV.P(person!T2:T8)</f>
        <v>0</v>
      </c>
      <c r="U5" s="1">
        <f>_xlfn.STDEV.P(person!U2:U8)</f>
        <v>0.3499271061118826</v>
      </c>
      <c r="V5" s="1">
        <f>_xlfn.STDEV.P(person!V2:V8)</f>
        <v>0</v>
      </c>
      <c r="W5" s="1">
        <f>_xlfn.STDEV.P(person!W2:W8)</f>
        <v>0.6998542122237652</v>
      </c>
      <c r="X5" s="1">
        <f>_xlfn.STDEV.P(person!X2:X8)</f>
        <v>0.6998542122237652</v>
      </c>
      <c r="Y5" s="1">
        <f>_xlfn.STDEV.P(person!Y2:Y8)</f>
        <v>0</v>
      </c>
      <c r="Z5" s="1">
        <f>_xlfn.STDEV.P(person!Z2:Z8)</f>
        <v>0.72843135908468359</v>
      </c>
      <c r="AA5" s="1">
        <f>_xlfn.STDEV.P(person!AA2:AA8)</f>
        <v>0.49487165930539351</v>
      </c>
      <c r="AB5" s="1">
        <f>_xlfn.STDEV.P(person!AB2:AB8)</f>
        <v>2.2497165354319462</v>
      </c>
      <c r="AC5" s="1">
        <f>_xlfn.STDEV.P(person!AC2:AC8)</f>
        <v>2.3819045715047236</v>
      </c>
      <c r="AD5" s="1">
        <f>_xlfn.STDEV.P(person!AD2:AD8)</f>
        <v>4.894811914003375</v>
      </c>
      <c r="AE5" s="1">
        <f>_xlfn.STDEV.P(person!AE2:AE8)</f>
        <v>2.0303814862216991</v>
      </c>
      <c r="AF5" s="1">
        <f>_xlfn.STDEV.P(person!AF2:AF8)</f>
        <v>3.3806170189140663</v>
      </c>
      <c r="AG5" s="1">
        <f>_xlfn.STDEV.P(person!AG2:AG8)</f>
        <v>2.7180425129200638</v>
      </c>
      <c r="AH5" s="1">
        <f>_xlfn.STDEV.P(person!AH2:AH8)</f>
        <v>2.1189138534559038</v>
      </c>
      <c r="AI5" s="1">
        <f>_xlfn.STDEV.P(person!AI2:AI8)</f>
        <v>4.1007714555449493</v>
      </c>
      <c r="AJ5" s="1">
        <f>_xlfn.STDEV.P(person!AJ2:AJ8)</f>
        <v>2.1380899352993952</v>
      </c>
      <c r="AK5" s="1">
        <f>_xlfn.STDEV.P(person!AK2:AK8)</f>
        <v>4.2039825627320457</v>
      </c>
      <c r="AL5" s="1">
        <f>_xlfn.STDEV.P(person!AL2:AL8)</f>
        <v>5.8274508726774688</v>
      </c>
      <c r="AM5" s="1">
        <f>_xlfn.STDEV.P(person!AM2:AM8)</f>
        <v>10.370680807360877</v>
      </c>
      <c r="AN5" s="1">
        <f>_xlfn.STDEV.P(person!AN2:AN8)</f>
        <v>5.692816812906079</v>
      </c>
      <c r="AO5" s="1">
        <f>_xlfn.STDEV.P(person!AO2:AO8)</f>
        <v>4.0506991082165218</v>
      </c>
      <c r="AP5" s="1">
        <f>_xlfn.STDEV.P(person!AP2:AP8)</f>
        <v>3.8703477668983046</v>
      </c>
      <c r="AQ5" s="1">
        <f>_xlfn.STDEV.P(person!AQ2:AQ8)</f>
        <v>3.2701494692170279</v>
      </c>
      <c r="AR5" s="1">
        <f>_xlfn.STDEV.P(person!AR2:AR8)</f>
        <v>7.6611929587382415</v>
      </c>
      <c r="AS5" s="1">
        <f>_xlfn.STDEV.P(person!AS2:AS8)</f>
        <v>3.4817307448439831</v>
      </c>
      <c r="AT5" s="1">
        <f>_xlfn.STDEV.P(person!AT2:AT8)</f>
        <v>2.4494897427831779</v>
      </c>
      <c r="AU5" s="1">
        <f>_xlfn.STDEV.P(person!AU2:AU8)</f>
        <v>4.5892509726311461</v>
      </c>
      <c r="AV5" s="1">
        <f>_xlfn.STDEV.P(person!AV2:AV8)</f>
        <v>2.641891715558133</v>
      </c>
      <c r="AW5" s="1">
        <f>_xlfn.STDEV.P(person!AW2:AW8)</f>
        <v>3.4166459266003995</v>
      </c>
      <c r="AX5" s="1">
        <f>_xlfn.STDEV.P(person!AX2:AX8)</f>
        <v>5.5402055513329476</v>
      </c>
      <c r="AY5" s="1">
        <f>_xlfn.STDEV.P(person!AY2:AY8)</f>
        <v>2.9207211857515532</v>
      </c>
      <c r="AZ5" s="1">
        <f>_xlfn.STDEV.P(person!AZ2:AZ8)</f>
        <v>8.015291508060308</v>
      </c>
      <c r="BA5" s="1">
        <f>_xlfn.STDEV.P(person!BA2:BA8)</f>
        <v>5.1507875363771278</v>
      </c>
      <c r="BB5" s="1">
        <f>_xlfn.STDEV.P(person!BB2:BB8)</f>
        <v>7.2899147555274713</v>
      </c>
      <c r="BC5" s="1">
        <f>_xlfn.STDEV.P(person!BC2:BC8)</f>
        <v>6.0203735730587082</v>
      </c>
      <c r="BD5" s="1">
        <f>_xlfn.STDEV.P(person!BD2:BD8)</f>
        <v>1.7728105208558367</v>
      </c>
      <c r="BE5" s="1">
        <f>_xlfn.STDEV.P(person!BE2:BE8)</f>
        <v>3.0904725218262765</v>
      </c>
      <c r="BF5" s="1">
        <f>_xlfn.STDEV.P(person!BF2:BF8)</f>
        <v>3.1558174334820746</v>
      </c>
      <c r="BG5" s="1">
        <f>_xlfn.STDEV.P(person!BG2:BG8)</f>
        <v>5.8239477458970024</v>
      </c>
      <c r="BH5" s="1">
        <f>_xlfn.STDEV.P(person!BH2:BH8)</f>
        <v>5.6424050451804284</v>
      </c>
      <c r="BI5" s="1">
        <f>_xlfn.STDEV.P(person!BI2:BI8)</f>
        <v>2.0503857277724746</v>
      </c>
      <c r="BJ5" s="1">
        <f>_xlfn.STDEV.P(person!BJ2:BJ8)</f>
        <v>5.4697684911647562</v>
      </c>
      <c r="BK5" s="1">
        <f>_xlfn.STDEV.P(person!BK2:BK8)</f>
        <v>1.7612611437054218</v>
      </c>
      <c r="BL5" s="1">
        <f>_xlfn.STDEV.P(person!BL2:BL8)</f>
        <v>5.5291435658181793</v>
      </c>
      <c r="BM5" s="1">
        <f>_xlfn.STDEV.P(person!BM2:BM8)</f>
        <v>3.0904725218262765</v>
      </c>
      <c r="BN5" s="1">
        <f>_xlfn.STDEV.P(person!BN2:BN8)</f>
        <v>3.7579846965616874</v>
      </c>
      <c r="BO5" s="1">
        <f>_xlfn.STDEV.P(person!BO2:BO8)</f>
        <v>4.4721359549995796</v>
      </c>
      <c r="BP5" s="1">
        <f>_xlfn.STDEV.P(person!BP2:BP8)</f>
        <v>3.4166459266003995</v>
      </c>
      <c r="BQ5" s="1">
        <f>_xlfn.STDEV.P(person!BQ2:BQ8)</f>
        <v>3.282607226593159</v>
      </c>
      <c r="BR5" s="1">
        <f>_xlfn.STDEV.P(person!BR2:BR8)</f>
        <v>6.978099852468465</v>
      </c>
      <c r="BS5" s="1">
        <f>_xlfn.STDEV.P(person!BS2:BS8)</f>
        <v>5.1547481579053471</v>
      </c>
      <c r="BT5" s="1">
        <f>_xlfn.STDEV.P(person!BT2:BT8)</f>
        <v>6.6975475255605952</v>
      </c>
      <c r="BU5" s="1">
        <f>_xlfn.STDEV.P(person!BU2:BU8)</f>
        <v>4.0607629724433982</v>
      </c>
      <c r="BV5" s="1">
        <f>_xlfn.STDEV.P(person!BV2:BV8)</f>
        <v>4.7423407636279515</v>
      </c>
      <c r="BW5" s="1">
        <f>_xlfn.STDEV.P(person!BW2:BW8)</f>
        <v>3.7958086444532637</v>
      </c>
      <c r="BX5" s="1">
        <f>_xlfn.STDEV.P(person!BX2:BX8)</f>
        <v>6.2302749963875783</v>
      </c>
      <c r="BY5" s="1">
        <f>_xlfn.STDEV.P(person!BY2:BY8)</f>
        <v>6.2662034855603741</v>
      </c>
      <c r="BZ5" s="1">
        <f>_xlfn.STDEV.P(person!BZ2:BZ8)</f>
        <v>7.6851300893215804</v>
      </c>
      <c r="CA5" s="1">
        <f>_xlfn.STDEV.P(person!CA2:CA8)</f>
        <v>4.2233558568841385</v>
      </c>
      <c r="CB5" s="1">
        <f>_xlfn.STDEV.P(person!CB2:CB8)</f>
        <v>3.917516914514882</v>
      </c>
      <c r="CC5" s="1">
        <f>_xlfn.STDEV.P(person!CC2:CC8)</f>
        <v>6.0101954194178946</v>
      </c>
      <c r="CD5" s="1">
        <f>_xlfn.STDEV.P(person!CD2:CD8)</f>
        <v>5.774680837545068</v>
      </c>
      <c r="CE5" s="1">
        <f>_xlfn.STDEV.P(person!CE2:CE8)</f>
        <v>4.558016038155376</v>
      </c>
      <c r="CF5" s="1">
        <f>_xlfn.STDEV.P(person!CF2:CF8)</f>
        <v>2.0503857277724746</v>
      </c>
      <c r="CG5" s="1">
        <f>_xlfn.STDEV.P(person!CG2:CG8)</f>
        <v>2.0503857277724746</v>
      </c>
      <c r="CH5" s="1">
        <f>_xlfn.STDEV.P(person!CH2:CH8)</f>
        <v>3.1815796359028696</v>
      </c>
      <c r="CI5" s="1">
        <f>_xlfn.STDEV.P(person!CI2:CI8)</f>
        <v>1.8070158058105026</v>
      </c>
      <c r="CJ5" s="1">
        <f>_xlfn.STDEV.P(person!CJ2:CJ8)</f>
        <v>2.5475077857324298</v>
      </c>
    </row>
    <row r="6" spans="1:102" s="1" customFormat="1" ht="17" x14ac:dyDescent="0.25">
      <c r="B6" s="16"/>
    </row>
    <row r="7" spans="1:102" s="1" customFormat="1" ht="17" x14ac:dyDescent="0.25">
      <c r="A7" s="2" t="s">
        <v>16</v>
      </c>
      <c r="B7" s="18">
        <v>5</v>
      </c>
      <c r="C7" s="18"/>
    </row>
    <row r="8" spans="1:102" s="1" customFormat="1" ht="17" x14ac:dyDescent="0.25">
      <c r="A8" s="2" t="s">
        <v>17</v>
      </c>
      <c r="B8" s="18">
        <v>1.5</v>
      </c>
      <c r="C8" s="18"/>
    </row>
    <row r="9" spans="1:102" s="1" customFormat="1" ht="17" x14ac:dyDescent="0.25">
      <c r="A9" s="2" t="s">
        <v>18</v>
      </c>
      <c r="B9" s="18">
        <v>0.5</v>
      </c>
      <c r="C9" s="18"/>
      <c r="CK9" s="11"/>
      <c r="CL9" s="11"/>
      <c r="CM9" s="11"/>
      <c r="CN9" s="11"/>
      <c r="CO9" s="11"/>
    </row>
    <row r="10" spans="1:102" s="1" customFormat="1" ht="17" x14ac:dyDescent="0.25">
      <c r="A10" s="2"/>
      <c r="B10" s="10"/>
      <c r="CK10" s="11"/>
      <c r="CL10" s="11"/>
      <c r="CM10" s="11"/>
      <c r="CN10" s="11"/>
      <c r="CO10" s="11"/>
    </row>
    <row r="11" spans="1:102" s="1" customFormat="1" ht="17" x14ac:dyDescent="0.25">
      <c r="A11" s="14" t="s">
        <v>16</v>
      </c>
      <c r="B11" s="9">
        <f>SUM(B12:B18)</f>
        <v>7</v>
      </c>
      <c r="C11" s="9">
        <f t="shared" ref="C11:BN11" si="0">SUM(C12:C18)</f>
        <v>4</v>
      </c>
      <c r="D11" s="9">
        <f t="shared" si="0"/>
        <v>1</v>
      </c>
      <c r="E11" s="9">
        <f t="shared" si="0"/>
        <v>1</v>
      </c>
      <c r="F11" s="9">
        <f t="shared" si="0"/>
        <v>2</v>
      </c>
      <c r="G11" s="9">
        <f t="shared" si="0"/>
        <v>3</v>
      </c>
      <c r="H11" s="9">
        <f t="shared" si="0"/>
        <v>4</v>
      </c>
      <c r="I11" s="9">
        <f t="shared" si="0"/>
        <v>1</v>
      </c>
      <c r="J11" s="9">
        <f t="shared" si="0"/>
        <v>5</v>
      </c>
      <c r="K11" s="9">
        <f t="shared" si="0"/>
        <v>0</v>
      </c>
      <c r="L11" s="9">
        <f t="shared" si="0"/>
        <v>2</v>
      </c>
      <c r="M11" s="9">
        <f t="shared" si="0"/>
        <v>0</v>
      </c>
      <c r="N11" s="9">
        <f t="shared" si="0"/>
        <v>0</v>
      </c>
      <c r="O11" s="9">
        <f t="shared" si="0"/>
        <v>2</v>
      </c>
      <c r="P11" s="9">
        <f t="shared" si="0"/>
        <v>1</v>
      </c>
      <c r="Q11" s="9">
        <f t="shared" si="0"/>
        <v>0</v>
      </c>
      <c r="R11" s="9">
        <f t="shared" si="0"/>
        <v>0</v>
      </c>
      <c r="S11" s="9">
        <f t="shared" si="0"/>
        <v>0</v>
      </c>
      <c r="T11" s="9">
        <f t="shared" si="0"/>
        <v>0</v>
      </c>
      <c r="U11" s="9">
        <f t="shared" si="0"/>
        <v>1</v>
      </c>
      <c r="V11" s="9">
        <f t="shared" si="0"/>
        <v>0</v>
      </c>
      <c r="W11" s="9">
        <f t="shared" si="0"/>
        <v>2</v>
      </c>
      <c r="X11" s="9">
        <f t="shared" si="0"/>
        <v>2</v>
      </c>
      <c r="Y11" s="9">
        <f t="shared" si="0"/>
        <v>0</v>
      </c>
      <c r="Z11" s="9">
        <f t="shared" si="0"/>
        <v>3</v>
      </c>
      <c r="AA11" s="9">
        <f t="shared" si="0"/>
        <v>3</v>
      </c>
      <c r="AB11" s="9">
        <f t="shared" si="0"/>
        <v>12</v>
      </c>
      <c r="AC11" s="9">
        <f t="shared" si="0"/>
        <v>25</v>
      </c>
      <c r="AD11" s="9">
        <f t="shared" si="0"/>
        <v>45</v>
      </c>
      <c r="AE11" s="9">
        <f t="shared" si="0"/>
        <v>57</v>
      </c>
      <c r="AF11" s="9">
        <f t="shared" si="0"/>
        <v>35</v>
      </c>
      <c r="AG11" s="9">
        <f t="shared" si="0"/>
        <v>17</v>
      </c>
      <c r="AH11" s="9">
        <f t="shared" si="0"/>
        <v>23</v>
      </c>
      <c r="AI11" s="9">
        <f t="shared" si="0"/>
        <v>24</v>
      </c>
      <c r="AJ11" s="9">
        <f t="shared" si="0"/>
        <v>21</v>
      </c>
      <c r="AK11" s="9">
        <f t="shared" si="0"/>
        <v>46</v>
      </c>
      <c r="AL11" s="9">
        <f t="shared" si="0"/>
        <v>74</v>
      </c>
      <c r="AM11" s="9">
        <f t="shared" si="0"/>
        <v>69</v>
      </c>
      <c r="AN11" s="9">
        <f t="shared" si="0"/>
        <v>62</v>
      </c>
      <c r="AO11" s="9">
        <f t="shared" si="0"/>
        <v>43</v>
      </c>
      <c r="AP11" s="9">
        <f t="shared" si="0"/>
        <v>43</v>
      </c>
      <c r="AQ11" s="9">
        <f t="shared" si="0"/>
        <v>29</v>
      </c>
      <c r="AR11" s="9">
        <f t="shared" si="0"/>
        <v>48</v>
      </c>
      <c r="AS11" s="9">
        <f t="shared" si="0"/>
        <v>29</v>
      </c>
      <c r="AT11" s="9">
        <f t="shared" si="0"/>
        <v>28</v>
      </c>
      <c r="AU11" s="9">
        <f t="shared" si="0"/>
        <v>33</v>
      </c>
      <c r="AV11" s="9">
        <f t="shared" si="0"/>
        <v>20</v>
      </c>
      <c r="AW11" s="9">
        <f t="shared" si="0"/>
        <v>25</v>
      </c>
      <c r="AX11" s="9">
        <f t="shared" si="0"/>
        <v>34</v>
      </c>
      <c r="AY11" s="9">
        <f t="shared" si="0"/>
        <v>24</v>
      </c>
      <c r="AZ11" s="9">
        <f t="shared" si="0"/>
        <v>59</v>
      </c>
      <c r="BA11" s="9">
        <f t="shared" si="0"/>
        <v>45</v>
      </c>
      <c r="BB11" s="9">
        <f t="shared" si="0"/>
        <v>35</v>
      </c>
      <c r="BC11" s="9">
        <f t="shared" si="0"/>
        <v>32</v>
      </c>
      <c r="BD11" s="9">
        <f t="shared" si="0"/>
        <v>14</v>
      </c>
      <c r="BE11" s="9">
        <f t="shared" si="0"/>
        <v>20</v>
      </c>
      <c r="BF11" s="9">
        <f t="shared" si="0"/>
        <v>31</v>
      </c>
      <c r="BG11" s="9">
        <f t="shared" si="0"/>
        <v>54</v>
      </c>
      <c r="BH11" s="9">
        <f t="shared" si="0"/>
        <v>29</v>
      </c>
      <c r="BI11" s="9">
        <f t="shared" si="0"/>
        <v>16</v>
      </c>
      <c r="BJ11" s="9">
        <f t="shared" si="0"/>
        <v>19</v>
      </c>
      <c r="BK11" s="9">
        <f t="shared" si="0"/>
        <v>10</v>
      </c>
      <c r="BL11" s="9">
        <f t="shared" si="0"/>
        <v>28</v>
      </c>
      <c r="BM11" s="9">
        <f t="shared" si="0"/>
        <v>29</v>
      </c>
      <c r="BN11" s="9">
        <f t="shared" si="0"/>
        <v>34</v>
      </c>
      <c r="BO11" s="9">
        <f t="shared" ref="BO11:CJ11" si="1">SUM(BO12:BO18)</f>
        <v>49</v>
      </c>
      <c r="BP11" s="9">
        <f t="shared" si="1"/>
        <v>24</v>
      </c>
      <c r="BQ11" s="9">
        <f t="shared" si="1"/>
        <v>26</v>
      </c>
      <c r="BR11" s="9">
        <f t="shared" si="1"/>
        <v>55</v>
      </c>
      <c r="BS11" s="9">
        <f t="shared" si="1"/>
        <v>28</v>
      </c>
      <c r="BT11" s="9">
        <f t="shared" si="1"/>
        <v>56</v>
      </c>
      <c r="BU11" s="9">
        <f t="shared" si="1"/>
        <v>54</v>
      </c>
      <c r="BV11" s="9">
        <f t="shared" si="1"/>
        <v>58</v>
      </c>
      <c r="BW11" s="9">
        <f t="shared" si="1"/>
        <v>48</v>
      </c>
      <c r="BX11" s="9">
        <f t="shared" si="1"/>
        <v>60</v>
      </c>
      <c r="BY11" s="9">
        <f t="shared" si="1"/>
        <v>62</v>
      </c>
      <c r="BZ11" s="9">
        <f t="shared" si="1"/>
        <v>51</v>
      </c>
      <c r="CA11" s="9">
        <f t="shared" si="1"/>
        <v>50</v>
      </c>
      <c r="CB11" s="9">
        <f t="shared" si="1"/>
        <v>26</v>
      </c>
      <c r="CC11" s="9">
        <f t="shared" si="1"/>
        <v>50</v>
      </c>
      <c r="CD11" s="9">
        <f t="shared" si="1"/>
        <v>68</v>
      </c>
      <c r="CE11" s="9">
        <f t="shared" si="1"/>
        <v>44</v>
      </c>
      <c r="CF11" s="9">
        <f t="shared" si="1"/>
        <v>26</v>
      </c>
      <c r="CG11" s="9">
        <f t="shared" si="1"/>
        <v>23</v>
      </c>
      <c r="CH11" s="9">
        <f t="shared" si="1"/>
        <v>22</v>
      </c>
      <c r="CI11" s="9">
        <f t="shared" si="1"/>
        <v>15</v>
      </c>
      <c r="CJ11" s="9">
        <f t="shared" si="1"/>
        <v>19</v>
      </c>
      <c r="CK11" s="9">
        <f t="shared" ref="CK11:CS11" si="2">SUM(CK12:CK18)</f>
        <v>9</v>
      </c>
      <c r="CL11" s="9">
        <f t="shared" si="2"/>
        <v>15</v>
      </c>
      <c r="CM11" s="9">
        <f t="shared" si="2"/>
        <v>11</v>
      </c>
      <c r="CN11" s="9">
        <f t="shared" si="2"/>
        <v>22</v>
      </c>
      <c r="CO11" s="9">
        <f t="shared" si="2"/>
        <v>13</v>
      </c>
      <c r="CP11" s="9">
        <f t="shared" si="2"/>
        <v>21</v>
      </c>
      <c r="CQ11" s="9">
        <f t="shared" si="2"/>
        <v>9</v>
      </c>
      <c r="CR11" s="9">
        <f t="shared" si="2"/>
        <v>5</v>
      </c>
      <c r="CS11" s="9">
        <f t="shared" si="2"/>
        <v>1</v>
      </c>
      <c r="CT11" s="13" t="s">
        <v>19</v>
      </c>
      <c r="CU11" s="13" t="s">
        <v>20</v>
      </c>
      <c r="CV11" s="13" t="s">
        <v>21</v>
      </c>
      <c r="CW11" s="13" t="s">
        <v>22</v>
      </c>
      <c r="CX11" s="13" t="s">
        <v>23</v>
      </c>
    </row>
    <row r="12" spans="1:102" s="1" customFormat="1" ht="17" x14ac:dyDescent="0.25">
      <c r="A12" s="1" t="str">
        <f>person!A2</f>
        <v>Sunday</v>
      </c>
      <c r="B12" s="16">
        <f>person!B2</f>
        <v>7</v>
      </c>
      <c r="C12" s="1">
        <f>person!C2</f>
        <v>0</v>
      </c>
      <c r="D12" s="1">
        <f>person!D2</f>
        <v>1</v>
      </c>
      <c r="E12" s="1">
        <f>person!E2</f>
        <v>0</v>
      </c>
      <c r="F12" s="1">
        <f>person!F2</f>
        <v>2</v>
      </c>
      <c r="G12" s="1">
        <f>person!G2</f>
        <v>0</v>
      </c>
      <c r="H12" s="1">
        <f>person!H2</f>
        <v>0</v>
      </c>
      <c r="I12" s="1">
        <f>person!I2</f>
        <v>1</v>
      </c>
      <c r="J12" s="1">
        <f>person!J2</f>
        <v>0</v>
      </c>
      <c r="K12" s="1">
        <f>person!K2</f>
        <v>0</v>
      </c>
      <c r="L12" s="1">
        <f>person!L2</f>
        <v>1</v>
      </c>
      <c r="M12" s="1">
        <f>person!M2</f>
        <v>0</v>
      </c>
      <c r="N12" s="1">
        <f>person!N2</f>
        <v>0</v>
      </c>
      <c r="O12" s="1">
        <f>person!O2</f>
        <v>0</v>
      </c>
      <c r="P12" s="1">
        <f>person!P2</f>
        <v>0</v>
      </c>
      <c r="Q12" s="1">
        <f>person!Q2</f>
        <v>0</v>
      </c>
      <c r="R12" s="1">
        <f>person!R2</f>
        <v>0</v>
      </c>
      <c r="S12" s="1">
        <f>person!S2</f>
        <v>0</v>
      </c>
      <c r="T12" s="1">
        <f>person!T2</f>
        <v>0</v>
      </c>
      <c r="U12" s="1">
        <f>person!U2</f>
        <v>1</v>
      </c>
      <c r="V12" s="1">
        <f>person!V2</f>
        <v>0</v>
      </c>
      <c r="W12" s="1">
        <f>person!W2</f>
        <v>0</v>
      </c>
      <c r="X12" s="1">
        <f>person!X2</f>
        <v>0</v>
      </c>
      <c r="Y12" s="1">
        <f>person!Y2</f>
        <v>0</v>
      </c>
      <c r="Z12" s="1">
        <f>person!Z2</f>
        <v>2</v>
      </c>
      <c r="AA12" s="1">
        <f>person!AA2</f>
        <v>1</v>
      </c>
      <c r="AB12" s="1">
        <f>person!AB2</f>
        <v>7</v>
      </c>
      <c r="AC12" s="1">
        <f>person!AC2</f>
        <v>5</v>
      </c>
      <c r="AD12" s="1">
        <f>person!AD2</f>
        <v>2</v>
      </c>
      <c r="AE12" s="1">
        <f>person!AE2</f>
        <v>6</v>
      </c>
      <c r="AF12" s="1">
        <f>person!AF2</f>
        <v>10</v>
      </c>
      <c r="AG12" s="1">
        <f>person!AG2</f>
        <v>0</v>
      </c>
      <c r="AH12" s="1">
        <f>person!AH2</f>
        <v>2</v>
      </c>
      <c r="AI12" s="1">
        <f>person!AI2</f>
        <v>2</v>
      </c>
      <c r="AJ12" s="1">
        <f>person!AJ2</f>
        <v>3</v>
      </c>
      <c r="AK12" s="1">
        <f>person!AK2</f>
        <v>12</v>
      </c>
      <c r="AL12" s="1">
        <f>person!AL2</f>
        <v>12</v>
      </c>
      <c r="AM12" s="1">
        <f>person!AM2</f>
        <v>12</v>
      </c>
      <c r="AN12" s="1">
        <f>person!AN2</f>
        <v>6</v>
      </c>
      <c r="AO12" s="1">
        <f>person!AO2</f>
        <v>6</v>
      </c>
      <c r="AP12" s="1">
        <f>person!AP2</f>
        <v>7</v>
      </c>
      <c r="AQ12" s="1">
        <f>person!AQ2</f>
        <v>7</v>
      </c>
      <c r="AR12" s="1">
        <f>person!AR2</f>
        <v>25</v>
      </c>
      <c r="AS12" s="1">
        <f>person!AS2</f>
        <v>9</v>
      </c>
      <c r="AT12" s="1">
        <f>person!AT2</f>
        <v>4</v>
      </c>
      <c r="AU12" s="1">
        <f>person!AU2</f>
        <v>2</v>
      </c>
      <c r="AV12" s="1">
        <f>person!AV2</f>
        <v>4</v>
      </c>
      <c r="AW12" s="1">
        <f>person!AW2</f>
        <v>5</v>
      </c>
      <c r="AX12" s="1">
        <f>person!AX2</f>
        <v>1</v>
      </c>
      <c r="AY12" s="1">
        <f>person!AY2</f>
        <v>5</v>
      </c>
      <c r="AZ12" s="1">
        <f>person!AZ2</f>
        <v>12</v>
      </c>
      <c r="BA12" s="1">
        <f>person!BA2</f>
        <v>12</v>
      </c>
      <c r="BB12" s="1">
        <f>person!BB2</f>
        <v>5</v>
      </c>
      <c r="BC12" s="1">
        <f>person!BC2</f>
        <v>10</v>
      </c>
      <c r="BD12" s="1">
        <f>person!BD2</f>
        <v>5</v>
      </c>
      <c r="BE12" s="1">
        <f>person!BE2</f>
        <v>8</v>
      </c>
      <c r="BF12" s="1">
        <f>person!BF2</f>
        <v>9</v>
      </c>
      <c r="BG12" s="1">
        <f>person!BG2</f>
        <v>12</v>
      </c>
      <c r="BH12" s="1">
        <f>person!BH2</f>
        <v>16</v>
      </c>
      <c r="BI12" s="1">
        <f>person!BI2</f>
        <v>6</v>
      </c>
      <c r="BJ12" s="1">
        <f>person!BJ2</f>
        <v>0</v>
      </c>
      <c r="BK12" s="1">
        <f>person!BK2</f>
        <v>4</v>
      </c>
      <c r="BL12" s="1">
        <f>person!BL2</f>
        <v>8</v>
      </c>
      <c r="BM12" s="1">
        <f>person!BM2</f>
        <v>7</v>
      </c>
      <c r="BN12" s="1">
        <f>person!BN2</f>
        <v>3</v>
      </c>
      <c r="BO12" s="1">
        <f>person!BO2</f>
        <v>0</v>
      </c>
      <c r="BP12" s="1">
        <f>person!BP2</f>
        <v>0</v>
      </c>
      <c r="BQ12" s="1">
        <f>person!BQ2</f>
        <v>0</v>
      </c>
      <c r="BR12" s="1">
        <f>person!BR2</f>
        <v>1</v>
      </c>
      <c r="BS12" s="1">
        <f>person!BS2</f>
        <v>0</v>
      </c>
      <c r="BT12" s="1">
        <f>person!BT2</f>
        <v>5</v>
      </c>
      <c r="BU12" s="1">
        <f>person!BU2</f>
        <v>4</v>
      </c>
      <c r="BV12" s="1">
        <f>person!BV2</f>
        <v>10</v>
      </c>
      <c r="BW12" s="1">
        <f>person!BW2</f>
        <v>7</v>
      </c>
      <c r="BX12" s="1">
        <f>person!BX2</f>
        <v>2</v>
      </c>
      <c r="BY12" s="1">
        <f>person!BY2</f>
        <v>2</v>
      </c>
      <c r="BZ12" s="1">
        <f>person!BZ2</f>
        <v>10</v>
      </c>
      <c r="CA12" s="1">
        <f>person!CA2</f>
        <v>13</v>
      </c>
      <c r="CB12" s="1">
        <f>person!CB2</f>
        <v>2</v>
      </c>
      <c r="CC12" s="1">
        <f>person!CC2</f>
        <v>4</v>
      </c>
      <c r="CD12" s="1">
        <f>person!CD2</f>
        <v>8</v>
      </c>
      <c r="CE12" s="1">
        <f>person!CE2</f>
        <v>9</v>
      </c>
      <c r="CF12" s="1">
        <f>person!CF2</f>
        <v>5</v>
      </c>
      <c r="CG12" s="1">
        <f>person!CG2</f>
        <v>3</v>
      </c>
      <c r="CH12" s="1">
        <f>person!CH2</f>
        <v>1</v>
      </c>
      <c r="CI12" s="1">
        <f>person!CI2</f>
        <v>4</v>
      </c>
      <c r="CJ12" s="1">
        <f>person!CJ2</f>
        <v>3</v>
      </c>
      <c r="CK12" s="1">
        <f>person!CK2</f>
        <v>0</v>
      </c>
      <c r="CL12" s="1">
        <f>person!CL2</f>
        <v>3</v>
      </c>
      <c r="CM12" s="1">
        <f>person!CM2</f>
        <v>0</v>
      </c>
      <c r="CN12" s="1">
        <f>person!CN2</f>
        <v>0</v>
      </c>
      <c r="CO12" s="1">
        <f>person!CO2</f>
        <v>0</v>
      </c>
      <c r="CP12" s="1">
        <f>person!CP2</f>
        <v>0</v>
      </c>
      <c r="CQ12" s="1">
        <f>person!CQ2</f>
        <v>0</v>
      </c>
      <c r="CR12" s="1">
        <f>person!CR2</f>
        <v>0</v>
      </c>
      <c r="CS12" s="1">
        <f>person!CS2</f>
        <v>0</v>
      </c>
      <c r="CT12" s="11">
        <f>SUM(B12:CS12)</f>
        <v>383</v>
      </c>
      <c r="CU12" s="11">
        <f>AVERAGE(B12:CS12)</f>
        <v>3.9895833333333335</v>
      </c>
      <c r="CV12" s="11">
        <f>MIN(B12:CJ12)</f>
        <v>0</v>
      </c>
      <c r="CW12" s="11">
        <f>MAX(B12:CS12)</f>
        <v>25</v>
      </c>
      <c r="CX12" s="11">
        <f>STDEV(B12:CS12)</f>
        <v>4.6100457622267221</v>
      </c>
    </row>
    <row r="13" spans="1:102" s="1" customFormat="1" ht="17" x14ac:dyDescent="0.25">
      <c r="A13" s="1" t="str">
        <f>person!A3</f>
        <v>Monday</v>
      </c>
      <c r="B13" s="16">
        <f>person!B3</f>
        <v>0</v>
      </c>
      <c r="C13" s="1">
        <f>person!C3</f>
        <v>0</v>
      </c>
      <c r="D13" s="1">
        <f>person!D3</f>
        <v>0</v>
      </c>
      <c r="E13" s="1">
        <f>person!E3</f>
        <v>0</v>
      </c>
      <c r="F13" s="1">
        <f>person!F3</f>
        <v>0</v>
      </c>
      <c r="G13" s="1">
        <f>person!G3</f>
        <v>0</v>
      </c>
      <c r="H13" s="1">
        <f>person!H3</f>
        <v>0</v>
      </c>
      <c r="I13" s="1">
        <f>person!I3</f>
        <v>0</v>
      </c>
      <c r="J13" s="1">
        <f>person!J3</f>
        <v>0</v>
      </c>
      <c r="K13" s="1">
        <f>person!K3</f>
        <v>0</v>
      </c>
      <c r="L13" s="1">
        <f>person!L3</f>
        <v>0</v>
      </c>
      <c r="M13" s="1">
        <f>person!M3</f>
        <v>0</v>
      </c>
      <c r="N13" s="1">
        <f>person!N3</f>
        <v>0</v>
      </c>
      <c r="O13" s="1">
        <f>person!O3</f>
        <v>0</v>
      </c>
      <c r="P13" s="1">
        <f>person!P3</f>
        <v>0</v>
      </c>
      <c r="Q13" s="1">
        <f>person!Q3</f>
        <v>0</v>
      </c>
      <c r="R13" s="1">
        <f>person!R3</f>
        <v>0</v>
      </c>
      <c r="S13" s="1">
        <f>person!S3</f>
        <v>0</v>
      </c>
      <c r="T13" s="1">
        <f>person!T3</f>
        <v>0</v>
      </c>
      <c r="U13" s="1">
        <f>person!U3</f>
        <v>0</v>
      </c>
      <c r="V13" s="1">
        <f>person!V3</f>
        <v>0</v>
      </c>
      <c r="W13" s="1">
        <f>person!W3</f>
        <v>0</v>
      </c>
      <c r="X13" s="1">
        <f>person!X3</f>
        <v>0</v>
      </c>
      <c r="Y13" s="1">
        <f>person!Y3</f>
        <v>0</v>
      </c>
      <c r="Z13" s="1">
        <f>person!Z3</f>
        <v>0</v>
      </c>
      <c r="AA13" s="1">
        <f>person!AA3</f>
        <v>0</v>
      </c>
      <c r="AB13" s="1">
        <f>person!AB3</f>
        <v>0</v>
      </c>
      <c r="AC13" s="1">
        <f>person!AC3</f>
        <v>2</v>
      </c>
      <c r="AD13" s="1">
        <f>person!AD3</f>
        <v>3</v>
      </c>
      <c r="AE13" s="1">
        <f>person!AE3</f>
        <v>9</v>
      </c>
      <c r="AF13" s="1">
        <f>person!AF3</f>
        <v>5</v>
      </c>
      <c r="AG13" s="1">
        <f>person!AG3</f>
        <v>3</v>
      </c>
      <c r="AH13" s="1">
        <f>person!AH3</f>
        <v>8</v>
      </c>
      <c r="AI13" s="1">
        <f>person!AI3</f>
        <v>3</v>
      </c>
      <c r="AJ13" s="1">
        <f>person!AJ3</f>
        <v>0</v>
      </c>
      <c r="AK13" s="1">
        <f>person!AK3</f>
        <v>11</v>
      </c>
      <c r="AL13" s="1">
        <f>person!AL3</f>
        <v>11</v>
      </c>
      <c r="AM13" s="1">
        <f>person!AM3</f>
        <v>3</v>
      </c>
      <c r="AN13" s="1">
        <f>person!AN3</f>
        <v>10</v>
      </c>
      <c r="AO13" s="1">
        <f>person!AO3</f>
        <v>3</v>
      </c>
      <c r="AP13" s="1">
        <f>person!AP3</f>
        <v>1</v>
      </c>
      <c r="AQ13" s="1">
        <f>person!AQ3</f>
        <v>0</v>
      </c>
      <c r="AR13" s="1">
        <f>person!AR3</f>
        <v>1</v>
      </c>
      <c r="AS13" s="1">
        <f>person!AS3</f>
        <v>7</v>
      </c>
      <c r="AT13" s="1">
        <f>person!AT3</f>
        <v>3</v>
      </c>
      <c r="AU13" s="1">
        <f>person!AU3</f>
        <v>8</v>
      </c>
      <c r="AV13" s="1">
        <f>person!AV3</f>
        <v>0</v>
      </c>
      <c r="AW13" s="1">
        <f>person!AW3</f>
        <v>0</v>
      </c>
      <c r="AX13" s="1">
        <f>person!AX3</f>
        <v>6</v>
      </c>
      <c r="AY13" s="1">
        <f>person!AY3</f>
        <v>1</v>
      </c>
      <c r="AZ13" s="1">
        <f>person!AZ3</f>
        <v>1</v>
      </c>
      <c r="BA13" s="1">
        <f>person!BA3</f>
        <v>2</v>
      </c>
      <c r="BB13" s="1">
        <f>person!BB3</f>
        <v>1</v>
      </c>
      <c r="BC13" s="1">
        <f>person!BC3</f>
        <v>0</v>
      </c>
      <c r="BD13" s="1">
        <f>person!BD3</f>
        <v>2</v>
      </c>
      <c r="BE13" s="1">
        <f>person!BE3</f>
        <v>1</v>
      </c>
      <c r="BF13" s="1">
        <f>person!BF3</f>
        <v>4</v>
      </c>
      <c r="BG13" s="1">
        <f>person!BG3</f>
        <v>6</v>
      </c>
      <c r="BH13" s="1">
        <f>person!BH3</f>
        <v>1</v>
      </c>
      <c r="BI13" s="1">
        <f>person!BI3</f>
        <v>2</v>
      </c>
      <c r="BJ13" s="1">
        <f>person!BJ3</f>
        <v>0</v>
      </c>
      <c r="BK13" s="1">
        <f>person!BK3</f>
        <v>2</v>
      </c>
      <c r="BL13" s="1">
        <f>person!BL3</f>
        <v>1</v>
      </c>
      <c r="BM13" s="1">
        <f>person!BM3</f>
        <v>4</v>
      </c>
      <c r="BN13" s="1">
        <f>person!BN3</f>
        <v>3</v>
      </c>
      <c r="BO13" s="1">
        <f>person!BO3</f>
        <v>9</v>
      </c>
      <c r="BP13" s="1">
        <f>person!BP3</f>
        <v>4</v>
      </c>
      <c r="BQ13" s="1">
        <f>person!BQ3</f>
        <v>1</v>
      </c>
      <c r="BR13" s="1">
        <f>person!BR3</f>
        <v>3</v>
      </c>
      <c r="BS13" s="1">
        <f>person!BS3</f>
        <v>0</v>
      </c>
      <c r="BT13" s="1">
        <f>person!BT3</f>
        <v>0</v>
      </c>
      <c r="BU13" s="1">
        <f>person!BU3</f>
        <v>6</v>
      </c>
      <c r="BV13" s="1">
        <f>person!BV3</f>
        <v>14</v>
      </c>
      <c r="BW13" s="1">
        <f>person!BW3</f>
        <v>7</v>
      </c>
      <c r="BX13" s="1">
        <f>person!BX3</f>
        <v>10</v>
      </c>
      <c r="BY13" s="1">
        <f>person!BY3</f>
        <v>7</v>
      </c>
      <c r="BZ13" s="1">
        <f>person!BZ3</f>
        <v>1</v>
      </c>
      <c r="CA13" s="1">
        <f>person!CA3</f>
        <v>3</v>
      </c>
      <c r="CB13" s="1">
        <f>person!CB3</f>
        <v>1</v>
      </c>
      <c r="CC13" s="1">
        <f>person!CC3</f>
        <v>0</v>
      </c>
      <c r="CD13" s="1">
        <f>person!CD3</f>
        <v>7</v>
      </c>
      <c r="CE13" s="1">
        <f>person!CE3</f>
        <v>3</v>
      </c>
      <c r="CF13" s="1">
        <f>person!CF3</f>
        <v>0</v>
      </c>
      <c r="CG13" s="1">
        <f>person!CG3</f>
        <v>0</v>
      </c>
      <c r="CH13" s="1">
        <f>person!CH3</f>
        <v>1</v>
      </c>
      <c r="CI13" s="1">
        <f>person!CI3</f>
        <v>0</v>
      </c>
      <c r="CJ13" s="1">
        <f>person!CJ3</f>
        <v>0</v>
      </c>
      <c r="CK13" s="1">
        <f>person!CK3</f>
        <v>2</v>
      </c>
      <c r="CL13" s="1">
        <f>person!CL3</f>
        <v>5</v>
      </c>
      <c r="CM13" s="1">
        <f>person!CM3</f>
        <v>5</v>
      </c>
      <c r="CN13" s="1">
        <f>person!CN3</f>
        <v>14</v>
      </c>
      <c r="CO13" s="1">
        <f>person!CO3</f>
        <v>2</v>
      </c>
      <c r="CP13" s="1">
        <f>person!CP3</f>
        <v>2</v>
      </c>
      <c r="CQ13" s="1">
        <f>person!CQ3</f>
        <v>2</v>
      </c>
      <c r="CR13" s="1">
        <f>person!CR3</f>
        <v>0</v>
      </c>
      <c r="CS13" s="1">
        <f>person!CS3</f>
        <v>1</v>
      </c>
      <c r="CT13" s="11">
        <f t="shared" ref="CT13:CT18" si="3">SUM(B13:CS13)</f>
        <v>238</v>
      </c>
      <c r="CU13" s="11">
        <f t="shared" ref="CU13:CU18" si="4">AVERAGE(B13:CS13)</f>
        <v>2.4791666666666665</v>
      </c>
      <c r="CV13" s="11">
        <f t="shared" ref="CV13:CV18" si="5">MIN(B13:CJ13)</f>
        <v>0</v>
      </c>
      <c r="CW13" s="11">
        <f t="shared" ref="CW13:CW18" si="6">MAX(B13:CS13)</f>
        <v>14</v>
      </c>
      <c r="CX13" s="11">
        <f t="shared" ref="CX13:CX18" si="7">STDEV(B13:CS13)</f>
        <v>3.4027207895932081</v>
      </c>
    </row>
    <row r="14" spans="1:102" s="1" customFormat="1" ht="17" x14ac:dyDescent="0.25">
      <c r="A14" s="1" t="str">
        <f>person!A4</f>
        <v>Tuesday</v>
      </c>
      <c r="B14" s="16">
        <f>person!B4</f>
        <v>0</v>
      </c>
      <c r="C14" s="1">
        <f>person!C4</f>
        <v>0</v>
      </c>
      <c r="D14" s="1">
        <f>person!D4</f>
        <v>0</v>
      </c>
      <c r="E14" s="1">
        <f>person!E4</f>
        <v>0</v>
      </c>
      <c r="F14" s="1">
        <f>person!F4</f>
        <v>0</v>
      </c>
      <c r="G14" s="1">
        <f>person!G4</f>
        <v>0</v>
      </c>
      <c r="H14" s="1">
        <f>person!H4</f>
        <v>0</v>
      </c>
      <c r="I14" s="1">
        <f>person!I4</f>
        <v>0</v>
      </c>
      <c r="J14" s="1">
        <f>person!J4</f>
        <v>0</v>
      </c>
      <c r="K14" s="1">
        <f>person!K4</f>
        <v>0</v>
      </c>
      <c r="L14" s="1">
        <f>person!L4</f>
        <v>0</v>
      </c>
      <c r="M14" s="1">
        <f>person!M4</f>
        <v>0</v>
      </c>
      <c r="N14" s="1">
        <f>person!N4</f>
        <v>0</v>
      </c>
      <c r="O14" s="1">
        <f>person!O4</f>
        <v>0</v>
      </c>
      <c r="P14" s="1">
        <f>person!P4</f>
        <v>0</v>
      </c>
      <c r="Q14" s="1">
        <f>person!Q4</f>
        <v>0</v>
      </c>
      <c r="R14" s="1">
        <f>person!R4</f>
        <v>0</v>
      </c>
      <c r="S14" s="1">
        <f>person!S4</f>
        <v>0</v>
      </c>
      <c r="T14" s="1">
        <f>person!T4</f>
        <v>0</v>
      </c>
      <c r="U14" s="1">
        <f>person!U4</f>
        <v>0</v>
      </c>
      <c r="V14" s="1">
        <f>person!V4</f>
        <v>0</v>
      </c>
      <c r="W14" s="1">
        <f>person!W4</f>
        <v>0</v>
      </c>
      <c r="X14" s="1">
        <f>person!X4</f>
        <v>0</v>
      </c>
      <c r="Y14" s="1">
        <f>person!Y4</f>
        <v>0</v>
      </c>
      <c r="Z14" s="1">
        <f>person!Z4</f>
        <v>0</v>
      </c>
      <c r="AA14" s="1">
        <f>person!AA4</f>
        <v>1</v>
      </c>
      <c r="AB14" s="1">
        <f>person!AB4</f>
        <v>0</v>
      </c>
      <c r="AC14" s="1">
        <f>person!AC4</f>
        <v>1</v>
      </c>
      <c r="AD14" s="1">
        <f>person!AD4</f>
        <v>7</v>
      </c>
      <c r="AE14" s="1">
        <f>person!AE4</f>
        <v>11</v>
      </c>
      <c r="AF14" s="1">
        <f>person!AF4</f>
        <v>7</v>
      </c>
      <c r="AG14" s="1">
        <f>person!AG4</f>
        <v>0</v>
      </c>
      <c r="AH14" s="1">
        <f>person!AH4</f>
        <v>4</v>
      </c>
      <c r="AI14" s="1">
        <f>person!AI4</f>
        <v>13</v>
      </c>
      <c r="AJ14" s="1">
        <f>person!AJ4</f>
        <v>3</v>
      </c>
      <c r="AK14" s="1">
        <f>person!AK4</f>
        <v>4</v>
      </c>
      <c r="AL14" s="1">
        <f>person!AL4</f>
        <v>12</v>
      </c>
      <c r="AM14" s="1">
        <f>person!AM4</f>
        <v>2</v>
      </c>
      <c r="AN14" s="1">
        <f>person!AN4</f>
        <v>3</v>
      </c>
      <c r="AO14" s="1">
        <f>person!AO4</f>
        <v>1</v>
      </c>
      <c r="AP14" s="1">
        <f>person!AP4</f>
        <v>0</v>
      </c>
      <c r="AQ14" s="1">
        <f>person!AQ4</f>
        <v>4</v>
      </c>
      <c r="AR14" s="1">
        <f>person!AR4</f>
        <v>6</v>
      </c>
      <c r="AS14" s="1">
        <f>person!AS4</f>
        <v>1</v>
      </c>
      <c r="AT14" s="1">
        <f>person!AT4</f>
        <v>4</v>
      </c>
      <c r="AU14" s="1">
        <f>person!AU4</f>
        <v>1</v>
      </c>
      <c r="AV14" s="1">
        <f>person!AV4</f>
        <v>0</v>
      </c>
      <c r="AW14" s="1">
        <f>person!AW4</f>
        <v>1</v>
      </c>
      <c r="AX14" s="1">
        <f>person!AX4</f>
        <v>2</v>
      </c>
      <c r="AY14" s="1">
        <f>person!AY4</f>
        <v>0</v>
      </c>
      <c r="AZ14" s="1">
        <f>person!AZ4</f>
        <v>23</v>
      </c>
      <c r="BA14" s="1">
        <f>person!BA4</f>
        <v>4</v>
      </c>
      <c r="BB14" s="1">
        <f>person!BB4</f>
        <v>0</v>
      </c>
      <c r="BC14" s="1">
        <f>person!BC4</f>
        <v>1</v>
      </c>
      <c r="BD14" s="1">
        <f>person!BD4</f>
        <v>0</v>
      </c>
      <c r="BE14" s="1">
        <f>person!BE4</f>
        <v>7</v>
      </c>
      <c r="BF14" s="1">
        <f>person!BF4</f>
        <v>3</v>
      </c>
      <c r="BG14" s="1">
        <f>person!BG4</f>
        <v>11</v>
      </c>
      <c r="BH14" s="1">
        <f>person!BH4</f>
        <v>2</v>
      </c>
      <c r="BI14" s="1">
        <f>person!BI4</f>
        <v>0</v>
      </c>
      <c r="BJ14" s="1">
        <f>person!BJ4</f>
        <v>0</v>
      </c>
      <c r="BK14" s="1">
        <f>person!BK4</f>
        <v>0</v>
      </c>
      <c r="BL14" s="1">
        <f>person!BL4</f>
        <v>0</v>
      </c>
      <c r="BM14" s="1">
        <f>person!BM4</f>
        <v>1</v>
      </c>
      <c r="BN14" s="1">
        <f>person!BN4</f>
        <v>0</v>
      </c>
      <c r="BO14" s="1">
        <f>person!BO4</f>
        <v>2</v>
      </c>
      <c r="BP14" s="1">
        <f>person!BP4</f>
        <v>1</v>
      </c>
      <c r="BQ14" s="1">
        <f>person!BQ4</f>
        <v>0</v>
      </c>
      <c r="BR14" s="1">
        <f>person!BR4</f>
        <v>2</v>
      </c>
      <c r="BS14" s="1">
        <f>person!BS4</f>
        <v>1</v>
      </c>
      <c r="BT14" s="1">
        <f>person!BT4</f>
        <v>8</v>
      </c>
      <c r="BU14" s="1">
        <f>person!BU4</f>
        <v>9</v>
      </c>
      <c r="BV14" s="1">
        <f>person!BV4</f>
        <v>6</v>
      </c>
      <c r="BW14" s="1">
        <f>person!BW4</f>
        <v>13</v>
      </c>
      <c r="BX14" s="1">
        <f>person!BX4</f>
        <v>13</v>
      </c>
      <c r="BY14" s="1">
        <f>person!BY4</f>
        <v>18</v>
      </c>
      <c r="BZ14" s="1">
        <f>person!BZ4</f>
        <v>12</v>
      </c>
      <c r="CA14" s="1">
        <f>person!CA4</f>
        <v>7</v>
      </c>
      <c r="CB14" s="1">
        <f>person!CB4</f>
        <v>12</v>
      </c>
      <c r="CC14" s="1">
        <f>person!CC4</f>
        <v>12</v>
      </c>
      <c r="CD14" s="1">
        <f>person!CD4</f>
        <v>22</v>
      </c>
      <c r="CE14" s="1">
        <f>person!CE4</f>
        <v>9</v>
      </c>
      <c r="CF14" s="1">
        <f>person!CF4</f>
        <v>3</v>
      </c>
      <c r="CG14" s="1">
        <f>person!CG4</f>
        <v>3</v>
      </c>
      <c r="CH14" s="1">
        <f>person!CH4</f>
        <v>1</v>
      </c>
      <c r="CI14" s="1">
        <f>person!CI4</f>
        <v>2</v>
      </c>
      <c r="CJ14" s="1">
        <f>person!CJ4</f>
        <v>6</v>
      </c>
      <c r="CK14" s="1">
        <f>person!CK4</f>
        <v>1</v>
      </c>
      <c r="CL14" s="1">
        <f>person!CL4</f>
        <v>7</v>
      </c>
      <c r="CM14" s="1">
        <f>person!CM4</f>
        <v>1</v>
      </c>
      <c r="CN14" s="1">
        <f>person!CN4</f>
        <v>1</v>
      </c>
      <c r="CO14" s="1">
        <f>person!CO4</f>
        <v>2</v>
      </c>
      <c r="CP14" s="1">
        <f>person!CP4</f>
        <v>15</v>
      </c>
      <c r="CQ14" s="1">
        <f>person!CQ4</f>
        <v>1</v>
      </c>
      <c r="CR14" s="1">
        <f>person!CR4</f>
        <v>0</v>
      </c>
      <c r="CS14" s="1">
        <f>person!CS4</f>
        <v>0</v>
      </c>
      <c r="CT14" s="11">
        <f t="shared" si="3"/>
        <v>330</v>
      </c>
      <c r="CU14" s="11">
        <f t="shared" si="4"/>
        <v>3.4375</v>
      </c>
      <c r="CV14" s="11">
        <f t="shared" si="5"/>
        <v>0</v>
      </c>
      <c r="CW14" s="11">
        <f t="shared" si="6"/>
        <v>23</v>
      </c>
      <c r="CX14" s="11">
        <f t="shared" si="7"/>
        <v>5.1295070041148358</v>
      </c>
    </row>
    <row r="15" spans="1:102" s="1" customFormat="1" ht="17" x14ac:dyDescent="0.25">
      <c r="A15" s="1" t="str">
        <f>person!A5</f>
        <v>Wednesday</v>
      </c>
      <c r="B15" s="16">
        <f>person!B5</f>
        <v>0</v>
      </c>
      <c r="C15" s="1">
        <f>person!C5</f>
        <v>0</v>
      </c>
      <c r="D15" s="1">
        <f>person!D5</f>
        <v>0</v>
      </c>
      <c r="E15" s="1">
        <f>person!E5</f>
        <v>0</v>
      </c>
      <c r="F15" s="1">
        <f>person!F5</f>
        <v>0</v>
      </c>
      <c r="G15" s="1">
        <f>person!G5</f>
        <v>2</v>
      </c>
      <c r="H15" s="1">
        <f>person!H5</f>
        <v>4</v>
      </c>
      <c r="I15" s="1">
        <f>person!I5</f>
        <v>0</v>
      </c>
      <c r="J15" s="1">
        <f>person!J5</f>
        <v>0</v>
      </c>
      <c r="K15" s="1">
        <f>person!K5</f>
        <v>0</v>
      </c>
      <c r="L15" s="1">
        <f>person!L5</f>
        <v>0</v>
      </c>
      <c r="M15" s="1">
        <f>person!M5</f>
        <v>0</v>
      </c>
      <c r="N15" s="1">
        <f>person!N5</f>
        <v>0</v>
      </c>
      <c r="O15" s="1">
        <f>person!O5</f>
        <v>0</v>
      </c>
      <c r="P15" s="1">
        <f>person!P5</f>
        <v>1</v>
      </c>
      <c r="Q15" s="1">
        <f>person!Q5</f>
        <v>0</v>
      </c>
      <c r="R15" s="1">
        <f>person!R5</f>
        <v>0</v>
      </c>
      <c r="S15" s="1">
        <f>person!S5</f>
        <v>0</v>
      </c>
      <c r="T15" s="1">
        <f>person!T5</f>
        <v>0</v>
      </c>
      <c r="U15" s="1">
        <f>person!U5</f>
        <v>0</v>
      </c>
      <c r="V15" s="1">
        <f>person!V5</f>
        <v>0</v>
      </c>
      <c r="W15" s="1">
        <f>person!W5</f>
        <v>0</v>
      </c>
      <c r="X15" s="1">
        <f>person!X5</f>
        <v>2</v>
      </c>
      <c r="Y15" s="1">
        <f>person!Y5</f>
        <v>0</v>
      </c>
      <c r="Z15" s="1">
        <f>person!Z5</f>
        <v>1</v>
      </c>
      <c r="AA15" s="1">
        <f>person!AA5</f>
        <v>0</v>
      </c>
      <c r="AB15" s="1">
        <f>person!AB5</f>
        <v>1</v>
      </c>
      <c r="AC15" s="1">
        <f>person!AC5</f>
        <v>7</v>
      </c>
      <c r="AD15" s="1">
        <f>person!AD5</f>
        <v>15</v>
      </c>
      <c r="AE15" s="1">
        <f>person!AE5</f>
        <v>9</v>
      </c>
      <c r="AF15" s="1">
        <f>person!AF5</f>
        <v>8</v>
      </c>
      <c r="AG15" s="1">
        <f>person!AG5</f>
        <v>4</v>
      </c>
      <c r="AH15" s="1">
        <f>person!AH5</f>
        <v>3</v>
      </c>
      <c r="AI15" s="1">
        <f>person!AI5</f>
        <v>4</v>
      </c>
      <c r="AJ15" s="1">
        <f>person!AJ5</f>
        <v>6</v>
      </c>
      <c r="AK15" s="1">
        <f>person!AK5</f>
        <v>10</v>
      </c>
      <c r="AL15" s="1">
        <f>person!AL5</f>
        <v>21</v>
      </c>
      <c r="AM15" s="1">
        <f>person!AM5</f>
        <v>33</v>
      </c>
      <c r="AN15" s="1">
        <f>person!AN5</f>
        <v>15</v>
      </c>
      <c r="AO15" s="1">
        <f>person!AO5</f>
        <v>11</v>
      </c>
      <c r="AP15" s="1">
        <f>person!AP5</f>
        <v>6</v>
      </c>
      <c r="AQ15" s="1">
        <f>person!AQ5</f>
        <v>5</v>
      </c>
      <c r="AR15" s="1">
        <f>person!AR5</f>
        <v>3</v>
      </c>
      <c r="AS15" s="1">
        <f>person!AS5</f>
        <v>0</v>
      </c>
      <c r="AT15" s="1">
        <f>person!AT5</f>
        <v>0</v>
      </c>
      <c r="AU15" s="1">
        <f>person!AU5</f>
        <v>0</v>
      </c>
      <c r="AV15" s="1">
        <f>person!AV5</f>
        <v>2</v>
      </c>
      <c r="AW15" s="1">
        <f>person!AW5</f>
        <v>10</v>
      </c>
      <c r="AX15" s="1">
        <f>person!AX5</f>
        <v>7</v>
      </c>
      <c r="AY15" s="1">
        <f>person!AY5</f>
        <v>9</v>
      </c>
      <c r="AZ15" s="1">
        <f>person!AZ5</f>
        <v>3</v>
      </c>
      <c r="BA15" s="1">
        <f>person!BA5</f>
        <v>9</v>
      </c>
      <c r="BB15" s="1">
        <f>person!BB5</f>
        <v>6</v>
      </c>
      <c r="BC15" s="1">
        <f>person!BC5</f>
        <v>3</v>
      </c>
      <c r="BD15" s="1">
        <f>person!BD5</f>
        <v>1</v>
      </c>
      <c r="BE15" s="1">
        <f>person!BE5</f>
        <v>0</v>
      </c>
      <c r="BF15" s="1">
        <f>person!BF5</f>
        <v>9</v>
      </c>
      <c r="BG15" s="1">
        <f>person!BG5</f>
        <v>18</v>
      </c>
      <c r="BH15" s="1">
        <f>person!BH5</f>
        <v>0</v>
      </c>
      <c r="BI15" s="1">
        <f>person!BI5</f>
        <v>0</v>
      </c>
      <c r="BJ15" s="1">
        <f>person!BJ5</f>
        <v>0</v>
      </c>
      <c r="BK15" s="1">
        <f>person!BK5</f>
        <v>0</v>
      </c>
      <c r="BL15" s="1">
        <f>person!BL5</f>
        <v>1</v>
      </c>
      <c r="BM15" s="1">
        <f>person!BM5</f>
        <v>1</v>
      </c>
      <c r="BN15" s="1">
        <f>person!BN5</f>
        <v>10</v>
      </c>
      <c r="BO15" s="1">
        <f>person!BO5</f>
        <v>13</v>
      </c>
      <c r="BP15" s="1">
        <f>person!BP5</f>
        <v>1</v>
      </c>
      <c r="BQ15" s="1">
        <f>person!BQ5</f>
        <v>7</v>
      </c>
      <c r="BR15" s="1">
        <f>person!BR5</f>
        <v>13</v>
      </c>
      <c r="BS15" s="1">
        <f>person!BS5</f>
        <v>15</v>
      </c>
      <c r="BT15" s="1">
        <f>person!BT5</f>
        <v>18</v>
      </c>
      <c r="BU15" s="1">
        <f>person!BU5</f>
        <v>9</v>
      </c>
      <c r="BV15" s="1">
        <f>person!BV5</f>
        <v>4</v>
      </c>
      <c r="BW15" s="1">
        <f>person!BW5</f>
        <v>4</v>
      </c>
      <c r="BX15" s="1">
        <f>person!BX5</f>
        <v>2</v>
      </c>
      <c r="BY15" s="1">
        <f>person!BY5</f>
        <v>5</v>
      </c>
      <c r="BZ15" s="1">
        <f>person!BZ5</f>
        <v>3</v>
      </c>
      <c r="CA15" s="1">
        <f>person!CA5</f>
        <v>1</v>
      </c>
      <c r="CB15" s="1">
        <f>person!CB5</f>
        <v>1</v>
      </c>
      <c r="CC15" s="1">
        <f>person!CC5</f>
        <v>0</v>
      </c>
      <c r="CD15" s="1">
        <f>person!CD5</f>
        <v>2</v>
      </c>
      <c r="CE15" s="1">
        <f>person!CE5</f>
        <v>1</v>
      </c>
      <c r="CF15" s="1">
        <f>person!CF5</f>
        <v>2</v>
      </c>
      <c r="CG15" s="1">
        <f>person!CG5</f>
        <v>3</v>
      </c>
      <c r="CH15" s="1">
        <f>person!CH5</f>
        <v>3</v>
      </c>
      <c r="CI15" s="1">
        <f>person!CI5</f>
        <v>0</v>
      </c>
      <c r="CJ15" s="1">
        <f>person!CJ5</f>
        <v>0</v>
      </c>
      <c r="CK15" s="1">
        <f>person!CK5</f>
        <v>0</v>
      </c>
      <c r="CL15" s="1">
        <f>person!CL5</f>
        <v>0</v>
      </c>
      <c r="CM15" s="1">
        <f>person!CM5</f>
        <v>0</v>
      </c>
      <c r="CN15" s="1">
        <f>person!CN5</f>
        <v>0</v>
      </c>
      <c r="CO15" s="1">
        <f>person!CO5</f>
        <v>0</v>
      </c>
      <c r="CP15" s="1">
        <f>person!CP5</f>
        <v>0</v>
      </c>
      <c r="CQ15" s="1">
        <f>person!CQ5</f>
        <v>0</v>
      </c>
      <c r="CR15" s="1">
        <f>person!CR5</f>
        <v>0</v>
      </c>
      <c r="CS15" s="1">
        <f>person!CS5</f>
        <v>0</v>
      </c>
      <c r="CT15" s="11">
        <f t="shared" si="3"/>
        <v>367</v>
      </c>
      <c r="CU15" s="11">
        <f t="shared" si="4"/>
        <v>3.8229166666666665</v>
      </c>
      <c r="CV15" s="11">
        <f t="shared" si="5"/>
        <v>0</v>
      </c>
      <c r="CW15" s="11">
        <f t="shared" si="6"/>
        <v>33</v>
      </c>
      <c r="CX15" s="11">
        <f t="shared" si="7"/>
        <v>5.7674126127418726</v>
      </c>
    </row>
    <row r="16" spans="1:102" s="1" customFormat="1" ht="17" x14ac:dyDescent="0.25">
      <c r="A16" s="1" t="str">
        <f>person!A6</f>
        <v>Thursday</v>
      </c>
      <c r="B16" s="16">
        <f>person!B6</f>
        <v>0</v>
      </c>
      <c r="C16" s="1">
        <f>person!C6</f>
        <v>0</v>
      </c>
      <c r="D16" s="1">
        <f>person!D6</f>
        <v>0</v>
      </c>
      <c r="E16" s="1">
        <f>person!E6</f>
        <v>1</v>
      </c>
      <c r="F16" s="1">
        <f>person!F6</f>
        <v>0</v>
      </c>
      <c r="G16" s="1">
        <f>person!G6</f>
        <v>0</v>
      </c>
      <c r="H16" s="1">
        <f>person!H6</f>
        <v>0</v>
      </c>
      <c r="I16" s="1">
        <f>person!I6</f>
        <v>0</v>
      </c>
      <c r="J16" s="1">
        <f>person!J6</f>
        <v>0</v>
      </c>
      <c r="K16" s="1">
        <f>person!K6</f>
        <v>0</v>
      </c>
      <c r="L16" s="1">
        <f>person!L6</f>
        <v>0</v>
      </c>
      <c r="M16" s="1">
        <f>person!M6</f>
        <v>0</v>
      </c>
      <c r="N16" s="1">
        <f>person!N6</f>
        <v>0</v>
      </c>
      <c r="O16" s="1">
        <f>person!O6</f>
        <v>0</v>
      </c>
      <c r="P16" s="1">
        <f>person!P6</f>
        <v>0</v>
      </c>
      <c r="Q16" s="1">
        <f>person!Q6</f>
        <v>0</v>
      </c>
      <c r="R16" s="1">
        <f>person!R6</f>
        <v>0</v>
      </c>
      <c r="S16" s="1">
        <f>person!S6</f>
        <v>0</v>
      </c>
      <c r="T16" s="1">
        <f>person!T6</f>
        <v>0</v>
      </c>
      <c r="U16" s="1">
        <f>person!U6</f>
        <v>0</v>
      </c>
      <c r="V16" s="1">
        <f>person!V6</f>
        <v>0</v>
      </c>
      <c r="W16" s="1">
        <f>person!W6</f>
        <v>0</v>
      </c>
      <c r="X16" s="1">
        <f>person!X6</f>
        <v>0</v>
      </c>
      <c r="Y16" s="1">
        <f>person!Y6</f>
        <v>0</v>
      </c>
      <c r="Z16" s="1">
        <f>person!Z6</f>
        <v>0</v>
      </c>
      <c r="AA16" s="1">
        <f>person!AA6</f>
        <v>0</v>
      </c>
      <c r="AB16" s="1">
        <f>person!AB6</f>
        <v>1</v>
      </c>
      <c r="AC16" s="1">
        <f>person!AC6</f>
        <v>5</v>
      </c>
      <c r="AD16" s="1">
        <f>person!AD6</f>
        <v>11</v>
      </c>
      <c r="AE16" s="1">
        <f>person!AE6</f>
        <v>10</v>
      </c>
      <c r="AF16" s="1">
        <f>person!AF6</f>
        <v>0</v>
      </c>
      <c r="AG16" s="1">
        <f>person!AG6</f>
        <v>2</v>
      </c>
      <c r="AH16" s="1">
        <f>person!AH6</f>
        <v>1</v>
      </c>
      <c r="AI16" s="1">
        <f>person!AI6</f>
        <v>0</v>
      </c>
      <c r="AJ16" s="1">
        <f>person!AJ6</f>
        <v>6</v>
      </c>
      <c r="AK16" s="1">
        <f>person!AK6</f>
        <v>6</v>
      </c>
      <c r="AL16" s="1">
        <f>person!AL6</f>
        <v>12</v>
      </c>
      <c r="AM16" s="1">
        <f>person!AM6</f>
        <v>13</v>
      </c>
      <c r="AN16" s="1">
        <f>person!AN6</f>
        <v>19</v>
      </c>
      <c r="AO16" s="1">
        <f>person!AO6</f>
        <v>12</v>
      </c>
      <c r="AP16" s="1">
        <f>person!AP6</f>
        <v>9</v>
      </c>
      <c r="AQ16" s="1">
        <f>person!AQ6</f>
        <v>10</v>
      </c>
      <c r="AR16" s="1">
        <f>person!AR6</f>
        <v>7</v>
      </c>
      <c r="AS16" s="1">
        <f>person!AS6</f>
        <v>3</v>
      </c>
      <c r="AT16" s="1">
        <f>person!AT6</f>
        <v>9</v>
      </c>
      <c r="AU16" s="1">
        <f>person!AU6</f>
        <v>1</v>
      </c>
      <c r="AV16" s="1">
        <f>person!AV6</f>
        <v>1</v>
      </c>
      <c r="AW16" s="1">
        <f>person!AW6</f>
        <v>0</v>
      </c>
      <c r="AX16" s="1">
        <f>person!AX6</f>
        <v>1</v>
      </c>
      <c r="AY16" s="1">
        <f>person!AY6</f>
        <v>3</v>
      </c>
      <c r="AZ16" s="1">
        <f>person!AZ6</f>
        <v>2</v>
      </c>
      <c r="BA16" s="1">
        <f>person!BA6</f>
        <v>2</v>
      </c>
      <c r="BB16" s="1">
        <f>person!BB6</f>
        <v>1</v>
      </c>
      <c r="BC16" s="1">
        <f>person!BC6</f>
        <v>1</v>
      </c>
      <c r="BD16" s="1">
        <f>person!BD6</f>
        <v>2</v>
      </c>
      <c r="BE16" s="1">
        <f>person!BE6</f>
        <v>0</v>
      </c>
      <c r="BF16" s="1">
        <f>person!BF6</f>
        <v>2</v>
      </c>
      <c r="BG16" s="1">
        <f>person!BG6</f>
        <v>2</v>
      </c>
      <c r="BH16" s="1">
        <f>person!BH6</f>
        <v>1</v>
      </c>
      <c r="BI16" s="1">
        <f>person!BI6</f>
        <v>3</v>
      </c>
      <c r="BJ16" s="1">
        <f>person!BJ6</f>
        <v>2</v>
      </c>
      <c r="BK16" s="1">
        <f>person!BK6</f>
        <v>0</v>
      </c>
      <c r="BL16" s="1">
        <f>person!BL6</f>
        <v>0</v>
      </c>
      <c r="BM16" s="1">
        <f>person!BM6</f>
        <v>4</v>
      </c>
      <c r="BN16" s="1">
        <f>person!BN6</f>
        <v>8</v>
      </c>
      <c r="BO16" s="1">
        <f>person!BO6</f>
        <v>12</v>
      </c>
      <c r="BP16" s="1">
        <f>person!BP6</f>
        <v>3</v>
      </c>
      <c r="BQ16" s="1">
        <f>person!BQ6</f>
        <v>4</v>
      </c>
      <c r="BR16" s="1">
        <f>person!BR6</f>
        <v>5</v>
      </c>
      <c r="BS16" s="1">
        <f>person!BS6</f>
        <v>2</v>
      </c>
      <c r="BT16" s="1">
        <f>person!BT6</f>
        <v>3</v>
      </c>
      <c r="BU16" s="1">
        <f>person!BU6</f>
        <v>14</v>
      </c>
      <c r="BV16" s="1">
        <f>person!BV6</f>
        <v>16</v>
      </c>
      <c r="BW16" s="1">
        <f>person!BW6</f>
        <v>11</v>
      </c>
      <c r="BX16" s="1">
        <f>person!BX6</f>
        <v>19</v>
      </c>
      <c r="BY16" s="1">
        <f>person!BY6</f>
        <v>14</v>
      </c>
      <c r="BZ16" s="1">
        <f>person!BZ6</f>
        <v>1</v>
      </c>
      <c r="CA16" s="1">
        <f>person!CA6</f>
        <v>7</v>
      </c>
      <c r="CB16" s="1">
        <f>person!CB6</f>
        <v>7</v>
      </c>
      <c r="CC16" s="1">
        <f>person!CC6</f>
        <v>16</v>
      </c>
      <c r="CD16" s="1">
        <f>person!CD6</f>
        <v>12</v>
      </c>
      <c r="CE16" s="1">
        <f>person!CE6</f>
        <v>15</v>
      </c>
      <c r="CF16" s="1">
        <f>person!CF6</f>
        <v>6</v>
      </c>
      <c r="CG16" s="1">
        <f>person!CG6</f>
        <v>2</v>
      </c>
      <c r="CH16" s="1">
        <f>person!CH6</f>
        <v>0</v>
      </c>
      <c r="CI16" s="1">
        <f>person!CI6</f>
        <v>3</v>
      </c>
      <c r="CJ16" s="1">
        <f>person!CJ6</f>
        <v>4</v>
      </c>
      <c r="CK16" s="1">
        <f>person!CK6</f>
        <v>5</v>
      </c>
      <c r="CL16" s="1">
        <f>person!CL6</f>
        <v>0</v>
      </c>
      <c r="CM16" s="1">
        <f>person!CM6</f>
        <v>2</v>
      </c>
      <c r="CN16" s="1">
        <f>person!CN6</f>
        <v>6</v>
      </c>
      <c r="CO16" s="1">
        <f>person!CO6</f>
        <v>3</v>
      </c>
      <c r="CP16" s="1">
        <f>person!CP6</f>
        <v>1</v>
      </c>
      <c r="CQ16" s="1">
        <f>person!CQ6</f>
        <v>1</v>
      </c>
      <c r="CR16" s="1">
        <f>person!CR6</f>
        <v>0</v>
      </c>
      <c r="CS16" s="1">
        <f>person!CS6</f>
        <v>0</v>
      </c>
      <c r="CT16" s="11">
        <f t="shared" si="3"/>
        <v>367</v>
      </c>
      <c r="CU16" s="11">
        <f t="shared" si="4"/>
        <v>3.8229166666666665</v>
      </c>
      <c r="CV16" s="11">
        <f t="shared" si="5"/>
        <v>0</v>
      </c>
      <c r="CW16" s="11">
        <f t="shared" si="6"/>
        <v>19</v>
      </c>
      <c r="CX16" s="11">
        <f t="shared" si="7"/>
        <v>5.0157536908942504</v>
      </c>
    </row>
    <row r="17" spans="1:102" s="1" customFormat="1" ht="17" x14ac:dyDescent="0.25">
      <c r="A17" s="1" t="str">
        <f>person!A7</f>
        <v>Friday</v>
      </c>
      <c r="B17" s="16">
        <f>person!B7</f>
        <v>0</v>
      </c>
      <c r="C17" s="1">
        <f>person!C7</f>
        <v>3</v>
      </c>
      <c r="D17" s="1">
        <f>person!D7</f>
        <v>0</v>
      </c>
      <c r="E17" s="1">
        <f>person!E7</f>
        <v>0</v>
      </c>
      <c r="F17" s="1">
        <f>person!F7</f>
        <v>0</v>
      </c>
      <c r="G17" s="1">
        <f>person!G7</f>
        <v>1</v>
      </c>
      <c r="H17" s="1">
        <f>person!H7</f>
        <v>0</v>
      </c>
      <c r="I17" s="1">
        <f>person!I7</f>
        <v>0</v>
      </c>
      <c r="J17" s="1">
        <f>person!J7</f>
        <v>3</v>
      </c>
      <c r="K17" s="1">
        <f>person!K7</f>
        <v>0</v>
      </c>
      <c r="L17" s="1">
        <f>person!L7</f>
        <v>0</v>
      </c>
      <c r="M17" s="1">
        <f>person!M7</f>
        <v>0</v>
      </c>
      <c r="N17" s="1">
        <f>person!N7</f>
        <v>0</v>
      </c>
      <c r="O17" s="1">
        <f>person!O7</f>
        <v>0</v>
      </c>
      <c r="P17" s="1">
        <f>person!P7</f>
        <v>0</v>
      </c>
      <c r="Q17" s="1">
        <f>person!Q7</f>
        <v>0</v>
      </c>
      <c r="R17" s="1">
        <f>person!R7</f>
        <v>0</v>
      </c>
      <c r="S17" s="1">
        <f>person!S7</f>
        <v>0</v>
      </c>
      <c r="T17" s="1">
        <f>person!T7</f>
        <v>0</v>
      </c>
      <c r="U17" s="1">
        <f>person!U7</f>
        <v>0</v>
      </c>
      <c r="V17" s="1">
        <f>person!V7</f>
        <v>0</v>
      </c>
      <c r="W17" s="1">
        <f>person!W7</f>
        <v>0</v>
      </c>
      <c r="X17" s="1">
        <f>person!X7</f>
        <v>0</v>
      </c>
      <c r="Y17" s="1">
        <f>person!Y7</f>
        <v>0</v>
      </c>
      <c r="Z17" s="1">
        <f>person!Z7</f>
        <v>0</v>
      </c>
      <c r="AA17" s="1">
        <f>person!AA7</f>
        <v>1</v>
      </c>
      <c r="AB17" s="1">
        <f>person!AB7</f>
        <v>2</v>
      </c>
      <c r="AC17" s="1">
        <f>person!AC7</f>
        <v>0</v>
      </c>
      <c r="AD17" s="1">
        <f>person!AD7</f>
        <v>7</v>
      </c>
      <c r="AE17" s="1">
        <f>person!AE7</f>
        <v>7</v>
      </c>
      <c r="AF17" s="1">
        <f>person!AF7</f>
        <v>4</v>
      </c>
      <c r="AG17" s="1">
        <f>person!AG7</f>
        <v>8</v>
      </c>
      <c r="AH17" s="1">
        <f>person!AH7</f>
        <v>3</v>
      </c>
      <c r="AI17" s="1">
        <f>person!AI7</f>
        <v>1</v>
      </c>
      <c r="AJ17" s="1">
        <f>person!AJ7</f>
        <v>2</v>
      </c>
      <c r="AK17" s="1">
        <f>person!AK7</f>
        <v>3</v>
      </c>
      <c r="AL17" s="1">
        <f>person!AL7</f>
        <v>1</v>
      </c>
      <c r="AM17" s="1">
        <f>person!AM7</f>
        <v>3</v>
      </c>
      <c r="AN17" s="1">
        <f>person!AN7</f>
        <v>3</v>
      </c>
      <c r="AO17" s="1">
        <f>person!AO7</f>
        <v>2</v>
      </c>
      <c r="AP17" s="1">
        <f>person!AP7</f>
        <v>9</v>
      </c>
      <c r="AQ17" s="1">
        <f>person!AQ7</f>
        <v>1</v>
      </c>
      <c r="AR17" s="1">
        <f>person!AR7</f>
        <v>2</v>
      </c>
      <c r="AS17" s="1">
        <f>person!AS7</f>
        <v>8</v>
      </c>
      <c r="AT17" s="1">
        <f>person!AT7</f>
        <v>4</v>
      </c>
      <c r="AU17" s="1">
        <f>person!AU7</f>
        <v>13</v>
      </c>
      <c r="AV17" s="1">
        <f>person!AV7</f>
        <v>7</v>
      </c>
      <c r="AW17" s="1">
        <f>person!AW7</f>
        <v>3</v>
      </c>
      <c r="AX17" s="1">
        <f>person!AX7</f>
        <v>0</v>
      </c>
      <c r="AY17" s="1">
        <f>person!AY7</f>
        <v>1</v>
      </c>
      <c r="AZ17" s="1">
        <f>person!AZ7</f>
        <v>2</v>
      </c>
      <c r="BA17" s="1">
        <f>person!BA7</f>
        <v>1</v>
      </c>
      <c r="BB17" s="1">
        <f>person!BB7</f>
        <v>0</v>
      </c>
      <c r="BC17" s="1">
        <f>person!BC7</f>
        <v>0</v>
      </c>
      <c r="BD17" s="1">
        <f>person!BD7</f>
        <v>0</v>
      </c>
      <c r="BE17" s="1">
        <f>person!BE7</f>
        <v>1</v>
      </c>
      <c r="BF17" s="1">
        <f>person!BF7</f>
        <v>4</v>
      </c>
      <c r="BG17" s="1">
        <f>person!BG7</f>
        <v>0</v>
      </c>
      <c r="BH17" s="1">
        <f>person!BH7</f>
        <v>0</v>
      </c>
      <c r="BI17" s="1">
        <f>person!BI7</f>
        <v>1</v>
      </c>
      <c r="BJ17" s="1">
        <f>person!BJ7</f>
        <v>1</v>
      </c>
      <c r="BK17" s="1">
        <f>person!BK7</f>
        <v>0</v>
      </c>
      <c r="BL17" s="1">
        <f>person!BL7</f>
        <v>2</v>
      </c>
      <c r="BM17" s="1">
        <f>person!BM7</f>
        <v>2</v>
      </c>
      <c r="BN17" s="1">
        <f>person!BN7</f>
        <v>1</v>
      </c>
      <c r="BO17" s="1">
        <f>person!BO7</f>
        <v>7</v>
      </c>
      <c r="BP17" s="1">
        <f>person!BP7</f>
        <v>4</v>
      </c>
      <c r="BQ17" s="1">
        <f>person!BQ7</f>
        <v>9</v>
      </c>
      <c r="BR17" s="1">
        <f>person!BR7</f>
        <v>9</v>
      </c>
      <c r="BS17" s="1">
        <f>person!BS7</f>
        <v>2</v>
      </c>
      <c r="BT17" s="1">
        <f>person!BT7</f>
        <v>4</v>
      </c>
      <c r="BU17" s="1">
        <f>person!BU7</f>
        <v>1</v>
      </c>
      <c r="BV17" s="1">
        <f>person!BV7</f>
        <v>5</v>
      </c>
      <c r="BW17" s="1">
        <f>person!BW7</f>
        <v>5</v>
      </c>
      <c r="BX17" s="1">
        <f>person!BX7</f>
        <v>2</v>
      </c>
      <c r="BY17" s="1">
        <f>person!BY7</f>
        <v>1</v>
      </c>
      <c r="BZ17" s="1">
        <f>person!BZ7</f>
        <v>1</v>
      </c>
      <c r="CA17" s="1">
        <f>person!CA7</f>
        <v>6</v>
      </c>
      <c r="CB17" s="1">
        <f>person!CB7</f>
        <v>1</v>
      </c>
      <c r="CC17" s="1">
        <f>person!CC7</f>
        <v>5</v>
      </c>
      <c r="CD17" s="1">
        <f>person!CD7</f>
        <v>7</v>
      </c>
      <c r="CE17" s="1">
        <f>person!CE7</f>
        <v>4</v>
      </c>
      <c r="CF17" s="1">
        <f>person!CF7</f>
        <v>6</v>
      </c>
      <c r="CG17" s="1">
        <f>person!CG7</f>
        <v>7</v>
      </c>
      <c r="CH17" s="1">
        <f>person!CH7</f>
        <v>8</v>
      </c>
      <c r="CI17" s="1">
        <f>person!CI7</f>
        <v>1</v>
      </c>
      <c r="CJ17" s="1">
        <f>person!CJ7</f>
        <v>6</v>
      </c>
      <c r="CK17" s="1">
        <f>person!CK7</f>
        <v>1</v>
      </c>
      <c r="CL17" s="1">
        <f>person!CL7</f>
        <v>0</v>
      </c>
      <c r="CM17" s="1">
        <f>person!CM7</f>
        <v>0</v>
      </c>
      <c r="CN17" s="1">
        <f>person!CN7</f>
        <v>0</v>
      </c>
      <c r="CO17" s="1">
        <f>person!CO7</f>
        <v>0</v>
      </c>
      <c r="CP17" s="1">
        <f>person!CP7</f>
        <v>0</v>
      </c>
      <c r="CQ17" s="1">
        <f>person!CQ7</f>
        <v>3</v>
      </c>
      <c r="CR17" s="1">
        <f>person!CR7</f>
        <v>1</v>
      </c>
      <c r="CS17" s="1">
        <f>person!CS7</f>
        <v>0</v>
      </c>
      <c r="CT17" s="11">
        <f t="shared" si="3"/>
        <v>223</v>
      </c>
      <c r="CU17" s="11">
        <f t="shared" si="4"/>
        <v>2.3229166666666665</v>
      </c>
      <c r="CV17" s="11">
        <f t="shared" si="5"/>
        <v>0</v>
      </c>
      <c r="CW17" s="11">
        <f t="shared" si="6"/>
        <v>13</v>
      </c>
      <c r="CX17" s="11">
        <f t="shared" si="7"/>
        <v>2.8745518338715055</v>
      </c>
    </row>
    <row r="18" spans="1:102" s="1" customFormat="1" ht="17" x14ac:dyDescent="0.25">
      <c r="A18" s="1" t="str">
        <f>person!A8</f>
        <v>Saturday</v>
      </c>
      <c r="B18" s="16">
        <f>person!B8</f>
        <v>0</v>
      </c>
      <c r="C18" s="1">
        <f>person!C8</f>
        <v>1</v>
      </c>
      <c r="D18" s="1">
        <f>person!D8</f>
        <v>0</v>
      </c>
      <c r="E18" s="1">
        <f>person!E8</f>
        <v>0</v>
      </c>
      <c r="F18" s="1">
        <f>person!F8</f>
        <v>0</v>
      </c>
      <c r="G18" s="1">
        <f>person!G8</f>
        <v>0</v>
      </c>
      <c r="H18" s="1">
        <f>person!H8</f>
        <v>0</v>
      </c>
      <c r="I18" s="1">
        <f>person!I8</f>
        <v>0</v>
      </c>
      <c r="J18" s="1">
        <f>person!J8</f>
        <v>2</v>
      </c>
      <c r="K18" s="1">
        <f>person!K8</f>
        <v>0</v>
      </c>
      <c r="L18" s="1">
        <f>person!L8</f>
        <v>1</v>
      </c>
      <c r="M18" s="1">
        <f>person!M8</f>
        <v>0</v>
      </c>
      <c r="N18" s="1">
        <f>person!N8</f>
        <v>0</v>
      </c>
      <c r="O18" s="1">
        <f>person!O8</f>
        <v>2</v>
      </c>
      <c r="P18" s="1">
        <f>person!P8</f>
        <v>0</v>
      </c>
      <c r="Q18" s="1">
        <f>person!Q8</f>
        <v>0</v>
      </c>
      <c r="R18" s="1">
        <f>person!R8</f>
        <v>0</v>
      </c>
      <c r="S18" s="1">
        <f>person!S8</f>
        <v>0</v>
      </c>
      <c r="T18" s="1">
        <f>person!T8</f>
        <v>0</v>
      </c>
      <c r="U18" s="1">
        <f>person!U8</f>
        <v>0</v>
      </c>
      <c r="V18" s="1">
        <f>person!V8</f>
        <v>0</v>
      </c>
      <c r="W18" s="1">
        <f>person!W8</f>
        <v>2</v>
      </c>
      <c r="X18" s="1">
        <f>person!X8</f>
        <v>0</v>
      </c>
      <c r="Y18" s="1">
        <f>person!Y8</f>
        <v>0</v>
      </c>
      <c r="Z18" s="1">
        <f>person!Z8</f>
        <v>0</v>
      </c>
      <c r="AA18" s="1">
        <f>person!AA8</f>
        <v>0</v>
      </c>
      <c r="AB18" s="1">
        <f>person!AB8</f>
        <v>1</v>
      </c>
      <c r="AC18" s="1">
        <f>person!AC8</f>
        <v>5</v>
      </c>
      <c r="AD18" s="1">
        <f>person!AD8</f>
        <v>0</v>
      </c>
      <c r="AE18" s="1">
        <f>person!AE8</f>
        <v>5</v>
      </c>
      <c r="AF18" s="1">
        <f>person!AF8</f>
        <v>1</v>
      </c>
      <c r="AG18" s="1">
        <f>person!AG8</f>
        <v>0</v>
      </c>
      <c r="AH18" s="1">
        <f>person!AH8</f>
        <v>2</v>
      </c>
      <c r="AI18" s="1">
        <f>person!AI8</f>
        <v>1</v>
      </c>
      <c r="AJ18" s="1">
        <f>person!AJ8</f>
        <v>1</v>
      </c>
      <c r="AK18" s="1">
        <f>person!AK8</f>
        <v>0</v>
      </c>
      <c r="AL18" s="1">
        <f>person!AL8</f>
        <v>5</v>
      </c>
      <c r="AM18" s="1">
        <f>person!AM8</f>
        <v>3</v>
      </c>
      <c r="AN18" s="1">
        <f>person!AN8</f>
        <v>6</v>
      </c>
      <c r="AO18" s="1">
        <f>person!AO8</f>
        <v>8</v>
      </c>
      <c r="AP18" s="1">
        <f>person!AP8</f>
        <v>11</v>
      </c>
      <c r="AQ18" s="1">
        <f>person!AQ8</f>
        <v>2</v>
      </c>
      <c r="AR18" s="1">
        <f>person!AR8</f>
        <v>4</v>
      </c>
      <c r="AS18" s="1">
        <f>person!AS8</f>
        <v>1</v>
      </c>
      <c r="AT18" s="1">
        <f>person!AT8</f>
        <v>4</v>
      </c>
      <c r="AU18" s="1">
        <f>person!AU8</f>
        <v>8</v>
      </c>
      <c r="AV18" s="1">
        <f>person!AV8</f>
        <v>6</v>
      </c>
      <c r="AW18" s="1">
        <f>person!AW8</f>
        <v>6</v>
      </c>
      <c r="AX18" s="1">
        <f>person!AX8</f>
        <v>17</v>
      </c>
      <c r="AY18" s="1">
        <f>person!AY8</f>
        <v>5</v>
      </c>
      <c r="AZ18" s="1">
        <f>person!AZ8</f>
        <v>16</v>
      </c>
      <c r="BA18" s="1">
        <f>person!BA8</f>
        <v>15</v>
      </c>
      <c r="BB18" s="1">
        <f>person!BB8</f>
        <v>22</v>
      </c>
      <c r="BC18" s="1">
        <f>person!BC8</f>
        <v>17</v>
      </c>
      <c r="BD18" s="1">
        <f>person!BD8</f>
        <v>4</v>
      </c>
      <c r="BE18" s="1">
        <f>person!BE8</f>
        <v>3</v>
      </c>
      <c r="BF18" s="1">
        <f>person!BF8</f>
        <v>0</v>
      </c>
      <c r="BG18" s="1">
        <f>person!BG8</f>
        <v>5</v>
      </c>
      <c r="BH18" s="1">
        <f>person!BH8</f>
        <v>9</v>
      </c>
      <c r="BI18" s="1">
        <f>person!BI8</f>
        <v>4</v>
      </c>
      <c r="BJ18" s="1">
        <f>person!BJ8</f>
        <v>16</v>
      </c>
      <c r="BK18" s="1">
        <f>person!BK8</f>
        <v>4</v>
      </c>
      <c r="BL18" s="1">
        <f>person!BL8</f>
        <v>16</v>
      </c>
      <c r="BM18" s="1">
        <f>person!BM8</f>
        <v>10</v>
      </c>
      <c r="BN18" s="1">
        <f>person!BN8</f>
        <v>9</v>
      </c>
      <c r="BO18" s="1">
        <f>person!BO8</f>
        <v>6</v>
      </c>
      <c r="BP18" s="1">
        <f>person!BP8</f>
        <v>11</v>
      </c>
      <c r="BQ18" s="1">
        <f>person!BQ8</f>
        <v>5</v>
      </c>
      <c r="BR18" s="1">
        <f>person!BR8</f>
        <v>22</v>
      </c>
      <c r="BS18" s="1">
        <f>person!BS8</f>
        <v>8</v>
      </c>
      <c r="BT18" s="1">
        <f>person!BT8</f>
        <v>18</v>
      </c>
      <c r="BU18" s="1">
        <f>person!BU8</f>
        <v>11</v>
      </c>
      <c r="BV18" s="1">
        <f>person!BV8</f>
        <v>3</v>
      </c>
      <c r="BW18" s="1">
        <f>person!BW8</f>
        <v>1</v>
      </c>
      <c r="BX18" s="1">
        <f>person!BX8</f>
        <v>12</v>
      </c>
      <c r="BY18" s="1">
        <f>person!BY8</f>
        <v>15</v>
      </c>
      <c r="BZ18" s="1">
        <f>person!BZ8</f>
        <v>23</v>
      </c>
      <c r="CA18" s="1">
        <f>person!CA8</f>
        <v>13</v>
      </c>
      <c r="CB18" s="1">
        <f>person!CB8</f>
        <v>2</v>
      </c>
      <c r="CC18" s="1">
        <f>person!CC8</f>
        <v>13</v>
      </c>
      <c r="CD18" s="1">
        <f>person!CD8</f>
        <v>10</v>
      </c>
      <c r="CE18" s="1">
        <f>person!CE8</f>
        <v>3</v>
      </c>
      <c r="CF18" s="1">
        <f>person!CF8</f>
        <v>4</v>
      </c>
      <c r="CG18" s="1">
        <f>person!CG8</f>
        <v>5</v>
      </c>
      <c r="CH18" s="1">
        <f>person!CH8</f>
        <v>8</v>
      </c>
      <c r="CI18" s="1">
        <f>person!CI8</f>
        <v>5</v>
      </c>
      <c r="CJ18" s="1">
        <f>person!CJ8</f>
        <v>0</v>
      </c>
      <c r="CK18" s="1">
        <f>person!CK8</f>
        <v>0</v>
      </c>
      <c r="CL18" s="1">
        <f>person!CL8</f>
        <v>0</v>
      </c>
      <c r="CM18" s="1">
        <f>person!CM8</f>
        <v>3</v>
      </c>
      <c r="CN18" s="1">
        <f>person!CN8</f>
        <v>1</v>
      </c>
      <c r="CO18" s="1">
        <f>person!CO8</f>
        <v>6</v>
      </c>
      <c r="CP18" s="1">
        <f>person!CP8</f>
        <v>3</v>
      </c>
      <c r="CQ18" s="1">
        <f>person!CQ8</f>
        <v>2</v>
      </c>
      <c r="CR18" s="1">
        <f>person!CR8</f>
        <v>4</v>
      </c>
      <c r="CS18" s="1">
        <f>person!CS8</f>
        <v>0</v>
      </c>
      <c r="CT18" s="11">
        <f t="shared" si="3"/>
        <v>477</v>
      </c>
      <c r="CU18" s="11">
        <f t="shared" si="4"/>
        <v>4.96875</v>
      </c>
      <c r="CV18" s="11">
        <f t="shared" si="5"/>
        <v>0</v>
      </c>
      <c r="CW18" s="11">
        <f t="shared" si="6"/>
        <v>23</v>
      </c>
      <c r="CX18" s="11">
        <f t="shared" si="7"/>
        <v>5.8874587941344929</v>
      </c>
    </row>
    <row r="19" spans="1:102" s="1" customFormat="1" ht="17" x14ac:dyDescent="0.25">
      <c r="A19" s="2"/>
      <c r="B19" s="10"/>
      <c r="CT19" s="11"/>
      <c r="CU19" s="11"/>
      <c r="CV19" s="11"/>
      <c r="CW19" s="11"/>
      <c r="CX19" s="11"/>
    </row>
    <row r="20" spans="1:102" s="1" customFormat="1" ht="17" x14ac:dyDescent="0.25">
      <c r="A20" s="8" t="s">
        <v>9</v>
      </c>
      <c r="B20" s="9">
        <f>SUM(B21:B27)</f>
        <v>7</v>
      </c>
      <c r="C20" s="9">
        <f t="shared" ref="C20:BN20" si="8">SUM(C21:C27)</f>
        <v>0</v>
      </c>
      <c r="D20" s="9">
        <f t="shared" si="8"/>
        <v>0</v>
      </c>
      <c r="E20" s="9">
        <f t="shared" si="8"/>
        <v>0</v>
      </c>
      <c r="F20" s="9">
        <f t="shared" si="8"/>
        <v>0</v>
      </c>
      <c r="G20" s="9">
        <f t="shared" si="8"/>
        <v>0</v>
      </c>
      <c r="H20" s="9">
        <f t="shared" si="8"/>
        <v>0</v>
      </c>
      <c r="I20" s="9">
        <f t="shared" si="8"/>
        <v>0</v>
      </c>
      <c r="J20" s="9">
        <f t="shared" si="8"/>
        <v>0</v>
      </c>
      <c r="K20" s="9">
        <f t="shared" si="8"/>
        <v>0</v>
      </c>
      <c r="L20" s="9">
        <f t="shared" si="8"/>
        <v>0</v>
      </c>
      <c r="M20" s="9">
        <f t="shared" si="8"/>
        <v>0</v>
      </c>
      <c r="N20" s="9">
        <f t="shared" si="8"/>
        <v>0</v>
      </c>
      <c r="O20" s="9">
        <f t="shared" si="8"/>
        <v>0</v>
      </c>
      <c r="P20" s="9">
        <f t="shared" si="8"/>
        <v>0</v>
      </c>
      <c r="Q20" s="9">
        <f t="shared" si="8"/>
        <v>0</v>
      </c>
      <c r="R20" s="9">
        <f t="shared" si="8"/>
        <v>0</v>
      </c>
      <c r="S20" s="9">
        <f t="shared" si="8"/>
        <v>0</v>
      </c>
      <c r="T20" s="9">
        <f t="shared" si="8"/>
        <v>0</v>
      </c>
      <c r="U20" s="9">
        <f t="shared" si="8"/>
        <v>0</v>
      </c>
      <c r="V20" s="9">
        <f t="shared" si="8"/>
        <v>0</v>
      </c>
      <c r="W20" s="9">
        <f t="shared" si="8"/>
        <v>0</v>
      </c>
      <c r="X20" s="9">
        <f t="shared" si="8"/>
        <v>0</v>
      </c>
      <c r="Y20" s="9">
        <f t="shared" si="8"/>
        <v>0</v>
      </c>
      <c r="Z20" s="9">
        <f t="shared" si="8"/>
        <v>0</v>
      </c>
      <c r="AA20" s="9">
        <f t="shared" si="8"/>
        <v>0</v>
      </c>
      <c r="AB20" s="9">
        <f t="shared" si="8"/>
        <v>7</v>
      </c>
      <c r="AC20" s="9">
        <f t="shared" si="8"/>
        <v>0</v>
      </c>
      <c r="AD20" s="9">
        <f t="shared" si="8"/>
        <v>15</v>
      </c>
      <c r="AE20" s="9">
        <f t="shared" si="8"/>
        <v>0</v>
      </c>
      <c r="AF20" s="9">
        <f t="shared" si="8"/>
        <v>0</v>
      </c>
      <c r="AG20" s="9">
        <f t="shared" si="8"/>
        <v>8</v>
      </c>
      <c r="AH20" s="9">
        <f t="shared" si="8"/>
        <v>8</v>
      </c>
      <c r="AI20" s="9">
        <f t="shared" si="8"/>
        <v>13</v>
      </c>
      <c r="AJ20" s="9">
        <f t="shared" si="8"/>
        <v>0</v>
      </c>
      <c r="AK20" s="9">
        <f t="shared" si="8"/>
        <v>0</v>
      </c>
      <c r="AL20" s="9">
        <f t="shared" si="8"/>
        <v>21</v>
      </c>
      <c r="AM20" s="9">
        <f t="shared" si="8"/>
        <v>33</v>
      </c>
      <c r="AN20" s="9">
        <f t="shared" si="8"/>
        <v>19</v>
      </c>
      <c r="AO20" s="9">
        <f t="shared" si="8"/>
        <v>0</v>
      </c>
      <c r="AP20" s="9">
        <f t="shared" si="8"/>
        <v>0</v>
      </c>
      <c r="AQ20" s="9">
        <f t="shared" si="8"/>
        <v>10</v>
      </c>
      <c r="AR20" s="9">
        <f t="shared" si="8"/>
        <v>25</v>
      </c>
      <c r="AS20" s="9">
        <f t="shared" si="8"/>
        <v>0</v>
      </c>
      <c r="AT20" s="9">
        <f t="shared" si="8"/>
        <v>9</v>
      </c>
      <c r="AU20" s="9">
        <f t="shared" si="8"/>
        <v>13</v>
      </c>
      <c r="AV20" s="9">
        <f t="shared" si="8"/>
        <v>7</v>
      </c>
      <c r="AW20" s="9">
        <f t="shared" si="8"/>
        <v>10</v>
      </c>
      <c r="AX20" s="9">
        <f t="shared" si="8"/>
        <v>17</v>
      </c>
      <c r="AY20" s="9">
        <f t="shared" si="8"/>
        <v>9</v>
      </c>
      <c r="AZ20" s="9">
        <f t="shared" si="8"/>
        <v>23</v>
      </c>
      <c r="BA20" s="9">
        <f t="shared" si="8"/>
        <v>15</v>
      </c>
      <c r="BB20" s="9">
        <f t="shared" si="8"/>
        <v>22</v>
      </c>
      <c r="BC20" s="9">
        <f t="shared" si="8"/>
        <v>17</v>
      </c>
      <c r="BD20" s="9">
        <f t="shared" si="8"/>
        <v>5</v>
      </c>
      <c r="BE20" s="9">
        <f t="shared" si="8"/>
        <v>8</v>
      </c>
      <c r="BF20" s="9">
        <f t="shared" si="8"/>
        <v>0</v>
      </c>
      <c r="BG20" s="9">
        <f t="shared" si="8"/>
        <v>18</v>
      </c>
      <c r="BH20" s="9">
        <f t="shared" si="8"/>
        <v>16</v>
      </c>
      <c r="BI20" s="9">
        <f t="shared" si="8"/>
        <v>6</v>
      </c>
      <c r="BJ20" s="9">
        <f t="shared" si="8"/>
        <v>16</v>
      </c>
      <c r="BK20" s="9">
        <f t="shared" si="8"/>
        <v>0</v>
      </c>
      <c r="BL20" s="9">
        <f t="shared" si="8"/>
        <v>16</v>
      </c>
      <c r="BM20" s="9">
        <f t="shared" si="8"/>
        <v>10</v>
      </c>
      <c r="BN20" s="9">
        <f t="shared" si="8"/>
        <v>0</v>
      </c>
      <c r="BO20" s="9">
        <f t="shared" ref="BO20:CJ20" si="9">SUM(BO21:BO27)</f>
        <v>0</v>
      </c>
      <c r="BP20" s="9">
        <f t="shared" si="9"/>
        <v>11</v>
      </c>
      <c r="BQ20" s="9">
        <f t="shared" si="9"/>
        <v>9</v>
      </c>
      <c r="BR20" s="9">
        <f t="shared" si="9"/>
        <v>22</v>
      </c>
      <c r="BS20" s="9">
        <f t="shared" si="9"/>
        <v>15</v>
      </c>
      <c r="BT20" s="9">
        <f t="shared" si="9"/>
        <v>0</v>
      </c>
      <c r="BU20" s="9">
        <f t="shared" si="9"/>
        <v>14</v>
      </c>
      <c r="BV20" s="9">
        <f t="shared" si="9"/>
        <v>16</v>
      </c>
      <c r="BW20" s="9">
        <f t="shared" si="9"/>
        <v>13</v>
      </c>
      <c r="BX20" s="9">
        <f t="shared" si="9"/>
        <v>19</v>
      </c>
      <c r="BY20" s="9">
        <f t="shared" si="9"/>
        <v>0</v>
      </c>
      <c r="BZ20" s="9">
        <f t="shared" si="9"/>
        <v>23</v>
      </c>
      <c r="CA20" s="9">
        <f t="shared" si="9"/>
        <v>0</v>
      </c>
      <c r="CB20" s="9">
        <f t="shared" si="9"/>
        <v>12</v>
      </c>
      <c r="CC20" s="9">
        <f t="shared" si="9"/>
        <v>0</v>
      </c>
      <c r="CD20" s="9">
        <f t="shared" si="9"/>
        <v>22</v>
      </c>
      <c r="CE20" s="9">
        <f t="shared" si="9"/>
        <v>15</v>
      </c>
      <c r="CF20" s="9">
        <f t="shared" si="9"/>
        <v>0</v>
      </c>
      <c r="CG20" s="9">
        <f t="shared" si="9"/>
        <v>7</v>
      </c>
      <c r="CH20" s="9">
        <f t="shared" si="9"/>
        <v>16</v>
      </c>
      <c r="CI20" s="9">
        <f t="shared" si="9"/>
        <v>5</v>
      </c>
      <c r="CJ20" s="9">
        <f t="shared" si="9"/>
        <v>0</v>
      </c>
      <c r="CK20" s="9">
        <f t="shared" ref="CK20:CR20" si="10">SUM(CK21:CK27)</f>
        <v>9</v>
      </c>
      <c r="CL20" s="9">
        <f t="shared" si="10"/>
        <v>15</v>
      </c>
      <c r="CM20" s="9">
        <f t="shared" si="10"/>
        <v>11</v>
      </c>
      <c r="CN20" s="9">
        <f t="shared" si="10"/>
        <v>22</v>
      </c>
      <c r="CO20" s="9">
        <f t="shared" si="10"/>
        <v>13</v>
      </c>
      <c r="CP20" s="9">
        <f t="shared" si="10"/>
        <v>21</v>
      </c>
      <c r="CQ20" s="9">
        <f t="shared" si="10"/>
        <v>9</v>
      </c>
      <c r="CR20" s="9">
        <f t="shared" si="10"/>
        <v>0</v>
      </c>
      <c r="CS20" s="9">
        <f t="shared" ref="CS20" si="11">SUM(CS21:CS27)</f>
        <v>0</v>
      </c>
      <c r="CT20" s="13" t="s">
        <v>19</v>
      </c>
      <c r="CU20" s="13" t="s">
        <v>20</v>
      </c>
      <c r="CV20" s="13" t="s">
        <v>21</v>
      </c>
      <c r="CW20" s="13" t="s">
        <v>22</v>
      </c>
      <c r="CX20" s="13" t="s">
        <v>23</v>
      </c>
    </row>
    <row r="21" spans="1:102" s="1" customFormat="1" ht="17" x14ac:dyDescent="0.25">
      <c r="A21" s="4" t="str">
        <f>person!A2</f>
        <v>Sunday</v>
      </c>
      <c r="B21" s="3">
        <f>IF(B$11&gt;$B$7,IF(person!B2&gt;(B$2+B$5*$B$8),person!B2,0),0)</f>
        <v>7</v>
      </c>
      <c r="C21" s="3">
        <f>IF(C$11&gt;$B$7,IF(person!C2&gt;(C$2+C$5*$B$8),person!C2,0),0)</f>
        <v>0</v>
      </c>
      <c r="D21" s="3">
        <f>IF(D$11&gt;$B$7,IF(person!D2&gt;(D$2+D$5*$B$8),person!D2,0),0)</f>
        <v>0</v>
      </c>
      <c r="E21" s="3">
        <f>IF(E$11&gt;$B$7,IF(person!E2&gt;(E$2+E$5*$B$8),person!E2,0),0)</f>
        <v>0</v>
      </c>
      <c r="F21" s="3">
        <f>IF(F$11&gt;$B$7,IF(person!F2&gt;(F$2+F$5*$B$8),person!F2,0),0)</f>
        <v>0</v>
      </c>
      <c r="G21" s="3">
        <f>IF(G$11&gt;$B$7,IF(person!G2&gt;(G$2+G$5*$B$8),person!G2,0),0)</f>
        <v>0</v>
      </c>
      <c r="H21" s="3">
        <f>IF(H$11&gt;$B$7,IF(person!H2&gt;(H$2+H$5*$B$8),person!H2,0),0)</f>
        <v>0</v>
      </c>
      <c r="I21" s="3">
        <f>IF(I$11&gt;$B$7,IF(person!I2&gt;(I$2+I$5*$B$8),person!I2,0),0)</f>
        <v>0</v>
      </c>
      <c r="J21" s="3">
        <f>IF(J$11&gt;$B$7,IF(person!J2&gt;(J$2+J$5*$B$8),person!J2,0),0)</f>
        <v>0</v>
      </c>
      <c r="K21" s="3">
        <f>IF(K$11&gt;$B$7,IF(person!K2&gt;(K$2+K$5*$B$8),person!K2,0),0)</f>
        <v>0</v>
      </c>
      <c r="L21" s="3">
        <f>IF(L$11&gt;$B$7,IF(person!L2&gt;(L$2+L$5*$B$8),person!L2,0),0)</f>
        <v>0</v>
      </c>
      <c r="M21" s="3">
        <f>IF(M$11&gt;$B$7,IF(person!M2&gt;(M$2+M$5*$B$8),person!M2,0),0)</f>
        <v>0</v>
      </c>
      <c r="N21" s="3">
        <f>IF(N$11&gt;$B$7,IF(person!N2&gt;(N$2+N$5*$B$8),person!N2,0),0)</f>
        <v>0</v>
      </c>
      <c r="O21" s="3">
        <f>IF(O$11&gt;$B$7,IF(person!O2&gt;(O$2+O$5*$B$8),person!O2,0),0)</f>
        <v>0</v>
      </c>
      <c r="P21" s="3">
        <f>IF(P$11&gt;$B$7,IF(person!P2&gt;(P$2+P$5*$B$8),person!P2,0),0)</f>
        <v>0</v>
      </c>
      <c r="Q21" s="3">
        <f>IF(Q$11&gt;$B$7,IF(person!Q2&gt;(Q$2+Q$5*$B$8),person!Q2,0),0)</f>
        <v>0</v>
      </c>
      <c r="R21" s="3">
        <f>IF(R$11&gt;$B$7,IF(person!R2&gt;(R$2+R$5*$B$8),person!R2,0),0)</f>
        <v>0</v>
      </c>
      <c r="S21" s="3">
        <f>IF(S$11&gt;$B$7,IF(person!S2&gt;(S$2+S$5*$B$8),person!S2,0),0)</f>
        <v>0</v>
      </c>
      <c r="T21" s="3">
        <f>IF(T$11&gt;$B$7,IF(person!T2&gt;(T$2+T$5*$B$8),person!T2,0),0)</f>
        <v>0</v>
      </c>
      <c r="U21" s="3">
        <f>IF(U$11&gt;$B$7,IF(person!U2&gt;(U$2+U$5*$B$8),person!U2,0),0)</f>
        <v>0</v>
      </c>
      <c r="V21" s="3">
        <f>IF(V$11&gt;$B$7,IF(person!V2&gt;(V$2+V$5*$B$8),person!V2,0),0)</f>
        <v>0</v>
      </c>
      <c r="W21" s="3">
        <f>IF(W$11&gt;$B$7,IF(person!W2&gt;(W$2+W$5*$B$8),person!W2,0),0)</f>
        <v>0</v>
      </c>
      <c r="X21" s="3">
        <f>IF(X$11&gt;$B$7,IF(person!X2&gt;(X$2+X$5*$B$8),person!X2,0),0)</f>
        <v>0</v>
      </c>
      <c r="Y21" s="3">
        <f>IF(Y$11&gt;$B$7,IF(person!Y2&gt;(Y$2+Y$5*$B$8),person!Y2,0),0)</f>
        <v>0</v>
      </c>
      <c r="Z21" s="3">
        <f>IF(Z$11&gt;$B$7,IF(person!Z2&gt;(Z$2+Z$5*$B$8),person!Z2,0),0)</f>
        <v>0</v>
      </c>
      <c r="AA21" s="3">
        <f>IF(AA$11&gt;$B$7,IF(person!AA2&gt;(AA$2+AA$5*$B$8),person!AA2,0),0)</f>
        <v>0</v>
      </c>
      <c r="AB21" s="3">
        <f>IF(AB$11&gt;$B$7,IF(person!AB2&gt;(AB$2+AB$5*$B$8),person!AB2,0),0)</f>
        <v>7</v>
      </c>
      <c r="AC21" s="3">
        <f>IF(AC$11&gt;$B$7,IF(person!AC2&gt;(AC$2+AC$5*$B$8),person!AC2,0),0)</f>
        <v>0</v>
      </c>
      <c r="AD21" s="3">
        <f>IF(AD$11&gt;$B$7,IF(person!AD2&gt;(AD$2+AD$5*$B$8),person!AD2,0),0)</f>
        <v>0</v>
      </c>
      <c r="AE21" s="3">
        <f>IF(AE$11&gt;$B$7,IF(person!AE2&gt;(AE$2+AE$5*$B$8),person!AE2,0),0)</f>
        <v>0</v>
      </c>
      <c r="AF21" s="3">
        <f>IF(AF$11&gt;$B$7,IF(person!AF2&gt;(AF$2+AF$5*$B$8),person!AF2,0),0)</f>
        <v>0</v>
      </c>
      <c r="AG21" s="3">
        <f>IF(AG$11&gt;$B$7,IF(person!AG2&gt;(AG$2+AG$5*$B$8),person!AG2,0),0)</f>
        <v>0</v>
      </c>
      <c r="AH21" s="3">
        <f>IF(AH$11&gt;$B$7,IF(person!AH2&gt;(AH$2+AH$5*$B$8),person!AH2,0),0)</f>
        <v>0</v>
      </c>
      <c r="AI21" s="3">
        <f>IF(AI$11&gt;$B$7,IF(person!AI2&gt;(AI$2+AI$5*$B$8),person!AI2,0),0)</f>
        <v>0</v>
      </c>
      <c r="AJ21" s="3">
        <f>IF(AJ$11&gt;$B$7,IF(person!AJ2&gt;(AJ$2+AJ$5*$B$8),person!AJ2,0),0)</f>
        <v>0</v>
      </c>
      <c r="AK21" s="3">
        <f>IF(AK$11&gt;$B$7,IF(person!AK2&gt;(AK$2+AK$5*$B$8),person!AK2,0),0)</f>
        <v>0</v>
      </c>
      <c r="AL21" s="3">
        <f>IF(AL$11&gt;$B$7,IF(person!AL2&gt;(AL$2+AL$5*$B$8),person!AL2,0),0)</f>
        <v>0</v>
      </c>
      <c r="AM21" s="3">
        <f>IF(AM$11&gt;$B$7,IF(person!AM2&gt;(AM$2+AM$5*$B$8),person!AM2,0),0)</f>
        <v>0</v>
      </c>
      <c r="AN21" s="3">
        <f>IF(AN$11&gt;$B$7,IF(person!AN2&gt;(AN$2+AN$5*$B$8),person!AN2,0),0)</f>
        <v>0</v>
      </c>
      <c r="AO21" s="3">
        <f>IF(AO$11&gt;$B$7,IF(person!AO2&gt;(AO$2+AO$5*$B$8),person!AO2,0),0)</f>
        <v>0</v>
      </c>
      <c r="AP21" s="3">
        <f>IF(AP$11&gt;$B$7,IF(person!AP2&gt;(AP$2+AP$5*$B$8),person!AP2,0),0)</f>
        <v>0</v>
      </c>
      <c r="AQ21" s="3">
        <f>IF(AQ$11&gt;$B$7,IF(person!AQ2&gt;(AQ$2+AQ$5*$B$8),person!AQ2,0),0)</f>
        <v>0</v>
      </c>
      <c r="AR21" s="3">
        <f>IF(AR$11&gt;$B$7,IF(person!AR2&gt;(AR$2+AR$5*$B$8),person!AR2,0),0)</f>
        <v>25</v>
      </c>
      <c r="AS21" s="3">
        <f>IF(AS$11&gt;$B$7,IF(person!AS2&gt;(AS$2+AS$5*$B$8),person!AS2,0),0)</f>
        <v>0</v>
      </c>
      <c r="AT21" s="3">
        <f>IF(AT$11&gt;$B$7,IF(person!AT2&gt;(AT$2+AT$5*$B$8),person!AT2,0),0)</f>
        <v>0</v>
      </c>
      <c r="AU21" s="3">
        <f>IF(AU$11&gt;$B$7,IF(person!AU2&gt;(AU$2+AU$5*$B$8),person!AU2,0),0)</f>
        <v>0</v>
      </c>
      <c r="AV21" s="3">
        <f>IF(AV$11&gt;$B$7,IF(person!AV2&gt;(AV$2+AV$5*$B$8),person!AV2,0),0)</f>
        <v>0</v>
      </c>
      <c r="AW21" s="3">
        <f>IF(AW$11&gt;$B$7,IF(person!AW2&gt;(AW$2+AW$5*$B$8),person!AW2,0),0)</f>
        <v>0</v>
      </c>
      <c r="AX21" s="3">
        <f>IF(AX$11&gt;$B$7,IF(person!AX2&gt;(AX$2+AX$5*$B$8),person!AX2,0),0)</f>
        <v>0</v>
      </c>
      <c r="AY21" s="3">
        <f>IF(AY$11&gt;$B$7,IF(person!AY2&gt;(AY$2+AY$5*$B$8),person!AY2,0),0)</f>
        <v>0</v>
      </c>
      <c r="AZ21" s="3">
        <f>IF(AZ$11&gt;$B$7,IF(person!AZ2&gt;(AZ$2+AZ$5*$B$8),person!AZ2,0),0)</f>
        <v>0</v>
      </c>
      <c r="BA21" s="3">
        <f>IF(BA$11&gt;$B$7,IF(person!BA2&gt;(BA$2+BA$5*$B$8),person!BA2,0),0)</f>
        <v>0</v>
      </c>
      <c r="BB21" s="3">
        <f>IF(BB$11&gt;$B$7,IF(person!BB2&gt;(BB$2+BB$5*$B$8),person!BB2,0),0)</f>
        <v>0</v>
      </c>
      <c r="BC21" s="3">
        <f>IF(BC$11&gt;$B$7,IF(person!BC2&gt;(BC$2+BC$5*$B$8),person!BC2,0),0)</f>
        <v>0</v>
      </c>
      <c r="BD21" s="3">
        <f>IF(BD$11&gt;$B$7,IF(person!BD2&gt;(BD$2+BD$5*$B$8),person!BD2,0),0)</f>
        <v>5</v>
      </c>
      <c r="BE21" s="3">
        <f>IF(BE$11&gt;$B$7,IF(person!BE2&gt;(BE$2+BE$5*$B$8),person!BE2,0),0)</f>
        <v>8</v>
      </c>
      <c r="BF21" s="3">
        <f>IF(BF$11&gt;$B$7,IF(person!BF2&gt;(BF$2+BF$5*$B$8),person!BF2,0),0)</f>
        <v>0</v>
      </c>
      <c r="BG21" s="3">
        <f>IF(BG$11&gt;$B$7,IF(person!BG2&gt;(BG$2+BG$5*$B$8),person!BG2,0),0)</f>
        <v>0</v>
      </c>
      <c r="BH21" s="3">
        <f>IF(BH$11&gt;$B$7,IF(person!BH2&gt;(BH$2+BH$5*$B$8),person!BH2,0),0)</f>
        <v>16</v>
      </c>
      <c r="BI21" s="3">
        <f>IF(BI$11&gt;$B$7,IF(person!BI2&gt;(BI$2+BI$5*$B$8),person!BI2,0),0)</f>
        <v>6</v>
      </c>
      <c r="BJ21" s="3">
        <f>IF(BJ$11&gt;$B$7,IF(person!BJ2&gt;(BJ$2+BJ$5*$B$8),person!BJ2,0),0)</f>
        <v>0</v>
      </c>
      <c r="BK21" s="3">
        <f>IF(BK$11&gt;$B$7,IF(person!BK2&gt;(BK$2+BK$5*$B$8),person!BK2,0),0)</f>
        <v>0</v>
      </c>
      <c r="BL21" s="3">
        <f>IF(BL$11&gt;$B$7,IF(person!BL2&gt;(BL$2+BL$5*$B$8),person!BL2,0),0)</f>
        <v>0</v>
      </c>
      <c r="BM21" s="3">
        <f>IF(BM$11&gt;$B$7,IF(person!BM2&gt;(BM$2+BM$5*$B$8),person!BM2,0),0)</f>
        <v>0</v>
      </c>
      <c r="BN21" s="3">
        <f>IF(BN$11&gt;$B$7,IF(person!BN2&gt;(BN$2+BN$5*$B$8),person!BN2,0),0)</f>
        <v>0</v>
      </c>
      <c r="BO21" s="3">
        <f>IF(BO$11&gt;$B$7,IF(person!BO2&gt;(BO$2+BO$5*$B$8),person!BO2,0),0)</f>
        <v>0</v>
      </c>
      <c r="BP21" s="3">
        <f>IF(BP$11&gt;$B$7,IF(person!BP2&gt;(BP$2+BP$5*$B$8),person!BP2,0),0)</f>
        <v>0</v>
      </c>
      <c r="BQ21" s="3">
        <f>IF(BQ$11&gt;$B$7,IF(person!BQ2&gt;(BQ$2+BQ$5*$B$8),person!BQ2,0),0)</f>
        <v>0</v>
      </c>
      <c r="BR21" s="3">
        <f>IF(BR$11&gt;$B$7,IF(person!BR2&gt;(BR$2+BR$5*$B$8),person!BR2,0),0)</f>
        <v>0</v>
      </c>
      <c r="BS21" s="3">
        <f>IF(BS$11&gt;$B$7,IF(person!BS2&gt;(BS$2+BS$5*$B$8),person!BS2,0),0)</f>
        <v>0</v>
      </c>
      <c r="BT21" s="3">
        <f>IF(BT$11&gt;$B$7,IF(person!BT2&gt;(BT$2+BT$5*$B$8),person!BT2,0),0)</f>
        <v>0</v>
      </c>
      <c r="BU21" s="3">
        <f>IF(BU$11&gt;$B$7,IF(person!BU2&gt;(BU$2+BU$5*$B$8),person!BU2,0),0)</f>
        <v>0</v>
      </c>
      <c r="BV21" s="3">
        <f>IF(BV$11&gt;$B$7,IF(person!BV2&gt;(BV$2+BV$5*$B$8),person!BV2,0),0)</f>
        <v>0</v>
      </c>
      <c r="BW21" s="3">
        <f>IF(BW$11&gt;$B$7,IF(person!BW2&gt;(BW$2+BW$5*$B$8),person!BW2,0),0)</f>
        <v>0</v>
      </c>
      <c r="BX21" s="3">
        <f>IF(BX$11&gt;$B$7,IF(person!BX2&gt;(BX$2+BX$5*$B$8),person!BX2,0),0)</f>
        <v>0</v>
      </c>
      <c r="BY21" s="3">
        <f>IF(BY$11&gt;$B$7,IF(person!BY2&gt;(BY$2+BY$5*$B$8),person!BY2,0),0)</f>
        <v>0</v>
      </c>
      <c r="BZ21" s="3">
        <f>IF(BZ$11&gt;$B$7,IF(person!BZ2&gt;(BZ$2+BZ$5*$B$8),person!BZ2,0),0)</f>
        <v>0</v>
      </c>
      <c r="CA21" s="3">
        <f>IF(CA$11&gt;$B$7,IF(person!CA2&gt;(CA$2+CA$5*$B$8),person!CA2,0),0)</f>
        <v>0</v>
      </c>
      <c r="CB21" s="3">
        <f>IF(CB$11&gt;$B$7,IF(person!CB2&gt;(CB$2+CB$5*$B$8),person!CB2,0),0)</f>
        <v>0</v>
      </c>
      <c r="CC21" s="3">
        <f>IF(CC$11&gt;$B$7,IF(person!CC2&gt;(CC$2+CC$5*$B$8),person!CC2,0),0)</f>
        <v>0</v>
      </c>
      <c r="CD21" s="3">
        <f>IF(CD$11&gt;$B$7,IF(person!CD2&gt;(CD$2+CD$5*$B$8),person!CD2,0),0)</f>
        <v>0</v>
      </c>
      <c r="CE21" s="3">
        <f>IF(CE$11&gt;$B$7,IF(person!CE2&gt;(CE$2+CE$5*$B$8),person!CE2,0),0)</f>
        <v>0</v>
      </c>
      <c r="CF21" s="3">
        <f>IF(CF$11&gt;$B$7,IF(person!CF2&gt;(CF$2+CF$5*$B$8),person!CF2,0),0)</f>
        <v>0</v>
      </c>
      <c r="CG21" s="3">
        <f>IF(CG$11&gt;$B$7,IF(person!CG2&gt;(CG$2+CG$5*$B$8),person!CG2,0),0)</f>
        <v>0</v>
      </c>
      <c r="CH21" s="3">
        <f>IF(CH$11&gt;$B$7,IF(person!CH2&gt;(CH$2+CH$5*$B$8),person!CH2,0),0)</f>
        <v>0</v>
      </c>
      <c r="CI21" s="3">
        <f>IF(CI$11&gt;$B$7,IF(person!CI2&gt;(CI$2+CI$5*$B$8),person!CI2,0),0)</f>
        <v>0</v>
      </c>
      <c r="CJ21" s="3">
        <f>IF(CJ$11&gt;$B$7,IF(person!CJ2&gt;(CJ$2+CJ$5*$B$8),person!CJ2,0),0)</f>
        <v>0</v>
      </c>
      <c r="CK21" s="3">
        <f>IF(CK$11&gt;$B$7,IF(person!CK2&gt;(CK$2+CK$5*$B$8),person!CK2,0),0)</f>
        <v>0</v>
      </c>
      <c r="CL21" s="3">
        <f>IF(CL$11&gt;$B$7,IF(person!CL2&gt;(CL$2+CL$5*$B$8),person!CL2,0),0)</f>
        <v>3</v>
      </c>
      <c r="CM21" s="3">
        <f>IF(CM$11&gt;$B$7,IF(person!CM2&gt;(CM$2+CM$5*$B$8),person!CM2,0),0)</f>
        <v>0</v>
      </c>
      <c r="CN21" s="3">
        <f>IF(CN$11&gt;$B$7,IF(person!CN2&gt;(CN$2+CN$5*$B$8),person!CN2,0),0)</f>
        <v>0</v>
      </c>
      <c r="CO21" s="3">
        <f>IF(CO$11&gt;$B$7,IF(person!CO2&gt;(CO$2+CO$5*$B$8),person!CO2,0),0)</f>
        <v>0</v>
      </c>
      <c r="CP21" s="3">
        <f>IF(CP$11&gt;$B$7,IF(person!CP2&gt;(CP$2+CP$5*$B$8),person!CP2,0),0)</f>
        <v>0</v>
      </c>
      <c r="CQ21" s="3">
        <f>IF(CQ$11&gt;$B$7,IF(person!CQ2&gt;(CQ$2+CQ$5*$B$8),person!CQ2,0),0)</f>
        <v>0</v>
      </c>
      <c r="CR21" s="3">
        <f>IF(CR$11&gt;$B$7,IF(person!CR2&gt;(CR$2+CR$5*$B$8),person!CR2,0),0)</f>
        <v>0</v>
      </c>
      <c r="CS21" s="3">
        <f>IF(CS$11&gt;$B$7,IF(person!CS2&gt;(CS$2+CS$5*$B$8),person!CS2,0),0)</f>
        <v>0</v>
      </c>
      <c r="CT21" s="11">
        <f>SUM(B21:CS21)</f>
        <v>77</v>
      </c>
      <c r="CU21" s="11">
        <f>AVERAGE(B21:CS21)</f>
        <v>0.80208333333333337</v>
      </c>
      <c r="CV21" s="11">
        <f>MIN(B21:CJ21)</f>
        <v>0</v>
      </c>
      <c r="CW21" s="11">
        <f>MAX(B21:CS21)</f>
        <v>25</v>
      </c>
      <c r="CX21" s="11">
        <f>STDEV(B21:CS21)</f>
        <v>3.326511660066954</v>
      </c>
    </row>
    <row r="22" spans="1:102" s="1" customFormat="1" ht="17" x14ac:dyDescent="0.25">
      <c r="A22" s="4" t="str">
        <f>person!A3</f>
        <v>Monday</v>
      </c>
      <c r="B22" s="3">
        <f>IF(B$11&gt;$B$7,IF(person!B3&gt;(B$2+B$5*$B$8),person!B3,0),0)</f>
        <v>0</v>
      </c>
      <c r="C22" s="3">
        <f>IF(C$11&gt;$B$7,IF(person!C3&gt;(C$2+C$5*$B$8),person!C3,0),0)</f>
        <v>0</v>
      </c>
      <c r="D22" s="3">
        <f>IF(D$11&gt;$B$7,IF(person!D3&gt;(D$2+D$5*$B$8),person!D3,0),0)</f>
        <v>0</v>
      </c>
      <c r="E22" s="3">
        <f>IF(E$11&gt;$B$7,IF(person!E3&gt;(E$2+E$5*$B$8),person!E3,0),0)</f>
        <v>0</v>
      </c>
      <c r="F22" s="3">
        <f>IF(F$11&gt;$B$7,IF(person!F3&gt;(F$2+F$5*$B$8),person!F3,0),0)</f>
        <v>0</v>
      </c>
      <c r="G22" s="3">
        <f>IF(G$11&gt;$B$7,IF(person!G3&gt;(G$2+G$5*$B$8),person!G3,0),0)</f>
        <v>0</v>
      </c>
      <c r="H22" s="3">
        <f>IF(H$11&gt;$B$7,IF(person!H3&gt;(H$2+H$5*$B$8),person!H3,0),0)</f>
        <v>0</v>
      </c>
      <c r="I22" s="3">
        <f>IF(I$11&gt;$B$7,IF(person!I3&gt;(I$2+I$5*$B$8),person!I3,0),0)</f>
        <v>0</v>
      </c>
      <c r="J22" s="3">
        <f>IF(J$11&gt;$B$7,IF(person!J3&gt;(J$2+J$5*$B$8),person!J3,0),0)</f>
        <v>0</v>
      </c>
      <c r="K22" s="3">
        <f>IF(K$11&gt;$B$7,IF(person!K3&gt;(K$2+K$5*$B$8),person!K3,0),0)</f>
        <v>0</v>
      </c>
      <c r="L22" s="3">
        <f>IF(L$11&gt;$B$7,IF(person!L3&gt;(L$2+L$5*$B$8),person!L3,0),0)</f>
        <v>0</v>
      </c>
      <c r="M22" s="3">
        <f>IF(M$11&gt;$B$7,IF(person!M3&gt;(M$2+M$5*$B$8),person!M3,0),0)</f>
        <v>0</v>
      </c>
      <c r="N22" s="3">
        <f>IF(N$11&gt;$B$7,IF(person!N3&gt;(N$2+N$5*$B$8),person!N3,0),0)</f>
        <v>0</v>
      </c>
      <c r="O22" s="3">
        <f>IF(O$11&gt;$B$7,IF(person!O3&gt;(O$2+O$5*$B$8),person!O3,0),0)</f>
        <v>0</v>
      </c>
      <c r="P22" s="3">
        <f>IF(P$11&gt;$B$7,IF(person!P3&gt;(P$2+P$5*$B$8),person!P3,0),0)</f>
        <v>0</v>
      </c>
      <c r="Q22" s="3">
        <f>IF(Q$11&gt;$B$7,IF(person!Q3&gt;(Q$2+Q$5*$B$8),person!Q3,0),0)</f>
        <v>0</v>
      </c>
      <c r="R22" s="3">
        <f>IF(R$11&gt;$B$7,IF(person!R3&gt;(R$2+R$5*$B$8),person!R3,0),0)</f>
        <v>0</v>
      </c>
      <c r="S22" s="3">
        <f>IF(S$11&gt;$B$7,IF(person!S3&gt;(S$2+S$5*$B$8),person!S3,0),0)</f>
        <v>0</v>
      </c>
      <c r="T22" s="3">
        <f>IF(T$11&gt;$B$7,IF(person!T3&gt;(T$2+T$5*$B$8),person!T3,0),0)</f>
        <v>0</v>
      </c>
      <c r="U22" s="3">
        <f>IF(U$11&gt;$B$7,IF(person!U3&gt;(U$2+U$5*$B$8),person!U3,0),0)</f>
        <v>0</v>
      </c>
      <c r="V22" s="3">
        <f>IF(V$11&gt;$B$7,IF(person!V3&gt;(V$2+V$5*$B$8),person!V3,0),0)</f>
        <v>0</v>
      </c>
      <c r="W22" s="3">
        <f>IF(W$11&gt;$B$7,IF(person!W3&gt;(W$2+W$5*$B$8),person!W3,0),0)</f>
        <v>0</v>
      </c>
      <c r="X22" s="3">
        <f>IF(X$11&gt;$B$7,IF(person!X3&gt;(X$2+X$5*$B$8),person!X3,0),0)</f>
        <v>0</v>
      </c>
      <c r="Y22" s="3">
        <f>IF(Y$11&gt;$B$7,IF(person!Y3&gt;(Y$2+Y$5*$B$8),person!Y3,0),0)</f>
        <v>0</v>
      </c>
      <c r="Z22" s="3">
        <f>IF(Z$11&gt;$B$7,IF(person!Z3&gt;(Z$2+Z$5*$B$8),person!Z3,0),0)</f>
        <v>0</v>
      </c>
      <c r="AA22" s="3">
        <f>IF(AA$11&gt;$B$7,IF(person!AA3&gt;(AA$2+AA$5*$B$8),person!AA3,0),0)</f>
        <v>0</v>
      </c>
      <c r="AB22" s="3">
        <f>IF(AB$11&gt;$B$7,IF(person!AB3&gt;(AB$2+AB$5*$B$8),person!AB3,0),0)</f>
        <v>0</v>
      </c>
      <c r="AC22" s="3">
        <f>IF(AC$11&gt;$B$7,IF(person!AC3&gt;(AC$2+AC$5*$B$8),person!AC3,0),0)</f>
        <v>0</v>
      </c>
      <c r="AD22" s="3">
        <f>IF(AD$11&gt;$B$7,IF(person!AD3&gt;(AD$2+AD$5*$B$8),person!AD3,0),0)</f>
        <v>0</v>
      </c>
      <c r="AE22" s="3">
        <f>IF(AE$11&gt;$B$7,IF(person!AE3&gt;(AE$2+AE$5*$B$8),person!AE3,0),0)</f>
        <v>0</v>
      </c>
      <c r="AF22" s="3">
        <f>IF(AF$11&gt;$B$7,IF(person!AF3&gt;(AF$2+AF$5*$B$8),person!AF3,0),0)</f>
        <v>0</v>
      </c>
      <c r="AG22" s="3">
        <f>IF(AG$11&gt;$B$7,IF(person!AG3&gt;(AG$2+AG$5*$B$8),person!AG3,0),0)</f>
        <v>0</v>
      </c>
      <c r="AH22" s="3">
        <f>IF(AH$11&gt;$B$7,IF(person!AH3&gt;(AH$2+AH$5*$B$8),person!AH3,0),0)</f>
        <v>8</v>
      </c>
      <c r="AI22" s="3">
        <f>IF(AI$11&gt;$B$7,IF(person!AI3&gt;(AI$2+AI$5*$B$8),person!AI3,0),0)</f>
        <v>0</v>
      </c>
      <c r="AJ22" s="3">
        <f>IF(AJ$11&gt;$B$7,IF(person!AJ3&gt;(AJ$2+AJ$5*$B$8),person!AJ3,0),0)</f>
        <v>0</v>
      </c>
      <c r="AK22" s="3">
        <f>IF(AK$11&gt;$B$7,IF(person!AK3&gt;(AK$2+AK$5*$B$8),person!AK3,0),0)</f>
        <v>0</v>
      </c>
      <c r="AL22" s="3">
        <f>IF(AL$11&gt;$B$7,IF(person!AL3&gt;(AL$2+AL$5*$B$8),person!AL3,0),0)</f>
        <v>0</v>
      </c>
      <c r="AM22" s="3">
        <f>IF(AM$11&gt;$B$7,IF(person!AM3&gt;(AM$2+AM$5*$B$8),person!AM3,0),0)</f>
        <v>0</v>
      </c>
      <c r="AN22" s="3">
        <f>IF(AN$11&gt;$B$7,IF(person!AN3&gt;(AN$2+AN$5*$B$8),person!AN3,0),0)</f>
        <v>0</v>
      </c>
      <c r="AO22" s="3">
        <f>IF(AO$11&gt;$B$7,IF(person!AO3&gt;(AO$2+AO$5*$B$8),person!AO3,0),0)</f>
        <v>0</v>
      </c>
      <c r="AP22" s="3">
        <f>IF(AP$11&gt;$B$7,IF(person!AP3&gt;(AP$2+AP$5*$B$8),person!AP3,0),0)</f>
        <v>0</v>
      </c>
      <c r="AQ22" s="3">
        <f>IF(AQ$11&gt;$B$7,IF(person!AQ3&gt;(AQ$2+AQ$5*$B$8),person!AQ3,0),0)</f>
        <v>0</v>
      </c>
      <c r="AR22" s="3">
        <f>IF(AR$11&gt;$B$7,IF(person!AR3&gt;(AR$2+AR$5*$B$8),person!AR3,0),0)</f>
        <v>0</v>
      </c>
      <c r="AS22" s="3">
        <f>IF(AS$11&gt;$B$7,IF(person!AS3&gt;(AS$2+AS$5*$B$8),person!AS3,0),0)</f>
        <v>0</v>
      </c>
      <c r="AT22" s="3">
        <f>IF(AT$11&gt;$B$7,IF(person!AT3&gt;(AT$2+AT$5*$B$8),person!AT3,0),0)</f>
        <v>0</v>
      </c>
      <c r="AU22" s="3">
        <f>IF(AU$11&gt;$B$7,IF(person!AU3&gt;(AU$2+AU$5*$B$8),person!AU3,0),0)</f>
        <v>0</v>
      </c>
      <c r="AV22" s="3">
        <f>IF(AV$11&gt;$B$7,IF(person!AV3&gt;(AV$2+AV$5*$B$8),person!AV3,0),0)</f>
        <v>0</v>
      </c>
      <c r="AW22" s="3">
        <f>IF(AW$11&gt;$B$7,IF(person!AW3&gt;(AW$2+AW$5*$B$8),person!AW3,0),0)</f>
        <v>0</v>
      </c>
      <c r="AX22" s="3">
        <f>IF(AX$11&gt;$B$7,IF(person!AX3&gt;(AX$2+AX$5*$B$8),person!AX3,0),0)</f>
        <v>0</v>
      </c>
      <c r="AY22" s="3">
        <f>IF(AY$11&gt;$B$7,IF(person!AY3&gt;(AY$2+AY$5*$B$8),person!AY3,0),0)</f>
        <v>0</v>
      </c>
      <c r="AZ22" s="3">
        <f>IF(AZ$11&gt;$B$7,IF(person!AZ3&gt;(AZ$2+AZ$5*$B$8),person!AZ3,0),0)</f>
        <v>0</v>
      </c>
      <c r="BA22" s="3">
        <f>IF(BA$11&gt;$B$7,IF(person!BA3&gt;(BA$2+BA$5*$B$8),person!BA3,0),0)</f>
        <v>0</v>
      </c>
      <c r="BB22" s="3">
        <f>IF(BB$11&gt;$B$7,IF(person!BB3&gt;(BB$2+BB$5*$B$8),person!BB3,0),0)</f>
        <v>0</v>
      </c>
      <c r="BC22" s="3">
        <f>IF(BC$11&gt;$B$7,IF(person!BC3&gt;(BC$2+BC$5*$B$8),person!BC3,0),0)</f>
        <v>0</v>
      </c>
      <c r="BD22" s="3">
        <f>IF(BD$11&gt;$B$7,IF(person!BD3&gt;(BD$2+BD$5*$B$8),person!BD3,0),0)</f>
        <v>0</v>
      </c>
      <c r="BE22" s="3">
        <f>IF(BE$11&gt;$B$7,IF(person!BE3&gt;(BE$2+BE$5*$B$8),person!BE3,0),0)</f>
        <v>0</v>
      </c>
      <c r="BF22" s="3">
        <f>IF(BF$11&gt;$B$7,IF(person!BF3&gt;(BF$2+BF$5*$B$8),person!BF3,0),0)</f>
        <v>0</v>
      </c>
      <c r="BG22" s="3">
        <f>IF(BG$11&gt;$B$7,IF(person!BG3&gt;(BG$2+BG$5*$B$8),person!BG3,0),0)</f>
        <v>0</v>
      </c>
      <c r="BH22" s="3">
        <f>IF(BH$11&gt;$B$7,IF(person!BH3&gt;(BH$2+BH$5*$B$8),person!BH3,0),0)</f>
        <v>0</v>
      </c>
      <c r="BI22" s="3">
        <f>IF(BI$11&gt;$B$7,IF(person!BI3&gt;(BI$2+BI$5*$B$8),person!BI3,0),0)</f>
        <v>0</v>
      </c>
      <c r="BJ22" s="3">
        <f>IF(BJ$11&gt;$B$7,IF(person!BJ3&gt;(BJ$2+BJ$5*$B$8),person!BJ3,0),0)</f>
        <v>0</v>
      </c>
      <c r="BK22" s="3">
        <f>IF(BK$11&gt;$B$7,IF(person!BK3&gt;(BK$2+BK$5*$B$8),person!BK3,0),0)</f>
        <v>0</v>
      </c>
      <c r="BL22" s="3">
        <f>IF(BL$11&gt;$B$7,IF(person!BL3&gt;(BL$2+BL$5*$B$8),person!BL3,0),0)</f>
        <v>0</v>
      </c>
      <c r="BM22" s="3">
        <f>IF(BM$11&gt;$B$7,IF(person!BM3&gt;(BM$2+BM$5*$B$8),person!BM3,0),0)</f>
        <v>0</v>
      </c>
      <c r="BN22" s="3">
        <f>IF(BN$11&gt;$B$7,IF(person!BN3&gt;(BN$2+BN$5*$B$8),person!BN3,0),0)</f>
        <v>0</v>
      </c>
      <c r="BO22" s="3">
        <f>IF(BO$11&gt;$B$7,IF(person!BO3&gt;(BO$2+BO$5*$B$8),person!BO3,0),0)</f>
        <v>0</v>
      </c>
      <c r="BP22" s="3">
        <f>IF(BP$11&gt;$B$7,IF(person!BP3&gt;(BP$2+BP$5*$B$8),person!BP3,0),0)</f>
        <v>0</v>
      </c>
      <c r="BQ22" s="3">
        <f>IF(BQ$11&gt;$B$7,IF(person!BQ3&gt;(BQ$2+BQ$5*$B$8),person!BQ3,0),0)</f>
        <v>0</v>
      </c>
      <c r="BR22" s="3">
        <f>IF(BR$11&gt;$B$7,IF(person!BR3&gt;(BR$2+BR$5*$B$8),person!BR3,0),0)</f>
        <v>0</v>
      </c>
      <c r="BS22" s="3">
        <f>IF(BS$11&gt;$B$7,IF(person!BS3&gt;(BS$2+BS$5*$B$8),person!BS3,0),0)</f>
        <v>0</v>
      </c>
      <c r="BT22" s="3">
        <f>IF(BT$11&gt;$B$7,IF(person!BT3&gt;(BT$2+BT$5*$B$8),person!BT3,0),0)</f>
        <v>0</v>
      </c>
      <c r="BU22" s="3">
        <f>IF(BU$11&gt;$B$7,IF(person!BU3&gt;(BU$2+BU$5*$B$8),person!BU3,0),0)</f>
        <v>0</v>
      </c>
      <c r="BV22" s="3">
        <f>IF(BV$11&gt;$B$7,IF(person!BV3&gt;(BV$2+BV$5*$B$8),person!BV3,0),0)</f>
        <v>0</v>
      </c>
      <c r="BW22" s="3">
        <f>IF(BW$11&gt;$B$7,IF(person!BW3&gt;(BW$2+BW$5*$B$8),person!BW3,0),0)</f>
        <v>0</v>
      </c>
      <c r="BX22" s="3">
        <f>IF(BX$11&gt;$B$7,IF(person!BX3&gt;(BX$2+BX$5*$B$8),person!BX3,0),0)</f>
        <v>0</v>
      </c>
      <c r="BY22" s="3">
        <f>IF(BY$11&gt;$B$7,IF(person!BY3&gt;(BY$2+BY$5*$B$8),person!BY3,0),0)</f>
        <v>0</v>
      </c>
      <c r="BZ22" s="3">
        <f>IF(BZ$11&gt;$B$7,IF(person!BZ3&gt;(BZ$2+BZ$5*$B$8),person!BZ3,0),0)</f>
        <v>0</v>
      </c>
      <c r="CA22" s="3">
        <f>IF(CA$11&gt;$B$7,IF(person!CA3&gt;(CA$2+CA$5*$B$8),person!CA3,0),0)</f>
        <v>0</v>
      </c>
      <c r="CB22" s="3">
        <f>IF(CB$11&gt;$B$7,IF(person!CB3&gt;(CB$2+CB$5*$B$8),person!CB3,0),0)</f>
        <v>0</v>
      </c>
      <c r="CC22" s="3">
        <f>IF(CC$11&gt;$B$7,IF(person!CC3&gt;(CC$2+CC$5*$B$8),person!CC3,0),0)</f>
        <v>0</v>
      </c>
      <c r="CD22" s="3">
        <f>IF(CD$11&gt;$B$7,IF(person!CD3&gt;(CD$2+CD$5*$B$8),person!CD3,0),0)</f>
        <v>0</v>
      </c>
      <c r="CE22" s="3">
        <f>IF(CE$11&gt;$B$7,IF(person!CE3&gt;(CE$2+CE$5*$B$8),person!CE3,0),0)</f>
        <v>0</v>
      </c>
      <c r="CF22" s="3">
        <f>IF(CF$11&gt;$B$7,IF(person!CF3&gt;(CF$2+CF$5*$B$8),person!CF3,0),0)</f>
        <v>0</v>
      </c>
      <c r="CG22" s="3">
        <f>IF(CG$11&gt;$B$7,IF(person!CG3&gt;(CG$2+CG$5*$B$8),person!CG3,0),0)</f>
        <v>0</v>
      </c>
      <c r="CH22" s="3">
        <f>IF(CH$11&gt;$B$7,IF(person!CH3&gt;(CH$2+CH$5*$B$8),person!CH3,0),0)</f>
        <v>0</v>
      </c>
      <c r="CI22" s="3">
        <f>IF(CI$11&gt;$B$7,IF(person!CI3&gt;(CI$2+CI$5*$B$8),person!CI3,0),0)</f>
        <v>0</v>
      </c>
      <c r="CJ22" s="3">
        <f>IF(CJ$11&gt;$B$7,IF(person!CJ3&gt;(CJ$2+CJ$5*$B$8),person!CJ3,0),0)</f>
        <v>0</v>
      </c>
      <c r="CK22" s="3">
        <f>IF(CK$11&gt;$B$7,IF(person!CK3&gt;(CK$2+CK$5*$B$8),person!CK3,0),0)</f>
        <v>2</v>
      </c>
      <c r="CL22" s="3">
        <f>IF(CL$11&gt;$B$7,IF(person!CL3&gt;(CL$2+CL$5*$B$8),person!CL3,0),0)</f>
        <v>5</v>
      </c>
      <c r="CM22" s="3">
        <f>IF(CM$11&gt;$B$7,IF(person!CM3&gt;(CM$2+CM$5*$B$8),person!CM3,0),0)</f>
        <v>5</v>
      </c>
      <c r="CN22" s="3">
        <f>IF(CN$11&gt;$B$7,IF(person!CN3&gt;(CN$2+CN$5*$B$8),person!CN3,0),0)</f>
        <v>14</v>
      </c>
      <c r="CO22" s="3">
        <f>IF(CO$11&gt;$B$7,IF(person!CO3&gt;(CO$2+CO$5*$B$8),person!CO3,0),0)</f>
        <v>2</v>
      </c>
      <c r="CP22" s="3">
        <f>IF(CP$11&gt;$B$7,IF(person!CP3&gt;(CP$2+CP$5*$B$8),person!CP3,0),0)</f>
        <v>2</v>
      </c>
      <c r="CQ22" s="3">
        <f>IF(CQ$11&gt;$B$7,IF(person!CQ3&gt;(CQ$2+CQ$5*$B$8),person!CQ3,0),0)</f>
        <v>2</v>
      </c>
      <c r="CR22" s="3">
        <f>IF(CR$11&gt;$B$7,IF(person!CR3&gt;(CR$2+CR$5*$B$8),person!CR3,0),0)</f>
        <v>0</v>
      </c>
      <c r="CS22" s="3">
        <f>IF(CS$11&gt;$B$7,IF(person!CS3&gt;(CS$2+CS$5*$B$8),person!CS3,0),0)</f>
        <v>0</v>
      </c>
      <c r="CT22" s="11">
        <f t="shared" ref="CT22:CT27" si="12">SUM(B22:CS22)</f>
        <v>40</v>
      </c>
      <c r="CU22" s="11">
        <f t="shared" ref="CU22:CU27" si="13">AVERAGE(B22:CS22)</f>
        <v>0.41666666666666669</v>
      </c>
      <c r="CV22" s="11">
        <f t="shared" ref="CV22:CV27" si="14">MIN(B22:CJ22)</f>
        <v>0</v>
      </c>
      <c r="CW22" s="11">
        <f t="shared" ref="CW22:CW27" si="15">MAX(B22:CS22)</f>
        <v>14</v>
      </c>
      <c r="CX22" s="11">
        <f t="shared" ref="CX22:CX27" si="16">STDEV(B22:CS22)</f>
        <v>1.8044778610105454</v>
      </c>
    </row>
    <row r="23" spans="1:102" s="1" customFormat="1" ht="17" x14ac:dyDescent="0.25">
      <c r="A23" s="4" t="str">
        <f>person!A4</f>
        <v>Tuesday</v>
      </c>
      <c r="B23" s="3">
        <f>IF(B$11&gt;$B$7,IF(person!B4&gt;(B$2+B$5*$B$8),person!B4,0),0)</f>
        <v>0</v>
      </c>
      <c r="C23" s="3">
        <f>IF(C$11&gt;$B$7,IF(person!C4&gt;(C$2+C$5*$B$8),person!C4,0),0)</f>
        <v>0</v>
      </c>
      <c r="D23" s="3">
        <f>IF(D$11&gt;$B$7,IF(person!D4&gt;(D$2+D$5*$B$8),person!D4,0),0)</f>
        <v>0</v>
      </c>
      <c r="E23" s="3">
        <f>IF(E$11&gt;$B$7,IF(person!E4&gt;(E$2+E$5*$B$8),person!E4,0),0)</f>
        <v>0</v>
      </c>
      <c r="F23" s="3">
        <f>IF(F$11&gt;$B$7,IF(person!F4&gt;(F$2+F$5*$B$8),person!F4,0),0)</f>
        <v>0</v>
      </c>
      <c r="G23" s="3">
        <f>IF(G$11&gt;$B$7,IF(person!G4&gt;(G$2+G$5*$B$8),person!G4,0),0)</f>
        <v>0</v>
      </c>
      <c r="H23" s="3">
        <f>IF(H$11&gt;$B$7,IF(person!H4&gt;(H$2+H$5*$B$8),person!H4,0),0)</f>
        <v>0</v>
      </c>
      <c r="I23" s="3">
        <f>IF(I$11&gt;$B$7,IF(person!I4&gt;(I$2+I$5*$B$8),person!I4,0),0)</f>
        <v>0</v>
      </c>
      <c r="J23" s="3">
        <f>IF(J$11&gt;$B$7,IF(person!J4&gt;(J$2+J$5*$B$8),person!J4,0),0)</f>
        <v>0</v>
      </c>
      <c r="K23" s="3">
        <f>IF(K$11&gt;$B$7,IF(person!K4&gt;(K$2+K$5*$B$8),person!K4,0),0)</f>
        <v>0</v>
      </c>
      <c r="L23" s="3">
        <f>IF(L$11&gt;$B$7,IF(person!L4&gt;(L$2+L$5*$B$8),person!L4,0),0)</f>
        <v>0</v>
      </c>
      <c r="M23" s="3">
        <f>IF(M$11&gt;$B$7,IF(person!M4&gt;(M$2+M$5*$B$8),person!M4,0),0)</f>
        <v>0</v>
      </c>
      <c r="N23" s="3">
        <f>IF(N$11&gt;$B$7,IF(person!N4&gt;(N$2+N$5*$B$8),person!N4,0),0)</f>
        <v>0</v>
      </c>
      <c r="O23" s="3">
        <f>IF(O$11&gt;$B$7,IF(person!O4&gt;(O$2+O$5*$B$8),person!O4,0),0)</f>
        <v>0</v>
      </c>
      <c r="P23" s="3">
        <f>IF(P$11&gt;$B$7,IF(person!P4&gt;(P$2+P$5*$B$8),person!P4,0),0)</f>
        <v>0</v>
      </c>
      <c r="Q23" s="3">
        <f>IF(Q$11&gt;$B$7,IF(person!Q4&gt;(Q$2+Q$5*$B$8),person!Q4,0),0)</f>
        <v>0</v>
      </c>
      <c r="R23" s="3">
        <f>IF(R$11&gt;$B$7,IF(person!R4&gt;(R$2+R$5*$B$8),person!R4,0),0)</f>
        <v>0</v>
      </c>
      <c r="S23" s="3">
        <f>IF(S$11&gt;$B$7,IF(person!S4&gt;(S$2+S$5*$B$8),person!S4,0),0)</f>
        <v>0</v>
      </c>
      <c r="T23" s="3">
        <f>IF(T$11&gt;$B$7,IF(person!T4&gt;(T$2+T$5*$B$8),person!T4,0),0)</f>
        <v>0</v>
      </c>
      <c r="U23" s="3">
        <f>IF(U$11&gt;$B$7,IF(person!U4&gt;(U$2+U$5*$B$8),person!U4,0),0)</f>
        <v>0</v>
      </c>
      <c r="V23" s="3">
        <f>IF(V$11&gt;$B$7,IF(person!V4&gt;(V$2+V$5*$B$8),person!V4,0),0)</f>
        <v>0</v>
      </c>
      <c r="W23" s="3">
        <f>IF(W$11&gt;$B$7,IF(person!W4&gt;(W$2+W$5*$B$8),person!W4,0),0)</f>
        <v>0</v>
      </c>
      <c r="X23" s="3">
        <f>IF(X$11&gt;$B$7,IF(person!X4&gt;(X$2+X$5*$B$8),person!X4,0),0)</f>
        <v>0</v>
      </c>
      <c r="Y23" s="3">
        <f>IF(Y$11&gt;$B$7,IF(person!Y4&gt;(Y$2+Y$5*$B$8),person!Y4,0),0)</f>
        <v>0</v>
      </c>
      <c r="Z23" s="3">
        <f>IF(Z$11&gt;$B$7,IF(person!Z4&gt;(Z$2+Z$5*$B$8),person!Z4,0),0)</f>
        <v>0</v>
      </c>
      <c r="AA23" s="3">
        <f>IF(AA$11&gt;$B$7,IF(person!AA4&gt;(AA$2+AA$5*$B$8),person!AA4,0),0)</f>
        <v>0</v>
      </c>
      <c r="AB23" s="3">
        <f>IF(AB$11&gt;$B$7,IF(person!AB4&gt;(AB$2+AB$5*$B$8),person!AB4,0),0)</f>
        <v>0</v>
      </c>
      <c r="AC23" s="3">
        <f>IF(AC$11&gt;$B$7,IF(person!AC4&gt;(AC$2+AC$5*$B$8),person!AC4,0),0)</f>
        <v>0</v>
      </c>
      <c r="AD23" s="3">
        <f>IF(AD$11&gt;$B$7,IF(person!AD4&gt;(AD$2+AD$5*$B$8),person!AD4,0),0)</f>
        <v>0</v>
      </c>
      <c r="AE23" s="3">
        <f>IF(AE$11&gt;$B$7,IF(person!AE4&gt;(AE$2+AE$5*$B$8),person!AE4,0),0)</f>
        <v>0</v>
      </c>
      <c r="AF23" s="3">
        <f>IF(AF$11&gt;$B$7,IF(person!AF4&gt;(AF$2+AF$5*$B$8),person!AF4,0),0)</f>
        <v>0</v>
      </c>
      <c r="AG23" s="3">
        <f>IF(AG$11&gt;$B$7,IF(person!AG4&gt;(AG$2+AG$5*$B$8),person!AG4,0),0)</f>
        <v>0</v>
      </c>
      <c r="AH23" s="3">
        <f>IF(AH$11&gt;$B$7,IF(person!AH4&gt;(AH$2+AH$5*$B$8),person!AH4,0),0)</f>
        <v>0</v>
      </c>
      <c r="AI23" s="3">
        <f>IF(AI$11&gt;$B$7,IF(person!AI4&gt;(AI$2+AI$5*$B$8),person!AI4,0),0)</f>
        <v>13</v>
      </c>
      <c r="AJ23" s="3">
        <f>IF(AJ$11&gt;$B$7,IF(person!AJ4&gt;(AJ$2+AJ$5*$B$8),person!AJ4,0),0)</f>
        <v>0</v>
      </c>
      <c r="AK23" s="3">
        <f>IF(AK$11&gt;$B$7,IF(person!AK4&gt;(AK$2+AK$5*$B$8),person!AK4,0),0)</f>
        <v>0</v>
      </c>
      <c r="AL23" s="3">
        <f>IF(AL$11&gt;$B$7,IF(person!AL4&gt;(AL$2+AL$5*$B$8),person!AL4,0),0)</f>
        <v>0</v>
      </c>
      <c r="AM23" s="3">
        <f>IF(AM$11&gt;$B$7,IF(person!AM4&gt;(AM$2+AM$5*$B$8),person!AM4,0),0)</f>
        <v>0</v>
      </c>
      <c r="AN23" s="3">
        <f>IF(AN$11&gt;$B$7,IF(person!AN4&gt;(AN$2+AN$5*$B$8),person!AN4,0),0)</f>
        <v>0</v>
      </c>
      <c r="AO23" s="3">
        <f>IF(AO$11&gt;$B$7,IF(person!AO4&gt;(AO$2+AO$5*$B$8),person!AO4,0),0)</f>
        <v>0</v>
      </c>
      <c r="AP23" s="3">
        <f>IF(AP$11&gt;$B$7,IF(person!AP4&gt;(AP$2+AP$5*$B$8),person!AP4,0),0)</f>
        <v>0</v>
      </c>
      <c r="AQ23" s="3">
        <f>IF(AQ$11&gt;$B$7,IF(person!AQ4&gt;(AQ$2+AQ$5*$B$8),person!AQ4,0),0)</f>
        <v>0</v>
      </c>
      <c r="AR23" s="3">
        <f>IF(AR$11&gt;$B$7,IF(person!AR4&gt;(AR$2+AR$5*$B$8),person!AR4,0),0)</f>
        <v>0</v>
      </c>
      <c r="AS23" s="3">
        <f>IF(AS$11&gt;$B$7,IF(person!AS4&gt;(AS$2+AS$5*$B$8),person!AS4,0),0)</f>
        <v>0</v>
      </c>
      <c r="AT23" s="3">
        <f>IF(AT$11&gt;$B$7,IF(person!AT4&gt;(AT$2+AT$5*$B$8),person!AT4,0),0)</f>
        <v>0</v>
      </c>
      <c r="AU23" s="3">
        <f>IF(AU$11&gt;$B$7,IF(person!AU4&gt;(AU$2+AU$5*$B$8),person!AU4,0),0)</f>
        <v>0</v>
      </c>
      <c r="AV23" s="3">
        <f>IF(AV$11&gt;$B$7,IF(person!AV4&gt;(AV$2+AV$5*$B$8),person!AV4,0),0)</f>
        <v>0</v>
      </c>
      <c r="AW23" s="3">
        <f>IF(AW$11&gt;$B$7,IF(person!AW4&gt;(AW$2+AW$5*$B$8),person!AW4,0),0)</f>
        <v>0</v>
      </c>
      <c r="AX23" s="3">
        <f>IF(AX$11&gt;$B$7,IF(person!AX4&gt;(AX$2+AX$5*$B$8),person!AX4,0),0)</f>
        <v>0</v>
      </c>
      <c r="AY23" s="3">
        <f>IF(AY$11&gt;$B$7,IF(person!AY4&gt;(AY$2+AY$5*$B$8),person!AY4,0),0)</f>
        <v>0</v>
      </c>
      <c r="AZ23" s="3">
        <f>IF(AZ$11&gt;$B$7,IF(person!AZ4&gt;(AZ$2+AZ$5*$B$8),person!AZ4,0),0)</f>
        <v>23</v>
      </c>
      <c r="BA23" s="3">
        <f>IF(BA$11&gt;$B$7,IF(person!BA4&gt;(BA$2+BA$5*$B$8),person!BA4,0),0)</f>
        <v>0</v>
      </c>
      <c r="BB23" s="3">
        <f>IF(BB$11&gt;$B$7,IF(person!BB4&gt;(BB$2+BB$5*$B$8),person!BB4,0),0)</f>
        <v>0</v>
      </c>
      <c r="BC23" s="3">
        <f>IF(BC$11&gt;$B$7,IF(person!BC4&gt;(BC$2+BC$5*$B$8),person!BC4,0),0)</f>
        <v>0</v>
      </c>
      <c r="BD23" s="3">
        <f>IF(BD$11&gt;$B$7,IF(person!BD4&gt;(BD$2+BD$5*$B$8),person!BD4,0),0)</f>
        <v>0</v>
      </c>
      <c r="BE23" s="3">
        <f>IF(BE$11&gt;$B$7,IF(person!BE4&gt;(BE$2+BE$5*$B$8),person!BE4,0),0)</f>
        <v>0</v>
      </c>
      <c r="BF23" s="3">
        <f>IF(BF$11&gt;$B$7,IF(person!BF4&gt;(BF$2+BF$5*$B$8),person!BF4,0),0)</f>
        <v>0</v>
      </c>
      <c r="BG23" s="3">
        <f>IF(BG$11&gt;$B$7,IF(person!BG4&gt;(BG$2+BG$5*$B$8),person!BG4,0),0)</f>
        <v>0</v>
      </c>
      <c r="BH23" s="3">
        <f>IF(BH$11&gt;$B$7,IF(person!BH4&gt;(BH$2+BH$5*$B$8),person!BH4,0),0)</f>
        <v>0</v>
      </c>
      <c r="BI23" s="3">
        <f>IF(BI$11&gt;$B$7,IF(person!BI4&gt;(BI$2+BI$5*$B$8),person!BI4,0),0)</f>
        <v>0</v>
      </c>
      <c r="BJ23" s="3">
        <f>IF(BJ$11&gt;$B$7,IF(person!BJ4&gt;(BJ$2+BJ$5*$B$8),person!BJ4,0),0)</f>
        <v>0</v>
      </c>
      <c r="BK23" s="3">
        <f>IF(BK$11&gt;$B$7,IF(person!BK4&gt;(BK$2+BK$5*$B$8),person!BK4,0),0)</f>
        <v>0</v>
      </c>
      <c r="BL23" s="3">
        <f>IF(BL$11&gt;$B$7,IF(person!BL4&gt;(BL$2+BL$5*$B$8),person!BL4,0),0)</f>
        <v>0</v>
      </c>
      <c r="BM23" s="3">
        <f>IF(BM$11&gt;$B$7,IF(person!BM4&gt;(BM$2+BM$5*$B$8),person!BM4,0),0)</f>
        <v>0</v>
      </c>
      <c r="BN23" s="3">
        <f>IF(BN$11&gt;$B$7,IF(person!BN4&gt;(BN$2+BN$5*$B$8),person!BN4,0),0)</f>
        <v>0</v>
      </c>
      <c r="BO23" s="3">
        <f>IF(BO$11&gt;$B$7,IF(person!BO4&gt;(BO$2+BO$5*$B$8),person!BO4,0),0)</f>
        <v>0</v>
      </c>
      <c r="BP23" s="3">
        <f>IF(BP$11&gt;$B$7,IF(person!BP4&gt;(BP$2+BP$5*$B$8),person!BP4,0),0)</f>
        <v>0</v>
      </c>
      <c r="BQ23" s="3">
        <f>IF(BQ$11&gt;$B$7,IF(person!BQ4&gt;(BQ$2+BQ$5*$B$8),person!BQ4,0),0)</f>
        <v>0</v>
      </c>
      <c r="BR23" s="3">
        <f>IF(BR$11&gt;$B$7,IF(person!BR4&gt;(BR$2+BR$5*$B$8),person!BR4,0),0)</f>
        <v>0</v>
      </c>
      <c r="BS23" s="3">
        <f>IF(BS$11&gt;$B$7,IF(person!BS4&gt;(BS$2+BS$5*$B$8),person!BS4,0),0)</f>
        <v>0</v>
      </c>
      <c r="BT23" s="3">
        <f>IF(BT$11&gt;$B$7,IF(person!BT4&gt;(BT$2+BT$5*$B$8),person!BT4,0),0)</f>
        <v>0</v>
      </c>
      <c r="BU23" s="3">
        <f>IF(BU$11&gt;$B$7,IF(person!BU4&gt;(BU$2+BU$5*$B$8),person!BU4,0),0)</f>
        <v>0</v>
      </c>
      <c r="BV23" s="3">
        <f>IF(BV$11&gt;$B$7,IF(person!BV4&gt;(BV$2+BV$5*$B$8),person!BV4,0),0)</f>
        <v>0</v>
      </c>
      <c r="BW23" s="3">
        <f>IF(BW$11&gt;$B$7,IF(person!BW4&gt;(BW$2+BW$5*$B$8),person!BW4,0),0)</f>
        <v>13</v>
      </c>
      <c r="BX23" s="3">
        <f>IF(BX$11&gt;$B$7,IF(person!BX4&gt;(BX$2+BX$5*$B$8),person!BX4,0),0)</f>
        <v>0</v>
      </c>
      <c r="BY23" s="3">
        <f>IF(BY$11&gt;$B$7,IF(person!BY4&gt;(BY$2+BY$5*$B$8),person!BY4,0),0)</f>
        <v>0</v>
      </c>
      <c r="BZ23" s="3">
        <f>IF(BZ$11&gt;$B$7,IF(person!BZ4&gt;(BZ$2+BZ$5*$B$8),person!BZ4,0),0)</f>
        <v>0</v>
      </c>
      <c r="CA23" s="3">
        <f>IF(CA$11&gt;$B$7,IF(person!CA4&gt;(CA$2+CA$5*$B$8),person!CA4,0),0)</f>
        <v>0</v>
      </c>
      <c r="CB23" s="3">
        <f>IF(CB$11&gt;$B$7,IF(person!CB4&gt;(CB$2+CB$5*$B$8),person!CB4,0),0)</f>
        <v>12</v>
      </c>
      <c r="CC23" s="3">
        <f>IF(CC$11&gt;$B$7,IF(person!CC4&gt;(CC$2+CC$5*$B$8),person!CC4,0),0)</f>
        <v>0</v>
      </c>
      <c r="CD23" s="3">
        <f>IF(CD$11&gt;$B$7,IF(person!CD4&gt;(CD$2+CD$5*$B$8),person!CD4,0),0)</f>
        <v>22</v>
      </c>
      <c r="CE23" s="3">
        <f>IF(CE$11&gt;$B$7,IF(person!CE4&gt;(CE$2+CE$5*$B$8),person!CE4,0),0)</f>
        <v>0</v>
      </c>
      <c r="CF23" s="3">
        <f>IF(CF$11&gt;$B$7,IF(person!CF4&gt;(CF$2+CF$5*$B$8),person!CF4,0),0)</f>
        <v>0</v>
      </c>
      <c r="CG23" s="3">
        <f>IF(CG$11&gt;$B$7,IF(person!CG4&gt;(CG$2+CG$5*$B$8),person!CG4,0),0)</f>
        <v>0</v>
      </c>
      <c r="CH23" s="3">
        <f>IF(CH$11&gt;$B$7,IF(person!CH4&gt;(CH$2+CH$5*$B$8),person!CH4,0),0)</f>
        <v>0</v>
      </c>
      <c r="CI23" s="3">
        <f>IF(CI$11&gt;$B$7,IF(person!CI4&gt;(CI$2+CI$5*$B$8),person!CI4,0),0)</f>
        <v>0</v>
      </c>
      <c r="CJ23" s="3">
        <f>IF(CJ$11&gt;$B$7,IF(person!CJ4&gt;(CJ$2+CJ$5*$B$8),person!CJ4,0),0)</f>
        <v>0</v>
      </c>
      <c r="CK23" s="3">
        <f>IF(CK$11&gt;$B$7,IF(person!CK4&gt;(CK$2+CK$5*$B$8),person!CK4,0),0)</f>
        <v>1</v>
      </c>
      <c r="CL23" s="3">
        <f>IF(CL$11&gt;$B$7,IF(person!CL4&gt;(CL$2+CL$5*$B$8),person!CL4,0),0)</f>
        <v>7</v>
      </c>
      <c r="CM23" s="3">
        <f>IF(CM$11&gt;$B$7,IF(person!CM4&gt;(CM$2+CM$5*$B$8),person!CM4,0),0)</f>
        <v>1</v>
      </c>
      <c r="CN23" s="3">
        <f>IF(CN$11&gt;$B$7,IF(person!CN4&gt;(CN$2+CN$5*$B$8),person!CN4,0),0)</f>
        <v>1</v>
      </c>
      <c r="CO23" s="3">
        <f>IF(CO$11&gt;$B$7,IF(person!CO4&gt;(CO$2+CO$5*$B$8),person!CO4,0),0)</f>
        <v>2</v>
      </c>
      <c r="CP23" s="3">
        <f>IF(CP$11&gt;$B$7,IF(person!CP4&gt;(CP$2+CP$5*$B$8),person!CP4,0),0)</f>
        <v>15</v>
      </c>
      <c r="CQ23" s="3">
        <f>IF(CQ$11&gt;$B$7,IF(person!CQ4&gt;(CQ$2+CQ$5*$B$8),person!CQ4,0),0)</f>
        <v>1</v>
      </c>
      <c r="CR23" s="3">
        <f>IF(CR$11&gt;$B$7,IF(person!CR4&gt;(CR$2+CR$5*$B$8),person!CR4,0),0)</f>
        <v>0</v>
      </c>
      <c r="CS23" s="3">
        <f>IF(CS$11&gt;$B$7,IF(person!CS4&gt;(CS$2+CS$5*$B$8),person!CS4,0),0)</f>
        <v>0</v>
      </c>
      <c r="CT23" s="11">
        <f t="shared" si="12"/>
        <v>111</v>
      </c>
      <c r="CU23" s="11">
        <f t="shared" si="13"/>
        <v>1.15625</v>
      </c>
      <c r="CV23" s="11">
        <f t="shared" si="14"/>
        <v>0</v>
      </c>
      <c r="CW23" s="11">
        <f t="shared" si="15"/>
        <v>23</v>
      </c>
      <c r="CX23" s="11">
        <f t="shared" si="16"/>
        <v>4.1658464104896469</v>
      </c>
    </row>
    <row r="24" spans="1:102" s="1" customFormat="1" ht="17" x14ac:dyDescent="0.25">
      <c r="A24" s="4" t="str">
        <f>person!A5</f>
        <v>Wednesday</v>
      </c>
      <c r="B24" s="3">
        <f>IF(B$11&gt;$B$7,IF(person!B5&gt;(B$2+B$5*$B$8),person!B5,0),0)</f>
        <v>0</v>
      </c>
      <c r="C24" s="3">
        <f>IF(C$11&gt;$B$7,IF(person!C5&gt;(C$2+C$5*$B$8),person!C5,0),0)</f>
        <v>0</v>
      </c>
      <c r="D24" s="3">
        <f>IF(D$11&gt;$B$7,IF(person!D5&gt;(D$2+D$5*$B$8),person!D5,0),0)</f>
        <v>0</v>
      </c>
      <c r="E24" s="3">
        <f>IF(E$11&gt;$B$7,IF(person!E5&gt;(E$2+E$5*$B$8),person!E5,0),0)</f>
        <v>0</v>
      </c>
      <c r="F24" s="3">
        <f>IF(F$11&gt;$B$7,IF(person!F5&gt;(F$2+F$5*$B$8),person!F5,0),0)</f>
        <v>0</v>
      </c>
      <c r="G24" s="3">
        <f>IF(G$11&gt;$B$7,IF(person!G5&gt;(G$2+G$5*$B$8),person!G5,0),0)</f>
        <v>0</v>
      </c>
      <c r="H24" s="3">
        <f>IF(H$11&gt;$B$7,IF(person!H5&gt;(H$2+H$5*$B$8),person!H5,0),0)</f>
        <v>0</v>
      </c>
      <c r="I24" s="3">
        <f>IF(I$11&gt;$B$7,IF(person!I5&gt;(I$2+I$5*$B$8),person!I5,0),0)</f>
        <v>0</v>
      </c>
      <c r="J24" s="3">
        <f>IF(J$11&gt;$B$7,IF(person!J5&gt;(J$2+J$5*$B$8),person!J5,0),0)</f>
        <v>0</v>
      </c>
      <c r="K24" s="3">
        <f>IF(K$11&gt;$B$7,IF(person!K5&gt;(K$2+K$5*$B$8),person!K5,0),0)</f>
        <v>0</v>
      </c>
      <c r="L24" s="3">
        <f>IF(L$11&gt;$B$7,IF(person!L5&gt;(L$2+L$5*$B$8),person!L5,0),0)</f>
        <v>0</v>
      </c>
      <c r="M24" s="3">
        <f>IF(M$11&gt;$B$7,IF(person!M5&gt;(M$2+M$5*$B$8),person!M5,0),0)</f>
        <v>0</v>
      </c>
      <c r="N24" s="3">
        <f>IF(N$11&gt;$B$7,IF(person!N5&gt;(N$2+N$5*$B$8),person!N5,0),0)</f>
        <v>0</v>
      </c>
      <c r="O24" s="3">
        <f>IF(O$11&gt;$B$7,IF(person!O5&gt;(O$2+O$5*$B$8),person!O5,0),0)</f>
        <v>0</v>
      </c>
      <c r="P24" s="3">
        <f>IF(P$11&gt;$B$7,IF(person!P5&gt;(P$2+P$5*$B$8),person!P5,0),0)</f>
        <v>0</v>
      </c>
      <c r="Q24" s="3">
        <f>IF(Q$11&gt;$B$7,IF(person!Q5&gt;(Q$2+Q$5*$B$8),person!Q5,0),0)</f>
        <v>0</v>
      </c>
      <c r="R24" s="3">
        <f>IF(R$11&gt;$B$7,IF(person!R5&gt;(R$2+R$5*$B$8),person!R5,0),0)</f>
        <v>0</v>
      </c>
      <c r="S24" s="3">
        <f>IF(S$11&gt;$B$7,IF(person!S5&gt;(S$2+S$5*$B$8),person!S5,0),0)</f>
        <v>0</v>
      </c>
      <c r="T24" s="3">
        <f>IF(T$11&gt;$B$7,IF(person!T5&gt;(T$2+T$5*$B$8),person!T5,0),0)</f>
        <v>0</v>
      </c>
      <c r="U24" s="3">
        <f>IF(U$11&gt;$B$7,IF(person!U5&gt;(U$2+U$5*$B$8),person!U5,0),0)</f>
        <v>0</v>
      </c>
      <c r="V24" s="3">
        <f>IF(V$11&gt;$B$7,IF(person!V5&gt;(V$2+V$5*$B$8),person!V5,0),0)</f>
        <v>0</v>
      </c>
      <c r="W24" s="3">
        <f>IF(W$11&gt;$B$7,IF(person!W5&gt;(W$2+W$5*$B$8),person!W5,0),0)</f>
        <v>0</v>
      </c>
      <c r="X24" s="3">
        <f>IF(X$11&gt;$B$7,IF(person!X5&gt;(X$2+X$5*$B$8),person!X5,0),0)</f>
        <v>0</v>
      </c>
      <c r="Y24" s="3">
        <f>IF(Y$11&gt;$B$7,IF(person!Y5&gt;(Y$2+Y$5*$B$8),person!Y5,0),0)</f>
        <v>0</v>
      </c>
      <c r="Z24" s="3">
        <f>IF(Z$11&gt;$B$7,IF(person!Z5&gt;(Z$2+Z$5*$B$8),person!Z5,0),0)</f>
        <v>0</v>
      </c>
      <c r="AA24" s="3">
        <f>IF(AA$11&gt;$B$7,IF(person!AA5&gt;(AA$2+AA$5*$B$8),person!AA5,0),0)</f>
        <v>0</v>
      </c>
      <c r="AB24" s="3">
        <f>IF(AB$11&gt;$B$7,IF(person!AB5&gt;(AB$2+AB$5*$B$8),person!AB5,0),0)</f>
        <v>0</v>
      </c>
      <c r="AC24" s="3">
        <f>IF(AC$11&gt;$B$7,IF(person!AC5&gt;(AC$2+AC$5*$B$8),person!AC5,0),0)</f>
        <v>0</v>
      </c>
      <c r="AD24" s="3">
        <f>IF(AD$11&gt;$B$7,IF(person!AD5&gt;(AD$2+AD$5*$B$8),person!AD5,0),0)</f>
        <v>15</v>
      </c>
      <c r="AE24" s="3">
        <f>IF(AE$11&gt;$B$7,IF(person!AE5&gt;(AE$2+AE$5*$B$8),person!AE5,0),0)</f>
        <v>0</v>
      </c>
      <c r="AF24" s="3">
        <f>IF(AF$11&gt;$B$7,IF(person!AF5&gt;(AF$2+AF$5*$B$8),person!AF5,0),0)</f>
        <v>0</v>
      </c>
      <c r="AG24" s="3">
        <f>IF(AG$11&gt;$B$7,IF(person!AG5&gt;(AG$2+AG$5*$B$8),person!AG5,0),0)</f>
        <v>0</v>
      </c>
      <c r="AH24" s="3">
        <f>IF(AH$11&gt;$B$7,IF(person!AH5&gt;(AH$2+AH$5*$B$8),person!AH5,0),0)</f>
        <v>0</v>
      </c>
      <c r="AI24" s="3">
        <f>IF(AI$11&gt;$B$7,IF(person!AI5&gt;(AI$2+AI$5*$B$8),person!AI5,0),0)</f>
        <v>0</v>
      </c>
      <c r="AJ24" s="3">
        <f>IF(AJ$11&gt;$B$7,IF(person!AJ5&gt;(AJ$2+AJ$5*$B$8),person!AJ5,0),0)</f>
        <v>0</v>
      </c>
      <c r="AK24" s="3">
        <f>IF(AK$11&gt;$B$7,IF(person!AK5&gt;(AK$2+AK$5*$B$8),person!AK5,0),0)</f>
        <v>0</v>
      </c>
      <c r="AL24" s="3">
        <f>IF(AL$11&gt;$B$7,IF(person!AL5&gt;(AL$2+AL$5*$B$8),person!AL5,0),0)</f>
        <v>21</v>
      </c>
      <c r="AM24" s="3">
        <f>IF(AM$11&gt;$B$7,IF(person!AM5&gt;(AM$2+AM$5*$B$8),person!AM5,0),0)</f>
        <v>33</v>
      </c>
      <c r="AN24" s="3">
        <f>IF(AN$11&gt;$B$7,IF(person!AN5&gt;(AN$2+AN$5*$B$8),person!AN5,0),0)</f>
        <v>0</v>
      </c>
      <c r="AO24" s="3">
        <f>IF(AO$11&gt;$B$7,IF(person!AO5&gt;(AO$2+AO$5*$B$8),person!AO5,0),0)</f>
        <v>0</v>
      </c>
      <c r="AP24" s="3">
        <f>IF(AP$11&gt;$B$7,IF(person!AP5&gt;(AP$2+AP$5*$B$8),person!AP5,0),0)</f>
        <v>0</v>
      </c>
      <c r="AQ24" s="3">
        <f>IF(AQ$11&gt;$B$7,IF(person!AQ5&gt;(AQ$2+AQ$5*$B$8),person!AQ5,0),0)</f>
        <v>0</v>
      </c>
      <c r="AR24" s="3">
        <f>IF(AR$11&gt;$B$7,IF(person!AR5&gt;(AR$2+AR$5*$B$8),person!AR5,0),0)</f>
        <v>0</v>
      </c>
      <c r="AS24" s="3">
        <f>IF(AS$11&gt;$B$7,IF(person!AS5&gt;(AS$2+AS$5*$B$8),person!AS5,0),0)</f>
        <v>0</v>
      </c>
      <c r="AT24" s="3">
        <f>IF(AT$11&gt;$B$7,IF(person!AT5&gt;(AT$2+AT$5*$B$8),person!AT5,0),0)</f>
        <v>0</v>
      </c>
      <c r="AU24" s="3">
        <f>IF(AU$11&gt;$B$7,IF(person!AU5&gt;(AU$2+AU$5*$B$8),person!AU5,0),0)</f>
        <v>0</v>
      </c>
      <c r="AV24" s="3">
        <f>IF(AV$11&gt;$B$7,IF(person!AV5&gt;(AV$2+AV$5*$B$8),person!AV5,0),0)</f>
        <v>0</v>
      </c>
      <c r="AW24" s="3">
        <f>IF(AW$11&gt;$B$7,IF(person!AW5&gt;(AW$2+AW$5*$B$8),person!AW5,0),0)</f>
        <v>10</v>
      </c>
      <c r="AX24" s="3">
        <f>IF(AX$11&gt;$B$7,IF(person!AX5&gt;(AX$2+AX$5*$B$8),person!AX5,0),0)</f>
        <v>0</v>
      </c>
      <c r="AY24" s="3">
        <f>IF(AY$11&gt;$B$7,IF(person!AY5&gt;(AY$2+AY$5*$B$8),person!AY5,0),0)</f>
        <v>9</v>
      </c>
      <c r="AZ24" s="3">
        <f>IF(AZ$11&gt;$B$7,IF(person!AZ5&gt;(AZ$2+AZ$5*$B$8),person!AZ5,0),0)</f>
        <v>0</v>
      </c>
      <c r="BA24" s="3">
        <f>IF(BA$11&gt;$B$7,IF(person!BA5&gt;(BA$2+BA$5*$B$8),person!BA5,0),0)</f>
        <v>0</v>
      </c>
      <c r="BB24" s="3">
        <f>IF(BB$11&gt;$B$7,IF(person!BB5&gt;(BB$2+BB$5*$B$8),person!BB5,0),0)</f>
        <v>0</v>
      </c>
      <c r="BC24" s="3">
        <f>IF(BC$11&gt;$B$7,IF(person!BC5&gt;(BC$2+BC$5*$B$8),person!BC5,0),0)</f>
        <v>0</v>
      </c>
      <c r="BD24" s="3">
        <f>IF(BD$11&gt;$B$7,IF(person!BD5&gt;(BD$2+BD$5*$B$8),person!BD5,0),0)</f>
        <v>0</v>
      </c>
      <c r="BE24" s="3">
        <f>IF(BE$11&gt;$B$7,IF(person!BE5&gt;(BE$2+BE$5*$B$8),person!BE5,0),0)</f>
        <v>0</v>
      </c>
      <c r="BF24" s="3">
        <f>IF(BF$11&gt;$B$7,IF(person!BF5&gt;(BF$2+BF$5*$B$8),person!BF5,0),0)</f>
        <v>0</v>
      </c>
      <c r="BG24" s="3">
        <f>IF(BG$11&gt;$B$7,IF(person!BG5&gt;(BG$2+BG$5*$B$8),person!BG5,0),0)</f>
        <v>18</v>
      </c>
      <c r="BH24" s="3">
        <f>IF(BH$11&gt;$B$7,IF(person!BH5&gt;(BH$2+BH$5*$B$8),person!BH5,0),0)</f>
        <v>0</v>
      </c>
      <c r="BI24" s="3">
        <f>IF(BI$11&gt;$B$7,IF(person!BI5&gt;(BI$2+BI$5*$B$8),person!BI5,0),0)</f>
        <v>0</v>
      </c>
      <c r="BJ24" s="3">
        <f>IF(BJ$11&gt;$B$7,IF(person!BJ5&gt;(BJ$2+BJ$5*$B$8),person!BJ5,0),0)</f>
        <v>0</v>
      </c>
      <c r="BK24" s="3">
        <f>IF(BK$11&gt;$B$7,IF(person!BK5&gt;(BK$2+BK$5*$B$8),person!BK5,0),0)</f>
        <v>0</v>
      </c>
      <c r="BL24" s="3">
        <f>IF(BL$11&gt;$B$7,IF(person!BL5&gt;(BL$2+BL$5*$B$8),person!BL5,0),0)</f>
        <v>0</v>
      </c>
      <c r="BM24" s="3">
        <f>IF(BM$11&gt;$B$7,IF(person!BM5&gt;(BM$2+BM$5*$B$8),person!BM5,0),0)</f>
        <v>0</v>
      </c>
      <c r="BN24" s="3">
        <f>IF(BN$11&gt;$B$7,IF(person!BN5&gt;(BN$2+BN$5*$B$8),person!BN5,0),0)</f>
        <v>0</v>
      </c>
      <c r="BO24" s="3">
        <f>IF(BO$11&gt;$B$7,IF(person!BO5&gt;(BO$2+BO$5*$B$8),person!BO5,0),0)</f>
        <v>0</v>
      </c>
      <c r="BP24" s="3">
        <f>IF(BP$11&gt;$B$7,IF(person!BP5&gt;(BP$2+BP$5*$B$8),person!BP5,0),0)</f>
        <v>0</v>
      </c>
      <c r="BQ24" s="3">
        <f>IF(BQ$11&gt;$B$7,IF(person!BQ5&gt;(BQ$2+BQ$5*$B$8),person!BQ5,0),0)</f>
        <v>0</v>
      </c>
      <c r="BR24" s="3">
        <f>IF(BR$11&gt;$B$7,IF(person!BR5&gt;(BR$2+BR$5*$B$8),person!BR5,0),0)</f>
        <v>0</v>
      </c>
      <c r="BS24" s="3">
        <f>IF(BS$11&gt;$B$7,IF(person!BS5&gt;(BS$2+BS$5*$B$8),person!BS5,0),0)</f>
        <v>15</v>
      </c>
      <c r="BT24" s="3">
        <f>IF(BT$11&gt;$B$7,IF(person!BT5&gt;(BT$2+BT$5*$B$8),person!BT5,0),0)</f>
        <v>0</v>
      </c>
      <c r="BU24" s="3">
        <f>IF(BU$11&gt;$B$7,IF(person!BU5&gt;(BU$2+BU$5*$B$8),person!BU5,0),0)</f>
        <v>0</v>
      </c>
      <c r="BV24" s="3">
        <f>IF(BV$11&gt;$B$7,IF(person!BV5&gt;(BV$2+BV$5*$B$8),person!BV5,0),0)</f>
        <v>0</v>
      </c>
      <c r="BW24" s="3">
        <f>IF(BW$11&gt;$B$7,IF(person!BW5&gt;(BW$2+BW$5*$B$8),person!BW5,0),0)</f>
        <v>0</v>
      </c>
      <c r="BX24" s="3">
        <f>IF(BX$11&gt;$B$7,IF(person!BX5&gt;(BX$2+BX$5*$B$8),person!BX5,0),0)</f>
        <v>0</v>
      </c>
      <c r="BY24" s="3">
        <f>IF(BY$11&gt;$B$7,IF(person!BY5&gt;(BY$2+BY$5*$B$8),person!BY5,0),0)</f>
        <v>0</v>
      </c>
      <c r="BZ24" s="3">
        <f>IF(BZ$11&gt;$B$7,IF(person!BZ5&gt;(BZ$2+BZ$5*$B$8),person!BZ5,0),0)</f>
        <v>0</v>
      </c>
      <c r="CA24" s="3">
        <f>IF(CA$11&gt;$B$7,IF(person!CA5&gt;(CA$2+CA$5*$B$8),person!CA5,0),0)</f>
        <v>0</v>
      </c>
      <c r="CB24" s="3">
        <f>IF(CB$11&gt;$B$7,IF(person!CB5&gt;(CB$2+CB$5*$B$8),person!CB5,0),0)</f>
        <v>0</v>
      </c>
      <c r="CC24" s="3">
        <f>IF(CC$11&gt;$B$7,IF(person!CC5&gt;(CC$2+CC$5*$B$8),person!CC5,0),0)</f>
        <v>0</v>
      </c>
      <c r="CD24" s="3">
        <f>IF(CD$11&gt;$B$7,IF(person!CD5&gt;(CD$2+CD$5*$B$8),person!CD5,0),0)</f>
        <v>0</v>
      </c>
      <c r="CE24" s="3">
        <f>IF(CE$11&gt;$B$7,IF(person!CE5&gt;(CE$2+CE$5*$B$8),person!CE5,0),0)</f>
        <v>0</v>
      </c>
      <c r="CF24" s="3">
        <f>IF(CF$11&gt;$B$7,IF(person!CF5&gt;(CF$2+CF$5*$B$8),person!CF5,0),0)</f>
        <v>0</v>
      </c>
      <c r="CG24" s="3">
        <f>IF(CG$11&gt;$B$7,IF(person!CG5&gt;(CG$2+CG$5*$B$8),person!CG5,0),0)</f>
        <v>0</v>
      </c>
      <c r="CH24" s="3">
        <f>IF(CH$11&gt;$B$7,IF(person!CH5&gt;(CH$2+CH$5*$B$8),person!CH5,0),0)</f>
        <v>0</v>
      </c>
      <c r="CI24" s="3">
        <f>IF(CI$11&gt;$B$7,IF(person!CI5&gt;(CI$2+CI$5*$B$8),person!CI5,0),0)</f>
        <v>0</v>
      </c>
      <c r="CJ24" s="3">
        <f>IF(CJ$11&gt;$B$7,IF(person!CJ5&gt;(CJ$2+CJ$5*$B$8),person!CJ5,0),0)</f>
        <v>0</v>
      </c>
      <c r="CK24" s="3">
        <f>IF(CK$11&gt;$B$7,IF(person!CK5&gt;(CK$2+CK$5*$B$8),person!CK5,0),0)</f>
        <v>0</v>
      </c>
      <c r="CL24" s="3">
        <f>IF(CL$11&gt;$B$7,IF(person!CL5&gt;(CL$2+CL$5*$B$8),person!CL5,0),0)</f>
        <v>0</v>
      </c>
      <c r="CM24" s="3">
        <f>IF(CM$11&gt;$B$7,IF(person!CM5&gt;(CM$2+CM$5*$B$8),person!CM5,0),0)</f>
        <v>0</v>
      </c>
      <c r="CN24" s="3">
        <f>IF(CN$11&gt;$B$7,IF(person!CN5&gt;(CN$2+CN$5*$B$8),person!CN5,0),0)</f>
        <v>0</v>
      </c>
      <c r="CO24" s="3">
        <f>IF(CO$11&gt;$B$7,IF(person!CO5&gt;(CO$2+CO$5*$B$8),person!CO5,0),0)</f>
        <v>0</v>
      </c>
      <c r="CP24" s="3">
        <f>IF(CP$11&gt;$B$7,IF(person!CP5&gt;(CP$2+CP$5*$B$8),person!CP5,0),0)</f>
        <v>0</v>
      </c>
      <c r="CQ24" s="3">
        <f>IF(CQ$11&gt;$B$7,IF(person!CQ5&gt;(CQ$2+CQ$5*$B$8),person!CQ5,0),0)</f>
        <v>0</v>
      </c>
      <c r="CR24" s="3">
        <f>IF(CR$11&gt;$B$7,IF(person!CR5&gt;(CR$2+CR$5*$B$8),person!CR5,0),0)</f>
        <v>0</v>
      </c>
      <c r="CS24" s="3">
        <f>IF(CS$11&gt;$B$7,IF(person!CS5&gt;(CS$2+CS$5*$B$8),person!CS5,0),0)</f>
        <v>0</v>
      </c>
      <c r="CT24" s="11">
        <f t="shared" si="12"/>
        <v>121</v>
      </c>
      <c r="CU24" s="11">
        <f t="shared" si="13"/>
        <v>1.2604166666666667</v>
      </c>
      <c r="CV24" s="11">
        <f t="shared" si="14"/>
        <v>0</v>
      </c>
      <c r="CW24" s="11">
        <f t="shared" si="15"/>
        <v>33</v>
      </c>
      <c r="CX24" s="11">
        <f t="shared" si="16"/>
        <v>4.9550501440272594</v>
      </c>
    </row>
    <row r="25" spans="1:102" s="1" customFormat="1" ht="17" x14ac:dyDescent="0.25">
      <c r="A25" s="4" t="str">
        <f>person!A6</f>
        <v>Thursday</v>
      </c>
      <c r="B25" s="3">
        <f>IF(B$11&gt;$B$7,IF(person!B6&gt;(B$2+B$5*$B$8),person!B6,0),0)</f>
        <v>0</v>
      </c>
      <c r="C25" s="3">
        <f>IF(C$11&gt;$B$7,IF(person!C6&gt;(C$2+C$5*$B$8),person!C6,0),0)</f>
        <v>0</v>
      </c>
      <c r="D25" s="3">
        <f>IF(D$11&gt;$B$7,IF(person!D6&gt;(D$2+D$5*$B$8),person!D6,0),0)</f>
        <v>0</v>
      </c>
      <c r="E25" s="3">
        <f>IF(E$11&gt;$B$7,IF(person!E6&gt;(E$2+E$5*$B$8),person!E6,0),0)</f>
        <v>0</v>
      </c>
      <c r="F25" s="3">
        <f>IF(F$11&gt;$B$7,IF(person!F6&gt;(F$2+F$5*$B$8),person!F6,0),0)</f>
        <v>0</v>
      </c>
      <c r="G25" s="3">
        <f>IF(G$11&gt;$B$7,IF(person!G6&gt;(G$2+G$5*$B$8),person!G6,0),0)</f>
        <v>0</v>
      </c>
      <c r="H25" s="3">
        <f>IF(H$11&gt;$B$7,IF(person!H6&gt;(H$2+H$5*$B$8),person!H6,0),0)</f>
        <v>0</v>
      </c>
      <c r="I25" s="3">
        <f>IF(I$11&gt;$B$7,IF(person!I6&gt;(I$2+I$5*$B$8),person!I6,0),0)</f>
        <v>0</v>
      </c>
      <c r="J25" s="3">
        <f>IF(J$11&gt;$B$7,IF(person!J6&gt;(J$2+J$5*$B$8),person!J6,0),0)</f>
        <v>0</v>
      </c>
      <c r="K25" s="3">
        <f>IF(K$11&gt;$B$7,IF(person!K6&gt;(K$2+K$5*$B$8),person!K6,0),0)</f>
        <v>0</v>
      </c>
      <c r="L25" s="3">
        <f>IF(L$11&gt;$B$7,IF(person!L6&gt;(L$2+L$5*$B$8),person!L6,0),0)</f>
        <v>0</v>
      </c>
      <c r="M25" s="3">
        <f>IF(M$11&gt;$B$7,IF(person!M6&gt;(M$2+M$5*$B$8),person!M6,0),0)</f>
        <v>0</v>
      </c>
      <c r="N25" s="3">
        <f>IF(N$11&gt;$B$7,IF(person!N6&gt;(N$2+N$5*$B$8),person!N6,0),0)</f>
        <v>0</v>
      </c>
      <c r="O25" s="3">
        <f>IF(O$11&gt;$B$7,IF(person!O6&gt;(O$2+O$5*$B$8),person!O6,0),0)</f>
        <v>0</v>
      </c>
      <c r="P25" s="3">
        <f>IF(P$11&gt;$B$7,IF(person!P6&gt;(P$2+P$5*$B$8),person!P6,0),0)</f>
        <v>0</v>
      </c>
      <c r="Q25" s="3">
        <f>IF(Q$11&gt;$B$7,IF(person!Q6&gt;(Q$2+Q$5*$B$8),person!Q6,0),0)</f>
        <v>0</v>
      </c>
      <c r="R25" s="3">
        <f>IF(R$11&gt;$B$7,IF(person!R6&gt;(R$2+R$5*$B$8),person!R6,0),0)</f>
        <v>0</v>
      </c>
      <c r="S25" s="3">
        <f>IF(S$11&gt;$B$7,IF(person!S6&gt;(S$2+S$5*$B$8),person!S6,0),0)</f>
        <v>0</v>
      </c>
      <c r="T25" s="3">
        <f>IF(T$11&gt;$B$7,IF(person!T6&gt;(T$2+T$5*$B$8),person!T6,0),0)</f>
        <v>0</v>
      </c>
      <c r="U25" s="3">
        <f>IF(U$11&gt;$B$7,IF(person!U6&gt;(U$2+U$5*$B$8),person!U6,0),0)</f>
        <v>0</v>
      </c>
      <c r="V25" s="3">
        <f>IF(V$11&gt;$B$7,IF(person!V6&gt;(V$2+V$5*$B$8),person!V6,0),0)</f>
        <v>0</v>
      </c>
      <c r="W25" s="3">
        <f>IF(W$11&gt;$B$7,IF(person!W6&gt;(W$2+W$5*$B$8),person!W6,0),0)</f>
        <v>0</v>
      </c>
      <c r="X25" s="3">
        <f>IF(X$11&gt;$B$7,IF(person!X6&gt;(X$2+X$5*$B$8),person!X6,0),0)</f>
        <v>0</v>
      </c>
      <c r="Y25" s="3">
        <f>IF(Y$11&gt;$B$7,IF(person!Y6&gt;(Y$2+Y$5*$B$8),person!Y6,0),0)</f>
        <v>0</v>
      </c>
      <c r="Z25" s="3">
        <f>IF(Z$11&gt;$B$7,IF(person!Z6&gt;(Z$2+Z$5*$B$8),person!Z6,0),0)</f>
        <v>0</v>
      </c>
      <c r="AA25" s="3">
        <f>IF(AA$11&gt;$B$7,IF(person!AA6&gt;(AA$2+AA$5*$B$8),person!AA6,0),0)</f>
        <v>0</v>
      </c>
      <c r="AB25" s="3">
        <f>IF(AB$11&gt;$B$7,IF(person!AB6&gt;(AB$2+AB$5*$B$8),person!AB6,0),0)</f>
        <v>0</v>
      </c>
      <c r="AC25" s="3">
        <f>IF(AC$11&gt;$B$7,IF(person!AC6&gt;(AC$2+AC$5*$B$8),person!AC6,0),0)</f>
        <v>0</v>
      </c>
      <c r="AD25" s="3">
        <f>IF(AD$11&gt;$B$7,IF(person!AD6&gt;(AD$2+AD$5*$B$8),person!AD6,0),0)</f>
        <v>0</v>
      </c>
      <c r="AE25" s="3">
        <f>IF(AE$11&gt;$B$7,IF(person!AE6&gt;(AE$2+AE$5*$B$8),person!AE6,0),0)</f>
        <v>0</v>
      </c>
      <c r="AF25" s="3">
        <f>IF(AF$11&gt;$B$7,IF(person!AF6&gt;(AF$2+AF$5*$B$8),person!AF6,0),0)</f>
        <v>0</v>
      </c>
      <c r="AG25" s="3">
        <f>IF(AG$11&gt;$B$7,IF(person!AG6&gt;(AG$2+AG$5*$B$8),person!AG6,0),0)</f>
        <v>0</v>
      </c>
      <c r="AH25" s="3">
        <f>IF(AH$11&gt;$B$7,IF(person!AH6&gt;(AH$2+AH$5*$B$8),person!AH6,0),0)</f>
        <v>0</v>
      </c>
      <c r="AI25" s="3">
        <f>IF(AI$11&gt;$B$7,IF(person!AI6&gt;(AI$2+AI$5*$B$8),person!AI6,0),0)</f>
        <v>0</v>
      </c>
      <c r="AJ25" s="3">
        <f>IF(AJ$11&gt;$B$7,IF(person!AJ6&gt;(AJ$2+AJ$5*$B$8),person!AJ6,0),0)</f>
        <v>0</v>
      </c>
      <c r="AK25" s="3">
        <f>IF(AK$11&gt;$B$7,IF(person!AK6&gt;(AK$2+AK$5*$B$8),person!AK6,0),0)</f>
        <v>0</v>
      </c>
      <c r="AL25" s="3">
        <f>IF(AL$11&gt;$B$7,IF(person!AL6&gt;(AL$2+AL$5*$B$8),person!AL6,0),0)</f>
        <v>0</v>
      </c>
      <c r="AM25" s="3">
        <f>IF(AM$11&gt;$B$7,IF(person!AM6&gt;(AM$2+AM$5*$B$8),person!AM6,0),0)</f>
        <v>0</v>
      </c>
      <c r="AN25" s="3">
        <f>IF(AN$11&gt;$B$7,IF(person!AN6&gt;(AN$2+AN$5*$B$8),person!AN6,0),0)</f>
        <v>19</v>
      </c>
      <c r="AO25" s="3">
        <f>IF(AO$11&gt;$B$7,IF(person!AO6&gt;(AO$2+AO$5*$B$8),person!AO6,0),0)</f>
        <v>0</v>
      </c>
      <c r="AP25" s="3">
        <f>IF(AP$11&gt;$B$7,IF(person!AP6&gt;(AP$2+AP$5*$B$8),person!AP6,0),0)</f>
        <v>0</v>
      </c>
      <c r="AQ25" s="3">
        <f>IF(AQ$11&gt;$B$7,IF(person!AQ6&gt;(AQ$2+AQ$5*$B$8),person!AQ6,0),0)</f>
        <v>10</v>
      </c>
      <c r="AR25" s="3">
        <f>IF(AR$11&gt;$B$7,IF(person!AR6&gt;(AR$2+AR$5*$B$8),person!AR6,0),0)</f>
        <v>0</v>
      </c>
      <c r="AS25" s="3">
        <f>IF(AS$11&gt;$B$7,IF(person!AS6&gt;(AS$2+AS$5*$B$8),person!AS6,0),0)</f>
        <v>0</v>
      </c>
      <c r="AT25" s="3">
        <f>IF(AT$11&gt;$B$7,IF(person!AT6&gt;(AT$2+AT$5*$B$8),person!AT6,0),0)</f>
        <v>9</v>
      </c>
      <c r="AU25" s="3">
        <f>IF(AU$11&gt;$B$7,IF(person!AU6&gt;(AU$2+AU$5*$B$8),person!AU6,0),0)</f>
        <v>0</v>
      </c>
      <c r="AV25" s="3">
        <f>IF(AV$11&gt;$B$7,IF(person!AV6&gt;(AV$2+AV$5*$B$8),person!AV6,0),0)</f>
        <v>0</v>
      </c>
      <c r="AW25" s="3">
        <f>IF(AW$11&gt;$B$7,IF(person!AW6&gt;(AW$2+AW$5*$B$8),person!AW6,0),0)</f>
        <v>0</v>
      </c>
      <c r="AX25" s="3">
        <f>IF(AX$11&gt;$B$7,IF(person!AX6&gt;(AX$2+AX$5*$B$8),person!AX6,0),0)</f>
        <v>0</v>
      </c>
      <c r="AY25" s="3">
        <f>IF(AY$11&gt;$B$7,IF(person!AY6&gt;(AY$2+AY$5*$B$8),person!AY6,0),0)</f>
        <v>0</v>
      </c>
      <c r="AZ25" s="3">
        <f>IF(AZ$11&gt;$B$7,IF(person!AZ6&gt;(AZ$2+AZ$5*$B$8),person!AZ6,0),0)</f>
        <v>0</v>
      </c>
      <c r="BA25" s="3">
        <f>IF(BA$11&gt;$B$7,IF(person!BA6&gt;(BA$2+BA$5*$B$8),person!BA6,0),0)</f>
        <v>0</v>
      </c>
      <c r="BB25" s="3">
        <f>IF(BB$11&gt;$B$7,IF(person!BB6&gt;(BB$2+BB$5*$B$8),person!BB6,0),0)</f>
        <v>0</v>
      </c>
      <c r="BC25" s="3">
        <f>IF(BC$11&gt;$B$7,IF(person!BC6&gt;(BC$2+BC$5*$B$8),person!BC6,0),0)</f>
        <v>0</v>
      </c>
      <c r="BD25" s="3">
        <f>IF(BD$11&gt;$B$7,IF(person!BD6&gt;(BD$2+BD$5*$B$8),person!BD6,0),0)</f>
        <v>0</v>
      </c>
      <c r="BE25" s="3">
        <f>IF(BE$11&gt;$B$7,IF(person!BE6&gt;(BE$2+BE$5*$B$8),person!BE6,0),0)</f>
        <v>0</v>
      </c>
      <c r="BF25" s="3">
        <f>IF(BF$11&gt;$B$7,IF(person!BF6&gt;(BF$2+BF$5*$B$8),person!BF6,0),0)</f>
        <v>0</v>
      </c>
      <c r="BG25" s="3">
        <f>IF(BG$11&gt;$B$7,IF(person!BG6&gt;(BG$2+BG$5*$B$8),person!BG6,0),0)</f>
        <v>0</v>
      </c>
      <c r="BH25" s="3">
        <f>IF(BH$11&gt;$B$7,IF(person!BH6&gt;(BH$2+BH$5*$B$8),person!BH6,0),0)</f>
        <v>0</v>
      </c>
      <c r="BI25" s="3">
        <f>IF(BI$11&gt;$B$7,IF(person!BI6&gt;(BI$2+BI$5*$B$8),person!BI6,0),0)</f>
        <v>0</v>
      </c>
      <c r="BJ25" s="3">
        <f>IF(BJ$11&gt;$B$7,IF(person!BJ6&gt;(BJ$2+BJ$5*$B$8),person!BJ6,0),0)</f>
        <v>0</v>
      </c>
      <c r="BK25" s="3">
        <f>IF(BK$11&gt;$B$7,IF(person!BK6&gt;(BK$2+BK$5*$B$8),person!BK6,0),0)</f>
        <v>0</v>
      </c>
      <c r="BL25" s="3">
        <f>IF(BL$11&gt;$B$7,IF(person!BL6&gt;(BL$2+BL$5*$B$8),person!BL6,0),0)</f>
        <v>0</v>
      </c>
      <c r="BM25" s="3">
        <f>IF(BM$11&gt;$B$7,IF(person!BM6&gt;(BM$2+BM$5*$B$8),person!BM6,0),0)</f>
        <v>0</v>
      </c>
      <c r="BN25" s="3">
        <f>IF(BN$11&gt;$B$7,IF(person!BN6&gt;(BN$2+BN$5*$B$8),person!BN6,0),0)</f>
        <v>0</v>
      </c>
      <c r="BO25" s="3">
        <f>IF(BO$11&gt;$B$7,IF(person!BO6&gt;(BO$2+BO$5*$B$8),person!BO6,0),0)</f>
        <v>0</v>
      </c>
      <c r="BP25" s="3">
        <f>IF(BP$11&gt;$B$7,IF(person!BP6&gt;(BP$2+BP$5*$B$8),person!BP6,0),0)</f>
        <v>0</v>
      </c>
      <c r="BQ25" s="3">
        <f>IF(BQ$11&gt;$B$7,IF(person!BQ6&gt;(BQ$2+BQ$5*$B$8),person!BQ6,0),0)</f>
        <v>0</v>
      </c>
      <c r="BR25" s="3">
        <f>IF(BR$11&gt;$B$7,IF(person!BR6&gt;(BR$2+BR$5*$B$8),person!BR6,0),0)</f>
        <v>0</v>
      </c>
      <c r="BS25" s="3">
        <f>IF(BS$11&gt;$B$7,IF(person!BS6&gt;(BS$2+BS$5*$B$8),person!BS6,0),0)</f>
        <v>0</v>
      </c>
      <c r="BT25" s="3">
        <f>IF(BT$11&gt;$B$7,IF(person!BT6&gt;(BT$2+BT$5*$B$8),person!BT6,0),0)</f>
        <v>0</v>
      </c>
      <c r="BU25" s="3">
        <f>IF(BU$11&gt;$B$7,IF(person!BU6&gt;(BU$2+BU$5*$B$8),person!BU6,0),0)</f>
        <v>14</v>
      </c>
      <c r="BV25" s="3">
        <f>IF(BV$11&gt;$B$7,IF(person!BV6&gt;(BV$2+BV$5*$B$8),person!BV6,0),0)</f>
        <v>16</v>
      </c>
      <c r="BW25" s="3">
        <f>IF(BW$11&gt;$B$7,IF(person!BW6&gt;(BW$2+BW$5*$B$8),person!BW6,0),0)</f>
        <v>0</v>
      </c>
      <c r="BX25" s="3">
        <f>IF(BX$11&gt;$B$7,IF(person!BX6&gt;(BX$2+BX$5*$B$8),person!BX6,0),0)</f>
        <v>19</v>
      </c>
      <c r="BY25" s="3">
        <f>IF(BY$11&gt;$B$7,IF(person!BY6&gt;(BY$2+BY$5*$B$8),person!BY6,0),0)</f>
        <v>0</v>
      </c>
      <c r="BZ25" s="3">
        <f>IF(BZ$11&gt;$B$7,IF(person!BZ6&gt;(BZ$2+BZ$5*$B$8),person!BZ6,0),0)</f>
        <v>0</v>
      </c>
      <c r="CA25" s="3">
        <f>IF(CA$11&gt;$B$7,IF(person!CA6&gt;(CA$2+CA$5*$B$8),person!CA6,0),0)</f>
        <v>0</v>
      </c>
      <c r="CB25" s="3">
        <f>IF(CB$11&gt;$B$7,IF(person!CB6&gt;(CB$2+CB$5*$B$8),person!CB6,0),0)</f>
        <v>0</v>
      </c>
      <c r="CC25" s="3">
        <f>IF(CC$11&gt;$B$7,IF(person!CC6&gt;(CC$2+CC$5*$B$8),person!CC6,0),0)</f>
        <v>0</v>
      </c>
      <c r="CD25" s="3">
        <f>IF(CD$11&gt;$B$7,IF(person!CD6&gt;(CD$2+CD$5*$B$8),person!CD6,0),0)</f>
        <v>0</v>
      </c>
      <c r="CE25" s="3">
        <f>IF(CE$11&gt;$B$7,IF(person!CE6&gt;(CE$2+CE$5*$B$8),person!CE6,0),0)</f>
        <v>15</v>
      </c>
      <c r="CF25" s="3">
        <f>IF(CF$11&gt;$B$7,IF(person!CF6&gt;(CF$2+CF$5*$B$8),person!CF6,0),0)</f>
        <v>0</v>
      </c>
      <c r="CG25" s="3">
        <f>IF(CG$11&gt;$B$7,IF(person!CG6&gt;(CG$2+CG$5*$B$8),person!CG6,0),0)</f>
        <v>0</v>
      </c>
      <c r="CH25" s="3">
        <f>IF(CH$11&gt;$B$7,IF(person!CH6&gt;(CH$2+CH$5*$B$8),person!CH6,0),0)</f>
        <v>0</v>
      </c>
      <c r="CI25" s="3">
        <f>IF(CI$11&gt;$B$7,IF(person!CI6&gt;(CI$2+CI$5*$B$8),person!CI6,0),0)</f>
        <v>0</v>
      </c>
      <c r="CJ25" s="3">
        <f>IF(CJ$11&gt;$B$7,IF(person!CJ6&gt;(CJ$2+CJ$5*$B$8),person!CJ6,0),0)</f>
        <v>0</v>
      </c>
      <c r="CK25" s="3">
        <f>IF(CK$11&gt;$B$7,IF(person!CK6&gt;(CK$2+CK$5*$B$8),person!CK6,0),0)</f>
        <v>5</v>
      </c>
      <c r="CL25" s="3">
        <f>IF(CL$11&gt;$B$7,IF(person!CL6&gt;(CL$2+CL$5*$B$8),person!CL6,0),0)</f>
        <v>0</v>
      </c>
      <c r="CM25" s="3">
        <f>IF(CM$11&gt;$B$7,IF(person!CM6&gt;(CM$2+CM$5*$B$8),person!CM6,0),0)</f>
        <v>2</v>
      </c>
      <c r="CN25" s="3">
        <f>IF(CN$11&gt;$B$7,IF(person!CN6&gt;(CN$2+CN$5*$B$8),person!CN6,0),0)</f>
        <v>6</v>
      </c>
      <c r="CO25" s="3">
        <f>IF(CO$11&gt;$B$7,IF(person!CO6&gt;(CO$2+CO$5*$B$8),person!CO6,0),0)</f>
        <v>3</v>
      </c>
      <c r="CP25" s="3">
        <f>IF(CP$11&gt;$B$7,IF(person!CP6&gt;(CP$2+CP$5*$B$8),person!CP6,0),0)</f>
        <v>1</v>
      </c>
      <c r="CQ25" s="3">
        <f>IF(CQ$11&gt;$B$7,IF(person!CQ6&gt;(CQ$2+CQ$5*$B$8),person!CQ6,0),0)</f>
        <v>1</v>
      </c>
      <c r="CR25" s="3">
        <f>IF(CR$11&gt;$B$7,IF(person!CR6&gt;(CR$2+CR$5*$B$8),person!CR6,0),0)</f>
        <v>0</v>
      </c>
      <c r="CS25" s="3">
        <f>IF(CS$11&gt;$B$7,IF(person!CS6&gt;(CS$2+CS$5*$B$8),person!CS6,0),0)</f>
        <v>0</v>
      </c>
      <c r="CT25" s="11">
        <f t="shared" si="12"/>
        <v>120</v>
      </c>
      <c r="CU25" s="11">
        <f t="shared" si="13"/>
        <v>1.25</v>
      </c>
      <c r="CV25" s="11">
        <f t="shared" si="14"/>
        <v>0</v>
      </c>
      <c r="CW25" s="11">
        <f t="shared" si="15"/>
        <v>19</v>
      </c>
      <c r="CX25" s="11">
        <f t="shared" si="16"/>
        <v>3.9815363339981427</v>
      </c>
    </row>
    <row r="26" spans="1:102" s="1" customFormat="1" ht="17" x14ac:dyDescent="0.25">
      <c r="A26" s="4" t="str">
        <f>person!A7</f>
        <v>Friday</v>
      </c>
      <c r="B26" s="3">
        <f>IF(B$11&gt;$B$7,IF(person!B7&gt;(B$2+B$5*$B$8),person!B7,0),0)</f>
        <v>0</v>
      </c>
      <c r="C26" s="3">
        <f>IF(C$11&gt;$B$7,IF(person!C7&gt;(C$2+C$5*$B$8),person!C7,0),0)</f>
        <v>0</v>
      </c>
      <c r="D26" s="3">
        <f>IF(D$11&gt;$B$7,IF(person!D7&gt;(D$2+D$5*$B$8),person!D7,0),0)</f>
        <v>0</v>
      </c>
      <c r="E26" s="3">
        <f>IF(E$11&gt;$B$7,IF(person!E7&gt;(E$2+E$5*$B$8),person!E7,0),0)</f>
        <v>0</v>
      </c>
      <c r="F26" s="3">
        <f>IF(F$11&gt;$B$7,IF(person!F7&gt;(F$2+F$5*$B$8),person!F7,0),0)</f>
        <v>0</v>
      </c>
      <c r="G26" s="3">
        <f>IF(G$11&gt;$B$7,IF(person!G7&gt;(G$2+G$5*$B$8),person!G7,0),0)</f>
        <v>0</v>
      </c>
      <c r="H26" s="3">
        <f>IF(H$11&gt;$B$7,IF(person!H7&gt;(H$2+H$5*$B$8),person!H7,0),0)</f>
        <v>0</v>
      </c>
      <c r="I26" s="3">
        <f>IF(I$11&gt;$B$7,IF(person!I7&gt;(I$2+I$5*$B$8),person!I7,0),0)</f>
        <v>0</v>
      </c>
      <c r="J26" s="3">
        <f>IF(J$11&gt;$B$7,IF(person!J7&gt;(J$2+J$5*$B$8),person!J7,0),0)</f>
        <v>0</v>
      </c>
      <c r="K26" s="3">
        <f>IF(K$11&gt;$B$7,IF(person!K7&gt;(K$2+K$5*$B$8),person!K7,0),0)</f>
        <v>0</v>
      </c>
      <c r="L26" s="3">
        <f>IF(L$11&gt;$B$7,IF(person!L7&gt;(L$2+L$5*$B$8),person!L7,0),0)</f>
        <v>0</v>
      </c>
      <c r="M26" s="3">
        <f>IF(M$11&gt;$B$7,IF(person!M7&gt;(M$2+M$5*$B$8),person!M7,0),0)</f>
        <v>0</v>
      </c>
      <c r="N26" s="3">
        <f>IF(N$11&gt;$B$7,IF(person!N7&gt;(N$2+N$5*$B$8),person!N7,0),0)</f>
        <v>0</v>
      </c>
      <c r="O26" s="3">
        <f>IF(O$11&gt;$B$7,IF(person!O7&gt;(O$2+O$5*$B$8),person!O7,0),0)</f>
        <v>0</v>
      </c>
      <c r="P26" s="3">
        <f>IF(P$11&gt;$B$7,IF(person!P7&gt;(P$2+P$5*$B$8),person!P7,0),0)</f>
        <v>0</v>
      </c>
      <c r="Q26" s="3">
        <f>IF(Q$11&gt;$B$7,IF(person!Q7&gt;(Q$2+Q$5*$B$8),person!Q7,0),0)</f>
        <v>0</v>
      </c>
      <c r="R26" s="3">
        <f>IF(R$11&gt;$B$7,IF(person!R7&gt;(R$2+R$5*$B$8),person!R7,0),0)</f>
        <v>0</v>
      </c>
      <c r="S26" s="3">
        <f>IF(S$11&gt;$B$7,IF(person!S7&gt;(S$2+S$5*$B$8),person!S7,0),0)</f>
        <v>0</v>
      </c>
      <c r="T26" s="3">
        <f>IF(T$11&gt;$B$7,IF(person!T7&gt;(T$2+T$5*$B$8),person!T7,0),0)</f>
        <v>0</v>
      </c>
      <c r="U26" s="3">
        <f>IF(U$11&gt;$B$7,IF(person!U7&gt;(U$2+U$5*$B$8),person!U7,0),0)</f>
        <v>0</v>
      </c>
      <c r="V26" s="3">
        <f>IF(V$11&gt;$B$7,IF(person!V7&gt;(V$2+V$5*$B$8),person!V7,0),0)</f>
        <v>0</v>
      </c>
      <c r="W26" s="3">
        <f>IF(W$11&gt;$B$7,IF(person!W7&gt;(W$2+W$5*$B$8),person!W7,0),0)</f>
        <v>0</v>
      </c>
      <c r="X26" s="3">
        <f>IF(X$11&gt;$B$7,IF(person!X7&gt;(X$2+X$5*$B$8),person!X7,0),0)</f>
        <v>0</v>
      </c>
      <c r="Y26" s="3">
        <f>IF(Y$11&gt;$B$7,IF(person!Y7&gt;(Y$2+Y$5*$B$8),person!Y7,0),0)</f>
        <v>0</v>
      </c>
      <c r="Z26" s="3">
        <f>IF(Z$11&gt;$B$7,IF(person!Z7&gt;(Z$2+Z$5*$B$8),person!Z7,0),0)</f>
        <v>0</v>
      </c>
      <c r="AA26" s="3">
        <f>IF(AA$11&gt;$B$7,IF(person!AA7&gt;(AA$2+AA$5*$B$8),person!AA7,0),0)</f>
        <v>0</v>
      </c>
      <c r="AB26" s="3">
        <f>IF(AB$11&gt;$B$7,IF(person!AB7&gt;(AB$2+AB$5*$B$8),person!AB7,0),0)</f>
        <v>0</v>
      </c>
      <c r="AC26" s="3">
        <f>IF(AC$11&gt;$B$7,IF(person!AC7&gt;(AC$2+AC$5*$B$8),person!AC7,0),0)</f>
        <v>0</v>
      </c>
      <c r="AD26" s="3">
        <f>IF(AD$11&gt;$B$7,IF(person!AD7&gt;(AD$2+AD$5*$B$8),person!AD7,0),0)</f>
        <v>0</v>
      </c>
      <c r="AE26" s="3">
        <f>IF(AE$11&gt;$B$7,IF(person!AE7&gt;(AE$2+AE$5*$B$8),person!AE7,0),0)</f>
        <v>0</v>
      </c>
      <c r="AF26" s="3">
        <f>IF(AF$11&gt;$B$7,IF(person!AF7&gt;(AF$2+AF$5*$B$8),person!AF7,0),0)</f>
        <v>0</v>
      </c>
      <c r="AG26" s="3">
        <f>IF(AG$11&gt;$B$7,IF(person!AG7&gt;(AG$2+AG$5*$B$8),person!AG7,0),0)</f>
        <v>8</v>
      </c>
      <c r="AH26" s="3">
        <f>IF(AH$11&gt;$B$7,IF(person!AH7&gt;(AH$2+AH$5*$B$8),person!AH7,0),0)</f>
        <v>0</v>
      </c>
      <c r="AI26" s="3">
        <f>IF(AI$11&gt;$B$7,IF(person!AI7&gt;(AI$2+AI$5*$B$8),person!AI7,0),0)</f>
        <v>0</v>
      </c>
      <c r="AJ26" s="3">
        <f>IF(AJ$11&gt;$B$7,IF(person!AJ7&gt;(AJ$2+AJ$5*$B$8),person!AJ7,0),0)</f>
        <v>0</v>
      </c>
      <c r="AK26" s="3">
        <f>IF(AK$11&gt;$B$7,IF(person!AK7&gt;(AK$2+AK$5*$B$8),person!AK7,0),0)</f>
        <v>0</v>
      </c>
      <c r="AL26" s="3">
        <f>IF(AL$11&gt;$B$7,IF(person!AL7&gt;(AL$2+AL$5*$B$8),person!AL7,0),0)</f>
        <v>0</v>
      </c>
      <c r="AM26" s="3">
        <f>IF(AM$11&gt;$B$7,IF(person!AM7&gt;(AM$2+AM$5*$B$8),person!AM7,0),0)</f>
        <v>0</v>
      </c>
      <c r="AN26" s="3">
        <f>IF(AN$11&gt;$B$7,IF(person!AN7&gt;(AN$2+AN$5*$B$8),person!AN7,0),0)</f>
        <v>0</v>
      </c>
      <c r="AO26" s="3">
        <f>IF(AO$11&gt;$B$7,IF(person!AO7&gt;(AO$2+AO$5*$B$8),person!AO7,0),0)</f>
        <v>0</v>
      </c>
      <c r="AP26" s="3">
        <f>IF(AP$11&gt;$B$7,IF(person!AP7&gt;(AP$2+AP$5*$B$8),person!AP7,0),0)</f>
        <v>0</v>
      </c>
      <c r="AQ26" s="3">
        <f>IF(AQ$11&gt;$B$7,IF(person!AQ7&gt;(AQ$2+AQ$5*$B$8),person!AQ7,0),0)</f>
        <v>0</v>
      </c>
      <c r="AR26" s="3">
        <f>IF(AR$11&gt;$B$7,IF(person!AR7&gt;(AR$2+AR$5*$B$8),person!AR7,0),0)</f>
        <v>0</v>
      </c>
      <c r="AS26" s="3">
        <f>IF(AS$11&gt;$B$7,IF(person!AS7&gt;(AS$2+AS$5*$B$8),person!AS7,0),0)</f>
        <v>0</v>
      </c>
      <c r="AT26" s="3">
        <f>IF(AT$11&gt;$B$7,IF(person!AT7&gt;(AT$2+AT$5*$B$8),person!AT7,0),0)</f>
        <v>0</v>
      </c>
      <c r="AU26" s="3">
        <f>IF(AU$11&gt;$B$7,IF(person!AU7&gt;(AU$2+AU$5*$B$8),person!AU7,0),0)</f>
        <v>13</v>
      </c>
      <c r="AV26" s="3">
        <f>IF(AV$11&gt;$B$7,IF(person!AV7&gt;(AV$2+AV$5*$B$8),person!AV7,0),0)</f>
        <v>7</v>
      </c>
      <c r="AW26" s="3">
        <f>IF(AW$11&gt;$B$7,IF(person!AW7&gt;(AW$2+AW$5*$B$8),person!AW7,0),0)</f>
        <v>0</v>
      </c>
      <c r="AX26" s="3">
        <f>IF(AX$11&gt;$B$7,IF(person!AX7&gt;(AX$2+AX$5*$B$8),person!AX7,0),0)</f>
        <v>0</v>
      </c>
      <c r="AY26" s="3">
        <f>IF(AY$11&gt;$B$7,IF(person!AY7&gt;(AY$2+AY$5*$B$8),person!AY7,0),0)</f>
        <v>0</v>
      </c>
      <c r="AZ26" s="3">
        <f>IF(AZ$11&gt;$B$7,IF(person!AZ7&gt;(AZ$2+AZ$5*$B$8),person!AZ7,0),0)</f>
        <v>0</v>
      </c>
      <c r="BA26" s="3">
        <f>IF(BA$11&gt;$B$7,IF(person!BA7&gt;(BA$2+BA$5*$B$8),person!BA7,0),0)</f>
        <v>0</v>
      </c>
      <c r="BB26" s="3">
        <f>IF(BB$11&gt;$B$7,IF(person!BB7&gt;(BB$2+BB$5*$B$8),person!BB7,0),0)</f>
        <v>0</v>
      </c>
      <c r="BC26" s="3">
        <f>IF(BC$11&gt;$B$7,IF(person!BC7&gt;(BC$2+BC$5*$B$8),person!BC7,0),0)</f>
        <v>0</v>
      </c>
      <c r="BD26" s="3">
        <f>IF(BD$11&gt;$B$7,IF(person!BD7&gt;(BD$2+BD$5*$B$8),person!BD7,0),0)</f>
        <v>0</v>
      </c>
      <c r="BE26" s="3">
        <f>IF(BE$11&gt;$B$7,IF(person!BE7&gt;(BE$2+BE$5*$B$8),person!BE7,0),0)</f>
        <v>0</v>
      </c>
      <c r="BF26" s="3">
        <f>IF(BF$11&gt;$B$7,IF(person!BF7&gt;(BF$2+BF$5*$B$8),person!BF7,0),0)</f>
        <v>0</v>
      </c>
      <c r="BG26" s="3">
        <f>IF(BG$11&gt;$B$7,IF(person!BG7&gt;(BG$2+BG$5*$B$8),person!BG7,0),0)</f>
        <v>0</v>
      </c>
      <c r="BH26" s="3">
        <f>IF(BH$11&gt;$B$7,IF(person!BH7&gt;(BH$2+BH$5*$B$8),person!BH7,0),0)</f>
        <v>0</v>
      </c>
      <c r="BI26" s="3">
        <f>IF(BI$11&gt;$B$7,IF(person!BI7&gt;(BI$2+BI$5*$B$8),person!BI7,0),0)</f>
        <v>0</v>
      </c>
      <c r="BJ26" s="3">
        <f>IF(BJ$11&gt;$B$7,IF(person!BJ7&gt;(BJ$2+BJ$5*$B$8),person!BJ7,0),0)</f>
        <v>0</v>
      </c>
      <c r="BK26" s="3">
        <f>IF(BK$11&gt;$B$7,IF(person!BK7&gt;(BK$2+BK$5*$B$8),person!BK7,0),0)</f>
        <v>0</v>
      </c>
      <c r="BL26" s="3">
        <f>IF(BL$11&gt;$B$7,IF(person!BL7&gt;(BL$2+BL$5*$B$8),person!BL7,0),0)</f>
        <v>0</v>
      </c>
      <c r="BM26" s="3">
        <f>IF(BM$11&gt;$B$7,IF(person!BM7&gt;(BM$2+BM$5*$B$8),person!BM7,0),0)</f>
        <v>0</v>
      </c>
      <c r="BN26" s="3">
        <f>IF(BN$11&gt;$B$7,IF(person!BN7&gt;(BN$2+BN$5*$B$8),person!BN7,0),0)</f>
        <v>0</v>
      </c>
      <c r="BO26" s="3">
        <f>IF(BO$11&gt;$B$7,IF(person!BO7&gt;(BO$2+BO$5*$B$8),person!BO7,0),0)</f>
        <v>0</v>
      </c>
      <c r="BP26" s="3">
        <f>IF(BP$11&gt;$B$7,IF(person!BP7&gt;(BP$2+BP$5*$B$8),person!BP7,0),0)</f>
        <v>0</v>
      </c>
      <c r="BQ26" s="3">
        <f>IF(BQ$11&gt;$B$7,IF(person!BQ7&gt;(BQ$2+BQ$5*$B$8),person!BQ7,0),0)</f>
        <v>9</v>
      </c>
      <c r="BR26" s="3">
        <f>IF(BR$11&gt;$B$7,IF(person!BR7&gt;(BR$2+BR$5*$B$8),person!BR7,0),0)</f>
        <v>0</v>
      </c>
      <c r="BS26" s="3">
        <f>IF(BS$11&gt;$B$7,IF(person!BS7&gt;(BS$2+BS$5*$B$8),person!BS7,0),0)</f>
        <v>0</v>
      </c>
      <c r="BT26" s="3">
        <f>IF(BT$11&gt;$B$7,IF(person!BT7&gt;(BT$2+BT$5*$B$8),person!BT7,0),0)</f>
        <v>0</v>
      </c>
      <c r="BU26" s="3">
        <f>IF(BU$11&gt;$B$7,IF(person!BU7&gt;(BU$2+BU$5*$B$8),person!BU7,0),0)</f>
        <v>0</v>
      </c>
      <c r="BV26" s="3">
        <f>IF(BV$11&gt;$B$7,IF(person!BV7&gt;(BV$2+BV$5*$B$8),person!BV7,0),0)</f>
        <v>0</v>
      </c>
      <c r="BW26" s="3">
        <f>IF(BW$11&gt;$B$7,IF(person!BW7&gt;(BW$2+BW$5*$B$8),person!BW7,0),0)</f>
        <v>0</v>
      </c>
      <c r="BX26" s="3">
        <f>IF(BX$11&gt;$B$7,IF(person!BX7&gt;(BX$2+BX$5*$B$8),person!BX7,0),0)</f>
        <v>0</v>
      </c>
      <c r="BY26" s="3">
        <f>IF(BY$11&gt;$B$7,IF(person!BY7&gt;(BY$2+BY$5*$B$8),person!BY7,0),0)</f>
        <v>0</v>
      </c>
      <c r="BZ26" s="3">
        <f>IF(BZ$11&gt;$B$7,IF(person!BZ7&gt;(BZ$2+BZ$5*$B$8),person!BZ7,0),0)</f>
        <v>0</v>
      </c>
      <c r="CA26" s="3">
        <f>IF(CA$11&gt;$B$7,IF(person!CA7&gt;(CA$2+CA$5*$B$8),person!CA7,0),0)</f>
        <v>0</v>
      </c>
      <c r="CB26" s="3">
        <f>IF(CB$11&gt;$B$7,IF(person!CB7&gt;(CB$2+CB$5*$B$8),person!CB7,0),0)</f>
        <v>0</v>
      </c>
      <c r="CC26" s="3">
        <f>IF(CC$11&gt;$B$7,IF(person!CC7&gt;(CC$2+CC$5*$B$8),person!CC7,0),0)</f>
        <v>0</v>
      </c>
      <c r="CD26" s="3">
        <f>IF(CD$11&gt;$B$7,IF(person!CD7&gt;(CD$2+CD$5*$B$8),person!CD7,0),0)</f>
        <v>0</v>
      </c>
      <c r="CE26" s="3">
        <f>IF(CE$11&gt;$B$7,IF(person!CE7&gt;(CE$2+CE$5*$B$8),person!CE7,0),0)</f>
        <v>0</v>
      </c>
      <c r="CF26" s="3">
        <f>IF(CF$11&gt;$B$7,IF(person!CF7&gt;(CF$2+CF$5*$B$8),person!CF7,0),0)</f>
        <v>0</v>
      </c>
      <c r="CG26" s="3">
        <f>IF(CG$11&gt;$B$7,IF(person!CG7&gt;(CG$2+CG$5*$B$8),person!CG7,0),0)</f>
        <v>7</v>
      </c>
      <c r="CH26" s="3">
        <f>IF(CH$11&gt;$B$7,IF(person!CH7&gt;(CH$2+CH$5*$B$8),person!CH7,0),0)</f>
        <v>8</v>
      </c>
      <c r="CI26" s="3">
        <f>IF(CI$11&gt;$B$7,IF(person!CI7&gt;(CI$2+CI$5*$B$8),person!CI7,0),0)</f>
        <v>0</v>
      </c>
      <c r="CJ26" s="3">
        <f>IF(CJ$11&gt;$B$7,IF(person!CJ7&gt;(CJ$2+CJ$5*$B$8),person!CJ7,0),0)</f>
        <v>0</v>
      </c>
      <c r="CK26" s="3">
        <f>IF(CK$11&gt;$B$7,IF(person!CK7&gt;(CK$2+CK$5*$B$8),person!CK7,0),0)</f>
        <v>1</v>
      </c>
      <c r="CL26" s="3">
        <f>IF(CL$11&gt;$B$7,IF(person!CL7&gt;(CL$2+CL$5*$B$8),person!CL7,0),0)</f>
        <v>0</v>
      </c>
      <c r="CM26" s="3">
        <f>IF(CM$11&gt;$B$7,IF(person!CM7&gt;(CM$2+CM$5*$B$8),person!CM7,0),0)</f>
        <v>0</v>
      </c>
      <c r="CN26" s="3">
        <f>IF(CN$11&gt;$B$7,IF(person!CN7&gt;(CN$2+CN$5*$B$8),person!CN7,0),0)</f>
        <v>0</v>
      </c>
      <c r="CO26" s="3">
        <f>IF(CO$11&gt;$B$7,IF(person!CO7&gt;(CO$2+CO$5*$B$8),person!CO7,0),0)</f>
        <v>0</v>
      </c>
      <c r="CP26" s="3">
        <f>IF(CP$11&gt;$B$7,IF(person!CP7&gt;(CP$2+CP$5*$B$8),person!CP7,0),0)</f>
        <v>0</v>
      </c>
      <c r="CQ26" s="3">
        <f>IF(CQ$11&gt;$B$7,IF(person!CQ7&gt;(CQ$2+CQ$5*$B$8),person!CQ7,0),0)</f>
        <v>3</v>
      </c>
      <c r="CR26" s="3">
        <f>IF(CR$11&gt;$B$7,IF(person!CR7&gt;(CR$2+CR$5*$B$8),person!CR7,0),0)</f>
        <v>0</v>
      </c>
      <c r="CS26" s="3">
        <f>IF(CS$11&gt;$B$7,IF(person!CS7&gt;(CS$2+CS$5*$B$8),person!CS7,0),0)</f>
        <v>0</v>
      </c>
      <c r="CT26" s="11">
        <f t="shared" si="12"/>
        <v>56</v>
      </c>
      <c r="CU26" s="11">
        <f t="shared" si="13"/>
        <v>0.58333333333333337</v>
      </c>
      <c r="CV26" s="11">
        <f t="shared" si="14"/>
        <v>0</v>
      </c>
      <c r="CW26" s="11">
        <f t="shared" si="15"/>
        <v>13</v>
      </c>
      <c r="CX26" s="11">
        <f t="shared" si="16"/>
        <v>2.1844747250910008</v>
      </c>
    </row>
    <row r="27" spans="1:102" s="1" customFormat="1" ht="17" x14ac:dyDescent="0.25">
      <c r="A27" s="4" t="str">
        <f>person!A8</f>
        <v>Saturday</v>
      </c>
      <c r="B27" s="3">
        <f>IF(B$11&gt;$B$7,IF(person!B8&gt;(B$2+B$5*$B$8),person!B8,0),0)</f>
        <v>0</v>
      </c>
      <c r="C27" s="3">
        <f>IF(C$11&gt;$B$7,IF(person!C8&gt;(C$2+C$5*$B$8),person!C8,0),0)</f>
        <v>0</v>
      </c>
      <c r="D27" s="3">
        <f>IF(D$11&gt;$B$7,IF(person!D8&gt;(D$2+D$5*$B$8),person!D8,0),0)</f>
        <v>0</v>
      </c>
      <c r="E27" s="3">
        <f>IF(E$11&gt;$B$7,IF(person!E8&gt;(E$2+E$5*$B$8),person!E8,0),0)</f>
        <v>0</v>
      </c>
      <c r="F27" s="3">
        <f>IF(F$11&gt;$B$7,IF(person!F8&gt;(F$2+F$5*$B$8),person!F8,0),0)</f>
        <v>0</v>
      </c>
      <c r="G27" s="3">
        <f>IF(G$11&gt;$B$7,IF(person!G8&gt;(G$2+G$5*$B$8),person!G8,0),0)</f>
        <v>0</v>
      </c>
      <c r="H27" s="3">
        <f>IF(H$11&gt;$B$7,IF(person!H8&gt;(H$2+H$5*$B$8),person!H8,0),0)</f>
        <v>0</v>
      </c>
      <c r="I27" s="3">
        <f>IF(I$11&gt;$B$7,IF(person!I8&gt;(I$2+I$5*$B$8),person!I8,0),0)</f>
        <v>0</v>
      </c>
      <c r="J27" s="3">
        <f>IF(J$11&gt;$B$7,IF(person!J8&gt;(J$2+J$5*$B$8),person!J8,0),0)</f>
        <v>0</v>
      </c>
      <c r="K27" s="3">
        <f>IF(K$11&gt;$B$7,IF(person!K8&gt;(K$2+K$5*$B$8),person!K8,0),0)</f>
        <v>0</v>
      </c>
      <c r="L27" s="3">
        <f>IF(L$11&gt;$B$7,IF(person!L8&gt;(L$2+L$5*$B$8),person!L8,0),0)</f>
        <v>0</v>
      </c>
      <c r="M27" s="3">
        <f>IF(M$11&gt;$B$7,IF(person!M8&gt;(M$2+M$5*$B$8),person!M8,0),0)</f>
        <v>0</v>
      </c>
      <c r="N27" s="3">
        <f>IF(N$11&gt;$B$7,IF(person!N8&gt;(N$2+N$5*$B$8),person!N8,0),0)</f>
        <v>0</v>
      </c>
      <c r="O27" s="3">
        <f>IF(O$11&gt;$B$7,IF(person!O8&gt;(O$2+O$5*$B$8),person!O8,0),0)</f>
        <v>0</v>
      </c>
      <c r="P27" s="3">
        <f>IF(P$11&gt;$B$7,IF(person!P8&gt;(P$2+P$5*$B$8),person!P8,0),0)</f>
        <v>0</v>
      </c>
      <c r="Q27" s="3">
        <f>IF(Q$11&gt;$B$7,IF(person!Q8&gt;(Q$2+Q$5*$B$8),person!Q8,0),0)</f>
        <v>0</v>
      </c>
      <c r="R27" s="3">
        <f>IF(R$11&gt;$B$7,IF(person!R8&gt;(R$2+R$5*$B$8),person!R8,0),0)</f>
        <v>0</v>
      </c>
      <c r="S27" s="3">
        <f>IF(S$11&gt;$B$7,IF(person!S8&gt;(S$2+S$5*$B$8),person!S8,0),0)</f>
        <v>0</v>
      </c>
      <c r="T27" s="3">
        <f>IF(T$11&gt;$B$7,IF(person!T8&gt;(T$2+T$5*$B$8),person!T8,0),0)</f>
        <v>0</v>
      </c>
      <c r="U27" s="3">
        <f>IF(U$11&gt;$B$7,IF(person!U8&gt;(U$2+U$5*$B$8),person!U8,0),0)</f>
        <v>0</v>
      </c>
      <c r="V27" s="3">
        <f>IF(V$11&gt;$B$7,IF(person!V8&gt;(V$2+V$5*$B$8),person!V8,0),0)</f>
        <v>0</v>
      </c>
      <c r="W27" s="3">
        <f>IF(W$11&gt;$B$7,IF(person!W8&gt;(W$2+W$5*$B$8),person!W8,0),0)</f>
        <v>0</v>
      </c>
      <c r="X27" s="3">
        <f>IF(X$11&gt;$B$7,IF(person!X8&gt;(X$2+X$5*$B$8),person!X8,0),0)</f>
        <v>0</v>
      </c>
      <c r="Y27" s="3">
        <f>IF(Y$11&gt;$B$7,IF(person!Y8&gt;(Y$2+Y$5*$B$8),person!Y8,0),0)</f>
        <v>0</v>
      </c>
      <c r="Z27" s="3">
        <f>IF(Z$11&gt;$B$7,IF(person!Z8&gt;(Z$2+Z$5*$B$8),person!Z8,0),0)</f>
        <v>0</v>
      </c>
      <c r="AA27" s="3">
        <f>IF(AA$11&gt;$B$7,IF(person!AA8&gt;(AA$2+AA$5*$B$8),person!AA8,0),0)</f>
        <v>0</v>
      </c>
      <c r="AB27" s="3">
        <f>IF(AB$11&gt;$B$7,IF(person!AB8&gt;(AB$2+AB$5*$B$8),person!AB8,0),0)</f>
        <v>0</v>
      </c>
      <c r="AC27" s="3">
        <f>IF(AC$11&gt;$B$7,IF(person!AC8&gt;(AC$2+AC$5*$B$8),person!AC8,0),0)</f>
        <v>0</v>
      </c>
      <c r="AD27" s="3">
        <f>IF(AD$11&gt;$B$7,IF(person!AD8&gt;(AD$2+AD$5*$B$8),person!AD8,0),0)</f>
        <v>0</v>
      </c>
      <c r="AE27" s="3">
        <f>IF(AE$11&gt;$B$7,IF(person!AE8&gt;(AE$2+AE$5*$B$8),person!AE8,0),0)</f>
        <v>0</v>
      </c>
      <c r="AF27" s="3">
        <f>IF(AF$11&gt;$B$7,IF(person!AF8&gt;(AF$2+AF$5*$B$8),person!AF8,0),0)</f>
        <v>0</v>
      </c>
      <c r="AG27" s="3">
        <f>IF(AG$11&gt;$B$7,IF(person!AG8&gt;(AG$2+AG$5*$B$8),person!AG8,0),0)</f>
        <v>0</v>
      </c>
      <c r="AH27" s="3">
        <f>IF(AH$11&gt;$B$7,IF(person!AH8&gt;(AH$2+AH$5*$B$8),person!AH8,0),0)</f>
        <v>0</v>
      </c>
      <c r="AI27" s="3">
        <f>IF(AI$11&gt;$B$7,IF(person!AI8&gt;(AI$2+AI$5*$B$8),person!AI8,0),0)</f>
        <v>0</v>
      </c>
      <c r="AJ27" s="3">
        <f>IF(AJ$11&gt;$B$7,IF(person!AJ8&gt;(AJ$2+AJ$5*$B$8),person!AJ8,0),0)</f>
        <v>0</v>
      </c>
      <c r="AK27" s="3">
        <f>IF(AK$11&gt;$B$7,IF(person!AK8&gt;(AK$2+AK$5*$B$8),person!AK8,0),0)</f>
        <v>0</v>
      </c>
      <c r="AL27" s="3">
        <f>IF(AL$11&gt;$B$7,IF(person!AL8&gt;(AL$2+AL$5*$B$8),person!AL8,0),0)</f>
        <v>0</v>
      </c>
      <c r="AM27" s="3">
        <f>IF(AM$11&gt;$B$7,IF(person!AM8&gt;(AM$2+AM$5*$B$8),person!AM8,0),0)</f>
        <v>0</v>
      </c>
      <c r="AN27" s="3">
        <f>IF(AN$11&gt;$B$7,IF(person!AN8&gt;(AN$2+AN$5*$B$8),person!AN8,0),0)</f>
        <v>0</v>
      </c>
      <c r="AO27" s="3">
        <f>IF(AO$11&gt;$B$7,IF(person!AO8&gt;(AO$2+AO$5*$B$8),person!AO8,0),0)</f>
        <v>0</v>
      </c>
      <c r="AP27" s="3">
        <f>IF(AP$11&gt;$B$7,IF(person!AP8&gt;(AP$2+AP$5*$B$8),person!AP8,0),0)</f>
        <v>0</v>
      </c>
      <c r="AQ27" s="3">
        <f>IF(AQ$11&gt;$B$7,IF(person!AQ8&gt;(AQ$2+AQ$5*$B$8),person!AQ8,0),0)</f>
        <v>0</v>
      </c>
      <c r="AR27" s="3">
        <f>IF(AR$11&gt;$B$7,IF(person!AR8&gt;(AR$2+AR$5*$B$8),person!AR8,0),0)</f>
        <v>0</v>
      </c>
      <c r="AS27" s="3">
        <f>IF(AS$11&gt;$B$7,IF(person!AS8&gt;(AS$2+AS$5*$B$8),person!AS8,0),0)</f>
        <v>0</v>
      </c>
      <c r="AT27" s="3">
        <f>IF(AT$11&gt;$B$7,IF(person!AT8&gt;(AT$2+AT$5*$B$8),person!AT8,0),0)</f>
        <v>0</v>
      </c>
      <c r="AU27" s="3">
        <f>IF(AU$11&gt;$B$7,IF(person!AU8&gt;(AU$2+AU$5*$B$8),person!AU8,0),0)</f>
        <v>0</v>
      </c>
      <c r="AV27" s="3">
        <f>IF(AV$11&gt;$B$7,IF(person!AV8&gt;(AV$2+AV$5*$B$8),person!AV8,0),0)</f>
        <v>0</v>
      </c>
      <c r="AW27" s="3">
        <f>IF(AW$11&gt;$B$7,IF(person!AW8&gt;(AW$2+AW$5*$B$8),person!AW8,0),0)</f>
        <v>0</v>
      </c>
      <c r="AX27" s="3">
        <f>IF(AX$11&gt;$B$7,IF(person!AX8&gt;(AX$2+AX$5*$B$8),person!AX8,0),0)</f>
        <v>17</v>
      </c>
      <c r="AY27" s="3">
        <f>IF(AY$11&gt;$B$7,IF(person!AY8&gt;(AY$2+AY$5*$B$8),person!AY8,0),0)</f>
        <v>0</v>
      </c>
      <c r="AZ27" s="3">
        <f>IF(AZ$11&gt;$B$7,IF(person!AZ8&gt;(AZ$2+AZ$5*$B$8),person!AZ8,0),0)</f>
        <v>0</v>
      </c>
      <c r="BA27" s="3">
        <f>IF(BA$11&gt;$B$7,IF(person!BA8&gt;(BA$2+BA$5*$B$8),person!BA8,0),0)</f>
        <v>15</v>
      </c>
      <c r="BB27" s="3">
        <f>IF(BB$11&gt;$B$7,IF(person!BB8&gt;(BB$2+BB$5*$B$8),person!BB8,0),0)</f>
        <v>22</v>
      </c>
      <c r="BC27" s="3">
        <f>IF(BC$11&gt;$B$7,IF(person!BC8&gt;(BC$2+BC$5*$B$8),person!BC8,0),0)</f>
        <v>17</v>
      </c>
      <c r="BD27" s="3">
        <f>IF(BD$11&gt;$B$7,IF(person!BD8&gt;(BD$2+BD$5*$B$8),person!BD8,0),0)</f>
        <v>0</v>
      </c>
      <c r="BE27" s="3">
        <f>IF(BE$11&gt;$B$7,IF(person!BE8&gt;(BE$2+BE$5*$B$8),person!BE8,0),0)</f>
        <v>0</v>
      </c>
      <c r="BF27" s="3">
        <f>IF(BF$11&gt;$B$7,IF(person!BF8&gt;(BF$2+BF$5*$B$8),person!BF8,0),0)</f>
        <v>0</v>
      </c>
      <c r="BG27" s="3">
        <f>IF(BG$11&gt;$B$7,IF(person!BG8&gt;(BG$2+BG$5*$B$8),person!BG8,0),0)</f>
        <v>0</v>
      </c>
      <c r="BH27" s="3">
        <f>IF(BH$11&gt;$B$7,IF(person!BH8&gt;(BH$2+BH$5*$B$8),person!BH8,0),0)</f>
        <v>0</v>
      </c>
      <c r="BI27" s="3">
        <f>IF(BI$11&gt;$B$7,IF(person!BI8&gt;(BI$2+BI$5*$B$8),person!BI8,0),0)</f>
        <v>0</v>
      </c>
      <c r="BJ27" s="3">
        <f>IF(BJ$11&gt;$B$7,IF(person!BJ8&gt;(BJ$2+BJ$5*$B$8),person!BJ8,0),0)</f>
        <v>16</v>
      </c>
      <c r="BK27" s="3">
        <f>IF(BK$11&gt;$B$7,IF(person!BK8&gt;(BK$2+BK$5*$B$8),person!BK8,0),0)</f>
        <v>0</v>
      </c>
      <c r="BL27" s="3">
        <f>IF(BL$11&gt;$B$7,IF(person!BL8&gt;(BL$2+BL$5*$B$8),person!BL8,0),0)</f>
        <v>16</v>
      </c>
      <c r="BM27" s="3">
        <f>IF(BM$11&gt;$B$7,IF(person!BM8&gt;(BM$2+BM$5*$B$8),person!BM8,0),0)</f>
        <v>10</v>
      </c>
      <c r="BN27" s="3">
        <f>IF(BN$11&gt;$B$7,IF(person!BN8&gt;(BN$2+BN$5*$B$8),person!BN8,0),0)</f>
        <v>0</v>
      </c>
      <c r="BO27" s="3">
        <f>IF(BO$11&gt;$B$7,IF(person!BO8&gt;(BO$2+BO$5*$B$8),person!BO8,0),0)</f>
        <v>0</v>
      </c>
      <c r="BP27" s="3">
        <f>IF(BP$11&gt;$B$7,IF(person!BP8&gt;(BP$2+BP$5*$B$8),person!BP8,0),0)</f>
        <v>11</v>
      </c>
      <c r="BQ27" s="3">
        <f>IF(BQ$11&gt;$B$7,IF(person!BQ8&gt;(BQ$2+BQ$5*$B$8),person!BQ8,0),0)</f>
        <v>0</v>
      </c>
      <c r="BR27" s="3">
        <f>IF(BR$11&gt;$B$7,IF(person!BR8&gt;(BR$2+BR$5*$B$8),person!BR8,0),0)</f>
        <v>22</v>
      </c>
      <c r="BS27" s="3">
        <f>IF(BS$11&gt;$B$7,IF(person!BS8&gt;(BS$2+BS$5*$B$8),person!BS8,0),0)</f>
        <v>0</v>
      </c>
      <c r="BT27" s="3">
        <f>IF(BT$11&gt;$B$7,IF(person!BT8&gt;(BT$2+BT$5*$B$8),person!BT8,0),0)</f>
        <v>0</v>
      </c>
      <c r="BU27" s="3">
        <f>IF(BU$11&gt;$B$7,IF(person!BU8&gt;(BU$2+BU$5*$B$8),person!BU8,0),0)</f>
        <v>0</v>
      </c>
      <c r="BV27" s="3">
        <f>IF(BV$11&gt;$B$7,IF(person!BV8&gt;(BV$2+BV$5*$B$8),person!BV8,0),0)</f>
        <v>0</v>
      </c>
      <c r="BW27" s="3">
        <f>IF(BW$11&gt;$B$7,IF(person!BW8&gt;(BW$2+BW$5*$B$8),person!BW8,0),0)</f>
        <v>0</v>
      </c>
      <c r="BX27" s="3">
        <f>IF(BX$11&gt;$B$7,IF(person!BX8&gt;(BX$2+BX$5*$B$8),person!BX8,0),0)</f>
        <v>0</v>
      </c>
      <c r="BY27" s="3">
        <f>IF(BY$11&gt;$B$7,IF(person!BY8&gt;(BY$2+BY$5*$B$8),person!BY8,0),0)</f>
        <v>0</v>
      </c>
      <c r="BZ27" s="3">
        <f>IF(BZ$11&gt;$B$7,IF(person!BZ8&gt;(BZ$2+BZ$5*$B$8),person!BZ8,0),0)</f>
        <v>23</v>
      </c>
      <c r="CA27" s="3">
        <f>IF(CA$11&gt;$B$7,IF(person!CA8&gt;(CA$2+CA$5*$B$8),person!CA8,0),0)</f>
        <v>0</v>
      </c>
      <c r="CB27" s="3">
        <f>IF(CB$11&gt;$B$7,IF(person!CB8&gt;(CB$2+CB$5*$B$8),person!CB8,0),0)</f>
        <v>0</v>
      </c>
      <c r="CC27" s="3">
        <f>IF(CC$11&gt;$B$7,IF(person!CC8&gt;(CC$2+CC$5*$B$8),person!CC8,0),0)</f>
        <v>0</v>
      </c>
      <c r="CD27" s="3">
        <f>IF(CD$11&gt;$B$7,IF(person!CD8&gt;(CD$2+CD$5*$B$8),person!CD8,0),0)</f>
        <v>0</v>
      </c>
      <c r="CE27" s="3">
        <f>IF(CE$11&gt;$B$7,IF(person!CE8&gt;(CE$2+CE$5*$B$8),person!CE8,0),0)</f>
        <v>0</v>
      </c>
      <c r="CF27" s="3">
        <f>IF(CF$11&gt;$B$7,IF(person!CF8&gt;(CF$2+CF$5*$B$8),person!CF8,0),0)</f>
        <v>0</v>
      </c>
      <c r="CG27" s="3">
        <f>IF(CG$11&gt;$B$7,IF(person!CG8&gt;(CG$2+CG$5*$B$8),person!CG8,0),0)</f>
        <v>0</v>
      </c>
      <c r="CH27" s="3">
        <f>IF(CH$11&gt;$B$7,IF(person!CH8&gt;(CH$2+CH$5*$B$8),person!CH8,0),0)</f>
        <v>8</v>
      </c>
      <c r="CI27" s="3">
        <f>IF(CI$11&gt;$B$7,IF(person!CI8&gt;(CI$2+CI$5*$B$8),person!CI8,0),0)</f>
        <v>5</v>
      </c>
      <c r="CJ27" s="3">
        <f>IF(CJ$11&gt;$B$7,IF(person!CJ8&gt;(CJ$2+CJ$5*$B$8),person!CJ8,0),0)</f>
        <v>0</v>
      </c>
      <c r="CK27" s="3">
        <f>IF(CK$11&gt;$B$7,IF(person!CK8&gt;(CK$2+CK$5*$B$8),person!CK8,0),0)</f>
        <v>0</v>
      </c>
      <c r="CL27" s="3">
        <f>IF(CL$11&gt;$B$7,IF(person!CL8&gt;(CL$2+CL$5*$B$8),person!CL8,0),0)</f>
        <v>0</v>
      </c>
      <c r="CM27" s="3">
        <f>IF(CM$11&gt;$B$7,IF(person!CM8&gt;(CM$2+CM$5*$B$8),person!CM8,0),0)</f>
        <v>3</v>
      </c>
      <c r="CN27" s="3">
        <f>IF(CN$11&gt;$B$7,IF(person!CN8&gt;(CN$2+CN$5*$B$8),person!CN8,0),0)</f>
        <v>1</v>
      </c>
      <c r="CO27" s="3">
        <f>IF(CO$11&gt;$B$7,IF(person!CO8&gt;(CO$2+CO$5*$B$8),person!CO8,0),0)</f>
        <v>6</v>
      </c>
      <c r="CP27" s="3">
        <f>IF(CP$11&gt;$B$7,IF(person!CP8&gt;(CP$2+CP$5*$B$8),person!CP8,0),0)</f>
        <v>3</v>
      </c>
      <c r="CQ27" s="3">
        <f>IF(CQ$11&gt;$B$7,IF(person!CQ8&gt;(CQ$2+CQ$5*$B$8),person!CQ8,0),0)</f>
        <v>2</v>
      </c>
      <c r="CR27" s="3">
        <f>IF(CR$11&gt;$B$7,IF(person!CR8&gt;(CR$2+CR$5*$B$8),person!CR8,0),0)</f>
        <v>0</v>
      </c>
      <c r="CS27" s="3">
        <f>IF(CS$11&gt;$B$7,IF(person!CS8&gt;(CS$2+CS$5*$B$8),person!CS8,0),0)</f>
        <v>0</v>
      </c>
      <c r="CT27" s="11">
        <f t="shared" si="12"/>
        <v>197</v>
      </c>
      <c r="CU27" s="11">
        <f t="shared" si="13"/>
        <v>2.0520833333333335</v>
      </c>
      <c r="CV27" s="11">
        <f t="shared" si="14"/>
        <v>0</v>
      </c>
      <c r="CW27" s="11">
        <f t="shared" si="15"/>
        <v>23</v>
      </c>
      <c r="CX27" s="11">
        <f t="shared" si="16"/>
        <v>5.4063701056529831</v>
      </c>
    </row>
    <row r="28" spans="1:102" s="1" customFormat="1" ht="17" x14ac:dyDescent="0.25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T28" s="11"/>
      <c r="CU28" s="11"/>
      <c r="CV28" s="11"/>
      <c r="CW28" s="11"/>
      <c r="CX28" s="11"/>
    </row>
    <row r="29" spans="1:102" s="1" customFormat="1" ht="17" x14ac:dyDescent="0.25">
      <c r="A29" s="7" t="s">
        <v>8</v>
      </c>
      <c r="B29" s="9">
        <f>SUM(B30:B36)</f>
        <v>0</v>
      </c>
      <c r="C29" s="9">
        <f t="shared" ref="C29" si="17">SUM(C30:C36)</f>
        <v>0</v>
      </c>
      <c r="D29" s="9">
        <f t="shared" ref="D29" si="18">SUM(D30:D36)</f>
        <v>0</v>
      </c>
      <c r="E29" s="9">
        <f t="shared" ref="E29" si="19">SUM(E30:E36)</f>
        <v>0</v>
      </c>
      <c r="F29" s="9">
        <f t="shared" ref="F29" si="20">SUM(F30:F36)</f>
        <v>0</v>
      </c>
      <c r="G29" s="9">
        <f t="shared" ref="G29" si="21">SUM(G30:G36)</f>
        <v>0</v>
      </c>
      <c r="H29" s="9">
        <f t="shared" ref="H29" si="22">SUM(H30:H36)</f>
        <v>0</v>
      </c>
      <c r="I29" s="9">
        <f t="shared" ref="I29" si="23">SUM(I30:I36)</f>
        <v>0</v>
      </c>
      <c r="J29" s="9">
        <f t="shared" ref="J29" si="24">SUM(J30:J36)</f>
        <v>0</v>
      </c>
      <c r="K29" s="9">
        <f t="shared" ref="K29" si="25">SUM(K30:K36)</f>
        <v>0</v>
      </c>
      <c r="L29" s="9">
        <f t="shared" ref="L29" si="26">SUM(L30:L36)</f>
        <v>0</v>
      </c>
      <c r="M29" s="9">
        <f t="shared" ref="M29" si="27">SUM(M30:M36)</f>
        <v>0</v>
      </c>
      <c r="N29" s="9">
        <f t="shared" ref="N29" si="28">SUM(N30:N36)</f>
        <v>0</v>
      </c>
      <c r="O29" s="9">
        <f t="shared" ref="O29" si="29">SUM(O30:O36)</f>
        <v>0</v>
      </c>
      <c r="P29" s="9">
        <f t="shared" ref="P29" si="30">SUM(P30:P36)</f>
        <v>0</v>
      </c>
      <c r="Q29" s="9">
        <f t="shared" ref="Q29" si="31">SUM(Q30:Q36)</f>
        <v>0</v>
      </c>
      <c r="R29" s="9">
        <f t="shared" ref="R29" si="32">SUM(R30:R36)</f>
        <v>0</v>
      </c>
      <c r="S29" s="9">
        <f t="shared" ref="S29" si="33">SUM(S30:S36)</f>
        <v>0</v>
      </c>
      <c r="T29" s="9">
        <f t="shared" ref="T29" si="34">SUM(T30:T36)</f>
        <v>0</v>
      </c>
      <c r="U29" s="9">
        <f t="shared" ref="U29" si="35">SUM(U30:U36)</f>
        <v>0</v>
      </c>
      <c r="V29" s="9">
        <f t="shared" ref="V29" si="36">SUM(V30:V36)</f>
        <v>0</v>
      </c>
      <c r="W29" s="9">
        <f t="shared" ref="W29" si="37">SUM(W30:W36)</f>
        <v>0</v>
      </c>
      <c r="X29" s="9">
        <f t="shared" ref="X29" si="38">SUM(X30:X36)</f>
        <v>0</v>
      </c>
      <c r="Y29" s="9">
        <f t="shared" ref="Y29" si="39">SUM(Y30:Y36)</f>
        <v>0</v>
      </c>
      <c r="Z29" s="9">
        <f t="shared" ref="Z29" si="40">SUM(Z30:Z36)</f>
        <v>0</v>
      </c>
      <c r="AA29" s="9">
        <f t="shared" ref="AA29" si="41">SUM(AA30:AA36)</f>
        <v>0</v>
      </c>
      <c r="AB29" s="9">
        <f t="shared" ref="AB29" si="42">SUM(AB30:AB36)</f>
        <v>0</v>
      </c>
      <c r="AC29" s="9">
        <f t="shared" ref="AC29" si="43">SUM(AC30:AC36)</f>
        <v>0</v>
      </c>
      <c r="AD29" s="9">
        <f t="shared" ref="AD29" si="44">SUM(AD30:AD36)</f>
        <v>0</v>
      </c>
      <c r="AE29" s="9">
        <f t="shared" ref="AE29" si="45">SUM(AE30:AE36)</f>
        <v>1.547914598406642</v>
      </c>
      <c r="AF29" s="9">
        <f t="shared" ref="AF29" si="46">SUM(AF30:AF36)</f>
        <v>0</v>
      </c>
      <c r="AG29" s="9">
        <f t="shared" ref="AG29" si="47">SUM(AG30:AG36)</f>
        <v>0</v>
      </c>
      <c r="AH29" s="9">
        <f t="shared" ref="AH29" si="48">SUM(AH30:AH36)</f>
        <v>0</v>
      </c>
      <c r="AI29" s="9">
        <f t="shared" ref="AI29" si="49">SUM(AI30:AI36)</f>
        <v>0</v>
      </c>
      <c r="AJ29" s="9">
        <f t="shared" ref="AJ29" si="50">SUM(AJ30:AJ36)</f>
        <v>0</v>
      </c>
      <c r="AK29" s="9">
        <f t="shared" ref="AK29" si="51">SUM(AK30:AK36)</f>
        <v>1.5631436318703451</v>
      </c>
      <c r="AL29" s="9">
        <f t="shared" ref="AL29" si="52">SUM(AL30:AL36)</f>
        <v>1.6424726317822911</v>
      </c>
      <c r="AM29" s="9">
        <f t="shared" ref="AM29" si="53">SUM(AM30:AM36)</f>
        <v>0</v>
      </c>
      <c r="AN29" s="9">
        <f t="shared" ref="AN29" si="54">SUM(AN30:AN36)</f>
        <v>0</v>
      </c>
      <c r="AO29" s="9">
        <f t="shared" ref="AO29" si="55">SUM(AO30:AO36)</f>
        <v>0</v>
      </c>
      <c r="AP29" s="9">
        <f t="shared" ref="AP29" si="56">SUM(AP30:AP36)</f>
        <v>1.5871589616299588</v>
      </c>
      <c r="AQ29" s="9">
        <f t="shared" ref="AQ29" si="57">SUM(AQ30:AQ36)</f>
        <v>0</v>
      </c>
      <c r="AR29" s="9">
        <f t="shared" ref="AR29" si="58">SUM(AR30:AR36)</f>
        <v>0</v>
      </c>
      <c r="AS29" s="9">
        <f t="shared" ref="AS29" si="59">SUM(AS30:AS36)</f>
        <v>0</v>
      </c>
      <c r="AT29" s="9">
        <f t="shared" ref="AT29" si="60">SUM(AT30:AT36)</f>
        <v>1.6329931618554523</v>
      </c>
      <c r="AU29" s="9">
        <f t="shared" ref="AU29" si="61">SUM(AU30:AU36)</f>
        <v>0</v>
      </c>
      <c r="AV29" s="9">
        <f t="shared" ref="AV29" si="62">SUM(AV30:AV36)</f>
        <v>0</v>
      </c>
      <c r="AW29" s="9">
        <f t="shared" ref="AW29" si="63">SUM(AW30:AW36)</f>
        <v>0</v>
      </c>
      <c r="AX29" s="9">
        <f t="shared" ref="AX29" si="64">SUM(AX30:AX36)</f>
        <v>0</v>
      </c>
      <c r="AY29" s="9">
        <f t="shared" ref="AY29" si="65">SUM(AY30:AY36)</f>
        <v>0</v>
      </c>
      <c r="AZ29" s="9">
        <f t="shared" ref="AZ29" si="66">SUM(AZ30:AZ36)</f>
        <v>0</v>
      </c>
      <c r="BA29" s="9">
        <f t="shared" ref="BA29" si="67">SUM(BA30:BA36)</f>
        <v>0</v>
      </c>
      <c r="BB29" s="9">
        <f t="shared" ref="BB29" si="68">SUM(BB30:BB36)</f>
        <v>0</v>
      </c>
      <c r="BC29" s="9">
        <f t="shared" ref="BC29" si="69">SUM(BC30:BC36)</f>
        <v>0</v>
      </c>
      <c r="BD29" s="9">
        <f t="shared" ref="BD29" si="70">SUM(BD30:BD36)</f>
        <v>0</v>
      </c>
      <c r="BE29" s="9">
        <f t="shared" ref="BE29" si="71">SUM(BE30:BE36)</f>
        <v>0</v>
      </c>
      <c r="BF29" s="9">
        <f t="shared" ref="BF29" si="72">SUM(BF30:BF36)</f>
        <v>0</v>
      </c>
      <c r="BG29" s="9">
        <f t="shared" ref="BG29" si="73">SUM(BG30:BG36)</f>
        <v>0</v>
      </c>
      <c r="BH29" s="9">
        <f t="shared" ref="BH29" si="74">SUM(BH30:BH36)</f>
        <v>0</v>
      </c>
      <c r="BI29" s="9">
        <f t="shared" ref="BI29" si="75">SUM(BI30:BI36)</f>
        <v>0</v>
      </c>
      <c r="BJ29" s="9">
        <f t="shared" ref="BJ29" si="76">SUM(BJ30:BJ36)</f>
        <v>0</v>
      </c>
      <c r="BK29" s="9">
        <f t="shared" ref="BK29" si="77">SUM(BK30:BK36)</f>
        <v>0</v>
      </c>
      <c r="BL29" s="9">
        <f t="shared" ref="BL29" si="78">SUM(BL30:BL36)</f>
        <v>0</v>
      </c>
      <c r="BM29" s="9">
        <f t="shared" ref="BM29" si="79">SUM(BM30:BM36)</f>
        <v>0</v>
      </c>
      <c r="BN29" s="9">
        <f t="shared" ref="BN29" si="80">SUM(BN30:BN36)</f>
        <v>0</v>
      </c>
      <c r="BO29" s="9">
        <f t="shared" ref="BO29" si="81">SUM(BO30:BO36)</f>
        <v>1.5652475842498528</v>
      </c>
      <c r="BP29" s="9">
        <f t="shared" ref="BP29" si="82">SUM(BP30:BP36)</f>
        <v>0</v>
      </c>
      <c r="BQ29" s="9">
        <f t="shared" ref="BQ29" si="83">SUM(BQ30:BQ36)</f>
        <v>0</v>
      </c>
      <c r="BR29" s="9">
        <f t="shared" ref="BR29" si="84">SUM(BR30:BR36)</f>
        <v>0</v>
      </c>
      <c r="BS29" s="9">
        <f t="shared" ref="BS29" si="85">SUM(BS30:BS36)</f>
        <v>0</v>
      </c>
      <c r="BT29" s="9">
        <f t="shared" ref="BT29" si="86">SUM(BT30:BT36)</f>
        <v>0</v>
      </c>
      <c r="BU29" s="9">
        <f t="shared" ref="BU29" si="87">SUM(BU30:BU36)</f>
        <v>1.6534542301161861</v>
      </c>
      <c r="BV29" s="9">
        <f t="shared" ref="BV29" si="88">SUM(BV30:BV36)</f>
        <v>0</v>
      </c>
      <c r="BW29" s="9">
        <f t="shared" ref="BW29" si="89">SUM(BW30:BW36)</f>
        <v>1.5430553554647117</v>
      </c>
      <c r="BX29" s="9">
        <f t="shared" ref="BX29" si="90">SUM(BX30:BX36)</f>
        <v>0</v>
      </c>
      <c r="BY29" s="9">
        <f t="shared" ref="BY29" si="91">SUM(BY30:BY36)</f>
        <v>0</v>
      </c>
      <c r="BZ29" s="9">
        <f t="shared" ref="BZ29" si="92">SUM(BZ30:BZ36)</f>
        <v>0</v>
      </c>
      <c r="CA29" s="9">
        <f t="shared" ref="CA29" si="93">SUM(CA30:CA36)</f>
        <v>0</v>
      </c>
      <c r="CB29" s="9">
        <f t="shared" ref="CB29" si="94">SUM(CB30:CB36)</f>
        <v>0</v>
      </c>
      <c r="CC29" s="9">
        <f t="shared" ref="CC29" si="95">SUM(CC30:CC36)</f>
        <v>0</v>
      </c>
      <c r="CD29" s="9">
        <f t="shared" ref="CD29" si="96">SUM(CD30:CD36)</f>
        <v>0</v>
      </c>
      <c r="CE29" s="9">
        <f t="shared" ref="CE29" si="97">SUM(CE30:CE36)</f>
        <v>0</v>
      </c>
      <c r="CF29" s="9">
        <f t="shared" ref="CF29" si="98">SUM(CF30:CF36)</f>
        <v>1.8115058371582062</v>
      </c>
      <c r="CG29" s="9">
        <f t="shared" ref="CG29" si="99">SUM(CG30:CG36)</f>
        <v>1.6024859328707206</v>
      </c>
      <c r="CH29" s="9">
        <f t="shared" ref="CH29" si="100">SUM(CH30:CH36)</f>
        <v>0</v>
      </c>
      <c r="CI29" s="9">
        <f t="shared" ref="CI29" si="101">SUM(CI30:CI36)</f>
        <v>0</v>
      </c>
      <c r="CJ29" s="9">
        <f t="shared" ref="CJ29:CR29" si="102">SUM(CJ30:CJ36)</f>
        <v>0</v>
      </c>
      <c r="CK29" s="9">
        <f t="shared" si="102"/>
        <v>0</v>
      </c>
      <c r="CL29" s="9">
        <f t="shared" si="102"/>
        <v>0</v>
      </c>
      <c r="CM29" s="9">
        <f t="shared" si="102"/>
        <v>0</v>
      </c>
      <c r="CN29" s="9">
        <f t="shared" si="102"/>
        <v>0</v>
      </c>
      <c r="CO29" s="9">
        <f t="shared" si="102"/>
        <v>0</v>
      </c>
      <c r="CP29" s="9">
        <f t="shared" si="102"/>
        <v>0</v>
      </c>
      <c r="CQ29" s="9">
        <f t="shared" si="102"/>
        <v>0</v>
      </c>
      <c r="CR29" s="9">
        <f t="shared" si="102"/>
        <v>0</v>
      </c>
      <c r="CS29" s="9">
        <f t="shared" ref="CS29" si="103">SUM(CS30:CS36)</f>
        <v>0</v>
      </c>
      <c r="CT29" s="13" t="s">
        <v>19</v>
      </c>
      <c r="CU29" s="13" t="s">
        <v>20</v>
      </c>
      <c r="CV29" s="13" t="s">
        <v>21</v>
      </c>
      <c r="CW29" s="13" t="s">
        <v>22</v>
      </c>
      <c r="CX29" s="13" t="s">
        <v>23</v>
      </c>
    </row>
    <row r="30" spans="1:102" s="1" customFormat="1" ht="17" x14ac:dyDescent="0.25">
      <c r="A30" s="4" t="str">
        <f>person!A2</f>
        <v>Sunday</v>
      </c>
      <c r="B30" s="3">
        <f>IF(B$11&gt;$B$7,IF(person!B2&lt;(B$2-B$5*$B$8),(B$2-person!B2)/B$5,0),0)</f>
        <v>0</v>
      </c>
      <c r="C30" s="3">
        <f>IF(C$11&gt;$B$7,IF(person!C2&lt;(C$2-C$5*$B$8),(C$2-person!C2)/C$5,0),0)</f>
        <v>0</v>
      </c>
      <c r="D30" s="3">
        <f>IF(D$11&gt;$B$7,IF(person!D2&lt;(D$2-D$5*$B$8),(D$2-person!D2)/D$5,0),0)</f>
        <v>0</v>
      </c>
      <c r="E30" s="3">
        <f>IF(E$11&gt;$B$7,IF(person!E2&lt;(E$2-E$5*$B$8),(E$2-person!E2)/E$5,0),0)</f>
        <v>0</v>
      </c>
      <c r="F30" s="3">
        <f>IF(F$11&gt;$B$7,IF(person!F2&lt;(F$2-F$5*$B$8),(F$2-person!F2)/F$5,0),0)</f>
        <v>0</v>
      </c>
      <c r="G30" s="3">
        <f>IF(G$11&gt;$B$7,IF(person!G2&lt;(G$2-G$5*$B$8),(G$2-person!G2)/G$5,0),0)</f>
        <v>0</v>
      </c>
      <c r="H30" s="3">
        <f>IF(H$11&gt;$B$7,IF(person!H2&lt;(H$2-H$5*$B$8),(H$2-person!H2)/H$5,0),0)</f>
        <v>0</v>
      </c>
      <c r="I30" s="3">
        <f>IF(I$11&gt;$B$7,IF(person!I2&lt;(I$2-I$5*$B$8),(I$2-person!I2)/I$5,0),0)</f>
        <v>0</v>
      </c>
      <c r="J30" s="3">
        <f>IF(J$11&gt;$B$7,IF(person!J2&lt;(J$2-J$5*$B$8),(J$2-person!J2)/J$5,0),0)</f>
        <v>0</v>
      </c>
      <c r="K30" s="3">
        <f>IF(K$11&gt;$B$7,IF(person!K2&lt;(K$2-K$5*$B$8),(K$2-person!K2)/K$5,0),0)</f>
        <v>0</v>
      </c>
      <c r="L30" s="3">
        <f>IF(L$11&gt;$B$7,IF(person!L2&lt;(L$2-L$5*$B$8),(L$2-person!L2)/L$5,0),0)</f>
        <v>0</v>
      </c>
      <c r="M30" s="3">
        <f>IF(M$11&gt;$B$7,IF(person!M2&lt;(M$2-M$5*$B$8),(M$2-person!M2)/M$5,0),0)</f>
        <v>0</v>
      </c>
      <c r="N30" s="3">
        <f>IF(N$11&gt;$B$7,IF(person!N2&lt;(N$2-N$5*$B$8),(N$2-person!N2)/N$5,0),0)</f>
        <v>0</v>
      </c>
      <c r="O30" s="3">
        <f>IF(O$11&gt;$B$7,IF(person!O2&lt;(O$2-O$5*$B$8),(O$2-person!O2)/O$5,0),0)</f>
        <v>0</v>
      </c>
      <c r="P30" s="3">
        <f>IF(P$11&gt;$B$7,IF(person!P2&lt;(P$2-P$5*$B$8),(P$2-person!P2)/P$5,0),0)</f>
        <v>0</v>
      </c>
      <c r="Q30" s="3">
        <f>IF(Q$11&gt;$B$7,IF(person!Q2&lt;(Q$2-Q$5*$B$8),(Q$2-person!Q2)/Q$5,0),0)</f>
        <v>0</v>
      </c>
      <c r="R30" s="3">
        <f>IF(R$11&gt;$B$7,IF(person!R2&lt;(R$2-R$5*$B$8),(R$2-person!R2)/R$5,0),0)</f>
        <v>0</v>
      </c>
      <c r="S30" s="3">
        <f>IF(S$11&gt;$B$7,IF(person!S2&lt;(S$2-S$5*$B$8),(S$2-person!S2)/S$5,0),0)</f>
        <v>0</v>
      </c>
      <c r="T30" s="3">
        <f>IF(T$11&gt;$B$7,IF(person!T2&lt;(T$2-T$5*$B$8),(T$2-person!T2)/T$5,0),0)</f>
        <v>0</v>
      </c>
      <c r="U30" s="3">
        <f>IF(U$11&gt;$B$7,IF(person!U2&lt;(U$2-U$5*$B$8),(U$2-person!U2)/U$5,0),0)</f>
        <v>0</v>
      </c>
      <c r="V30" s="3">
        <f>IF(V$11&gt;$B$7,IF(person!V2&lt;(V$2-V$5*$B$8),(V$2-person!V2)/V$5,0),0)</f>
        <v>0</v>
      </c>
      <c r="W30" s="3">
        <f>IF(W$11&gt;$B$7,IF(person!W2&lt;(W$2-W$5*$B$8),(W$2-person!W2)/W$5,0),0)</f>
        <v>0</v>
      </c>
      <c r="X30" s="3">
        <f>IF(X$11&gt;$B$7,IF(person!X2&lt;(X$2-X$5*$B$8),(X$2-person!X2)/X$5,0),0)</f>
        <v>0</v>
      </c>
      <c r="Y30" s="3">
        <f>IF(Y$11&gt;$B$7,IF(person!Y2&lt;(Y$2-Y$5*$B$8),(Y$2-person!Y2)/Y$5,0),0)</f>
        <v>0</v>
      </c>
      <c r="Z30" s="3">
        <f>IF(Z$11&gt;$B$7,IF(person!Z2&lt;(Z$2-Z$5*$B$8),(Z$2-person!Z2)/Z$5,0),0)</f>
        <v>0</v>
      </c>
      <c r="AA30" s="3">
        <f>IF(AA$11&gt;$B$7,IF(person!AA2&lt;(AA$2-AA$5*$B$8),(AA$2-person!AA2)/AA$5,0),0)</f>
        <v>0</v>
      </c>
      <c r="AB30" s="3">
        <f>IF(AB$11&gt;$B$7,IF(person!AB2&lt;(AB$2-AB$5*$B$8),(AB$2-person!AB2)/AB$5,0),0)</f>
        <v>0</v>
      </c>
      <c r="AC30" s="3">
        <f>IF(AC$11&gt;$B$7,IF(person!AC2&lt;(AC$2-AC$5*$B$8),(AC$2-person!AC2)/AC$5,0),0)</f>
        <v>0</v>
      </c>
      <c r="AD30" s="3">
        <f>IF(AD$11&gt;$B$7,IF(person!AD2&lt;(AD$2-AD$5*$B$8),(AD$2-person!AD2)/AD$5,0),0)</f>
        <v>0</v>
      </c>
      <c r="AE30" s="3">
        <f>IF(AE$11&gt;$B$7,IF(person!AE2&lt;(AE$2-AE$5*$B$8),(AE$2-person!AE2)/AE$5,0),0)</f>
        <v>0</v>
      </c>
      <c r="AF30" s="3">
        <f>IF(AF$11&gt;$B$7,IF(person!AF2&lt;(AF$2-AF$5*$B$8),(AF$2-person!AF2)/AF$5,0),0)</f>
        <v>0</v>
      </c>
      <c r="AG30" s="3">
        <f>IF(AG$11&gt;$B$7,IF(person!AG2&lt;(AG$2-AG$5*$B$8),(AG$2-person!AG2)/AG$5,0),0)</f>
        <v>0</v>
      </c>
      <c r="AH30" s="3">
        <f>IF(AH$11&gt;$B$7,IF(person!AH2&lt;(AH$2-AH$5*$B$8),(AH$2-person!AH2)/AH$5,0),0)</f>
        <v>0</v>
      </c>
      <c r="AI30" s="3">
        <f>IF(AI$11&gt;$B$7,IF(person!AI2&lt;(AI$2-AI$5*$B$8),(AI$2-person!AI2)/AI$5,0),0)</f>
        <v>0</v>
      </c>
      <c r="AJ30" s="3">
        <f>IF(AJ$11&gt;$B$7,IF(person!AJ2&lt;(AJ$2-AJ$5*$B$8),(AJ$2-person!AJ2)/AJ$5,0),0)</f>
        <v>0</v>
      </c>
      <c r="AK30" s="3">
        <f>IF(AK$11&gt;$B$7,IF(person!AK2&lt;(AK$2-AK$5*$B$8),(AK$2-person!AK2)/AK$5,0),0)</f>
        <v>0</v>
      </c>
      <c r="AL30" s="3">
        <f>IF(AL$11&gt;$B$7,IF(person!AL2&lt;(AL$2-AL$5*$B$8),(AL$2-person!AL2)/AL$5,0),0)</f>
        <v>0</v>
      </c>
      <c r="AM30" s="3">
        <f>IF(AM$11&gt;$B$7,IF(person!AM2&lt;(AM$2-AM$5*$B$8),(AM$2-person!AM2)/AM$5,0),0)</f>
        <v>0</v>
      </c>
      <c r="AN30" s="3">
        <f>IF(AN$11&gt;$B$7,IF(person!AN2&lt;(AN$2-AN$5*$B$8),(AN$2-person!AN2)/AN$5,0),0)</f>
        <v>0</v>
      </c>
      <c r="AO30" s="3">
        <f>IF(AO$11&gt;$B$7,IF(person!AO2&lt;(AO$2-AO$5*$B$8),(AO$2-person!AO2)/AO$5,0),0)</f>
        <v>0</v>
      </c>
      <c r="AP30" s="3">
        <f>IF(AP$11&gt;$B$7,IF(person!AP2&lt;(AP$2-AP$5*$B$8),(AP$2-person!AP2)/AP$5,0),0)</f>
        <v>0</v>
      </c>
      <c r="AQ30" s="3">
        <f>IF(AQ$11&gt;$B$7,IF(person!AQ2&lt;(AQ$2-AQ$5*$B$8),(AQ$2-person!AQ2)/AQ$5,0),0)</f>
        <v>0</v>
      </c>
      <c r="AR30" s="3">
        <f>IF(AR$11&gt;$B$7,IF(person!AR2&lt;(AR$2-AR$5*$B$8),(AR$2-person!AR2)/AR$5,0),0)</f>
        <v>0</v>
      </c>
      <c r="AS30" s="3">
        <f>IF(AS$11&gt;$B$7,IF(person!AS2&lt;(AS$2-AS$5*$B$8),(AS$2-person!AS2)/AS$5,0),0)</f>
        <v>0</v>
      </c>
      <c r="AT30" s="3">
        <f>IF(AT$11&gt;$B$7,IF(person!AT2&lt;(AT$2-AT$5*$B$8),(AT$2-person!AT2)/AT$5,0),0)</f>
        <v>0</v>
      </c>
      <c r="AU30" s="3">
        <f>IF(AU$11&gt;$B$7,IF(person!AU2&lt;(AU$2-AU$5*$B$8),(AU$2-person!AU2)/AU$5,0),0)</f>
        <v>0</v>
      </c>
      <c r="AV30" s="3">
        <f>IF(AV$11&gt;$B$7,IF(person!AV2&lt;(AV$2-AV$5*$B$8),(AV$2-person!AV2)/AV$5,0),0)</f>
        <v>0</v>
      </c>
      <c r="AW30" s="3">
        <f>IF(AW$11&gt;$B$7,IF(person!AW2&lt;(AW$2-AW$5*$B$8),(AW$2-person!AW2)/AW$5,0),0)</f>
        <v>0</v>
      </c>
      <c r="AX30" s="3">
        <f>IF(AX$11&gt;$B$7,IF(person!AX2&lt;(AX$2-AX$5*$B$8),(AX$2-person!AX2)/AX$5,0),0)</f>
        <v>0</v>
      </c>
      <c r="AY30" s="3">
        <f>IF(AY$11&gt;$B$7,IF(person!AY2&lt;(AY$2-AY$5*$B$8),(AY$2-person!AY2)/AY$5,0),0)</f>
        <v>0</v>
      </c>
      <c r="AZ30" s="3">
        <f>IF(AZ$11&gt;$B$7,IF(person!AZ2&lt;(AZ$2-AZ$5*$B$8),(AZ$2-person!AZ2)/AZ$5,0),0)</f>
        <v>0</v>
      </c>
      <c r="BA30" s="3">
        <f>IF(BA$11&gt;$B$7,IF(person!BA2&lt;(BA$2-BA$5*$B$8),(BA$2-person!BA2)/BA$5,0),0)</f>
        <v>0</v>
      </c>
      <c r="BB30" s="3">
        <f>IF(BB$11&gt;$B$7,IF(person!BB2&lt;(BB$2-BB$5*$B$8),(BB$2-person!BB2)/BB$5,0),0)</f>
        <v>0</v>
      </c>
      <c r="BC30" s="3">
        <f>IF(BC$11&gt;$B$7,IF(person!BC2&lt;(BC$2-BC$5*$B$8),(BC$2-person!BC2)/BC$5,0),0)</f>
        <v>0</v>
      </c>
      <c r="BD30" s="3">
        <f>IF(BD$11&gt;$B$7,IF(person!BD2&lt;(BD$2-BD$5*$B$8),(BD$2-person!BD2)/BD$5,0),0)</f>
        <v>0</v>
      </c>
      <c r="BE30" s="3">
        <f>IF(BE$11&gt;$B$7,IF(person!BE2&lt;(BE$2-BE$5*$B$8),(BE$2-person!BE2)/BE$5,0),0)</f>
        <v>0</v>
      </c>
      <c r="BF30" s="3">
        <f>IF(BF$11&gt;$B$7,IF(person!BF2&lt;(BF$2-BF$5*$B$8),(BF$2-person!BF2)/BF$5,0),0)</f>
        <v>0</v>
      </c>
      <c r="BG30" s="3">
        <f>IF(BG$11&gt;$B$7,IF(person!BG2&lt;(BG$2-BG$5*$B$8),(BG$2-person!BG2)/BG$5,0),0)</f>
        <v>0</v>
      </c>
      <c r="BH30" s="3">
        <f>IF(BH$11&gt;$B$7,IF(person!BH2&lt;(BH$2-BH$5*$B$8),(BH$2-person!BH2)/BH$5,0),0)</f>
        <v>0</v>
      </c>
      <c r="BI30" s="3">
        <f>IF(BI$11&gt;$B$7,IF(person!BI2&lt;(BI$2-BI$5*$B$8),(BI$2-person!BI2)/BI$5,0),0)</f>
        <v>0</v>
      </c>
      <c r="BJ30" s="3">
        <f>IF(BJ$11&gt;$B$7,IF(person!BJ2&lt;(BJ$2-BJ$5*$B$8),(BJ$2-person!BJ2)/BJ$5,0),0)</f>
        <v>0</v>
      </c>
      <c r="BK30" s="3">
        <f>IF(BK$11&gt;$B$7,IF(person!BK2&lt;(BK$2-BK$5*$B$8),(BK$2-person!BK2)/BK$5,0),0)</f>
        <v>0</v>
      </c>
      <c r="BL30" s="3">
        <f>IF(BL$11&gt;$B$7,IF(person!BL2&lt;(BL$2-BL$5*$B$8),(BL$2-person!BL2)/BL$5,0),0)</f>
        <v>0</v>
      </c>
      <c r="BM30" s="3">
        <f>IF(BM$11&gt;$B$7,IF(person!BM2&lt;(BM$2-BM$5*$B$8),(BM$2-person!BM2)/BM$5,0),0)</f>
        <v>0</v>
      </c>
      <c r="BN30" s="3">
        <f>IF(BN$11&gt;$B$7,IF(person!BN2&lt;(BN$2-BN$5*$B$8),(BN$2-person!BN2)/BN$5,0),0)</f>
        <v>0</v>
      </c>
      <c r="BO30" s="3">
        <f>IF(BO$11&gt;$B$7,IF(person!BO2&lt;(BO$2-BO$5*$B$8),(BO$2-person!BO2)/BO$5,0),0)</f>
        <v>1.5652475842498528</v>
      </c>
      <c r="BP30" s="3">
        <f>IF(BP$11&gt;$B$7,IF(person!BP2&lt;(BP$2-BP$5*$B$8),(BP$2-person!BP2)/BP$5,0),0)</f>
        <v>0</v>
      </c>
      <c r="BQ30" s="3">
        <f>IF(BQ$11&gt;$B$7,IF(person!BQ2&lt;(BQ$2-BQ$5*$B$8),(BQ$2-person!BQ2)/BQ$5,0),0)</f>
        <v>0</v>
      </c>
      <c r="BR30" s="3">
        <f>IF(BR$11&gt;$B$7,IF(person!BR2&lt;(BR$2-BR$5*$B$8),(BR$2-person!BR2)/BR$5,0),0)</f>
        <v>0</v>
      </c>
      <c r="BS30" s="3">
        <f>IF(BS$11&gt;$B$7,IF(person!BS2&lt;(BS$2-BS$5*$B$8),(BS$2-person!BS2)/BS$5,0),0)</f>
        <v>0</v>
      </c>
      <c r="BT30" s="3">
        <f>IF(BT$11&gt;$B$7,IF(person!BT2&lt;(BT$2-BT$5*$B$8),(BT$2-person!BT2)/BT$5,0),0)</f>
        <v>0</v>
      </c>
      <c r="BU30" s="3">
        <f>IF(BU$11&gt;$B$7,IF(person!BU2&lt;(BU$2-BU$5*$B$8),(BU$2-person!BU2)/BU$5,0),0)</f>
        <v>0</v>
      </c>
      <c r="BV30" s="3">
        <f>IF(BV$11&gt;$B$7,IF(person!BV2&lt;(BV$2-BV$5*$B$8),(BV$2-person!BV2)/BV$5,0),0)</f>
        <v>0</v>
      </c>
      <c r="BW30" s="3">
        <f>IF(BW$11&gt;$B$7,IF(person!BW2&lt;(BW$2-BW$5*$B$8),(BW$2-person!BW2)/BW$5,0),0)</f>
        <v>0</v>
      </c>
      <c r="BX30" s="3">
        <f>IF(BX$11&gt;$B$7,IF(person!BX2&lt;(BX$2-BX$5*$B$8),(BX$2-person!BX2)/BX$5,0),0)</f>
        <v>0</v>
      </c>
      <c r="BY30" s="3">
        <f>IF(BY$11&gt;$B$7,IF(person!BY2&lt;(BY$2-BY$5*$B$8),(BY$2-person!BY2)/BY$5,0),0)</f>
        <v>0</v>
      </c>
      <c r="BZ30" s="3">
        <f>IF(BZ$11&gt;$B$7,IF(person!BZ2&lt;(BZ$2-BZ$5*$B$8),(BZ$2-person!BZ2)/BZ$5,0),0)</f>
        <v>0</v>
      </c>
      <c r="CA30" s="3">
        <f>IF(CA$11&gt;$B$7,IF(person!CA2&lt;(CA$2-CA$5*$B$8),(CA$2-person!CA2)/CA$5,0),0)</f>
        <v>0</v>
      </c>
      <c r="CB30" s="3">
        <f>IF(CB$11&gt;$B$7,IF(person!CB2&lt;(CB$2-CB$5*$B$8),(CB$2-person!CB2)/CB$5,0),0)</f>
        <v>0</v>
      </c>
      <c r="CC30" s="3">
        <f>IF(CC$11&gt;$B$7,IF(person!CC2&lt;(CC$2-CC$5*$B$8),(CC$2-person!CC2)/CC$5,0),0)</f>
        <v>0</v>
      </c>
      <c r="CD30" s="3">
        <f>IF(CD$11&gt;$B$7,IF(person!CD2&lt;(CD$2-CD$5*$B$8),(CD$2-person!CD2)/CD$5,0),0)</f>
        <v>0</v>
      </c>
      <c r="CE30" s="3">
        <f>IF(CE$11&gt;$B$7,IF(person!CE2&lt;(CE$2-CE$5*$B$8),(CE$2-person!CE2)/CE$5,0),0)</f>
        <v>0</v>
      </c>
      <c r="CF30" s="3">
        <f>IF(CF$11&gt;$B$7,IF(person!CF2&lt;(CF$2-CF$5*$B$8),(CF$2-person!CF2)/CF$5,0),0)</f>
        <v>0</v>
      </c>
      <c r="CG30" s="3">
        <f>IF(CG$11&gt;$B$7,IF(person!CG2&lt;(CG$2-CG$5*$B$8),(CG$2-person!CG2)/CG$5,0),0)</f>
        <v>0</v>
      </c>
      <c r="CH30" s="3">
        <f>IF(CH$11&gt;$B$7,IF(person!CH2&lt;(CH$2-CH$5*$B$8),(CH$2-person!CH2)/CH$5,0),0)</f>
        <v>0</v>
      </c>
      <c r="CI30" s="3">
        <f>IF(CI$11&gt;$B$7,IF(person!CI2&lt;(CI$2-CI$5*$B$8),(CI$2-person!CI2)/CI$5,0),0)</f>
        <v>0</v>
      </c>
      <c r="CJ30" s="3">
        <f>IF(CJ$11&gt;$B$7,IF(person!CJ2&lt;(CJ$2-CJ$5*$B$8),(CJ$2-person!CJ2)/CJ$5,0),0)</f>
        <v>0</v>
      </c>
      <c r="CK30" s="3">
        <f>IF(CK$11&gt;$B$7,IF(person!CK2&lt;(CK$2-CK$5*$B$8),(CK$2-person!CK2)/CK$5,0),0)</f>
        <v>0</v>
      </c>
      <c r="CL30" s="3">
        <f>IF(CL$11&gt;$B$7,IF(person!CL2&lt;(CL$2-CL$5*$B$8),(CL$2-person!CL2)/CL$5,0),0)</f>
        <v>0</v>
      </c>
      <c r="CM30" s="3">
        <f>IF(CM$11&gt;$B$7,IF(person!CM2&lt;(CM$2-CM$5*$B$8),(CM$2-person!CM2)/CM$5,0),0)</f>
        <v>0</v>
      </c>
      <c r="CN30" s="3">
        <f>IF(CN$11&gt;$B$7,IF(person!CN2&lt;(CN$2-CN$5*$B$8),(CN$2-person!CN2)/CN$5,0),0)</f>
        <v>0</v>
      </c>
      <c r="CO30" s="3">
        <f>IF(CO$11&gt;$B$7,IF(person!CO2&lt;(CO$2-CO$5*$B$8),(CO$2-person!CO2)/CO$5,0),0)</f>
        <v>0</v>
      </c>
      <c r="CP30" s="3">
        <f>IF(CP$11&gt;$B$7,IF(person!CP2&lt;(CP$2-CP$5*$B$8),(CP$2-person!CP2)/CP$5,0),0)</f>
        <v>0</v>
      </c>
      <c r="CQ30" s="3">
        <f>IF(CQ$11&gt;$B$7,IF(person!CQ2&lt;(CQ$2-CQ$5*$B$8),(CQ$2-person!CQ2)/CQ$5,0),0)</f>
        <v>0</v>
      </c>
      <c r="CR30" s="3">
        <f>IF(CR$11&gt;$B$7,IF(person!CR2&lt;(CR$2-CR$5*$B$8),(CR$2-person!CR2)/CR$5,0),0)</f>
        <v>0</v>
      </c>
      <c r="CS30" s="3">
        <f>IF(CS$11&gt;$B$7,IF(person!CS2&lt;(CS$2-CS$5*$B$8),(CS$2-person!CS2)/CS$5,0),0)</f>
        <v>0</v>
      </c>
      <c r="CT30" s="11">
        <f>SUM(B30:CS30)</f>
        <v>1.5652475842498528</v>
      </c>
      <c r="CU30" s="11">
        <f>AVERAGE(B30:CS30)</f>
        <v>1.6304662335935968E-2</v>
      </c>
      <c r="CV30" s="11">
        <f>MIN(B30:CJ30)</f>
        <v>0</v>
      </c>
      <c r="CW30" s="11">
        <f>MAX(B30:CS30)</f>
        <v>1.5652475842498528</v>
      </c>
      <c r="CX30" s="11">
        <f>STDEV(B30:CS30)</f>
        <v>0.15975241260567347</v>
      </c>
    </row>
    <row r="31" spans="1:102" s="1" customFormat="1" ht="17" x14ac:dyDescent="0.25">
      <c r="A31" s="4" t="str">
        <f>person!A3</f>
        <v>Monday</v>
      </c>
      <c r="B31" s="3">
        <f>IF(B$11&gt;$B$7,IF(person!B3&lt;(B$2-B$5*$B$8),(B$2-person!B3)/B$5,0),0)</f>
        <v>0</v>
      </c>
      <c r="C31" s="3">
        <f>IF(C$11&gt;$B$7,IF(person!C3&lt;(C$2-C$5*$B$8),(C$2-person!C3)/C$5,0),0)</f>
        <v>0</v>
      </c>
      <c r="D31" s="3">
        <f>IF(D$11&gt;$B$7,IF(person!D3&lt;(D$2-D$5*$B$8),(D$2-person!D3)/D$5,0),0)</f>
        <v>0</v>
      </c>
      <c r="E31" s="3">
        <f>IF(E$11&gt;$B$7,IF(person!E3&lt;(E$2-E$5*$B$8),(E$2-person!E3)/E$5,0),0)</f>
        <v>0</v>
      </c>
      <c r="F31" s="3">
        <f>IF(F$11&gt;$B$7,IF(person!F3&lt;(F$2-F$5*$B$8),(F$2-person!F3)/F$5,0),0)</f>
        <v>0</v>
      </c>
      <c r="G31" s="3">
        <f>IF(G$11&gt;$B$7,IF(person!G3&lt;(G$2-G$5*$B$8),(G$2-person!G3)/G$5,0),0)</f>
        <v>0</v>
      </c>
      <c r="H31" s="3">
        <f>IF(H$11&gt;$B$7,IF(person!H3&lt;(H$2-H$5*$B$8),(H$2-person!H3)/H$5,0),0)</f>
        <v>0</v>
      </c>
      <c r="I31" s="3">
        <f>IF(I$11&gt;$B$7,IF(person!I3&lt;(I$2-I$5*$B$8),(I$2-person!I3)/I$5,0),0)</f>
        <v>0</v>
      </c>
      <c r="J31" s="3">
        <f>IF(J$11&gt;$B$7,IF(person!J3&lt;(J$2-J$5*$B$8),(J$2-person!J3)/J$5,0),0)</f>
        <v>0</v>
      </c>
      <c r="K31" s="3">
        <f>IF(K$11&gt;$B$7,IF(person!K3&lt;(K$2-K$5*$B$8),(K$2-person!K3)/K$5,0),0)</f>
        <v>0</v>
      </c>
      <c r="L31" s="3">
        <f>IF(L$11&gt;$B$7,IF(person!L3&lt;(L$2-L$5*$B$8),(L$2-person!L3)/L$5,0),0)</f>
        <v>0</v>
      </c>
      <c r="M31" s="3">
        <f>IF(M$11&gt;$B$7,IF(person!M3&lt;(M$2-M$5*$B$8),(M$2-person!M3)/M$5,0),0)</f>
        <v>0</v>
      </c>
      <c r="N31" s="3">
        <f>IF(N$11&gt;$B$7,IF(person!N3&lt;(N$2-N$5*$B$8),(N$2-person!N3)/N$5,0),0)</f>
        <v>0</v>
      </c>
      <c r="O31" s="3">
        <f>IF(O$11&gt;$B$7,IF(person!O3&lt;(O$2-O$5*$B$8),(O$2-person!O3)/O$5,0),0)</f>
        <v>0</v>
      </c>
      <c r="P31" s="3">
        <f>IF(P$11&gt;$B$7,IF(person!P3&lt;(P$2-P$5*$B$8),(P$2-person!P3)/P$5,0),0)</f>
        <v>0</v>
      </c>
      <c r="Q31" s="3">
        <f>IF(Q$11&gt;$B$7,IF(person!Q3&lt;(Q$2-Q$5*$B$8),(Q$2-person!Q3)/Q$5,0),0)</f>
        <v>0</v>
      </c>
      <c r="R31" s="3">
        <f>IF(R$11&gt;$B$7,IF(person!R3&lt;(R$2-R$5*$B$8),(R$2-person!R3)/R$5,0),0)</f>
        <v>0</v>
      </c>
      <c r="S31" s="3">
        <f>IF(S$11&gt;$B$7,IF(person!S3&lt;(S$2-S$5*$B$8),(S$2-person!S3)/S$5,0),0)</f>
        <v>0</v>
      </c>
      <c r="T31" s="3">
        <f>IF(T$11&gt;$B$7,IF(person!T3&lt;(T$2-T$5*$B$8),(T$2-person!T3)/T$5,0),0)</f>
        <v>0</v>
      </c>
      <c r="U31" s="3">
        <f>IF(U$11&gt;$B$7,IF(person!U3&lt;(U$2-U$5*$B$8),(U$2-person!U3)/U$5,0),0)</f>
        <v>0</v>
      </c>
      <c r="V31" s="3">
        <f>IF(V$11&gt;$B$7,IF(person!V3&lt;(V$2-V$5*$B$8),(V$2-person!V3)/V$5,0),0)</f>
        <v>0</v>
      </c>
      <c r="W31" s="3">
        <f>IF(W$11&gt;$B$7,IF(person!W3&lt;(W$2-W$5*$B$8),(W$2-person!W3)/W$5,0),0)</f>
        <v>0</v>
      </c>
      <c r="X31" s="3">
        <f>IF(X$11&gt;$B$7,IF(person!X3&lt;(X$2-X$5*$B$8),(X$2-person!X3)/X$5,0),0)</f>
        <v>0</v>
      </c>
      <c r="Y31" s="3">
        <f>IF(Y$11&gt;$B$7,IF(person!Y3&lt;(Y$2-Y$5*$B$8),(Y$2-person!Y3)/Y$5,0),0)</f>
        <v>0</v>
      </c>
      <c r="Z31" s="3">
        <f>IF(Z$11&gt;$B$7,IF(person!Z3&lt;(Z$2-Z$5*$B$8),(Z$2-person!Z3)/Z$5,0),0)</f>
        <v>0</v>
      </c>
      <c r="AA31" s="3">
        <f>IF(AA$11&gt;$B$7,IF(person!AA3&lt;(AA$2-AA$5*$B$8),(AA$2-person!AA3)/AA$5,0),0)</f>
        <v>0</v>
      </c>
      <c r="AB31" s="3">
        <f>IF(AB$11&gt;$B$7,IF(person!AB3&lt;(AB$2-AB$5*$B$8),(AB$2-person!AB3)/AB$5,0),0)</f>
        <v>0</v>
      </c>
      <c r="AC31" s="3">
        <f>IF(AC$11&gt;$B$7,IF(person!AC3&lt;(AC$2-AC$5*$B$8),(AC$2-person!AC3)/AC$5,0),0)</f>
        <v>0</v>
      </c>
      <c r="AD31" s="3">
        <f>IF(AD$11&gt;$B$7,IF(person!AD3&lt;(AD$2-AD$5*$B$8),(AD$2-person!AD3)/AD$5,0),0)</f>
        <v>0</v>
      </c>
      <c r="AE31" s="3">
        <f>IF(AE$11&gt;$B$7,IF(person!AE3&lt;(AE$2-AE$5*$B$8),(AE$2-person!AE3)/AE$5,0),0)</f>
        <v>0</v>
      </c>
      <c r="AF31" s="3">
        <f>IF(AF$11&gt;$B$7,IF(person!AF3&lt;(AF$2-AF$5*$B$8),(AF$2-person!AF3)/AF$5,0),0)</f>
        <v>0</v>
      </c>
      <c r="AG31" s="3">
        <f>IF(AG$11&gt;$B$7,IF(person!AG3&lt;(AG$2-AG$5*$B$8),(AG$2-person!AG3)/AG$5,0),0)</f>
        <v>0</v>
      </c>
      <c r="AH31" s="3">
        <f>IF(AH$11&gt;$B$7,IF(person!AH3&lt;(AH$2-AH$5*$B$8),(AH$2-person!AH3)/AH$5,0),0)</f>
        <v>0</v>
      </c>
      <c r="AI31" s="3">
        <f>IF(AI$11&gt;$B$7,IF(person!AI3&lt;(AI$2-AI$5*$B$8),(AI$2-person!AI3)/AI$5,0),0)</f>
        <v>0</v>
      </c>
      <c r="AJ31" s="3">
        <f>IF(AJ$11&gt;$B$7,IF(person!AJ3&lt;(AJ$2-AJ$5*$B$8),(AJ$2-person!AJ3)/AJ$5,0),0)</f>
        <v>0</v>
      </c>
      <c r="AK31" s="3">
        <f>IF(AK$11&gt;$B$7,IF(person!AK3&lt;(AK$2-AK$5*$B$8),(AK$2-person!AK3)/AK$5,0),0)</f>
        <v>0</v>
      </c>
      <c r="AL31" s="3">
        <f>IF(AL$11&gt;$B$7,IF(person!AL3&lt;(AL$2-AL$5*$B$8),(AL$2-person!AL3)/AL$5,0),0)</f>
        <v>0</v>
      </c>
      <c r="AM31" s="3">
        <f>IF(AM$11&gt;$B$7,IF(person!AM3&lt;(AM$2-AM$5*$B$8),(AM$2-person!AM3)/AM$5,0),0)</f>
        <v>0</v>
      </c>
      <c r="AN31" s="3">
        <f>IF(AN$11&gt;$B$7,IF(person!AN3&lt;(AN$2-AN$5*$B$8),(AN$2-person!AN3)/AN$5,0),0)</f>
        <v>0</v>
      </c>
      <c r="AO31" s="3">
        <f>IF(AO$11&gt;$B$7,IF(person!AO3&lt;(AO$2-AO$5*$B$8),(AO$2-person!AO3)/AO$5,0),0)</f>
        <v>0</v>
      </c>
      <c r="AP31" s="3">
        <f>IF(AP$11&gt;$B$7,IF(person!AP3&lt;(AP$2-AP$5*$B$8),(AP$2-person!AP3)/AP$5,0),0)</f>
        <v>0</v>
      </c>
      <c r="AQ31" s="3">
        <f>IF(AQ$11&gt;$B$7,IF(person!AQ3&lt;(AQ$2-AQ$5*$B$8),(AQ$2-person!AQ3)/AQ$5,0),0)</f>
        <v>0</v>
      </c>
      <c r="AR31" s="3">
        <f>IF(AR$11&gt;$B$7,IF(person!AR3&lt;(AR$2-AR$5*$B$8),(AR$2-person!AR3)/AR$5,0),0)</f>
        <v>0</v>
      </c>
      <c r="AS31" s="3">
        <f>IF(AS$11&gt;$B$7,IF(person!AS3&lt;(AS$2-AS$5*$B$8),(AS$2-person!AS3)/AS$5,0),0)</f>
        <v>0</v>
      </c>
      <c r="AT31" s="3">
        <f>IF(AT$11&gt;$B$7,IF(person!AT3&lt;(AT$2-AT$5*$B$8),(AT$2-person!AT3)/AT$5,0),0)</f>
        <v>0</v>
      </c>
      <c r="AU31" s="3">
        <f>IF(AU$11&gt;$B$7,IF(person!AU3&lt;(AU$2-AU$5*$B$8),(AU$2-person!AU3)/AU$5,0),0)</f>
        <v>0</v>
      </c>
      <c r="AV31" s="3">
        <f>IF(AV$11&gt;$B$7,IF(person!AV3&lt;(AV$2-AV$5*$B$8),(AV$2-person!AV3)/AV$5,0),0)</f>
        <v>0</v>
      </c>
      <c r="AW31" s="3">
        <f>IF(AW$11&gt;$B$7,IF(person!AW3&lt;(AW$2-AW$5*$B$8),(AW$2-person!AW3)/AW$5,0),0)</f>
        <v>0</v>
      </c>
      <c r="AX31" s="3">
        <f>IF(AX$11&gt;$B$7,IF(person!AX3&lt;(AX$2-AX$5*$B$8),(AX$2-person!AX3)/AX$5,0),0)</f>
        <v>0</v>
      </c>
      <c r="AY31" s="3">
        <f>IF(AY$11&gt;$B$7,IF(person!AY3&lt;(AY$2-AY$5*$B$8),(AY$2-person!AY3)/AY$5,0),0)</f>
        <v>0</v>
      </c>
      <c r="AZ31" s="3">
        <f>IF(AZ$11&gt;$B$7,IF(person!AZ3&lt;(AZ$2-AZ$5*$B$8),(AZ$2-person!AZ3)/AZ$5,0),0)</f>
        <v>0</v>
      </c>
      <c r="BA31" s="3">
        <f>IF(BA$11&gt;$B$7,IF(person!BA3&lt;(BA$2-BA$5*$B$8),(BA$2-person!BA3)/BA$5,0),0)</f>
        <v>0</v>
      </c>
      <c r="BB31" s="3">
        <f>IF(BB$11&gt;$B$7,IF(person!BB3&lt;(BB$2-BB$5*$B$8),(BB$2-person!BB3)/BB$5,0),0)</f>
        <v>0</v>
      </c>
      <c r="BC31" s="3">
        <f>IF(BC$11&gt;$B$7,IF(person!BC3&lt;(BC$2-BC$5*$B$8),(BC$2-person!BC3)/BC$5,0),0)</f>
        <v>0</v>
      </c>
      <c r="BD31" s="3">
        <f>IF(BD$11&gt;$B$7,IF(person!BD3&lt;(BD$2-BD$5*$B$8),(BD$2-person!BD3)/BD$5,0),0)</f>
        <v>0</v>
      </c>
      <c r="BE31" s="3">
        <f>IF(BE$11&gt;$B$7,IF(person!BE3&lt;(BE$2-BE$5*$B$8),(BE$2-person!BE3)/BE$5,0),0)</f>
        <v>0</v>
      </c>
      <c r="BF31" s="3">
        <f>IF(BF$11&gt;$B$7,IF(person!BF3&lt;(BF$2-BF$5*$B$8),(BF$2-person!BF3)/BF$5,0),0)</f>
        <v>0</v>
      </c>
      <c r="BG31" s="3">
        <f>IF(BG$11&gt;$B$7,IF(person!BG3&lt;(BG$2-BG$5*$B$8),(BG$2-person!BG3)/BG$5,0),0)</f>
        <v>0</v>
      </c>
      <c r="BH31" s="3">
        <f>IF(BH$11&gt;$B$7,IF(person!BH3&lt;(BH$2-BH$5*$B$8),(BH$2-person!BH3)/BH$5,0),0)</f>
        <v>0</v>
      </c>
      <c r="BI31" s="3">
        <f>IF(BI$11&gt;$B$7,IF(person!BI3&lt;(BI$2-BI$5*$B$8),(BI$2-person!BI3)/BI$5,0),0)</f>
        <v>0</v>
      </c>
      <c r="BJ31" s="3">
        <f>IF(BJ$11&gt;$B$7,IF(person!BJ3&lt;(BJ$2-BJ$5*$B$8),(BJ$2-person!BJ3)/BJ$5,0),0)</f>
        <v>0</v>
      </c>
      <c r="BK31" s="3">
        <f>IF(BK$11&gt;$B$7,IF(person!BK3&lt;(BK$2-BK$5*$B$8),(BK$2-person!BK3)/BK$5,0),0)</f>
        <v>0</v>
      </c>
      <c r="BL31" s="3">
        <f>IF(BL$11&gt;$B$7,IF(person!BL3&lt;(BL$2-BL$5*$B$8),(BL$2-person!BL3)/BL$5,0),0)</f>
        <v>0</v>
      </c>
      <c r="BM31" s="3">
        <f>IF(BM$11&gt;$B$7,IF(person!BM3&lt;(BM$2-BM$5*$B$8),(BM$2-person!BM3)/BM$5,0),0)</f>
        <v>0</v>
      </c>
      <c r="BN31" s="3">
        <f>IF(BN$11&gt;$B$7,IF(person!BN3&lt;(BN$2-BN$5*$B$8),(BN$2-person!BN3)/BN$5,0),0)</f>
        <v>0</v>
      </c>
      <c r="BO31" s="3">
        <f>IF(BO$11&gt;$B$7,IF(person!BO3&lt;(BO$2-BO$5*$B$8),(BO$2-person!BO3)/BO$5,0),0)</f>
        <v>0</v>
      </c>
      <c r="BP31" s="3">
        <f>IF(BP$11&gt;$B$7,IF(person!BP3&lt;(BP$2-BP$5*$B$8),(BP$2-person!BP3)/BP$5,0),0)</f>
        <v>0</v>
      </c>
      <c r="BQ31" s="3">
        <f>IF(BQ$11&gt;$B$7,IF(person!BQ3&lt;(BQ$2-BQ$5*$B$8),(BQ$2-person!BQ3)/BQ$5,0),0)</f>
        <v>0</v>
      </c>
      <c r="BR31" s="3">
        <f>IF(BR$11&gt;$B$7,IF(person!BR3&lt;(BR$2-BR$5*$B$8),(BR$2-person!BR3)/BR$5,0),0)</f>
        <v>0</v>
      </c>
      <c r="BS31" s="3">
        <f>IF(BS$11&gt;$B$7,IF(person!BS3&lt;(BS$2-BS$5*$B$8),(BS$2-person!BS3)/BS$5,0),0)</f>
        <v>0</v>
      </c>
      <c r="BT31" s="3">
        <f>IF(BT$11&gt;$B$7,IF(person!BT3&lt;(BT$2-BT$5*$B$8),(BT$2-person!BT3)/BT$5,0),0)</f>
        <v>0</v>
      </c>
      <c r="BU31" s="3">
        <f>IF(BU$11&gt;$B$7,IF(person!BU3&lt;(BU$2-BU$5*$B$8),(BU$2-person!BU3)/BU$5,0),0)</f>
        <v>0</v>
      </c>
      <c r="BV31" s="3">
        <f>IF(BV$11&gt;$B$7,IF(person!BV3&lt;(BV$2-BV$5*$B$8),(BV$2-person!BV3)/BV$5,0),0)</f>
        <v>0</v>
      </c>
      <c r="BW31" s="3">
        <f>IF(BW$11&gt;$B$7,IF(person!BW3&lt;(BW$2-BW$5*$B$8),(BW$2-person!BW3)/BW$5,0),0)</f>
        <v>0</v>
      </c>
      <c r="BX31" s="3">
        <f>IF(BX$11&gt;$B$7,IF(person!BX3&lt;(BX$2-BX$5*$B$8),(BX$2-person!BX3)/BX$5,0),0)</f>
        <v>0</v>
      </c>
      <c r="BY31" s="3">
        <f>IF(BY$11&gt;$B$7,IF(person!BY3&lt;(BY$2-BY$5*$B$8),(BY$2-person!BY3)/BY$5,0),0)</f>
        <v>0</v>
      </c>
      <c r="BZ31" s="3">
        <f>IF(BZ$11&gt;$B$7,IF(person!BZ3&lt;(BZ$2-BZ$5*$B$8),(BZ$2-person!BZ3)/BZ$5,0),0)</f>
        <v>0</v>
      </c>
      <c r="CA31" s="3">
        <f>IF(CA$11&gt;$B$7,IF(person!CA3&lt;(CA$2-CA$5*$B$8),(CA$2-person!CA3)/CA$5,0),0)</f>
        <v>0</v>
      </c>
      <c r="CB31" s="3">
        <f>IF(CB$11&gt;$B$7,IF(person!CB3&lt;(CB$2-CB$5*$B$8),(CB$2-person!CB3)/CB$5,0),0)</f>
        <v>0</v>
      </c>
      <c r="CC31" s="3">
        <f>IF(CC$11&gt;$B$7,IF(person!CC3&lt;(CC$2-CC$5*$B$8),(CC$2-person!CC3)/CC$5,0),0)</f>
        <v>0</v>
      </c>
      <c r="CD31" s="3">
        <f>IF(CD$11&gt;$B$7,IF(person!CD3&lt;(CD$2-CD$5*$B$8),(CD$2-person!CD3)/CD$5,0),0)</f>
        <v>0</v>
      </c>
      <c r="CE31" s="3">
        <f>IF(CE$11&gt;$B$7,IF(person!CE3&lt;(CE$2-CE$5*$B$8),(CE$2-person!CE3)/CE$5,0),0)</f>
        <v>0</v>
      </c>
      <c r="CF31" s="3">
        <f>IF(CF$11&gt;$B$7,IF(person!CF3&lt;(CF$2-CF$5*$B$8),(CF$2-person!CF3)/CF$5,0),0)</f>
        <v>1.8115058371582062</v>
      </c>
      <c r="CG31" s="3">
        <f>IF(CG$11&gt;$B$7,IF(person!CG3&lt;(CG$2-CG$5*$B$8),(CG$2-person!CG3)/CG$5,0),0)</f>
        <v>1.6024859328707206</v>
      </c>
      <c r="CH31" s="3">
        <f>IF(CH$11&gt;$B$7,IF(person!CH3&lt;(CH$2-CH$5*$B$8),(CH$2-person!CH3)/CH$5,0),0)</f>
        <v>0</v>
      </c>
      <c r="CI31" s="3">
        <f>IF(CI$11&gt;$B$7,IF(person!CI3&lt;(CI$2-CI$5*$B$8),(CI$2-person!CI3)/CI$5,0),0)</f>
        <v>0</v>
      </c>
      <c r="CJ31" s="3">
        <f>IF(CJ$11&gt;$B$7,IF(person!CJ3&lt;(CJ$2-CJ$5*$B$8),(CJ$2-person!CJ3)/CJ$5,0),0)</f>
        <v>0</v>
      </c>
      <c r="CK31" s="3">
        <f>IF(CK$11&gt;$B$7,IF(person!CK3&lt;(CK$2-CK$5*$B$8),(CK$2-person!CK3)/CK$5,0),0)</f>
        <v>0</v>
      </c>
      <c r="CL31" s="3">
        <f>IF(CL$11&gt;$B$7,IF(person!CL3&lt;(CL$2-CL$5*$B$8),(CL$2-person!CL3)/CL$5,0),0)</f>
        <v>0</v>
      </c>
      <c r="CM31" s="3">
        <f>IF(CM$11&gt;$B$7,IF(person!CM3&lt;(CM$2-CM$5*$B$8),(CM$2-person!CM3)/CM$5,0),0)</f>
        <v>0</v>
      </c>
      <c r="CN31" s="3">
        <f>IF(CN$11&gt;$B$7,IF(person!CN3&lt;(CN$2-CN$5*$B$8),(CN$2-person!CN3)/CN$5,0),0)</f>
        <v>0</v>
      </c>
      <c r="CO31" s="3">
        <f>IF(CO$11&gt;$B$7,IF(person!CO3&lt;(CO$2-CO$5*$B$8),(CO$2-person!CO3)/CO$5,0),0)</f>
        <v>0</v>
      </c>
      <c r="CP31" s="3">
        <f>IF(CP$11&gt;$B$7,IF(person!CP3&lt;(CP$2-CP$5*$B$8),(CP$2-person!CP3)/CP$5,0),0)</f>
        <v>0</v>
      </c>
      <c r="CQ31" s="3">
        <f>IF(CQ$11&gt;$B$7,IF(person!CQ3&lt;(CQ$2-CQ$5*$B$8),(CQ$2-person!CQ3)/CQ$5,0),0)</f>
        <v>0</v>
      </c>
      <c r="CR31" s="3">
        <f>IF(CR$11&gt;$B$7,IF(person!CR3&lt;(CR$2-CR$5*$B$8),(CR$2-person!CR3)/CR$5,0),0)</f>
        <v>0</v>
      </c>
      <c r="CS31" s="3">
        <f>IF(CS$11&gt;$B$7,IF(person!CS3&lt;(CS$2-CS$5*$B$8),(CS$2-person!CS3)/CS$5,0),0)</f>
        <v>0</v>
      </c>
      <c r="CT31" s="11">
        <f t="shared" ref="CT31:CT36" si="104">SUM(B31:CS31)</f>
        <v>3.4139917700289271</v>
      </c>
      <c r="CU31" s="11">
        <f t="shared" ref="CU31:CU36" si="105">AVERAGE(B31:CS31)</f>
        <v>3.5562414271134657E-2</v>
      </c>
      <c r="CV31" s="11">
        <f t="shared" ref="CV31:CV36" si="106">MIN(B31:CJ31)</f>
        <v>0</v>
      </c>
      <c r="CW31" s="11">
        <f t="shared" ref="CW31:CW36" si="107">MAX(B31:CS31)</f>
        <v>1.8115058371582062</v>
      </c>
      <c r="CX31" s="11">
        <f t="shared" ref="CX31:CX36" si="108">STDEV(B31:CS31)</f>
        <v>0.24555211202647168</v>
      </c>
    </row>
    <row r="32" spans="1:102" s="1" customFormat="1" ht="17" x14ac:dyDescent="0.25">
      <c r="A32" s="4" t="str">
        <f>person!A4</f>
        <v>Tuesday</v>
      </c>
      <c r="B32" s="3">
        <f>IF(B$11&gt;$B$7,IF(person!B4&lt;(B$2-B$5*$B$8),(B$2-person!B4)/B$5,0),0)</f>
        <v>0</v>
      </c>
      <c r="C32" s="3">
        <f>IF(C$11&gt;$B$7,IF(person!C4&lt;(C$2-C$5*$B$8),(C$2-person!C4)/C$5,0),0)</f>
        <v>0</v>
      </c>
      <c r="D32" s="3">
        <f>IF(D$11&gt;$B$7,IF(person!D4&lt;(D$2-D$5*$B$8),(D$2-person!D4)/D$5,0),0)</f>
        <v>0</v>
      </c>
      <c r="E32" s="3">
        <f>IF(E$11&gt;$B$7,IF(person!E4&lt;(E$2-E$5*$B$8),(E$2-person!E4)/E$5,0),0)</f>
        <v>0</v>
      </c>
      <c r="F32" s="3">
        <f>IF(F$11&gt;$B$7,IF(person!F4&lt;(F$2-F$5*$B$8),(F$2-person!F4)/F$5,0),0)</f>
        <v>0</v>
      </c>
      <c r="G32" s="3">
        <f>IF(G$11&gt;$B$7,IF(person!G4&lt;(G$2-G$5*$B$8),(G$2-person!G4)/G$5,0),0)</f>
        <v>0</v>
      </c>
      <c r="H32" s="3">
        <f>IF(H$11&gt;$B$7,IF(person!H4&lt;(H$2-H$5*$B$8),(H$2-person!H4)/H$5,0),0)</f>
        <v>0</v>
      </c>
      <c r="I32" s="3">
        <f>IF(I$11&gt;$B$7,IF(person!I4&lt;(I$2-I$5*$B$8),(I$2-person!I4)/I$5,0),0)</f>
        <v>0</v>
      </c>
      <c r="J32" s="3">
        <f>IF(J$11&gt;$B$7,IF(person!J4&lt;(J$2-J$5*$B$8),(J$2-person!J4)/J$5,0),0)</f>
        <v>0</v>
      </c>
      <c r="K32" s="3">
        <f>IF(K$11&gt;$B$7,IF(person!K4&lt;(K$2-K$5*$B$8),(K$2-person!K4)/K$5,0),0)</f>
        <v>0</v>
      </c>
      <c r="L32" s="3">
        <f>IF(L$11&gt;$B$7,IF(person!L4&lt;(L$2-L$5*$B$8),(L$2-person!L4)/L$5,0),0)</f>
        <v>0</v>
      </c>
      <c r="M32" s="3">
        <f>IF(M$11&gt;$B$7,IF(person!M4&lt;(M$2-M$5*$B$8),(M$2-person!M4)/M$5,0),0)</f>
        <v>0</v>
      </c>
      <c r="N32" s="3">
        <f>IF(N$11&gt;$B$7,IF(person!N4&lt;(N$2-N$5*$B$8),(N$2-person!N4)/N$5,0),0)</f>
        <v>0</v>
      </c>
      <c r="O32" s="3">
        <f>IF(O$11&gt;$B$7,IF(person!O4&lt;(O$2-O$5*$B$8),(O$2-person!O4)/O$5,0),0)</f>
        <v>0</v>
      </c>
      <c r="P32" s="3">
        <f>IF(P$11&gt;$B$7,IF(person!P4&lt;(P$2-P$5*$B$8),(P$2-person!P4)/P$5,0),0)</f>
        <v>0</v>
      </c>
      <c r="Q32" s="3">
        <f>IF(Q$11&gt;$B$7,IF(person!Q4&lt;(Q$2-Q$5*$B$8),(Q$2-person!Q4)/Q$5,0),0)</f>
        <v>0</v>
      </c>
      <c r="R32" s="3">
        <f>IF(R$11&gt;$B$7,IF(person!R4&lt;(R$2-R$5*$B$8),(R$2-person!R4)/R$5,0),0)</f>
        <v>0</v>
      </c>
      <c r="S32" s="3">
        <f>IF(S$11&gt;$B$7,IF(person!S4&lt;(S$2-S$5*$B$8),(S$2-person!S4)/S$5,0),0)</f>
        <v>0</v>
      </c>
      <c r="T32" s="3">
        <f>IF(T$11&gt;$B$7,IF(person!T4&lt;(T$2-T$5*$B$8),(T$2-person!T4)/T$5,0),0)</f>
        <v>0</v>
      </c>
      <c r="U32" s="3">
        <f>IF(U$11&gt;$B$7,IF(person!U4&lt;(U$2-U$5*$B$8),(U$2-person!U4)/U$5,0),0)</f>
        <v>0</v>
      </c>
      <c r="V32" s="3">
        <f>IF(V$11&gt;$B$7,IF(person!V4&lt;(V$2-V$5*$B$8),(V$2-person!V4)/V$5,0),0)</f>
        <v>0</v>
      </c>
      <c r="W32" s="3">
        <f>IF(W$11&gt;$B$7,IF(person!W4&lt;(W$2-W$5*$B$8),(W$2-person!W4)/W$5,0),0)</f>
        <v>0</v>
      </c>
      <c r="X32" s="3">
        <f>IF(X$11&gt;$B$7,IF(person!X4&lt;(X$2-X$5*$B$8),(X$2-person!X4)/X$5,0),0)</f>
        <v>0</v>
      </c>
      <c r="Y32" s="3">
        <f>IF(Y$11&gt;$B$7,IF(person!Y4&lt;(Y$2-Y$5*$B$8),(Y$2-person!Y4)/Y$5,0),0)</f>
        <v>0</v>
      </c>
      <c r="Z32" s="3">
        <f>IF(Z$11&gt;$B$7,IF(person!Z4&lt;(Z$2-Z$5*$B$8),(Z$2-person!Z4)/Z$5,0),0)</f>
        <v>0</v>
      </c>
      <c r="AA32" s="3">
        <f>IF(AA$11&gt;$B$7,IF(person!AA4&lt;(AA$2-AA$5*$B$8),(AA$2-person!AA4)/AA$5,0),0)</f>
        <v>0</v>
      </c>
      <c r="AB32" s="3">
        <f>IF(AB$11&gt;$B$7,IF(person!AB4&lt;(AB$2-AB$5*$B$8),(AB$2-person!AB4)/AB$5,0),0)</f>
        <v>0</v>
      </c>
      <c r="AC32" s="3">
        <f>IF(AC$11&gt;$B$7,IF(person!AC4&lt;(AC$2-AC$5*$B$8),(AC$2-person!AC4)/AC$5,0),0)</f>
        <v>0</v>
      </c>
      <c r="AD32" s="3">
        <f>IF(AD$11&gt;$B$7,IF(person!AD4&lt;(AD$2-AD$5*$B$8),(AD$2-person!AD4)/AD$5,0),0)</f>
        <v>0</v>
      </c>
      <c r="AE32" s="3">
        <f>IF(AE$11&gt;$B$7,IF(person!AE4&lt;(AE$2-AE$5*$B$8),(AE$2-person!AE4)/AE$5,0),0)</f>
        <v>0</v>
      </c>
      <c r="AF32" s="3">
        <f>IF(AF$11&gt;$B$7,IF(person!AF4&lt;(AF$2-AF$5*$B$8),(AF$2-person!AF4)/AF$5,0),0)</f>
        <v>0</v>
      </c>
      <c r="AG32" s="3">
        <f>IF(AG$11&gt;$B$7,IF(person!AG4&lt;(AG$2-AG$5*$B$8),(AG$2-person!AG4)/AG$5,0),0)</f>
        <v>0</v>
      </c>
      <c r="AH32" s="3">
        <f>IF(AH$11&gt;$B$7,IF(person!AH4&lt;(AH$2-AH$5*$B$8),(AH$2-person!AH4)/AH$5,0),0)</f>
        <v>0</v>
      </c>
      <c r="AI32" s="3">
        <f>IF(AI$11&gt;$B$7,IF(person!AI4&lt;(AI$2-AI$5*$B$8),(AI$2-person!AI4)/AI$5,0),0)</f>
        <v>0</v>
      </c>
      <c r="AJ32" s="3">
        <f>IF(AJ$11&gt;$B$7,IF(person!AJ4&lt;(AJ$2-AJ$5*$B$8),(AJ$2-person!AJ4)/AJ$5,0),0)</f>
        <v>0</v>
      </c>
      <c r="AK32" s="3">
        <f>IF(AK$11&gt;$B$7,IF(person!AK4&lt;(AK$2-AK$5*$B$8),(AK$2-person!AK4)/AK$5,0),0)</f>
        <v>0</v>
      </c>
      <c r="AL32" s="3">
        <f>IF(AL$11&gt;$B$7,IF(person!AL4&lt;(AL$2-AL$5*$B$8),(AL$2-person!AL4)/AL$5,0),0)</f>
        <v>0</v>
      </c>
      <c r="AM32" s="3">
        <f>IF(AM$11&gt;$B$7,IF(person!AM4&lt;(AM$2-AM$5*$B$8),(AM$2-person!AM4)/AM$5,0),0)</f>
        <v>0</v>
      </c>
      <c r="AN32" s="3">
        <f>IF(AN$11&gt;$B$7,IF(person!AN4&lt;(AN$2-AN$5*$B$8),(AN$2-person!AN4)/AN$5,0),0)</f>
        <v>0</v>
      </c>
      <c r="AO32" s="3">
        <f>IF(AO$11&gt;$B$7,IF(person!AO4&lt;(AO$2-AO$5*$B$8),(AO$2-person!AO4)/AO$5,0),0)</f>
        <v>0</v>
      </c>
      <c r="AP32" s="3">
        <f>IF(AP$11&gt;$B$7,IF(person!AP4&lt;(AP$2-AP$5*$B$8),(AP$2-person!AP4)/AP$5,0),0)</f>
        <v>1.5871589616299588</v>
      </c>
      <c r="AQ32" s="3">
        <f>IF(AQ$11&gt;$B$7,IF(person!AQ4&lt;(AQ$2-AQ$5*$B$8),(AQ$2-person!AQ4)/AQ$5,0),0)</f>
        <v>0</v>
      </c>
      <c r="AR32" s="3">
        <f>IF(AR$11&gt;$B$7,IF(person!AR4&lt;(AR$2-AR$5*$B$8),(AR$2-person!AR4)/AR$5,0),0)</f>
        <v>0</v>
      </c>
      <c r="AS32" s="3">
        <f>IF(AS$11&gt;$B$7,IF(person!AS4&lt;(AS$2-AS$5*$B$8),(AS$2-person!AS4)/AS$5,0),0)</f>
        <v>0</v>
      </c>
      <c r="AT32" s="3">
        <f>IF(AT$11&gt;$B$7,IF(person!AT4&lt;(AT$2-AT$5*$B$8),(AT$2-person!AT4)/AT$5,0),0)</f>
        <v>0</v>
      </c>
      <c r="AU32" s="3">
        <f>IF(AU$11&gt;$B$7,IF(person!AU4&lt;(AU$2-AU$5*$B$8),(AU$2-person!AU4)/AU$5,0),0)</f>
        <v>0</v>
      </c>
      <c r="AV32" s="3">
        <f>IF(AV$11&gt;$B$7,IF(person!AV4&lt;(AV$2-AV$5*$B$8),(AV$2-person!AV4)/AV$5,0),0)</f>
        <v>0</v>
      </c>
      <c r="AW32" s="3">
        <f>IF(AW$11&gt;$B$7,IF(person!AW4&lt;(AW$2-AW$5*$B$8),(AW$2-person!AW4)/AW$5,0),0)</f>
        <v>0</v>
      </c>
      <c r="AX32" s="3">
        <f>IF(AX$11&gt;$B$7,IF(person!AX4&lt;(AX$2-AX$5*$B$8),(AX$2-person!AX4)/AX$5,0),0)</f>
        <v>0</v>
      </c>
      <c r="AY32" s="3">
        <f>IF(AY$11&gt;$B$7,IF(person!AY4&lt;(AY$2-AY$5*$B$8),(AY$2-person!AY4)/AY$5,0),0)</f>
        <v>0</v>
      </c>
      <c r="AZ32" s="3">
        <f>IF(AZ$11&gt;$B$7,IF(person!AZ4&lt;(AZ$2-AZ$5*$B$8),(AZ$2-person!AZ4)/AZ$5,0),0)</f>
        <v>0</v>
      </c>
      <c r="BA32" s="3">
        <f>IF(BA$11&gt;$B$7,IF(person!BA4&lt;(BA$2-BA$5*$B$8),(BA$2-person!BA4)/BA$5,0),0)</f>
        <v>0</v>
      </c>
      <c r="BB32" s="3">
        <f>IF(BB$11&gt;$B$7,IF(person!BB4&lt;(BB$2-BB$5*$B$8),(BB$2-person!BB4)/BB$5,0),0)</f>
        <v>0</v>
      </c>
      <c r="BC32" s="3">
        <f>IF(BC$11&gt;$B$7,IF(person!BC4&lt;(BC$2-BC$5*$B$8),(BC$2-person!BC4)/BC$5,0),0)</f>
        <v>0</v>
      </c>
      <c r="BD32" s="3">
        <f>IF(BD$11&gt;$B$7,IF(person!BD4&lt;(BD$2-BD$5*$B$8),(BD$2-person!BD4)/BD$5,0),0)</f>
        <v>0</v>
      </c>
      <c r="BE32" s="3">
        <f>IF(BE$11&gt;$B$7,IF(person!BE4&lt;(BE$2-BE$5*$B$8),(BE$2-person!BE4)/BE$5,0),0)</f>
        <v>0</v>
      </c>
      <c r="BF32" s="3">
        <f>IF(BF$11&gt;$B$7,IF(person!BF4&lt;(BF$2-BF$5*$B$8),(BF$2-person!BF4)/BF$5,0),0)</f>
        <v>0</v>
      </c>
      <c r="BG32" s="3">
        <f>IF(BG$11&gt;$B$7,IF(person!BG4&lt;(BG$2-BG$5*$B$8),(BG$2-person!BG4)/BG$5,0),0)</f>
        <v>0</v>
      </c>
      <c r="BH32" s="3">
        <f>IF(BH$11&gt;$B$7,IF(person!BH4&lt;(BH$2-BH$5*$B$8),(BH$2-person!BH4)/BH$5,0),0)</f>
        <v>0</v>
      </c>
      <c r="BI32" s="3">
        <f>IF(BI$11&gt;$B$7,IF(person!BI4&lt;(BI$2-BI$5*$B$8),(BI$2-person!BI4)/BI$5,0),0)</f>
        <v>0</v>
      </c>
      <c r="BJ32" s="3">
        <f>IF(BJ$11&gt;$B$7,IF(person!BJ4&lt;(BJ$2-BJ$5*$B$8),(BJ$2-person!BJ4)/BJ$5,0),0)</f>
        <v>0</v>
      </c>
      <c r="BK32" s="3">
        <f>IF(BK$11&gt;$B$7,IF(person!BK4&lt;(BK$2-BK$5*$B$8),(BK$2-person!BK4)/BK$5,0),0)</f>
        <v>0</v>
      </c>
      <c r="BL32" s="3">
        <f>IF(BL$11&gt;$B$7,IF(person!BL4&lt;(BL$2-BL$5*$B$8),(BL$2-person!BL4)/BL$5,0),0)</f>
        <v>0</v>
      </c>
      <c r="BM32" s="3">
        <f>IF(BM$11&gt;$B$7,IF(person!BM4&lt;(BM$2-BM$5*$B$8),(BM$2-person!BM4)/BM$5,0),0)</f>
        <v>0</v>
      </c>
      <c r="BN32" s="3">
        <f>IF(BN$11&gt;$B$7,IF(person!BN4&lt;(BN$2-BN$5*$B$8),(BN$2-person!BN4)/BN$5,0),0)</f>
        <v>0</v>
      </c>
      <c r="BO32" s="3">
        <f>IF(BO$11&gt;$B$7,IF(person!BO4&lt;(BO$2-BO$5*$B$8),(BO$2-person!BO4)/BO$5,0),0)</f>
        <v>0</v>
      </c>
      <c r="BP32" s="3">
        <f>IF(BP$11&gt;$B$7,IF(person!BP4&lt;(BP$2-BP$5*$B$8),(BP$2-person!BP4)/BP$5,0),0)</f>
        <v>0</v>
      </c>
      <c r="BQ32" s="3">
        <f>IF(BQ$11&gt;$B$7,IF(person!BQ4&lt;(BQ$2-BQ$5*$B$8),(BQ$2-person!BQ4)/BQ$5,0),0)</f>
        <v>0</v>
      </c>
      <c r="BR32" s="3">
        <f>IF(BR$11&gt;$B$7,IF(person!BR4&lt;(BR$2-BR$5*$B$8),(BR$2-person!BR4)/BR$5,0),0)</f>
        <v>0</v>
      </c>
      <c r="BS32" s="3">
        <f>IF(BS$11&gt;$B$7,IF(person!BS4&lt;(BS$2-BS$5*$B$8),(BS$2-person!BS4)/BS$5,0),0)</f>
        <v>0</v>
      </c>
      <c r="BT32" s="3">
        <f>IF(BT$11&gt;$B$7,IF(person!BT4&lt;(BT$2-BT$5*$B$8),(BT$2-person!BT4)/BT$5,0),0)</f>
        <v>0</v>
      </c>
      <c r="BU32" s="3">
        <f>IF(BU$11&gt;$B$7,IF(person!BU4&lt;(BU$2-BU$5*$B$8),(BU$2-person!BU4)/BU$5,0),0)</f>
        <v>0</v>
      </c>
      <c r="BV32" s="3">
        <f>IF(BV$11&gt;$B$7,IF(person!BV4&lt;(BV$2-BV$5*$B$8),(BV$2-person!BV4)/BV$5,0),0)</f>
        <v>0</v>
      </c>
      <c r="BW32" s="3">
        <f>IF(BW$11&gt;$B$7,IF(person!BW4&lt;(BW$2-BW$5*$B$8),(BW$2-person!BW4)/BW$5,0),0)</f>
        <v>0</v>
      </c>
      <c r="BX32" s="3">
        <f>IF(BX$11&gt;$B$7,IF(person!BX4&lt;(BX$2-BX$5*$B$8),(BX$2-person!BX4)/BX$5,0),0)</f>
        <v>0</v>
      </c>
      <c r="BY32" s="3">
        <f>IF(BY$11&gt;$B$7,IF(person!BY4&lt;(BY$2-BY$5*$B$8),(BY$2-person!BY4)/BY$5,0),0)</f>
        <v>0</v>
      </c>
      <c r="BZ32" s="3">
        <f>IF(BZ$11&gt;$B$7,IF(person!BZ4&lt;(BZ$2-BZ$5*$B$8),(BZ$2-person!BZ4)/BZ$5,0),0)</f>
        <v>0</v>
      </c>
      <c r="CA32" s="3">
        <f>IF(CA$11&gt;$B$7,IF(person!CA4&lt;(CA$2-CA$5*$B$8),(CA$2-person!CA4)/CA$5,0),0)</f>
        <v>0</v>
      </c>
      <c r="CB32" s="3">
        <f>IF(CB$11&gt;$B$7,IF(person!CB4&lt;(CB$2-CB$5*$B$8),(CB$2-person!CB4)/CB$5,0),0)</f>
        <v>0</v>
      </c>
      <c r="CC32" s="3">
        <f>IF(CC$11&gt;$B$7,IF(person!CC4&lt;(CC$2-CC$5*$B$8),(CC$2-person!CC4)/CC$5,0),0)</f>
        <v>0</v>
      </c>
      <c r="CD32" s="3">
        <f>IF(CD$11&gt;$B$7,IF(person!CD4&lt;(CD$2-CD$5*$B$8),(CD$2-person!CD4)/CD$5,0),0)</f>
        <v>0</v>
      </c>
      <c r="CE32" s="3">
        <f>IF(CE$11&gt;$B$7,IF(person!CE4&lt;(CE$2-CE$5*$B$8),(CE$2-person!CE4)/CE$5,0),0)</f>
        <v>0</v>
      </c>
      <c r="CF32" s="3">
        <f>IF(CF$11&gt;$B$7,IF(person!CF4&lt;(CF$2-CF$5*$B$8),(CF$2-person!CF4)/CF$5,0),0)</f>
        <v>0</v>
      </c>
      <c r="CG32" s="3">
        <f>IF(CG$11&gt;$B$7,IF(person!CG4&lt;(CG$2-CG$5*$B$8),(CG$2-person!CG4)/CG$5,0),0)</f>
        <v>0</v>
      </c>
      <c r="CH32" s="3">
        <f>IF(CH$11&gt;$B$7,IF(person!CH4&lt;(CH$2-CH$5*$B$8),(CH$2-person!CH4)/CH$5,0),0)</f>
        <v>0</v>
      </c>
      <c r="CI32" s="3">
        <f>IF(CI$11&gt;$B$7,IF(person!CI4&lt;(CI$2-CI$5*$B$8),(CI$2-person!CI4)/CI$5,0),0)</f>
        <v>0</v>
      </c>
      <c r="CJ32" s="3">
        <f>IF(CJ$11&gt;$B$7,IF(person!CJ4&lt;(CJ$2-CJ$5*$B$8),(CJ$2-person!CJ4)/CJ$5,0),0)</f>
        <v>0</v>
      </c>
      <c r="CK32" s="3">
        <f>IF(CK$11&gt;$B$7,IF(person!CK4&lt;(CK$2-CK$5*$B$8),(CK$2-person!CK4)/CK$5,0),0)</f>
        <v>0</v>
      </c>
      <c r="CL32" s="3">
        <f>IF(CL$11&gt;$B$7,IF(person!CL4&lt;(CL$2-CL$5*$B$8),(CL$2-person!CL4)/CL$5,0),0)</f>
        <v>0</v>
      </c>
      <c r="CM32" s="3">
        <f>IF(CM$11&gt;$B$7,IF(person!CM4&lt;(CM$2-CM$5*$B$8),(CM$2-person!CM4)/CM$5,0),0)</f>
        <v>0</v>
      </c>
      <c r="CN32" s="3">
        <f>IF(CN$11&gt;$B$7,IF(person!CN4&lt;(CN$2-CN$5*$B$8),(CN$2-person!CN4)/CN$5,0),0)</f>
        <v>0</v>
      </c>
      <c r="CO32" s="3">
        <f>IF(CO$11&gt;$B$7,IF(person!CO4&lt;(CO$2-CO$5*$B$8),(CO$2-person!CO4)/CO$5,0),0)</f>
        <v>0</v>
      </c>
      <c r="CP32" s="3">
        <f>IF(CP$11&gt;$B$7,IF(person!CP4&lt;(CP$2-CP$5*$B$8),(CP$2-person!CP4)/CP$5,0),0)</f>
        <v>0</v>
      </c>
      <c r="CQ32" s="3">
        <f>IF(CQ$11&gt;$B$7,IF(person!CQ4&lt;(CQ$2-CQ$5*$B$8),(CQ$2-person!CQ4)/CQ$5,0),0)</f>
        <v>0</v>
      </c>
      <c r="CR32" s="3">
        <f>IF(CR$11&gt;$B$7,IF(person!CR4&lt;(CR$2-CR$5*$B$8),(CR$2-person!CR4)/CR$5,0),0)</f>
        <v>0</v>
      </c>
      <c r="CS32" s="3">
        <f>IF(CS$11&gt;$B$7,IF(person!CS4&lt;(CS$2-CS$5*$B$8),(CS$2-person!CS4)/CS$5,0),0)</f>
        <v>0</v>
      </c>
      <c r="CT32" s="11">
        <f t="shared" si="104"/>
        <v>1.5871589616299588</v>
      </c>
      <c r="CU32" s="11">
        <f t="shared" si="105"/>
        <v>1.6532905850312071E-2</v>
      </c>
      <c r="CV32" s="11">
        <f t="shared" si="106"/>
        <v>0</v>
      </c>
      <c r="CW32" s="11">
        <f t="shared" si="107"/>
        <v>1.5871589616299588</v>
      </c>
      <c r="CX32" s="11">
        <f t="shared" si="108"/>
        <v>0.16198873319495766</v>
      </c>
    </row>
    <row r="33" spans="1:102" s="1" customFormat="1" ht="17" x14ac:dyDescent="0.25">
      <c r="A33" s="4" t="str">
        <f>person!A5</f>
        <v>Wednesday</v>
      </c>
      <c r="B33" s="3">
        <f>IF(B$11&gt;$B$7,IF(person!B5&lt;(B$2-B$5*$B$8),(B$2-person!B5)/B$5,0),0)</f>
        <v>0</v>
      </c>
      <c r="C33" s="3">
        <f>IF(C$11&gt;$B$7,IF(person!C5&lt;(C$2-C$5*$B$8),(C$2-person!C5)/C$5,0),0)</f>
        <v>0</v>
      </c>
      <c r="D33" s="3">
        <f>IF(D$11&gt;$B$7,IF(person!D5&lt;(D$2-D$5*$B$8),(D$2-person!D5)/D$5,0),0)</f>
        <v>0</v>
      </c>
      <c r="E33" s="3">
        <f>IF(E$11&gt;$B$7,IF(person!E5&lt;(E$2-E$5*$B$8),(E$2-person!E5)/E$5,0),0)</f>
        <v>0</v>
      </c>
      <c r="F33" s="3">
        <f>IF(F$11&gt;$B$7,IF(person!F5&lt;(F$2-F$5*$B$8),(F$2-person!F5)/F$5,0),0)</f>
        <v>0</v>
      </c>
      <c r="G33" s="3">
        <f>IF(G$11&gt;$B$7,IF(person!G5&lt;(G$2-G$5*$B$8),(G$2-person!G5)/G$5,0),0)</f>
        <v>0</v>
      </c>
      <c r="H33" s="3">
        <f>IF(H$11&gt;$B$7,IF(person!H5&lt;(H$2-H$5*$B$8),(H$2-person!H5)/H$5,0),0)</f>
        <v>0</v>
      </c>
      <c r="I33" s="3">
        <f>IF(I$11&gt;$B$7,IF(person!I5&lt;(I$2-I$5*$B$8),(I$2-person!I5)/I$5,0),0)</f>
        <v>0</v>
      </c>
      <c r="J33" s="3">
        <f>IF(J$11&gt;$B$7,IF(person!J5&lt;(J$2-J$5*$B$8),(J$2-person!J5)/J$5,0),0)</f>
        <v>0</v>
      </c>
      <c r="K33" s="3">
        <f>IF(K$11&gt;$B$7,IF(person!K5&lt;(K$2-K$5*$B$8),(K$2-person!K5)/K$5,0),0)</f>
        <v>0</v>
      </c>
      <c r="L33" s="3">
        <f>IF(L$11&gt;$B$7,IF(person!L5&lt;(L$2-L$5*$B$8),(L$2-person!L5)/L$5,0),0)</f>
        <v>0</v>
      </c>
      <c r="M33" s="3">
        <f>IF(M$11&gt;$B$7,IF(person!M5&lt;(M$2-M$5*$B$8),(M$2-person!M5)/M$5,0),0)</f>
        <v>0</v>
      </c>
      <c r="N33" s="3">
        <f>IF(N$11&gt;$B$7,IF(person!N5&lt;(N$2-N$5*$B$8),(N$2-person!N5)/N$5,0),0)</f>
        <v>0</v>
      </c>
      <c r="O33" s="3">
        <f>IF(O$11&gt;$B$7,IF(person!O5&lt;(O$2-O$5*$B$8),(O$2-person!O5)/O$5,0),0)</f>
        <v>0</v>
      </c>
      <c r="P33" s="3">
        <f>IF(P$11&gt;$B$7,IF(person!P5&lt;(P$2-P$5*$B$8),(P$2-person!P5)/P$5,0),0)</f>
        <v>0</v>
      </c>
      <c r="Q33" s="3">
        <f>IF(Q$11&gt;$B$7,IF(person!Q5&lt;(Q$2-Q$5*$B$8),(Q$2-person!Q5)/Q$5,0),0)</f>
        <v>0</v>
      </c>
      <c r="R33" s="3">
        <f>IF(R$11&gt;$B$7,IF(person!R5&lt;(R$2-R$5*$B$8),(R$2-person!R5)/R$5,0),0)</f>
        <v>0</v>
      </c>
      <c r="S33" s="3">
        <f>IF(S$11&gt;$B$7,IF(person!S5&lt;(S$2-S$5*$B$8),(S$2-person!S5)/S$5,0),0)</f>
        <v>0</v>
      </c>
      <c r="T33" s="3">
        <f>IF(T$11&gt;$B$7,IF(person!T5&lt;(T$2-T$5*$B$8),(T$2-person!T5)/T$5,0),0)</f>
        <v>0</v>
      </c>
      <c r="U33" s="3">
        <f>IF(U$11&gt;$B$7,IF(person!U5&lt;(U$2-U$5*$B$8),(U$2-person!U5)/U$5,0),0)</f>
        <v>0</v>
      </c>
      <c r="V33" s="3">
        <f>IF(V$11&gt;$B$7,IF(person!V5&lt;(V$2-V$5*$B$8),(V$2-person!V5)/V$5,0),0)</f>
        <v>0</v>
      </c>
      <c r="W33" s="3">
        <f>IF(W$11&gt;$B$7,IF(person!W5&lt;(W$2-W$5*$B$8),(W$2-person!W5)/W$5,0),0)</f>
        <v>0</v>
      </c>
      <c r="X33" s="3">
        <f>IF(X$11&gt;$B$7,IF(person!X5&lt;(X$2-X$5*$B$8),(X$2-person!X5)/X$5,0),0)</f>
        <v>0</v>
      </c>
      <c r="Y33" s="3">
        <f>IF(Y$11&gt;$B$7,IF(person!Y5&lt;(Y$2-Y$5*$B$8),(Y$2-person!Y5)/Y$5,0),0)</f>
        <v>0</v>
      </c>
      <c r="Z33" s="3">
        <f>IF(Z$11&gt;$B$7,IF(person!Z5&lt;(Z$2-Z$5*$B$8),(Z$2-person!Z5)/Z$5,0),0)</f>
        <v>0</v>
      </c>
      <c r="AA33" s="3">
        <f>IF(AA$11&gt;$B$7,IF(person!AA5&lt;(AA$2-AA$5*$B$8),(AA$2-person!AA5)/AA$5,0),0)</f>
        <v>0</v>
      </c>
      <c r="AB33" s="3">
        <f>IF(AB$11&gt;$B$7,IF(person!AB5&lt;(AB$2-AB$5*$B$8),(AB$2-person!AB5)/AB$5,0),0)</f>
        <v>0</v>
      </c>
      <c r="AC33" s="3">
        <f>IF(AC$11&gt;$B$7,IF(person!AC5&lt;(AC$2-AC$5*$B$8),(AC$2-person!AC5)/AC$5,0),0)</f>
        <v>0</v>
      </c>
      <c r="AD33" s="3">
        <f>IF(AD$11&gt;$B$7,IF(person!AD5&lt;(AD$2-AD$5*$B$8),(AD$2-person!AD5)/AD$5,0),0)</f>
        <v>0</v>
      </c>
      <c r="AE33" s="3">
        <f>IF(AE$11&gt;$B$7,IF(person!AE5&lt;(AE$2-AE$5*$B$8),(AE$2-person!AE5)/AE$5,0),0)</f>
        <v>0</v>
      </c>
      <c r="AF33" s="3">
        <f>IF(AF$11&gt;$B$7,IF(person!AF5&lt;(AF$2-AF$5*$B$8),(AF$2-person!AF5)/AF$5,0),0)</f>
        <v>0</v>
      </c>
      <c r="AG33" s="3">
        <f>IF(AG$11&gt;$B$7,IF(person!AG5&lt;(AG$2-AG$5*$B$8),(AG$2-person!AG5)/AG$5,0),0)</f>
        <v>0</v>
      </c>
      <c r="AH33" s="3">
        <f>IF(AH$11&gt;$B$7,IF(person!AH5&lt;(AH$2-AH$5*$B$8),(AH$2-person!AH5)/AH$5,0),0)</f>
        <v>0</v>
      </c>
      <c r="AI33" s="3">
        <f>IF(AI$11&gt;$B$7,IF(person!AI5&lt;(AI$2-AI$5*$B$8),(AI$2-person!AI5)/AI$5,0),0)</f>
        <v>0</v>
      </c>
      <c r="AJ33" s="3">
        <f>IF(AJ$11&gt;$B$7,IF(person!AJ5&lt;(AJ$2-AJ$5*$B$8),(AJ$2-person!AJ5)/AJ$5,0),0)</f>
        <v>0</v>
      </c>
      <c r="AK33" s="3">
        <f>IF(AK$11&gt;$B$7,IF(person!AK5&lt;(AK$2-AK$5*$B$8),(AK$2-person!AK5)/AK$5,0),0)</f>
        <v>0</v>
      </c>
      <c r="AL33" s="3">
        <f>IF(AL$11&gt;$B$7,IF(person!AL5&lt;(AL$2-AL$5*$B$8),(AL$2-person!AL5)/AL$5,0),0)</f>
        <v>0</v>
      </c>
      <c r="AM33" s="3">
        <f>IF(AM$11&gt;$B$7,IF(person!AM5&lt;(AM$2-AM$5*$B$8),(AM$2-person!AM5)/AM$5,0),0)</f>
        <v>0</v>
      </c>
      <c r="AN33" s="3">
        <f>IF(AN$11&gt;$B$7,IF(person!AN5&lt;(AN$2-AN$5*$B$8),(AN$2-person!AN5)/AN$5,0),0)</f>
        <v>0</v>
      </c>
      <c r="AO33" s="3">
        <f>IF(AO$11&gt;$B$7,IF(person!AO5&lt;(AO$2-AO$5*$B$8),(AO$2-person!AO5)/AO$5,0),0)</f>
        <v>0</v>
      </c>
      <c r="AP33" s="3">
        <f>IF(AP$11&gt;$B$7,IF(person!AP5&lt;(AP$2-AP$5*$B$8),(AP$2-person!AP5)/AP$5,0),0)</f>
        <v>0</v>
      </c>
      <c r="AQ33" s="3">
        <f>IF(AQ$11&gt;$B$7,IF(person!AQ5&lt;(AQ$2-AQ$5*$B$8),(AQ$2-person!AQ5)/AQ$5,0),0)</f>
        <v>0</v>
      </c>
      <c r="AR33" s="3">
        <f>IF(AR$11&gt;$B$7,IF(person!AR5&lt;(AR$2-AR$5*$B$8),(AR$2-person!AR5)/AR$5,0),0)</f>
        <v>0</v>
      </c>
      <c r="AS33" s="3">
        <f>IF(AS$11&gt;$B$7,IF(person!AS5&lt;(AS$2-AS$5*$B$8),(AS$2-person!AS5)/AS$5,0),0)</f>
        <v>0</v>
      </c>
      <c r="AT33" s="3">
        <f>IF(AT$11&gt;$B$7,IF(person!AT5&lt;(AT$2-AT$5*$B$8),(AT$2-person!AT5)/AT$5,0),0)</f>
        <v>1.6329931618554523</v>
      </c>
      <c r="AU33" s="3">
        <f>IF(AU$11&gt;$B$7,IF(person!AU5&lt;(AU$2-AU$5*$B$8),(AU$2-person!AU5)/AU$5,0),0)</f>
        <v>0</v>
      </c>
      <c r="AV33" s="3">
        <f>IF(AV$11&gt;$B$7,IF(person!AV5&lt;(AV$2-AV$5*$B$8),(AV$2-person!AV5)/AV$5,0),0)</f>
        <v>0</v>
      </c>
      <c r="AW33" s="3">
        <f>IF(AW$11&gt;$B$7,IF(person!AW5&lt;(AW$2-AW$5*$B$8),(AW$2-person!AW5)/AW$5,0),0)</f>
        <v>0</v>
      </c>
      <c r="AX33" s="3">
        <f>IF(AX$11&gt;$B$7,IF(person!AX5&lt;(AX$2-AX$5*$B$8),(AX$2-person!AX5)/AX$5,0),0)</f>
        <v>0</v>
      </c>
      <c r="AY33" s="3">
        <f>IF(AY$11&gt;$B$7,IF(person!AY5&lt;(AY$2-AY$5*$B$8),(AY$2-person!AY5)/AY$5,0),0)</f>
        <v>0</v>
      </c>
      <c r="AZ33" s="3">
        <f>IF(AZ$11&gt;$B$7,IF(person!AZ5&lt;(AZ$2-AZ$5*$B$8),(AZ$2-person!AZ5)/AZ$5,0),0)</f>
        <v>0</v>
      </c>
      <c r="BA33" s="3">
        <f>IF(BA$11&gt;$B$7,IF(person!BA5&lt;(BA$2-BA$5*$B$8),(BA$2-person!BA5)/BA$5,0),0)</f>
        <v>0</v>
      </c>
      <c r="BB33" s="3">
        <f>IF(BB$11&gt;$B$7,IF(person!BB5&lt;(BB$2-BB$5*$B$8),(BB$2-person!BB5)/BB$5,0),0)</f>
        <v>0</v>
      </c>
      <c r="BC33" s="3">
        <f>IF(BC$11&gt;$B$7,IF(person!BC5&lt;(BC$2-BC$5*$B$8),(BC$2-person!BC5)/BC$5,0),0)</f>
        <v>0</v>
      </c>
      <c r="BD33" s="3">
        <f>IF(BD$11&gt;$B$7,IF(person!BD5&lt;(BD$2-BD$5*$B$8),(BD$2-person!BD5)/BD$5,0),0)</f>
        <v>0</v>
      </c>
      <c r="BE33" s="3">
        <f>IF(BE$11&gt;$B$7,IF(person!BE5&lt;(BE$2-BE$5*$B$8),(BE$2-person!BE5)/BE$5,0),0)</f>
        <v>0</v>
      </c>
      <c r="BF33" s="3">
        <f>IF(BF$11&gt;$B$7,IF(person!BF5&lt;(BF$2-BF$5*$B$8),(BF$2-person!BF5)/BF$5,0),0)</f>
        <v>0</v>
      </c>
      <c r="BG33" s="3">
        <f>IF(BG$11&gt;$B$7,IF(person!BG5&lt;(BG$2-BG$5*$B$8),(BG$2-person!BG5)/BG$5,0),0)</f>
        <v>0</v>
      </c>
      <c r="BH33" s="3">
        <f>IF(BH$11&gt;$B$7,IF(person!BH5&lt;(BH$2-BH$5*$B$8),(BH$2-person!BH5)/BH$5,0),0)</f>
        <v>0</v>
      </c>
      <c r="BI33" s="3">
        <f>IF(BI$11&gt;$B$7,IF(person!BI5&lt;(BI$2-BI$5*$B$8),(BI$2-person!BI5)/BI$5,0),0)</f>
        <v>0</v>
      </c>
      <c r="BJ33" s="3">
        <f>IF(BJ$11&gt;$B$7,IF(person!BJ5&lt;(BJ$2-BJ$5*$B$8),(BJ$2-person!BJ5)/BJ$5,0),0)</f>
        <v>0</v>
      </c>
      <c r="BK33" s="3">
        <f>IF(BK$11&gt;$B$7,IF(person!BK5&lt;(BK$2-BK$5*$B$8),(BK$2-person!BK5)/BK$5,0),0)</f>
        <v>0</v>
      </c>
      <c r="BL33" s="3">
        <f>IF(BL$11&gt;$B$7,IF(person!BL5&lt;(BL$2-BL$5*$B$8),(BL$2-person!BL5)/BL$5,0),0)</f>
        <v>0</v>
      </c>
      <c r="BM33" s="3">
        <f>IF(BM$11&gt;$B$7,IF(person!BM5&lt;(BM$2-BM$5*$B$8),(BM$2-person!BM5)/BM$5,0),0)</f>
        <v>0</v>
      </c>
      <c r="BN33" s="3">
        <f>IF(BN$11&gt;$B$7,IF(person!BN5&lt;(BN$2-BN$5*$B$8),(BN$2-person!BN5)/BN$5,0),0)</f>
        <v>0</v>
      </c>
      <c r="BO33" s="3">
        <f>IF(BO$11&gt;$B$7,IF(person!BO5&lt;(BO$2-BO$5*$B$8),(BO$2-person!BO5)/BO$5,0),0)</f>
        <v>0</v>
      </c>
      <c r="BP33" s="3">
        <f>IF(BP$11&gt;$B$7,IF(person!BP5&lt;(BP$2-BP$5*$B$8),(BP$2-person!BP5)/BP$5,0),0)</f>
        <v>0</v>
      </c>
      <c r="BQ33" s="3">
        <f>IF(BQ$11&gt;$B$7,IF(person!BQ5&lt;(BQ$2-BQ$5*$B$8),(BQ$2-person!BQ5)/BQ$5,0),0)</f>
        <v>0</v>
      </c>
      <c r="BR33" s="3">
        <f>IF(BR$11&gt;$B$7,IF(person!BR5&lt;(BR$2-BR$5*$B$8),(BR$2-person!BR5)/BR$5,0),0)</f>
        <v>0</v>
      </c>
      <c r="BS33" s="3">
        <f>IF(BS$11&gt;$B$7,IF(person!BS5&lt;(BS$2-BS$5*$B$8),(BS$2-person!BS5)/BS$5,0),0)</f>
        <v>0</v>
      </c>
      <c r="BT33" s="3">
        <f>IF(BT$11&gt;$B$7,IF(person!BT5&lt;(BT$2-BT$5*$B$8),(BT$2-person!BT5)/BT$5,0),0)</f>
        <v>0</v>
      </c>
      <c r="BU33" s="3">
        <f>IF(BU$11&gt;$B$7,IF(person!BU5&lt;(BU$2-BU$5*$B$8),(BU$2-person!BU5)/BU$5,0),0)</f>
        <v>0</v>
      </c>
      <c r="BV33" s="3">
        <f>IF(BV$11&gt;$B$7,IF(person!BV5&lt;(BV$2-BV$5*$B$8),(BV$2-person!BV5)/BV$5,0),0)</f>
        <v>0</v>
      </c>
      <c r="BW33" s="3">
        <f>IF(BW$11&gt;$B$7,IF(person!BW5&lt;(BW$2-BW$5*$B$8),(BW$2-person!BW5)/BW$5,0),0)</f>
        <v>0</v>
      </c>
      <c r="BX33" s="3">
        <f>IF(BX$11&gt;$B$7,IF(person!BX5&lt;(BX$2-BX$5*$B$8),(BX$2-person!BX5)/BX$5,0),0)</f>
        <v>0</v>
      </c>
      <c r="BY33" s="3">
        <f>IF(BY$11&gt;$B$7,IF(person!BY5&lt;(BY$2-BY$5*$B$8),(BY$2-person!BY5)/BY$5,0),0)</f>
        <v>0</v>
      </c>
      <c r="BZ33" s="3">
        <f>IF(BZ$11&gt;$B$7,IF(person!BZ5&lt;(BZ$2-BZ$5*$B$8),(BZ$2-person!BZ5)/BZ$5,0),0)</f>
        <v>0</v>
      </c>
      <c r="CA33" s="3">
        <f>IF(CA$11&gt;$B$7,IF(person!CA5&lt;(CA$2-CA$5*$B$8),(CA$2-person!CA5)/CA$5,0),0)</f>
        <v>0</v>
      </c>
      <c r="CB33" s="3">
        <f>IF(CB$11&gt;$B$7,IF(person!CB5&lt;(CB$2-CB$5*$B$8),(CB$2-person!CB5)/CB$5,0),0)</f>
        <v>0</v>
      </c>
      <c r="CC33" s="3">
        <f>IF(CC$11&gt;$B$7,IF(person!CC5&lt;(CC$2-CC$5*$B$8),(CC$2-person!CC5)/CC$5,0),0)</f>
        <v>0</v>
      </c>
      <c r="CD33" s="3">
        <f>IF(CD$11&gt;$B$7,IF(person!CD5&lt;(CD$2-CD$5*$B$8),(CD$2-person!CD5)/CD$5,0),0)</f>
        <v>0</v>
      </c>
      <c r="CE33" s="3">
        <f>IF(CE$11&gt;$B$7,IF(person!CE5&lt;(CE$2-CE$5*$B$8),(CE$2-person!CE5)/CE$5,0),0)</f>
        <v>0</v>
      </c>
      <c r="CF33" s="3">
        <f>IF(CF$11&gt;$B$7,IF(person!CF5&lt;(CF$2-CF$5*$B$8),(CF$2-person!CF5)/CF$5,0),0)</f>
        <v>0</v>
      </c>
      <c r="CG33" s="3">
        <f>IF(CG$11&gt;$B$7,IF(person!CG5&lt;(CG$2-CG$5*$B$8),(CG$2-person!CG5)/CG$5,0),0)</f>
        <v>0</v>
      </c>
      <c r="CH33" s="3">
        <f>IF(CH$11&gt;$B$7,IF(person!CH5&lt;(CH$2-CH$5*$B$8),(CH$2-person!CH5)/CH$5,0),0)</f>
        <v>0</v>
      </c>
      <c r="CI33" s="3">
        <f>IF(CI$11&gt;$B$7,IF(person!CI5&lt;(CI$2-CI$5*$B$8),(CI$2-person!CI5)/CI$5,0),0)</f>
        <v>0</v>
      </c>
      <c r="CJ33" s="3">
        <f>IF(CJ$11&gt;$B$7,IF(person!CJ5&lt;(CJ$2-CJ$5*$B$8),(CJ$2-person!CJ5)/CJ$5,0),0)</f>
        <v>0</v>
      </c>
      <c r="CK33" s="3">
        <f>IF(CK$11&gt;$B$7,IF(person!CK5&lt;(CK$2-CK$5*$B$8),(CK$2-person!CK5)/CK$5,0),0)</f>
        <v>0</v>
      </c>
      <c r="CL33" s="3">
        <f>IF(CL$11&gt;$B$7,IF(person!CL5&lt;(CL$2-CL$5*$B$8),(CL$2-person!CL5)/CL$5,0),0)</f>
        <v>0</v>
      </c>
      <c r="CM33" s="3">
        <f>IF(CM$11&gt;$B$7,IF(person!CM5&lt;(CM$2-CM$5*$B$8),(CM$2-person!CM5)/CM$5,0),0)</f>
        <v>0</v>
      </c>
      <c r="CN33" s="3">
        <f>IF(CN$11&gt;$B$7,IF(person!CN5&lt;(CN$2-CN$5*$B$8),(CN$2-person!CN5)/CN$5,0),0)</f>
        <v>0</v>
      </c>
      <c r="CO33" s="3">
        <f>IF(CO$11&gt;$B$7,IF(person!CO5&lt;(CO$2-CO$5*$B$8),(CO$2-person!CO5)/CO$5,0),0)</f>
        <v>0</v>
      </c>
      <c r="CP33" s="3">
        <f>IF(CP$11&gt;$B$7,IF(person!CP5&lt;(CP$2-CP$5*$B$8),(CP$2-person!CP5)/CP$5,0),0)</f>
        <v>0</v>
      </c>
      <c r="CQ33" s="3">
        <f>IF(CQ$11&gt;$B$7,IF(person!CQ5&lt;(CQ$2-CQ$5*$B$8),(CQ$2-person!CQ5)/CQ$5,0),0)</f>
        <v>0</v>
      </c>
      <c r="CR33" s="3">
        <f>IF(CR$11&gt;$B$7,IF(person!CR5&lt;(CR$2-CR$5*$B$8),(CR$2-person!CR5)/CR$5,0),0)</f>
        <v>0</v>
      </c>
      <c r="CS33" s="3">
        <f>IF(CS$11&gt;$B$7,IF(person!CS5&lt;(CS$2-CS$5*$B$8),(CS$2-person!CS5)/CS$5,0),0)</f>
        <v>0</v>
      </c>
      <c r="CT33" s="11">
        <f t="shared" si="104"/>
        <v>1.6329931618554523</v>
      </c>
      <c r="CU33" s="11">
        <f t="shared" si="105"/>
        <v>1.7010345435994296E-2</v>
      </c>
      <c r="CV33" s="11">
        <f t="shared" si="106"/>
        <v>0</v>
      </c>
      <c r="CW33" s="11">
        <f t="shared" si="107"/>
        <v>1.6329931618554523</v>
      </c>
      <c r="CX33" s="11">
        <f t="shared" si="108"/>
        <v>0.16666666666666669</v>
      </c>
    </row>
    <row r="34" spans="1:102" s="1" customFormat="1" ht="17" x14ac:dyDescent="0.25">
      <c r="A34" s="4" t="str">
        <f>person!A6</f>
        <v>Thursday</v>
      </c>
      <c r="B34" s="3">
        <f>IF(B$11&gt;$B$7,IF(person!B6&lt;(B$2-B$5*$B$8),(B$2-person!B6)/B$5,0),0)</f>
        <v>0</v>
      </c>
      <c r="C34" s="3">
        <f>IF(C$11&gt;$B$7,IF(person!C6&lt;(C$2-C$5*$B$8),(C$2-person!C6)/C$5,0),0)</f>
        <v>0</v>
      </c>
      <c r="D34" s="3">
        <f>IF(D$11&gt;$B$7,IF(person!D6&lt;(D$2-D$5*$B$8),(D$2-person!D6)/D$5,0),0)</f>
        <v>0</v>
      </c>
      <c r="E34" s="3">
        <f>IF(E$11&gt;$B$7,IF(person!E6&lt;(E$2-E$5*$B$8),(E$2-person!E6)/E$5,0),0)</f>
        <v>0</v>
      </c>
      <c r="F34" s="3">
        <f>IF(F$11&gt;$B$7,IF(person!F6&lt;(F$2-F$5*$B$8),(F$2-person!F6)/F$5,0),0)</f>
        <v>0</v>
      </c>
      <c r="G34" s="3">
        <f>IF(G$11&gt;$B$7,IF(person!G6&lt;(G$2-G$5*$B$8),(G$2-person!G6)/G$5,0),0)</f>
        <v>0</v>
      </c>
      <c r="H34" s="3">
        <f>IF(H$11&gt;$B$7,IF(person!H6&lt;(H$2-H$5*$B$8),(H$2-person!H6)/H$5,0),0)</f>
        <v>0</v>
      </c>
      <c r="I34" s="3">
        <f>IF(I$11&gt;$B$7,IF(person!I6&lt;(I$2-I$5*$B$8),(I$2-person!I6)/I$5,0),0)</f>
        <v>0</v>
      </c>
      <c r="J34" s="3">
        <f>IF(J$11&gt;$B$7,IF(person!J6&lt;(J$2-J$5*$B$8),(J$2-person!J6)/J$5,0),0)</f>
        <v>0</v>
      </c>
      <c r="K34" s="3">
        <f>IF(K$11&gt;$B$7,IF(person!K6&lt;(K$2-K$5*$B$8),(K$2-person!K6)/K$5,0),0)</f>
        <v>0</v>
      </c>
      <c r="L34" s="3">
        <f>IF(L$11&gt;$B$7,IF(person!L6&lt;(L$2-L$5*$B$8),(L$2-person!L6)/L$5,0),0)</f>
        <v>0</v>
      </c>
      <c r="M34" s="3">
        <f>IF(M$11&gt;$B$7,IF(person!M6&lt;(M$2-M$5*$B$8),(M$2-person!M6)/M$5,0),0)</f>
        <v>0</v>
      </c>
      <c r="N34" s="3">
        <f>IF(N$11&gt;$B$7,IF(person!N6&lt;(N$2-N$5*$B$8),(N$2-person!N6)/N$5,0),0)</f>
        <v>0</v>
      </c>
      <c r="O34" s="3">
        <f>IF(O$11&gt;$B$7,IF(person!O6&lt;(O$2-O$5*$B$8),(O$2-person!O6)/O$5,0),0)</f>
        <v>0</v>
      </c>
      <c r="P34" s="3">
        <f>IF(P$11&gt;$B$7,IF(person!P6&lt;(P$2-P$5*$B$8),(P$2-person!P6)/P$5,0),0)</f>
        <v>0</v>
      </c>
      <c r="Q34" s="3">
        <f>IF(Q$11&gt;$B$7,IF(person!Q6&lt;(Q$2-Q$5*$B$8),(Q$2-person!Q6)/Q$5,0),0)</f>
        <v>0</v>
      </c>
      <c r="R34" s="3">
        <f>IF(R$11&gt;$B$7,IF(person!R6&lt;(R$2-R$5*$B$8),(R$2-person!R6)/R$5,0),0)</f>
        <v>0</v>
      </c>
      <c r="S34" s="3">
        <f>IF(S$11&gt;$B$7,IF(person!S6&lt;(S$2-S$5*$B$8),(S$2-person!S6)/S$5,0),0)</f>
        <v>0</v>
      </c>
      <c r="T34" s="3">
        <f>IF(T$11&gt;$B$7,IF(person!T6&lt;(T$2-T$5*$B$8),(T$2-person!T6)/T$5,0),0)</f>
        <v>0</v>
      </c>
      <c r="U34" s="3">
        <f>IF(U$11&gt;$B$7,IF(person!U6&lt;(U$2-U$5*$B$8),(U$2-person!U6)/U$5,0),0)</f>
        <v>0</v>
      </c>
      <c r="V34" s="3">
        <f>IF(V$11&gt;$B$7,IF(person!V6&lt;(V$2-V$5*$B$8),(V$2-person!V6)/V$5,0),0)</f>
        <v>0</v>
      </c>
      <c r="W34" s="3">
        <f>IF(W$11&gt;$B$7,IF(person!W6&lt;(W$2-W$5*$B$8),(W$2-person!W6)/W$5,0),0)</f>
        <v>0</v>
      </c>
      <c r="X34" s="3">
        <f>IF(X$11&gt;$B$7,IF(person!X6&lt;(X$2-X$5*$B$8),(X$2-person!X6)/X$5,0),0)</f>
        <v>0</v>
      </c>
      <c r="Y34" s="3">
        <f>IF(Y$11&gt;$B$7,IF(person!Y6&lt;(Y$2-Y$5*$B$8),(Y$2-person!Y6)/Y$5,0),0)</f>
        <v>0</v>
      </c>
      <c r="Z34" s="3">
        <f>IF(Z$11&gt;$B$7,IF(person!Z6&lt;(Z$2-Z$5*$B$8),(Z$2-person!Z6)/Z$5,0),0)</f>
        <v>0</v>
      </c>
      <c r="AA34" s="3">
        <f>IF(AA$11&gt;$B$7,IF(person!AA6&lt;(AA$2-AA$5*$B$8),(AA$2-person!AA6)/AA$5,0),0)</f>
        <v>0</v>
      </c>
      <c r="AB34" s="3">
        <f>IF(AB$11&gt;$B$7,IF(person!AB6&lt;(AB$2-AB$5*$B$8),(AB$2-person!AB6)/AB$5,0),0)</f>
        <v>0</v>
      </c>
      <c r="AC34" s="3">
        <f>IF(AC$11&gt;$B$7,IF(person!AC6&lt;(AC$2-AC$5*$B$8),(AC$2-person!AC6)/AC$5,0),0)</f>
        <v>0</v>
      </c>
      <c r="AD34" s="3">
        <f>IF(AD$11&gt;$B$7,IF(person!AD6&lt;(AD$2-AD$5*$B$8),(AD$2-person!AD6)/AD$5,0),0)</f>
        <v>0</v>
      </c>
      <c r="AE34" s="3">
        <f>IF(AE$11&gt;$B$7,IF(person!AE6&lt;(AE$2-AE$5*$B$8),(AE$2-person!AE6)/AE$5,0),0)</f>
        <v>0</v>
      </c>
      <c r="AF34" s="3">
        <f>IF(AF$11&gt;$B$7,IF(person!AF6&lt;(AF$2-AF$5*$B$8),(AF$2-person!AF6)/AF$5,0),0)</f>
        <v>0</v>
      </c>
      <c r="AG34" s="3">
        <f>IF(AG$11&gt;$B$7,IF(person!AG6&lt;(AG$2-AG$5*$B$8),(AG$2-person!AG6)/AG$5,0),0)</f>
        <v>0</v>
      </c>
      <c r="AH34" s="3">
        <f>IF(AH$11&gt;$B$7,IF(person!AH6&lt;(AH$2-AH$5*$B$8),(AH$2-person!AH6)/AH$5,0),0)</f>
        <v>0</v>
      </c>
      <c r="AI34" s="3">
        <f>IF(AI$11&gt;$B$7,IF(person!AI6&lt;(AI$2-AI$5*$B$8),(AI$2-person!AI6)/AI$5,0),0)</f>
        <v>0</v>
      </c>
      <c r="AJ34" s="3">
        <f>IF(AJ$11&gt;$B$7,IF(person!AJ6&lt;(AJ$2-AJ$5*$B$8),(AJ$2-person!AJ6)/AJ$5,0),0)</f>
        <v>0</v>
      </c>
      <c r="AK34" s="3">
        <f>IF(AK$11&gt;$B$7,IF(person!AK6&lt;(AK$2-AK$5*$B$8),(AK$2-person!AK6)/AK$5,0),0)</f>
        <v>0</v>
      </c>
      <c r="AL34" s="3">
        <f>IF(AL$11&gt;$B$7,IF(person!AL6&lt;(AL$2-AL$5*$B$8),(AL$2-person!AL6)/AL$5,0),0)</f>
        <v>0</v>
      </c>
      <c r="AM34" s="3">
        <f>IF(AM$11&gt;$B$7,IF(person!AM6&lt;(AM$2-AM$5*$B$8),(AM$2-person!AM6)/AM$5,0),0)</f>
        <v>0</v>
      </c>
      <c r="AN34" s="3">
        <f>IF(AN$11&gt;$B$7,IF(person!AN6&lt;(AN$2-AN$5*$B$8),(AN$2-person!AN6)/AN$5,0),0)</f>
        <v>0</v>
      </c>
      <c r="AO34" s="3">
        <f>IF(AO$11&gt;$B$7,IF(person!AO6&lt;(AO$2-AO$5*$B$8),(AO$2-person!AO6)/AO$5,0),0)</f>
        <v>0</v>
      </c>
      <c r="AP34" s="3">
        <f>IF(AP$11&gt;$B$7,IF(person!AP6&lt;(AP$2-AP$5*$B$8),(AP$2-person!AP6)/AP$5,0),0)</f>
        <v>0</v>
      </c>
      <c r="AQ34" s="3">
        <f>IF(AQ$11&gt;$B$7,IF(person!AQ6&lt;(AQ$2-AQ$5*$B$8),(AQ$2-person!AQ6)/AQ$5,0),0)</f>
        <v>0</v>
      </c>
      <c r="AR34" s="3">
        <f>IF(AR$11&gt;$B$7,IF(person!AR6&lt;(AR$2-AR$5*$B$8),(AR$2-person!AR6)/AR$5,0),0)</f>
        <v>0</v>
      </c>
      <c r="AS34" s="3">
        <f>IF(AS$11&gt;$B$7,IF(person!AS6&lt;(AS$2-AS$5*$B$8),(AS$2-person!AS6)/AS$5,0),0)</f>
        <v>0</v>
      </c>
      <c r="AT34" s="3">
        <f>IF(AT$11&gt;$B$7,IF(person!AT6&lt;(AT$2-AT$5*$B$8),(AT$2-person!AT6)/AT$5,0),0)</f>
        <v>0</v>
      </c>
      <c r="AU34" s="3">
        <f>IF(AU$11&gt;$B$7,IF(person!AU6&lt;(AU$2-AU$5*$B$8),(AU$2-person!AU6)/AU$5,0),0)</f>
        <v>0</v>
      </c>
      <c r="AV34" s="3">
        <f>IF(AV$11&gt;$B$7,IF(person!AV6&lt;(AV$2-AV$5*$B$8),(AV$2-person!AV6)/AV$5,0),0)</f>
        <v>0</v>
      </c>
      <c r="AW34" s="3">
        <f>IF(AW$11&gt;$B$7,IF(person!AW6&lt;(AW$2-AW$5*$B$8),(AW$2-person!AW6)/AW$5,0),0)</f>
        <v>0</v>
      </c>
      <c r="AX34" s="3">
        <f>IF(AX$11&gt;$B$7,IF(person!AX6&lt;(AX$2-AX$5*$B$8),(AX$2-person!AX6)/AX$5,0),0)</f>
        <v>0</v>
      </c>
      <c r="AY34" s="3">
        <f>IF(AY$11&gt;$B$7,IF(person!AY6&lt;(AY$2-AY$5*$B$8),(AY$2-person!AY6)/AY$5,0),0)</f>
        <v>0</v>
      </c>
      <c r="AZ34" s="3">
        <f>IF(AZ$11&gt;$B$7,IF(person!AZ6&lt;(AZ$2-AZ$5*$B$8),(AZ$2-person!AZ6)/AZ$5,0),0)</f>
        <v>0</v>
      </c>
      <c r="BA34" s="3">
        <f>IF(BA$11&gt;$B$7,IF(person!BA6&lt;(BA$2-BA$5*$B$8),(BA$2-person!BA6)/BA$5,0),0)</f>
        <v>0</v>
      </c>
      <c r="BB34" s="3">
        <f>IF(BB$11&gt;$B$7,IF(person!BB6&lt;(BB$2-BB$5*$B$8),(BB$2-person!BB6)/BB$5,0),0)</f>
        <v>0</v>
      </c>
      <c r="BC34" s="3">
        <f>IF(BC$11&gt;$B$7,IF(person!BC6&lt;(BC$2-BC$5*$B$8),(BC$2-person!BC6)/BC$5,0),0)</f>
        <v>0</v>
      </c>
      <c r="BD34" s="3">
        <f>IF(BD$11&gt;$B$7,IF(person!BD6&lt;(BD$2-BD$5*$B$8),(BD$2-person!BD6)/BD$5,0),0)</f>
        <v>0</v>
      </c>
      <c r="BE34" s="3">
        <f>IF(BE$11&gt;$B$7,IF(person!BE6&lt;(BE$2-BE$5*$B$8),(BE$2-person!BE6)/BE$5,0),0)</f>
        <v>0</v>
      </c>
      <c r="BF34" s="3">
        <f>IF(BF$11&gt;$B$7,IF(person!BF6&lt;(BF$2-BF$5*$B$8),(BF$2-person!BF6)/BF$5,0),0)</f>
        <v>0</v>
      </c>
      <c r="BG34" s="3">
        <f>IF(BG$11&gt;$B$7,IF(person!BG6&lt;(BG$2-BG$5*$B$8),(BG$2-person!BG6)/BG$5,0),0)</f>
        <v>0</v>
      </c>
      <c r="BH34" s="3">
        <f>IF(BH$11&gt;$B$7,IF(person!BH6&lt;(BH$2-BH$5*$B$8),(BH$2-person!BH6)/BH$5,0),0)</f>
        <v>0</v>
      </c>
      <c r="BI34" s="3">
        <f>IF(BI$11&gt;$B$7,IF(person!BI6&lt;(BI$2-BI$5*$B$8),(BI$2-person!BI6)/BI$5,0),0)</f>
        <v>0</v>
      </c>
      <c r="BJ34" s="3">
        <f>IF(BJ$11&gt;$B$7,IF(person!BJ6&lt;(BJ$2-BJ$5*$B$8),(BJ$2-person!BJ6)/BJ$5,0),0)</f>
        <v>0</v>
      </c>
      <c r="BK34" s="3">
        <f>IF(BK$11&gt;$B$7,IF(person!BK6&lt;(BK$2-BK$5*$B$8),(BK$2-person!BK6)/BK$5,0),0)</f>
        <v>0</v>
      </c>
      <c r="BL34" s="3">
        <f>IF(BL$11&gt;$B$7,IF(person!BL6&lt;(BL$2-BL$5*$B$8),(BL$2-person!BL6)/BL$5,0),0)</f>
        <v>0</v>
      </c>
      <c r="BM34" s="3">
        <f>IF(BM$11&gt;$B$7,IF(person!BM6&lt;(BM$2-BM$5*$B$8),(BM$2-person!BM6)/BM$5,0),0)</f>
        <v>0</v>
      </c>
      <c r="BN34" s="3">
        <f>IF(BN$11&gt;$B$7,IF(person!BN6&lt;(BN$2-BN$5*$B$8),(BN$2-person!BN6)/BN$5,0),0)</f>
        <v>0</v>
      </c>
      <c r="BO34" s="3">
        <f>IF(BO$11&gt;$B$7,IF(person!BO6&lt;(BO$2-BO$5*$B$8),(BO$2-person!BO6)/BO$5,0),0)</f>
        <v>0</v>
      </c>
      <c r="BP34" s="3">
        <f>IF(BP$11&gt;$B$7,IF(person!BP6&lt;(BP$2-BP$5*$B$8),(BP$2-person!BP6)/BP$5,0),0)</f>
        <v>0</v>
      </c>
      <c r="BQ34" s="3">
        <f>IF(BQ$11&gt;$B$7,IF(person!BQ6&lt;(BQ$2-BQ$5*$B$8),(BQ$2-person!BQ6)/BQ$5,0),0)</f>
        <v>0</v>
      </c>
      <c r="BR34" s="3">
        <f>IF(BR$11&gt;$B$7,IF(person!BR6&lt;(BR$2-BR$5*$B$8),(BR$2-person!BR6)/BR$5,0),0)</f>
        <v>0</v>
      </c>
      <c r="BS34" s="3">
        <f>IF(BS$11&gt;$B$7,IF(person!BS6&lt;(BS$2-BS$5*$B$8),(BS$2-person!BS6)/BS$5,0),0)</f>
        <v>0</v>
      </c>
      <c r="BT34" s="3">
        <f>IF(BT$11&gt;$B$7,IF(person!BT6&lt;(BT$2-BT$5*$B$8),(BT$2-person!BT6)/BT$5,0),0)</f>
        <v>0</v>
      </c>
      <c r="BU34" s="3">
        <f>IF(BU$11&gt;$B$7,IF(person!BU6&lt;(BU$2-BU$5*$B$8),(BU$2-person!BU6)/BU$5,0),0)</f>
        <v>0</v>
      </c>
      <c r="BV34" s="3">
        <f>IF(BV$11&gt;$B$7,IF(person!BV6&lt;(BV$2-BV$5*$B$8),(BV$2-person!BV6)/BV$5,0),0)</f>
        <v>0</v>
      </c>
      <c r="BW34" s="3">
        <f>IF(BW$11&gt;$B$7,IF(person!BW6&lt;(BW$2-BW$5*$B$8),(BW$2-person!BW6)/BW$5,0),0)</f>
        <v>0</v>
      </c>
      <c r="BX34" s="3">
        <f>IF(BX$11&gt;$B$7,IF(person!BX6&lt;(BX$2-BX$5*$B$8),(BX$2-person!BX6)/BX$5,0),0)</f>
        <v>0</v>
      </c>
      <c r="BY34" s="3">
        <f>IF(BY$11&gt;$B$7,IF(person!BY6&lt;(BY$2-BY$5*$B$8),(BY$2-person!BY6)/BY$5,0),0)</f>
        <v>0</v>
      </c>
      <c r="BZ34" s="3">
        <f>IF(BZ$11&gt;$B$7,IF(person!BZ6&lt;(BZ$2-BZ$5*$B$8),(BZ$2-person!BZ6)/BZ$5,0),0)</f>
        <v>0</v>
      </c>
      <c r="CA34" s="3">
        <f>IF(CA$11&gt;$B$7,IF(person!CA6&lt;(CA$2-CA$5*$B$8),(CA$2-person!CA6)/CA$5,0),0)</f>
        <v>0</v>
      </c>
      <c r="CB34" s="3">
        <f>IF(CB$11&gt;$B$7,IF(person!CB6&lt;(CB$2-CB$5*$B$8),(CB$2-person!CB6)/CB$5,0),0)</f>
        <v>0</v>
      </c>
      <c r="CC34" s="3">
        <f>IF(CC$11&gt;$B$7,IF(person!CC6&lt;(CC$2-CC$5*$B$8),(CC$2-person!CC6)/CC$5,0),0)</f>
        <v>0</v>
      </c>
      <c r="CD34" s="3">
        <f>IF(CD$11&gt;$B$7,IF(person!CD6&lt;(CD$2-CD$5*$B$8),(CD$2-person!CD6)/CD$5,0),0)</f>
        <v>0</v>
      </c>
      <c r="CE34" s="3">
        <f>IF(CE$11&gt;$B$7,IF(person!CE6&lt;(CE$2-CE$5*$B$8),(CE$2-person!CE6)/CE$5,0),0)</f>
        <v>0</v>
      </c>
      <c r="CF34" s="3">
        <f>IF(CF$11&gt;$B$7,IF(person!CF6&lt;(CF$2-CF$5*$B$8),(CF$2-person!CF6)/CF$5,0),0)</f>
        <v>0</v>
      </c>
      <c r="CG34" s="3">
        <f>IF(CG$11&gt;$B$7,IF(person!CG6&lt;(CG$2-CG$5*$B$8),(CG$2-person!CG6)/CG$5,0),0)</f>
        <v>0</v>
      </c>
      <c r="CH34" s="3">
        <f>IF(CH$11&gt;$B$7,IF(person!CH6&lt;(CH$2-CH$5*$B$8),(CH$2-person!CH6)/CH$5,0),0)</f>
        <v>0</v>
      </c>
      <c r="CI34" s="3">
        <f>IF(CI$11&gt;$B$7,IF(person!CI6&lt;(CI$2-CI$5*$B$8),(CI$2-person!CI6)/CI$5,0),0)</f>
        <v>0</v>
      </c>
      <c r="CJ34" s="3">
        <f>IF(CJ$11&gt;$B$7,IF(person!CJ6&lt;(CJ$2-CJ$5*$B$8),(CJ$2-person!CJ6)/CJ$5,0),0)</f>
        <v>0</v>
      </c>
      <c r="CK34" s="3">
        <f>IF(CK$11&gt;$B$7,IF(person!CK6&lt;(CK$2-CK$5*$B$8),(CK$2-person!CK6)/CK$5,0),0)</f>
        <v>0</v>
      </c>
      <c r="CL34" s="3">
        <f>IF(CL$11&gt;$B$7,IF(person!CL6&lt;(CL$2-CL$5*$B$8),(CL$2-person!CL6)/CL$5,0),0)</f>
        <v>0</v>
      </c>
      <c r="CM34" s="3">
        <f>IF(CM$11&gt;$B$7,IF(person!CM6&lt;(CM$2-CM$5*$B$8),(CM$2-person!CM6)/CM$5,0),0)</f>
        <v>0</v>
      </c>
      <c r="CN34" s="3">
        <f>IF(CN$11&gt;$B$7,IF(person!CN6&lt;(CN$2-CN$5*$B$8),(CN$2-person!CN6)/CN$5,0),0)</f>
        <v>0</v>
      </c>
      <c r="CO34" s="3">
        <f>IF(CO$11&gt;$B$7,IF(person!CO6&lt;(CO$2-CO$5*$B$8),(CO$2-person!CO6)/CO$5,0),0)</f>
        <v>0</v>
      </c>
      <c r="CP34" s="3">
        <f>IF(CP$11&gt;$B$7,IF(person!CP6&lt;(CP$2-CP$5*$B$8),(CP$2-person!CP6)/CP$5,0),0)</f>
        <v>0</v>
      </c>
      <c r="CQ34" s="3">
        <f>IF(CQ$11&gt;$B$7,IF(person!CQ6&lt;(CQ$2-CQ$5*$B$8),(CQ$2-person!CQ6)/CQ$5,0),0)</f>
        <v>0</v>
      </c>
      <c r="CR34" s="3">
        <f>IF(CR$11&gt;$B$7,IF(person!CR6&lt;(CR$2-CR$5*$B$8),(CR$2-person!CR6)/CR$5,0),0)</f>
        <v>0</v>
      </c>
      <c r="CS34" s="3">
        <f>IF(CS$11&gt;$B$7,IF(person!CS6&lt;(CS$2-CS$5*$B$8),(CS$2-person!CS6)/CS$5,0),0)</f>
        <v>0</v>
      </c>
      <c r="CT34" s="11">
        <f t="shared" si="104"/>
        <v>0</v>
      </c>
      <c r="CU34" s="11">
        <f t="shared" si="105"/>
        <v>0</v>
      </c>
      <c r="CV34" s="11">
        <f t="shared" si="106"/>
        <v>0</v>
      </c>
      <c r="CW34" s="11">
        <f t="shared" si="107"/>
        <v>0</v>
      </c>
      <c r="CX34" s="11">
        <f t="shared" si="108"/>
        <v>0</v>
      </c>
    </row>
    <row r="35" spans="1:102" s="1" customFormat="1" ht="17" x14ac:dyDescent="0.25">
      <c r="A35" s="4" t="str">
        <f>person!A7</f>
        <v>Friday</v>
      </c>
      <c r="B35" s="3">
        <f>IF(B$11&gt;$B$7,IF(person!B7&lt;(B$2-B$5*$B$8),(B$2-person!B7)/B$5,0),0)</f>
        <v>0</v>
      </c>
      <c r="C35" s="3">
        <f>IF(C$11&gt;$B$7,IF(person!C7&lt;(C$2-C$5*$B$8),(C$2-person!C7)/C$5,0),0)</f>
        <v>0</v>
      </c>
      <c r="D35" s="3">
        <f>IF(D$11&gt;$B$7,IF(person!D7&lt;(D$2-D$5*$B$8),(D$2-person!D7)/D$5,0),0)</f>
        <v>0</v>
      </c>
      <c r="E35" s="3">
        <f>IF(E$11&gt;$B$7,IF(person!E7&lt;(E$2-E$5*$B$8),(E$2-person!E7)/E$5,0),0)</f>
        <v>0</v>
      </c>
      <c r="F35" s="3">
        <f>IF(F$11&gt;$B$7,IF(person!F7&lt;(F$2-F$5*$B$8),(F$2-person!F7)/F$5,0),0)</f>
        <v>0</v>
      </c>
      <c r="G35" s="3">
        <f>IF(G$11&gt;$B$7,IF(person!G7&lt;(G$2-G$5*$B$8),(G$2-person!G7)/G$5,0),0)</f>
        <v>0</v>
      </c>
      <c r="H35" s="3">
        <f>IF(H$11&gt;$B$7,IF(person!H7&lt;(H$2-H$5*$B$8),(H$2-person!H7)/H$5,0),0)</f>
        <v>0</v>
      </c>
      <c r="I35" s="3">
        <f>IF(I$11&gt;$B$7,IF(person!I7&lt;(I$2-I$5*$B$8),(I$2-person!I7)/I$5,0),0)</f>
        <v>0</v>
      </c>
      <c r="J35" s="3">
        <f>IF(J$11&gt;$B$7,IF(person!J7&lt;(J$2-J$5*$B$8),(J$2-person!J7)/J$5,0),0)</f>
        <v>0</v>
      </c>
      <c r="K35" s="3">
        <f>IF(K$11&gt;$B$7,IF(person!K7&lt;(K$2-K$5*$B$8),(K$2-person!K7)/K$5,0),0)</f>
        <v>0</v>
      </c>
      <c r="L35" s="3">
        <f>IF(L$11&gt;$B$7,IF(person!L7&lt;(L$2-L$5*$B$8),(L$2-person!L7)/L$5,0),0)</f>
        <v>0</v>
      </c>
      <c r="M35" s="3">
        <f>IF(M$11&gt;$B$7,IF(person!M7&lt;(M$2-M$5*$B$8),(M$2-person!M7)/M$5,0),0)</f>
        <v>0</v>
      </c>
      <c r="N35" s="3">
        <f>IF(N$11&gt;$B$7,IF(person!N7&lt;(N$2-N$5*$B$8),(N$2-person!N7)/N$5,0),0)</f>
        <v>0</v>
      </c>
      <c r="O35" s="3">
        <f>IF(O$11&gt;$B$7,IF(person!O7&lt;(O$2-O$5*$B$8),(O$2-person!O7)/O$5,0),0)</f>
        <v>0</v>
      </c>
      <c r="P35" s="3">
        <f>IF(P$11&gt;$B$7,IF(person!P7&lt;(P$2-P$5*$B$8),(P$2-person!P7)/P$5,0),0)</f>
        <v>0</v>
      </c>
      <c r="Q35" s="3">
        <f>IF(Q$11&gt;$B$7,IF(person!Q7&lt;(Q$2-Q$5*$B$8),(Q$2-person!Q7)/Q$5,0),0)</f>
        <v>0</v>
      </c>
      <c r="R35" s="3">
        <f>IF(R$11&gt;$B$7,IF(person!R7&lt;(R$2-R$5*$B$8),(R$2-person!R7)/R$5,0),0)</f>
        <v>0</v>
      </c>
      <c r="S35" s="3">
        <f>IF(S$11&gt;$B$7,IF(person!S7&lt;(S$2-S$5*$B$8),(S$2-person!S7)/S$5,0),0)</f>
        <v>0</v>
      </c>
      <c r="T35" s="3">
        <f>IF(T$11&gt;$B$7,IF(person!T7&lt;(T$2-T$5*$B$8),(T$2-person!T7)/T$5,0),0)</f>
        <v>0</v>
      </c>
      <c r="U35" s="3">
        <f>IF(U$11&gt;$B$7,IF(person!U7&lt;(U$2-U$5*$B$8),(U$2-person!U7)/U$5,0),0)</f>
        <v>0</v>
      </c>
      <c r="V35" s="3">
        <f>IF(V$11&gt;$B$7,IF(person!V7&lt;(V$2-V$5*$B$8),(V$2-person!V7)/V$5,0),0)</f>
        <v>0</v>
      </c>
      <c r="W35" s="3">
        <f>IF(W$11&gt;$B$7,IF(person!W7&lt;(W$2-W$5*$B$8),(W$2-person!W7)/W$5,0),0)</f>
        <v>0</v>
      </c>
      <c r="X35" s="3">
        <f>IF(X$11&gt;$B$7,IF(person!X7&lt;(X$2-X$5*$B$8),(X$2-person!X7)/X$5,0),0)</f>
        <v>0</v>
      </c>
      <c r="Y35" s="3">
        <f>IF(Y$11&gt;$B$7,IF(person!Y7&lt;(Y$2-Y$5*$B$8),(Y$2-person!Y7)/Y$5,0),0)</f>
        <v>0</v>
      </c>
      <c r="Z35" s="3">
        <f>IF(Z$11&gt;$B$7,IF(person!Z7&lt;(Z$2-Z$5*$B$8),(Z$2-person!Z7)/Z$5,0),0)</f>
        <v>0</v>
      </c>
      <c r="AA35" s="3">
        <f>IF(AA$11&gt;$B$7,IF(person!AA7&lt;(AA$2-AA$5*$B$8),(AA$2-person!AA7)/AA$5,0),0)</f>
        <v>0</v>
      </c>
      <c r="AB35" s="3">
        <f>IF(AB$11&gt;$B$7,IF(person!AB7&lt;(AB$2-AB$5*$B$8),(AB$2-person!AB7)/AB$5,0),0)</f>
        <v>0</v>
      </c>
      <c r="AC35" s="3">
        <f>IF(AC$11&gt;$B$7,IF(person!AC7&lt;(AC$2-AC$5*$B$8),(AC$2-person!AC7)/AC$5,0),0)</f>
        <v>0</v>
      </c>
      <c r="AD35" s="3">
        <f>IF(AD$11&gt;$B$7,IF(person!AD7&lt;(AD$2-AD$5*$B$8),(AD$2-person!AD7)/AD$5,0),0)</f>
        <v>0</v>
      </c>
      <c r="AE35" s="3">
        <f>IF(AE$11&gt;$B$7,IF(person!AE7&lt;(AE$2-AE$5*$B$8),(AE$2-person!AE7)/AE$5,0),0)</f>
        <v>0</v>
      </c>
      <c r="AF35" s="3">
        <f>IF(AF$11&gt;$B$7,IF(person!AF7&lt;(AF$2-AF$5*$B$8),(AF$2-person!AF7)/AF$5,0),0)</f>
        <v>0</v>
      </c>
      <c r="AG35" s="3">
        <f>IF(AG$11&gt;$B$7,IF(person!AG7&lt;(AG$2-AG$5*$B$8),(AG$2-person!AG7)/AG$5,0),0)</f>
        <v>0</v>
      </c>
      <c r="AH35" s="3">
        <f>IF(AH$11&gt;$B$7,IF(person!AH7&lt;(AH$2-AH$5*$B$8),(AH$2-person!AH7)/AH$5,0),0)</f>
        <v>0</v>
      </c>
      <c r="AI35" s="3">
        <f>IF(AI$11&gt;$B$7,IF(person!AI7&lt;(AI$2-AI$5*$B$8),(AI$2-person!AI7)/AI$5,0),0)</f>
        <v>0</v>
      </c>
      <c r="AJ35" s="3">
        <f>IF(AJ$11&gt;$B$7,IF(person!AJ7&lt;(AJ$2-AJ$5*$B$8),(AJ$2-person!AJ7)/AJ$5,0),0)</f>
        <v>0</v>
      </c>
      <c r="AK35" s="3">
        <f>IF(AK$11&gt;$B$7,IF(person!AK7&lt;(AK$2-AK$5*$B$8),(AK$2-person!AK7)/AK$5,0),0)</f>
        <v>0</v>
      </c>
      <c r="AL35" s="3">
        <f>IF(AL$11&gt;$B$7,IF(person!AL7&lt;(AL$2-AL$5*$B$8),(AL$2-person!AL7)/AL$5,0),0)</f>
        <v>1.6424726317822911</v>
      </c>
      <c r="AM35" s="3">
        <f>IF(AM$11&gt;$B$7,IF(person!AM7&lt;(AM$2-AM$5*$B$8),(AM$2-person!AM7)/AM$5,0),0)</f>
        <v>0</v>
      </c>
      <c r="AN35" s="3">
        <f>IF(AN$11&gt;$B$7,IF(person!AN7&lt;(AN$2-AN$5*$B$8),(AN$2-person!AN7)/AN$5,0),0)</f>
        <v>0</v>
      </c>
      <c r="AO35" s="3">
        <f>IF(AO$11&gt;$B$7,IF(person!AO7&lt;(AO$2-AO$5*$B$8),(AO$2-person!AO7)/AO$5,0),0)</f>
        <v>0</v>
      </c>
      <c r="AP35" s="3">
        <f>IF(AP$11&gt;$B$7,IF(person!AP7&lt;(AP$2-AP$5*$B$8),(AP$2-person!AP7)/AP$5,0),0)</f>
        <v>0</v>
      </c>
      <c r="AQ35" s="3">
        <f>IF(AQ$11&gt;$B$7,IF(person!AQ7&lt;(AQ$2-AQ$5*$B$8),(AQ$2-person!AQ7)/AQ$5,0),0)</f>
        <v>0</v>
      </c>
      <c r="AR35" s="3">
        <f>IF(AR$11&gt;$B$7,IF(person!AR7&lt;(AR$2-AR$5*$B$8),(AR$2-person!AR7)/AR$5,0),0)</f>
        <v>0</v>
      </c>
      <c r="AS35" s="3">
        <f>IF(AS$11&gt;$B$7,IF(person!AS7&lt;(AS$2-AS$5*$B$8),(AS$2-person!AS7)/AS$5,0),0)</f>
        <v>0</v>
      </c>
      <c r="AT35" s="3">
        <f>IF(AT$11&gt;$B$7,IF(person!AT7&lt;(AT$2-AT$5*$B$8),(AT$2-person!AT7)/AT$5,0),0)</f>
        <v>0</v>
      </c>
      <c r="AU35" s="3">
        <f>IF(AU$11&gt;$B$7,IF(person!AU7&lt;(AU$2-AU$5*$B$8),(AU$2-person!AU7)/AU$5,0),0)</f>
        <v>0</v>
      </c>
      <c r="AV35" s="3">
        <f>IF(AV$11&gt;$B$7,IF(person!AV7&lt;(AV$2-AV$5*$B$8),(AV$2-person!AV7)/AV$5,0),0)</f>
        <v>0</v>
      </c>
      <c r="AW35" s="3">
        <f>IF(AW$11&gt;$B$7,IF(person!AW7&lt;(AW$2-AW$5*$B$8),(AW$2-person!AW7)/AW$5,0),0)</f>
        <v>0</v>
      </c>
      <c r="AX35" s="3">
        <f>IF(AX$11&gt;$B$7,IF(person!AX7&lt;(AX$2-AX$5*$B$8),(AX$2-person!AX7)/AX$5,0),0)</f>
        <v>0</v>
      </c>
      <c r="AY35" s="3">
        <f>IF(AY$11&gt;$B$7,IF(person!AY7&lt;(AY$2-AY$5*$B$8),(AY$2-person!AY7)/AY$5,0),0)</f>
        <v>0</v>
      </c>
      <c r="AZ35" s="3">
        <f>IF(AZ$11&gt;$B$7,IF(person!AZ7&lt;(AZ$2-AZ$5*$B$8),(AZ$2-person!AZ7)/AZ$5,0),0)</f>
        <v>0</v>
      </c>
      <c r="BA35" s="3">
        <f>IF(BA$11&gt;$B$7,IF(person!BA7&lt;(BA$2-BA$5*$B$8),(BA$2-person!BA7)/BA$5,0),0)</f>
        <v>0</v>
      </c>
      <c r="BB35" s="3">
        <f>IF(BB$11&gt;$B$7,IF(person!BB7&lt;(BB$2-BB$5*$B$8),(BB$2-person!BB7)/BB$5,0),0)</f>
        <v>0</v>
      </c>
      <c r="BC35" s="3">
        <f>IF(BC$11&gt;$B$7,IF(person!BC7&lt;(BC$2-BC$5*$B$8),(BC$2-person!BC7)/BC$5,0),0)</f>
        <v>0</v>
      </c>
      <c r="BD35" s="3">
        <f>IF(BD$11&gt;$B$7,IF(person!BD7&lt;(BD$2-BD$5*$B$8),(BD$2-person!BD7)/BD$5,0),0)</f>
        <v>0</v>
      </c>
      <c r="BE35" s="3">
        <f>IF(BE$11&gt;$B$7,IF(person!BE7&lt;(BE$2-BE$5*$B$8),(BE$2-person!BE7)/BE$5,0),0)</f>
        <v>0</v>
      </c>
      <c r="BF35" s="3">
        <f>IF(BF$11&gt;$B$7,IF(person!BF7&lt;(BF$2-BF$5*$B$8),(BF$2-person!BF7)/BF$5,0),0)</f>
        <v>0</v>
      </c>
      <c r="BG35" s="3">
        <f>IF(BG$11&gt;$B$7,IF(person!BG7&lt;(BG$2-BG$5*$B$8),(BG$2-person!BG7)/BG$5,0),0)</f>
        <v>0</v>
      </c>
      <c r="BH35" s="3">
        <f>IF(BH$11&gt;$B$7,IF(person!BH7&lt;(BH$2-BH$5*$B$8),(BH$2-person!BH7)/BH$5,0),0)</f>
        <v>0</v>
      </c>
      <c r="BI35" s="3">
        <f>IF(BI$11&gt;$B$7,IF(person!BI7&lt;(BI$2-BI$5*$B$8),(BI$2-person!BI7)/BI$5,0),0)</f>
        <v>0</v>
      </c>
      <c r="BJ35" s="3">
        <f>IF(BJ$11&gt;$B$7,IF(person!BJ7&lt;(BJ$2-BJ$5*$B$8),(BJ$2-person!BJ7)/BJ$5,0),0)</f>
        <v>0</v>
      </c>
      <c r="BK35" s="3">
        <f>IF(BK$11&gt;$B$7,IF(person!BK7&lt;(BK$2-BK$5*$B$8),(BK$2-person!BK7)/BK$5,0),0)</f>
        <v>0</v>
      </c>
      <c r="BL35" s="3">
        <f>IF(BL$11&gt;$B$7,IF(person!BL7&lt;(BL$2-BL$5*$B$8),(BL$2-person!BL7)/BL$5,0),0)</f>
        <v>0</v>
      </c>
      <c r="BM35" s="3">
        <f>IF(BM$11&gt;$B$7,IF(person!BM7&lt;(BM$2-BM$5*$B$8),(BM$2-person!BM7)/BM$5,0),0)</f>
        <v>0</v>
      </c>
      <c r="BN35" s="3">
        <f>IF(BN$11&gt;$B$7,IF(person!BN7&lt;(BN$2-BN$5*$B$8),(BN$2-person!BN7)/BN$5,0),0)</f>
        <v>0</v>
      </c>
      <c r="BO35" s="3">
        <f>IF(BO$11&gt;$B$7,IF(person!BO7&lt;(BO$2-BO$5*$B$8),(BO$2-person!BO7)/BO$5,0),0)</f>
        <v>0</v>
      </c>
      <c r="BP35" s="3">
        <f>IF(BP$11&gt;$B$7,IF(person!BP7&lt;(BP$2-BP$5*$B$8),(BP$2-person!BP7)/BP$5,0),0)</f>
        <v>0</v>
      </c>
      <c r="BQ35" s="3">
        <f>IF(BQ$11&gt;$B$7,IF(person!BQ7&lt;(BQ$2-BQ$5*$B$8),(BQ$2-person!BQ7)/BQ$5,0),0)</f>
        <v>0</v>
      </c>
      <c r="BR35" s="3">
        <f>IF(BR$11&gt;$B$7,IF(person!BR7&lt;(BR$2-BR$5*$B$8),(BR$2-person!BR7)/BR$5,0),0)</f>
        <v>0</v>
      </c>
      <c r="BS35" s="3">
        <f>IF(BS$11&gt;$B$7,IF(person!BS7&lt;(BS$2-BS$5*$B$8),(BS$2-person!BS7)/BS$5,0),0)</f>
        <v>0</v>
      </c>
      <c r="BT35" s="3">
        <f>IF(BT$11&gt;$B$7,IF(person!BT7&lt;(BT$2-BT$5*$B$8),(BT$2-person!BT7)/BT$5,0),0)</f>
        <v>0</v>
      </c>
      <c r="BU35" s="3">
        <f>IF(BU$11&gt;$B$7,IF(person!BU7&lt;(BU$2-BU$5*$B$8),(BU$2-person!BU7)/BU$5,0),0)</f>
        <v>1.6534542301161861</v>
      </c>
      <c r="BV35" s="3">
        <f>IF(BV$11&gt;$B$7,IF(person!BV7&lt;(BV$2-BV$5*$B$8),(BV$2-person!BV7)/BV$5,0),0)</f>
        <v>0</v>
      </c>
      <c r="BW35" s="3">
        <f>IF(BW$11&gt;$B$7,IF(person!BW7&lt;(BW$2-BW$5*$B$8),(BW$2-person!BW7)/BW$5,0),0)</f>
        <v>0</v>
      </c>
      <c r="BX35" s="3">
        <f>IF(BX$11&gt;$B$7,IF(person!BX7&lt;(BX$2-BX$5*$B$8),(BX$2-person!BX7)/BX$5,0),0)</f>
        <v>0</v>
      </c>
      <c r="BY35" s="3">
        <f>IF(BY$11&gt;$B$7,IF(person!BY7&lt;(BY$2-BY$5*$B$8),(BY$2-person!BY7)/BY$5,0),0)</f>
        <v>0</v>
      </c>
      <c r="BZ35" s="3">
        <f>IF(BZ$11&gt;$B$7,IF(person!BZ7&lt;(BZ$2-BZ$5*$B$8),(BZ$2-person!BZ7)/BZ$5,0),0)</f>
        <v>0</v>
      </c>
      <c r="CA35" s="3">
        <f>IF(CA$11&gt;$B$7,IF(person!CA7&lt;(CA$2-CA$5*$B$8),(CA$2-person!CA7)/CA$5,0),0)</f>
        <v>0</v>
      </c>
      <c r="CB35" s="3">
        <f>IF(CB$11&gt;$B$7,IF(person!CB7&lt;(CB$2-CB$5*$B$8),(CB$2-person!CB7)/CB$5,0),0)</f>
        <v>0</v>
      </c>
      <c r="CC35" s="3">
        <f>IF(CC$11&gt;$B$7,IF(person!CC7&lt;(CC$2-CC$5*$B$8),(CC$2-person!CC7)/CC$5,0),0)</f>
        <v>0</v>
      </c>
      <c r="CD35" s="3">
        <f>IF(CD$11&gt;$B$7,IF(person!CD7&lt;(CD$2-CD$5*$B$8),(CD$2-person!CD7)/CD$5,0),0)</f>
        <v>0</v>
      </c>
      <c r="CE35" s="3">
        <f>IF(CE$11&gt;$B$7,IF(person!CE7&lt;(CE$2-CE$5*$B$8),(CE$2-person!CE7)/CE$5,0),0)</f>
        <v>0</v>
      </c>
      <c r="CF35" s="3">
        <f>IF(CF$11&gt;$B$7,IF(person!CF7&lt;(CF$2-CF$5*$B$8),(CF$2-person!CF7)/CF$5,0),0)</f>
        <v>0</v>
      </c>
      <c r="CG35" s="3">
        <f>IF(CG$11&gt;$B$7,IF(person!CG7&lt;(CG$2-CG$5*$B$8),(CG$2-person!CG7)/CG$5,0),0)</f>
        <v>0</v>
      </c>
      <c r="CH35" s="3">
        <f>IF(CH$11&gt;$B$7,IF(person!CH7&lt;(CH$2-CH$5*$B$8),(CH$2-person!CH7)/CH$5,0),0)</f>
        <v>0</v>
      </c>
      <c r="CI35" s="3">
        <f>IF(CI$11&gt;$B$7,IF(person!CI7&lt;(CI$2-CI$5*$B$8),(CI$2-person!CI7)/CI$5,0),0)</f>
        <v>0</v>
      </c>
      <c r="CJ35" s="3">
        <f>IF(CJ$11&gt;$B$7,IF(person!CJ7&lt;(CJ$2-CJ$5*$B$8),(CJ$2-person!CJ7)/CJ$5,0),0)</f>
        <v>0</v>
      </c>
      <c r="CK35" s="3">
        <f>IF(CK$11&gt;$B$7,IF(person!CK7&lt;(CK$2-CK$5*$B$8),(CK$2-person!CK7)/CK$5,0),0)</f>
        <v>0</v>
      </c>
      <c r="CL35" s="3">
        <f>IF(CL$11&gt;$B$7,IF(person!CL7&lt;(CL$2-CL$5*$B$8),(CL$2-person!CL7)/CL$5,0),0)</f>
        <v>0</v>
      </c>
      <c r="CM35" s="3">
        <f>IF(CM$11&gt;$B$7,IF(person!CM7&lt;(CM$2-CM$5*$B$8),(CM$2-person!CM7)/CM$5,0),0)</f>
        <v>0</v>
      </c>
      <c r="CN35" s="3">
        <f>IF(CN$11&gt;$B$7,IF(person!CN7&lt;(CN$2-CN$5*$B$8),(CN$2-person!CN7)/CN$5,0),0)</f>
        <v>0</v>
      </c>
      <c r="CO35" s="3">
        <f>IF(CO$11&gt;$B$7,IF(person!CO7&lt;(CO$2-CO$5*$B$8),(CO$2-person!CO7)/CO$5,0),0)</f>
        <v>0</v>
      </c>
      <c r="CP35" s="3">
        <f>IF(CP$11&gt;$B$7,IF(person!CP7&lt;(CP$2-CP$5*$B$8),(CP$2-person!CP7)/CP$5,0),0)</f>
        <v>0</v>
      </c>
      <c r="CQ35" s="3">
        <f>IF(CQ$11&gt;$B$7,IF(person!CQ7&lt;(CQ$2-CQ$5*$B$8),(CQ$2-person!CQ7)/CQ$5,0),0)</f>
        <v>0</v>
      </c>
      <c r="CR35" s="3">
        <f>IF(CR$11&gt;$B$7,IF(person!CR7&lt;(CR$2-CR$5*$B$8),(CR$2-person!CR7)/CR$5,0),0)</f>
        <v>0</v>
      </c>
      <c r="CS35" s="3">
        <f>IF(CS$11&gt;$B$7,IF(person!CS7&lt;(CS$2-CS$5*$B$8),(CS$2-person!CS7)/CS$5,0),0)</f>
        <v>0</v>
      </c>
      <c r="CT35" s="11">
        <f t="shared" si="104"/>
        <v>3.2959268618984772</v>
      </c>
      <c r="CU35" s="11">
        <f t="shared" si="105"/>
        <v>3.4332571478109135E-2</v>
      </c>
      <c r="CV35" s="11">
        <f t="shared" si="106"/>
        <v>0</v>
      </c>
      <c r="CW35" s="11">
        <f t="shared" si="107"/>
        <v>1.6534542301161861</v>
      </c>
      <c r="CX35" s="11">
        <f t="shared" si="108"/>
        <v>0.23660915123714057</v>
      </c>
    </row>
    <row r="36" spans="1:102" s="1" customFormat="1" ht="17" x14ac:dyDescent="0.25">
      <c r="A36" s="4" t="str">
        <f>person!A8</f>
        <v>Saturday</v>
      </c>
      <c r="B36" s="3">
        <f>IF(B$11&gt;$B$7,IF(person!B8&lt;(B$2-B$5*$B$8),(B$2-person!B8)/B$5,0),0)</f>
        <v>0</v>
      </c>
      <c r="C36" s="3">
        <f>IF(C$11&gt;$B$7,IF(person!C8&lt;(C$2-C$5*$B$8),(C$2-person!C8)/C$5,0),0)</f>
        <v>0</v>
      </c>
      <c r="D36" s="3">
        <f>IF(D$11&gt;$B$7,IF(person!D8&lt;(D$2-D$5*$B$8),(D$2-person!D8)/D$5,0),0)</f>
        <v>0</v>
      </c>
      <c r="E36" s="3">
        <f>IF(E$11&gt;$B$7,IF(person!E8&lt;(E$2-E$5*$B$8),(E$2-person!E8)/E$5,0),0)</f>
        <v>0</v>
      </c>
      <c r="F36" s="3">
        <f>IF(F$11&gt;$B$7,IF(person!F8&lt;(F$2-F$5*$B$8),(F$2-person!F8)/F$5,0),0)</f>
        <v>0</v>
      </c>
      <c r="G36" s="3">
        <f>IF(G$11&gt;$B$7,IF(person!G8&lt;(G$2-G$5*$B$8),(G$2-person!G8)/G$5,0),0)</f>
        <v>0</v>
      </c>
      <c r="H36" s="3">
        <f>IF(H$11&gt;$B$7,IF(person!H8&lt;(H$2-H$5*$B$8),(H$2-person!H8)/H$5,0),0)</f>
        <v>0</v>
      </c>
      <c r="I36" s="3">
        <f>IF(I$11&gt;$B$7,IF(person!I8&lt;(I$2-I$5*$B$8),(I$2-person!I8)/I$5,0),0)</f>
        <v>0</v>
      </c>
      <c r="J36" s="3">
        <f>IF(J$11&gt;$B$7,IF(person!J8&lt;(J$2-J$5*$B$8),(J$2-person!J8)/J$5,0),0)</f>
        <v>0</v>
      </c>
      <c r="K36" s="3">
        <f>IF(K$11&gt;$B$7,IF(person!K8&lt;(K$2-K$5*$B$8),(K$2-person!K8)/K$5,0),0)</f>
        <v>0</v>
      </c>
      <c r="L36" s="3">
        <f>IF(L$11&gt;$B$7,IF(person!L8&lt;(L$2-L$5*$B$8),(L$2-person!L8)/L$5,0),0)</f>
        <v>0</v>
      </c>
      <c r="M36" s="3">
        <f>IF(M$11&gt;$B$7,IF(person!M8&lt;(M$2-M$5*$B$8),(M$2-person!M8)/M$5,0),0)</f>
        <v>0</v>
      </c>
      <c r="N36" s="3">
        <f>IF(N$11&gt;$B$7,IF(person!N8&lt;(N$2-N$5*$B$8),(N$2-person!N8)/N$5,0),0)</f>
        <v>0</v>
      </c>
      <c r="O36" s="3">
        <f>IF(O$11&gt;$B$7,IF(person!O8&lt;(O$2-O$5*$B$8),(O$2-person!O8)/O$5,0),0)</f>
        <v>0</v>
      </c>
      <c r="P36" s="3">
        <f>IF(P$11&gt;$B$7,IF(person!P8&lt;(P$2-P$5*$B$8),(P$2-person!P8)/P$5,0),0)</f>
        <v>0</v>
      </c>
      <c r="Q36" s="3">
        <f>IF(Q$11&gt;$B$7,IF(person!Q8&lt;(Q$2-Q$5*$B$8),(Q$2-person!Q8)/Q$5,0),0)</f>
        <v>0</v>
      </c>
      <c r="R36" s="3">
        <f>IF(R$11&gt;$B$7,IF(person!R8&lt;(R$2-R$5*$B$8),(R$2-person!R8)/R$5,0),0)</f>
        <v>0</v>
      </c>
      <c r="S36" s="3">
        <f>IF(S$11&gt;$B$7,IF(person!S8&lt;(S$2-S$5*$B$8),(S$2-person!S8)/S$5,0),0)</f>
        <v>0</v>
      </c>
      <c r="T36" s="3">
        <f>IF(T$11&gt;$B$7,IF(person!T8&lt;(T$2-T$5*$B$8),(T$2-person!T8)/T$5,0),0)</f>
        <v>0</v>
      </c>
      <c r="U36" s="3">
        <f>IF(U$11&gt;$B$7,IF(person!U8&lt;(U$2-U$5*$B$8),(U$2-person!U8)/U$5,0),0)</f>
        <v>0</v>
      </c>
      <c r="V36" s="3">
        <f>IF(V$11&gt;$B$7,IF(person!V8&lt;(V$2-V$5*$B$8),(V$2-person!V8)/V$5,0),0)</f>
        <v>0</v>
      </c>
      <c r="W36" s="3">
        <f>IF(W$11&gt;$B$7,IF(person!W8&lt;(W$2-W$5*$B$8),(W$2-person!W8)/W$5,0),0)</f>
        <v>0</v>
      </c>
      <c r="X36" s="3">
        <f>IF(X$11&gt;$B$7,IF(person!X8&lt;(X$2-X$5*$B$8),(X$2-person!X8)/X$5,0),0)</f>
        <v>0</v>
      </c>
      <c r="Y36" s="3">
        <f>IF(Y$11&gt;$B$7,IF(person!Y8&lt;(Y$2-Y$5*$B$8),(Y$2-person!Y8)/Y$5,0),0)</f>
        <v>0</v>
      </c>
      <c r="Z36" s="3">
        <f>IF(Z$11&gt;$B$7,IF(person!Z8&lt;(Z$2-Z$5*$B$8),(Z$2-person!Z8)/Z$5,0),0)</f>
        <v>0</v>
      </c>
      <c r="AA36" s="3">
        <f>IF(AA$11&gt;$B$7,IF(person!AA8&lt;(AA$2-AA$5*$B$8),(AA$2-person!AA8)/AA$5,0),0)</f>
        <v>0</v>
      </c>
      <c r="AB36" s="3">
        <f>IF(AB$11&gt;$B$7,IF(person!AB8&lt;(AB$2-AB$5*$B$8),(AB$2-person!AB8)/AB$5,0),0)</f>
        <v>0</v>
      </c>
      <c r="AC36" s="3">
        <f>IF(AC$11&gt;$B$7,IF(person!AC8&lt;(AC$2-AC$5*$B$8),(AC$2-person!AC8)/AC$5,0),0)</f>
        <v>0</v>
      </c>
      <c r="AD36" s="3">
        <f>IF(AD$11&gt;$B$7,IF(person!AD8&lt;(AD$2-AD$5*$B$8),(AD$2-person!AD8)/AD$5,0),0)</f>
        <v>0</v>
      </c>
      <c r="AE36" s="3">
        <f>IF(AE$11&gt;$B$7,IF(person!AE8&lt;(AE$2-AE$5*$B$8),(AE$2-person!AE8)/AE$5,0),0)</f>
        <v>1.547914598406642</v>
      </c>
      <c r="AF36" s="3">
        <f>IF(AF$11&gt;$B$7,IF(person!AF8&lt;(AF$2-AF$5*$B$8),(AF$2-person!AF8)/AF$5,0),0)</f>
        <v>0</v>
      </c>
      <c r="AG36" s="3">
        <f>IF(AG$11&gt;$B$7,IF(person!AG8&lt;(AG$2-AG$5*$B$8),(AG$2-person!AG8)/AG$5,0),0)</f>
        <v>0</v>
      </c>
      <c r="AH36" s="3">
        <f>IF(AH$11&gt;$B$7,IF(person!AH8&lt;(AH$2-AH$5*$B$8),(AH$2-person!AH8)/AH$5,0),0)</f>
        <v>0</v>
      </c>
      <c r="AI36" s="3">
        <f>IF(AI$11&gt;$B$7,IF(person!AI8&lt;(AI$2-AI$5*$B$8),(AI$2-person!AI8)/AI$5,0),0)</f>
        <v>0</v>
      </c>
      <c r="AJ36" s="3">
        <f>IF(AJ$11&gt;$B$7,IF(person!AJ8&lt;(AJ$2-AJ$5*$B$8),(AJ$2-person!AJ8)/AJ$5,0),0)</f>
        <v>0</v>
      </c>
      <c r="AK36" s="3">
        <f>IF(AK$11&gt;$B$7,IF(person!AK8&lt;(AK$2-AK$5*$B$8),(AK$2-person!AK8)/AK$5,0),0)</f>
        <v>1.5631436318703451</v>
      </c>
      <c r="AL36" s="3">
        <f>IF(AL$11&gt;$B$7,IF(person!AL8&lt;(AL$2-AL$5*$B$8),(AL$2-person!AL8)/AL$5,0),0)</f>
        <v>0</v>
      </c>
      <c r="AM36" s="3">
        <f>IF(AM$11&gt;$B$7,IF(person!AM8&lt;(AM$2-AM$5*$B$8),(AM$2-person!AM8)/AM$5,0),0)</f>
        <v>0</v>
      </c>
      <c r="AN36" s="3">
        <f>IF(AN$11&gt;$B$7,IF(person!AN8&lt;(AN$2-AN$5*$B$8),(AN$2-person!AN8)/AN$5,0),0)</f>
        <v>0</v>
      </c>
      <c r="AO36" s="3">
        <f>IF(AO$11&gt;$B$7,IF(person!AO8&lt;(AO$2-AO$5*$B$8),(AO$2-person!AO8)/AO$5,0),0)</f>
        <v>0</v>
      </c>
      <c r="AP36" s="3">
        <f>IF(AP$11&gt;$B$7,IF(person!AP8&lt;(AP$2-AP$5*$B$8),(AP$2-person!AP8)/AP$5,0),0)</f>
        <v>0</v>
      </c>
      <c r="AQ36" s="3">
        <f>IF(AQ$11&gt;$B$7,IF(person!AQ8&lt;(AQ$2-AQ$5*$B$8),(AQ$2-person!AQ8)/AQ$5,0),0)</f>
        <v>0</v>
      </c>
      <c r="AR36" s="3">
        <f>IF(AR$11&gt;$B$7,IF(person!AR8&lt;(AR$2-AR$5*$B$8),(AR$2-person!AR8)/AR$5,0),0)</f>
        <v>0</v>
      </c>
      <c r="AS36" s="3">
        <f>IF(AS$11&gt;$B$7,IF(person!AS8&lt;(AS$2-AS$5*$B$8),(AS$2-person!AS8)/AS$5,0),0)</f>
        <v>0</v>
      </c>
      <c r="AT36" s="3">
        <f>IF(AT$11&gt;$B$7,IF(person!AT8&lt;(AT$2-AT$5*$B$8),(AT$2-person!AT8)/AT$5,0),0)</f>
        <v>0</v>
      </c>
      <c r="AU36" s="3">
        <f>IF(AU$11&gt;$B$7,IF(person!AU8&lt;(AU$2-AU$5*$B$8),(AU$2-person!AU8)/AU$5,0),0)</f>
        <v>0</v>
      </c>
      <c r="AV36" s="3">
        <f>IF(AV$11&gt;$B$7,IF(person!AV8&lt;(AV$2-AV$5*$B$8),(AV$2-person!AV8)/AV$5,0),0)</f>
        <v>0</v>
      </c>
      <c r="AW36" s="3">
        <f>IF(AW$11&gt;$B$7,IF(person!AW8&lt;(AW$2-AW$5*$B$8),(AW$2-person!AW8)/AW$5,0),0)</f>
        <v>0</v>
      </c>
      <c r="AX36" s="3">
        <f>IF(AX$11&gt;$B$7,IF(person!AX8&lt;(AX$2-AX$5*$B$8),(AX$2-person!AX8)/AX$5,0),0)</f>
        <v>0</v>
      </c>
      <c r="AY36" s="3">
        <f>IF(AY$11&gt;$B$7,IF(person!AY8&lt;(AY$2-AY$5*$B$8),(AY$2-person!AY8)/AY$5,0),0)</f>
        <v>0</v>
      </c>
      <c r="AZ36" s="3">
        <f>IF(AZ$11&gt;$B$7,IF(person!AZ8&lt;(AZ$2-AZ$5*$B$8),(AZ$2-person!AZ8)/AZ$5,0),0)</f>
        <v>0</v>
      </c>
      <c r="BA36" s="3">
        <f>IF(BA$11&gt;$B$7,IF(person!BA8&lt;(BA$2-BA$5*$B$8),(BA$2-person!BA8)/BA$5,0),0)</f>
        <v>0</v>
      </c>
      <c r="BB36" s="3">
        <f>IF(BB$11&gt;$B$7,IF(person!BB8&lt;(BB$2-BB$5*$B$8),(BB$2-person!BB8)/BB$5,0),0)</f>
        <v>0</v>
      </c>
      <c r="BC36" s="3">
        <f>IF(BC$11&gt;$B$7,IF(person!BC8&lt;(BC$2-BC$5*$B$8),(BC$2-person!BC8)/BC$5,0),0)</f>
        <v>0</v>
      </c>
      <c r="BD36" s="3">
        <f>IF(BD$11&gt;$B$7,IF(person!BD8&lt;(BD$2-BD$5*$B$8),(BD$2-person!BD8)/BD$5,0),0)</f>
        <v>0</v>
      </c>
      <c r="BE36" s="3">
        <f>IF(BE$11&gt;$B$7,IF(person!BE8&lt;(BE$2-BE$5*$B$8),(BE$2-person!BE8)/BE$5,0),0)</f>
        <v>0</v>
      </c>
      <c r="BF36" s="3">
        <f>IF(BF$11&gt;$B$7,IF(person!BF8&lt;(BF$2-BF$5*$B$8),(BF$2-person!BF8)/BF$5,0),0)</f>
        <v>0</v>
      </c>
      <c r="BG36" s="3">
        <f>IF(BG$11&gt;$B$7,IF(person!BG8&lt;(BG$2-BG$5*$B$8),(BG$2-person!BG8)/BG$5,0),0)</f>
        <v>0</v>
      </c>
      <c r="BH36" s="3">
        <f>IF(BH$11&gt;$B$7,IF(person!BH8&lt;(BH$2-BH$5*$B$8),(BH$2-person!BH8)/BH$5,0),0)</f>
        <v>0</v>
      </c>
      <c r="BI36" s="3">
        <f>IF(BI$11&gt;$B$7,IF(person!BI8&lt;(BI$2-BI$5*$B$8),(BI$2-person!BI8)/BI$5,0),0)</f>
        <v>0</v>
      </c>
      <c r="BJ36" s="3">
        <f>IF(BJ$11&gt;$B$7,IF(person!BJ8&lt;(BJ$2-BJ$5*$B$8),(BJ$2-person!BJ8)/BJ$5,0),0)</f>
        <v>0</v>
      </c>
      <c r="BK36" s="3">
        <f>IF(BK$11&gt;$B$7,IF(person!BK8&lt;(BK$2-BK$5*$B$8),(BK$2-person!BK8)/BK$5,0),0)</f>
        <v>0</v>
      </c>
      <c r="BL36" s="3">
        <f>IF(BL$11&gt;$B$7,IF(person!BL8&lt;(BL$2-BL$5*$B$8),(BL$2-person!BL8)/BL$5,0),0)</f>
        <v>0</v>
      </c>
      <c r="BM36" s="3">
        <f>IF(BM$11&gt;$B$7,IF(person!BM8&lt;(BM$2-BM$5*$B$8),(BM$2-person!BM8)/BM$5,0),0)</f>
        <v>0</v>
      </c>
      <c r="BN36" s="3">
        <f>IF(BN$11&gt;$B$7,IF(person!BN8&lt;(BN$2-BN$5*$B$8),(BN$2-person!BN8)/BN$5,0),0)</f>
        <v>0</v>
      </c>
      <c r="BO36" s="3">
        <f>IF(BO$11&gt;$B$7,IF(person!BO8&lt;(BO$2-BO$5*$B$8),(BO$2-person!BO8)/BO$5,0),0)</f>
        <v>0</v>
      </c>
      <c r="BP36" s="3">
        <f>IF(BP$11&gt;$B$7,IF(person!BP8&lt;(BP$2-BP$5*$B$8),(BP$2-person!BP8)/BP$5,0),0)</f>
        <v>0</v>
      </c>
      <c r="BQ36" s="3">
        <f>IF(BQ$11&gt;$B$7,IF(person!BQ8&lt;(BQ$2-BQ$5*$B$8),(BQ$2-person!BQ8)/BQ$5,0),0)</f>
        <v>0</v>
      </c>
      <c r="BR36" s="3">
        <f>IF(BR$11&gt;$B$7,IF(person!BR8&lt;(BR$2-BR$5*$B$8),(BR$2-person!BR8)/BR$5,0),0)</f>
        <v>0</v>
      </c>
      <c r="BS36" s="3">
        <f>IF(BS$11&gt;$B$7,IF(person!BS8&lt;(BS$2-BS$5*$B$8),(BS$2-person!BS8)/BS$5,0),0)</f>
        <v>0</v>
      </c>
      <c r="BT36" s="3">
        <f>IF(BT$11&gt;$B$7,IF(person!BT8&lt;(BT$2-BT$5*$B$8),(BT$2-person!BT8)/BT$5,0),0)</f>
        <v>0</v>
      </c>
      <c r="BU36" s="3">
        <f>IF(BU$11&gt;$B$7,IF(person!BU8&lt;(BU$2-BU$5*$B$8),(BU$2-person!BU8)/BU$5,0),0)</f>
        <v>0</v>
      </c>
      <c r="BV36" s="3">
        <f>IF(BV$11&gt;$B$7,IF(person!BV8&lt;(BV$2-BV$5*$B$8),(BV$2-person!BV8)/BV$5,0),0)</f>
        <v>0</v>
      </c>
      <c r="BW36" s="3">
        <f>IF(BW$11&gt;$B$7,IF(person!BW8&lt;(BW$2-BW$5*$B$8),(BW$2-person!BW8)/BW$5,0),0)</f>
        <v>1.5430553554647117</v>
      </c>
      <c r="BX36" s="3">
        <f>IF(BX$11&gt;$B$7,IF(person!BX8&lt;(BX$2-BX$5*$B$8),(BX$2-person!BX8)/BX$5,0),0)</f>
        <v>0</v>
      </c>
      <c r="BY36" s="3">
        <f>IF(BY$11&gt;$B$7,IF(person!BY8&lt;(BY$2-BY$5*$B$8),(BY$2-person!BY8)/BY$5,0),0)</f>
        <v>0</v>
      </c>
      <c r="BZ36" s="3">
        <f>IF(BZ$11&gt;$B$7,IF(person!BZ8&lt;(BZ$2-BZ$5*$B$8),(BZ$2-person!BZ8)/BZ$5,0),0)</f>
        <v>0</v>
      </c>
      <c r="CA36" s="3">
        <f>IF(CA$11&gt;$B$7,IF(person!CA8&lt;(CA$2-CA$5*$B$8),(CA$2-person!CA8)/CA$5,0),0)</f>
        <v>0</v>
      </c>
      <c r="CB36" s="3">
        <f>IF(CB$11&gt;$B$7,IF(person!CB8&lt;(CB$2-CB$5*$B$8),(CB$2-person!CB8)/CB$5,0),0)</f>
        <v>0</v>
      </c>
      <c r="CC36" s="3">
        <f>IF(CC$11&gt;$B$7,IF(person!CC8&lt;(CC$2-CC$5*$B$8),(CC$2-person!CC8)/CC$5,0),0)</f>
        <v>0</v>
      </c>
      <c r="CD36" s="3">
        <f>IF(CD$11&gt;$B$7,IF(person!CD8&lt;(CD$2-CD$5*$B$8),(CD$2-person!CD8)/CD$5,0),0)</f>
        <v>0</v>
      </c>
      <c r="CE36" s="3">
        <f>IF(CE$11&gt;$B$7,IF(person!CE8&lt;(CE$2-CE$5*$B$8),(CE$2-person!CE8)/CE$5,0),0)</f>
        <v>0</v>
      </c>
      <c r="CF36" s="3">
        <f>IF(CF$11&gt;$B$7,IF(person!CF8&lt;(CF$2-CF$5*$B$8),(CF$2-person!CF8)/CF$5,0),0)</f>
        <v>0</v>
      </c>
      <c r="CG36" s="3">
        <f>IF(CG$11&gt;$B$7,IF(person!CG8&lt;(CG$2-CG$5*$B$8),(CG$2-person!CG8)/CG$5,0),0)</f>
        <v>0</v>
      </c>
      <c r="CH36" s="3">
        <f>IF(CH$11&gt;$B$7,IF(person!CH8&lt;(CH$2-CH$5*$B$8),(CH$2-person!CH8)/CH$5,0),0)</f>
        <v>0</v>
      </c>
      <c r="CI36" s="3">
        <f>IF(CI$11&gt;$B$7,IF(person!CI8&lt;(CI$2-CI$5*$B$8),(CI$2-person!CI8)/CI$5,0),0)</f>
        <v>0</v>
      </c>
      <c r="CJ36" s="3">
        <f>IF(CJ$11&gt;$B$7,IF(person!CJ8&lt;(CJ$2-CJ$5*$B$8),(CJ$2-person!CJ8)/CJ$5,0),0)</f>
        <v>0</v>
      </c>
      <c r="CK36" s="3">
        <f>IF(CK$11&gt;$B$7,IF(person!CK8&lt;(CK$2-CK$5*$B$8),(CK$2-person!CK8)/CK$5,0),0)</f>
        <v>0</v>
      </c>
      <c r="CL36" s="3">
        <f>IF(CL$11&gt;$B$7,IF(person!CL8&lt;(CL$2-CL$5*$B$8),(CL$2-person!CL8)/CL$5,0),0)</f>
        <v>0</v>
      </c>
      <c r="CM36" s="3">
        <f>IF(CM$11&gt;$B$7,IF(person!CM8&lt;(CM$2-CM$5*$B$8),(CM$2-person!CM8)/CM$5,0),0)</f>
        <v>0</v>
      </c>
      <c r="CN36" s="3">
        <f>IF(CN$11&gt;$B$7,IF(person!CN8&lt;(CN$2-CN$5*$B$8),(CN$2-person!CN8)/CN$5,0),0)</f>
        <v>0</v>
      </c>
      <c r="CO36" s="3">
        <f>IF(CO$11&gt;$B$7,IF(person!CO8&lt;(CO$2-CO$5*$B$8),(CO$2-person!CO8)/CO$5,0),0)</f>
        <v>0</v>
      </c>
      <c r="CP36" s="3">
        <f>IF(CP$11&gt;$B$7,IF(person!CP8&lt;(CP$2-CP$5*$B$8),(CP$2-person!CP8)/CP$5,0),0)</f>
        <v>0</v>
      </c>
      <c r="CQ36" s="3">
        <f>IF(CQ$11&gt;$B$7,IF(person!CQ8&lt;(CQ$2-CQ$5*$B$8),(CQ$2-person!CQ8)/CQ$5,0),0)</f>
        <v>0</v>
      </c>
      <c r="CR36" s="3">
        <f>IF(CR$11&gt;$B$7,IF(person!CR8&lt;(CR$2-CR$5*$B$8),(CR$2-person!CR8)/CR$5,0),0)</f>
        <v>0</v>
      </c>
      <c r="CS36" s="3">
        <f>IF(CS$11&gt;$B$7,IF(person!CS8&lt;(CS$2-CS$5*$B$8),(CS$2-person!CS8)/CS$5,0),0)</f>
        <v>0</v>
      </c>
      <c r="CT36" s="11">
        <f t="shared" si="104"/>
        <v>4.6541135857416993</v>
      </c>
      <c r="CU36" s="11">
        <f t="shared" si="105"/>
        <v>4.8480349851476034E-2</v>
      </c>
      <c r="CV36" s="11">
        <f t="shared" si="106"/>
        <v>0</v>
      </c>
      <c r="CW36" s="11">
        <f t="shared" si="107"/>
        <v>1.5631436318703451</v>
      </c>
      <c r="CX36" s="11">
        <f t="shared" si="108"/>
        <v>0.2713483756695978</v>
      </c>
    </row>
    <row r="37" spans="1:102" s="1" customFormat="1" ht="17" x14ac:dyDescent="0.25">
      <c r="A37" s="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T37" s="11"/>
      <c r="CU37" s="11"/>
      <c r="CV37" s="11"/>
      <c r="CW37" s="11"/>
      <c r="CX37" s="11"/>
    </row>
    <row r="38" spans="1:102" s="1" customFormat="1" ht="17" x14ac:dyDescent="0.25">
      <c r="A38" s="7" t="s">
        <v>15</v>
      </c>
      <c r="B38" s="9">
        <f>SUM(B39:B45)</f>
        <v>6</v>
      </c>
      <c r="C38" s="9">
        <f t="shared" ref="C38" si="109">SUM(C39:C45)</f>
        <v>0</v>
      </c>
      <c r="D38" s="9">
        <f t="shared" ref="D38" si="110">SUM(D39:D45)</f>
        <v>0</v>
      </c>
      <c r="E38" s="9">
        <f t="shared" ref="E38" si="111">SUM(E39:E45)</f>
        <v>0</v>
      </c>
      <c r="F38" s="9">
        <f t="shared" ref="F38" si="112">SUM(F39:F45)</f>
        <v>0</v>
      </c>
      <c r="G38" s="9">
        <f t="shared" ref="G38" si="113">SUM(G39:G45)</f>
        <v>0</v>
      </c>
      <c r="H38" s="9">
        <f t="shared" ref="H38" si="114">SUM(H39:H45)</f>
        <v>0</v>
      </c>
      <c r="I38" s="9">
        <f t="shared" ref="I38" si="115">SUM(I39:I45)</f>
        <v>0</v>
      </c>
      <c r="J38" s="9">
        <f t="shared" ref="J38" si="116">SUM(J39:J45)</f>
        <v>0</v>
      </c>
      <c r="K38" s="9">
        <f t="shared" ref="K38" si="117">SUM(K39:K45)</f>
        <v>0</v>
      </c>
      <c r="L38" s="9">
        <f t="shared" ref="L38" si="118">SUM(L39:L45)</f>
        <v>0</v>
      </c>
      <c r="M38" s="9">
        <f t="shared" ref="M38" si="119">SUM(M39:M45)</f>
        <v>0</v>
      </c>
      <c r="N38" s="9">
        <f t="shared" ref="N38" si="120">SUM(N39:N45)</f>
        <v>0</v>
      </c>
      <c r="O38" s="9">
        <f t="shared" ref="O38" si="121">SUM(O39:O45)</f>
        <v>0</v>
      </c>
      <c r="P38" s="9">
        <f t="shared" ref="P38" si="122">SUM(P39:P45)</f>
        <v>0</v>
      </c>
      <c r="Q38" s="9">
        <f t="shared" ref="Q38" si="123">SUM(Q39:Q45)</f>
        <v>0</v>
      </c>
      <c r="R38" s="9">
        <f t="shared" ref="R38" si="124">SUM(R39:R45)</f>
        <v>0</v>
      </c>
      <c r="S38" s="9">
        <f t="shared" ref="S38" si="125">SUM(S39:S45)</f>
        <v>0</v>
      </c>
      <c r="T38" s="9">
        <f t="shared" ref="T38" si="126">SUM(T39:T45)</f>
        <v>0</v>
      </c>
      <c r="U38" s="9">
        <f t="shared" ref="U38" si="127">SUM(U39:U45)</f>
        <v>0</v>
      </c>
      <c r="V38" s="9">
        <f t="shared" ref="V38" si="128">SUM(V39:V45)</f>
        <v>0</v>
      </c>
      <c r="W38" s="9">
        <f t="shared" ref="W38" si="129">SUM(W39:W45)</f>
        <v>0</v>
      </c>
      <c r="X38" s="9">
        <f t="shared" ref="X38" si="130">SUM(X39:X45)</f>
        <v>0</v>
      </c>
      <c r="Y38" s="9">
        <f t="shared" ref="Y38" si="131">SUM(Y39:Y45)</f>
        <v>0</v>
      </c>
      <c r="Z38" s="9">
        <f t="shared" ref="Z38" si="132">SUM(Z39:Z45)</f>
        <v>0</v>
      </c>
      <c r="AA38" s="9">
        <f t="shared" ref="AA38" si="133">SUM(AA39:AA45)</f>
        <v>0</v>
      </c>
      <c r="AB38" s="9">
        <f t="shared" ref="AB38" si="134">SUM(AB39:AB45)</f>
        <v>6.8571428571428568</v>
      </c>
      <c r="AC38" s="9">
        <f t="shared" ref="AC38" si="135">SUM(AC39:AC45)</f>
        <v>0</v>
      </c>
      <c r="AD38" s="9">
        <f t="shared" ref="AD38" si="136">SUM(AD39:AD45)</f>
        <v>12.857142857142858</v>
      </c>
      <c r="AE38" s="9">
        <f t="shared" ref="AE38" si="137">SUM(AE39:AE45)</f>
        <v>16.285714285714285</v>
      </c>
      <c r="AF38" s="9">
        <f t="shared" ref="AF38" si="138">SUM(AF39:AF45)</f>
        <v>10</v>
      </c>
      <c r="AG38" s="9">
        <f t="shared" ref="AG38" si="139">SUM(AG39:AG45)</f>
        <v>4.8571428571428568</v>
      </c>
      <c r="AH38" s="9">
        <f t="shared" ref="AH38" si="140">SUM(AH39:AH45)</f>
        <v>9.8571428571428577</v>
      </c>
      <c r="AI38" s="9">
        <f t="shared" ref="AI38" si="141">SUM(AI39:AI45)</f>
        <v>10.285714285714285</v>
      </c>
      <c r="AJ38" s="9">
        <f t="shared" ref="AJ38" si="142">SUM(AJ39:AJ45)</f>
        <v>9</v>
      </c>
      <c r="AK38" s="9">
        <f t="shared" ref="AK38" si="143">SUM(AK39:AK45)</f>
        <v>6.5714285714285712</v>
      </c>
      <c r="AL38" s="9">
        <f t="shared" ref="AL38" si="144">SUM(AL39:AL45)</f>
        <v>42.285714285714285</v>
      </c>
      <c r="AM38" s="9">
        <f t="shared" ref="AM38" si="145">SUM(AM39:AM45)</f>
        <v>19.714285714285715</v>
      </c>
      <c r="AN38" s="9">
        <f t="shared" ref="AN38" si="146">SUM(AN39:AN45)</f>
        <v>8.8571428571428577</v>
      </c>
      <c r="AO38" s="9">
        <f t="shared" ref="AO38" si="147">SUM(AO39:AO45)</f>
        <v>12.285714285714286</v>
      </c>
      <c r="AP38" s="9">
        <f t="shared" ref="AP38" si="148">SUM(AP39:AP45)</f>
        <v>12.285714285714286</v>
      </c>
      <c r="AQ38" s="9">
        <f t="shared" ref="AQ38" si="149">SUM(AQ39:AQ45)</f>
        <v>8.2857142857142865</v>
      </c>
      <c r="AR38" s="9">
        <f t="shared" ref="AR38" si="150">SUM(AR39:AR45)</f>
        <v>20.571428571428569</v>
      </c>
      <c r="AS38" s="9">
        <f t="shared" ref="AS38" si="151">SUM(AS39:AS45)</f>
        <v>4.1428571428571432</v>
      </c>
      <c r="AT38" s="9">
        <f t="shared" ref="AT38" si="152">SUM(AT39:AT45)</f>
        <v>20</v>
      </c>
      <c r="AU38" s="9">
        <f t="shared" ref="AU38" si="153">SUM(AU39:AU45)</f>
        <v>0</v>
      </c>
      <c r="AV38" s="9">
        <f t="shared" ref="AV38" si="154">SUM(AV39:AV45)</f>
        <v>5.7142857142857144</v>
      </c>
      <c r="AW38" s="9">
        <f t="shared" ref="AW38" si="155">SUM(AW39:AW45)</f>
        <v>7.1428571428571432</v>
      </c>
      <c r="AX38" s="9">
        <f t="shared" ref="AX38" si="156">SUM(AX39:AX45)</f>
        <v>9.7142857142857135</v>
      </c>
      <c r="AY38" s="9">
        <f t="shared" ref="AY38" si="157">SUM(AY39:AY45)</f>
        <v>3.4285714285714284</v>
      </c>
      <c r="AZ38" s="9">
        <f t="shared" ref="AZ38" si="158">SUM(AZ39:AZ45)</f>
        <v>8.4285714285714288</v>
      </c>
      <c r="BA38" s="9">
        <f t="shared" ref="BA38" si="159">SUM(BA39:BA45)</f>
        <v>12.857142857142858</v>
      </c>
      <c r="BB38" s="9">
        <f t="shared" ref="BB38" si="160">SUM(BB39:BB45)</f>
        <v>10</v>
      </c>
      <c r="BC38" s="9">
        <f t="shared" ref="BC38" si="161">SUM(BC39:BC45)</f>
        <v>4.5714285714285712</v>
      </c>
      <c r="BD38" s="9">
        <f t="shared" ref="BD38" si="162">SUM(BD39:BD45)</f>
        <v>4</v>
      </c>
      <c r="BE38" s="9">
        <f t="shared" ref="BE38" si="163">SUM(BE39:BE45)</f>
        <v>2.8571428571428572</v>
      </c>
      <c r="BF38" s="9">
        <f t="shared" ref="BF38" si="164">SUM(BF39:BF45)</f>
        <v>13.285714285714286</v>
      </c>
      <c r="BG38" s="9">
        <f t="shared" ref="BG38" si="165">SUM(BG39:BG45)</f>
        <v>15.428571428571429</v>
      </c>
      <c r="BH38" s="9">
        <f t="shared" ref="BH38" si="166">SUM(BH39:BH45)</f>
        <v>4.1428571428571432</v>
      </c>
      <c r="BI38" s="9">
        <f t="shared" ref="BI38" si="167">SUM(BI39:BI45)</f>
        <v>4.5714285714285712</v>
      </c>
      <c r="BJ38" s="9">
        <f t="shared" ref="BJ38" si="168">SUM(BJ39:BJ45)</f>
        <v>16.285714285714288</v>
      </c>
      <c r="BK38" s="9">
        <f t="shared" ref="BK38" si="169">SUM(BK39:BK45)</f>
        <v>1.4285714285714286</v>
      </c>
      <c r="BL38" s="9">
        <f t="shared" ref="BL38" si="170">SUM(BL39:BL45)</f>
        <v>4</v>
      </c>
      <c r="BM38" s="9">
        <f t="shared" ref="BM38" si="171">SUM(BM39:BM45)</f>
        <v>8.2857142857142865</v>
      </c>
      <c r="BN38" s="9">
        <f t="shared" ref="BN38" si="172">SUM(BN39:BN45)</f>
        <v>9.7142857142857135</v>
      </c>
      <c r="BO38" s="9">
        <f t="shared" ref="BO38" si="173">SUM(BO39:BO45)</f>
        <v>21</v>
      </c>
      <c r="BP38" s="9">
        <f t="shared" ref="BP38" si="174">SUM(BP39:BP45)</f>
        <v>10.285714285714285</v>
      </c>
      <c r="BQ38" s="9">
        <f t="shared" ref="BQ38" si="175">SUM(BQ39:BQ45)</f>
        <v>7.4285714285714288</v>
      </c>
      <c r="BR38" s="9">
        <f t="shared" ref="BR38" si="176">SUM(BR39:BR45)</f>
        <v>15.714285714285714</v>
      </c>
      <c r="BS38" s="9">
        <f t="shared" ref="BS38" si="177">SUM(BS39:BS45)</f>
        <v>8</v>
      </c>
      <c r="BT38" s="9">
        <f t="shared" ref="BT38" si="178">SUM(BT39:BT45)</f>
        <v>16</v>
      </c>
      <c r="BU38" s="9">
        <f t="shared" ref="BU38" si="179">SUM(BU39:BU45)</f>
        <v>23.142857142857142</v>
      </c>
      <c r="BV38" s="9">
        <f t="shared" ref="BV38" si="180">SUM(BV39:BV45)</f>
        <v>16.571428571428573</v>
      </c>
      <c r="BW38" s="9">
        <f t="shared" ref="BW38" si="181">SUM(BW39:BW45)</f>
        <v>20.571428571428569</v>
      </c>
      <c r="BX38" s="9">
        <f t="shared" ref="BX38" si="182">SUM(BX39:BX45)</f>
        <v>8.5714285714285712</v>
      </c>
      <c r="BY38" s="9">
        <f t="shared" ref="BY38" si="183">SUM(BY39:BY45)</f>
        <v>8.8571428571428577</v>
      </c>
      <c r="BZ38" s="9">
        <f t="shared" ref="BZ38" si="184">SUM(BZ39:BZ45)</f>
        <v>7.2857142857142856</v>
      </c>
      <c r="CA38" s="9">
        <f t="shared" ref="CA38" si="185">SUM(CA39:CA45)</f>
        <v>21.428571428571431</v>
      </c>
      <c r="CB38" s="9">
        <f t="shared" ref="CB38" si="186">SUM(CB39:CB45)</f>
        <v>7.4285714285714288</v>
      </c>
      <c r="CC38" s="9">
        <f t="shared" ref="CC38" si="187">SUM(CC39:CC45)</f>
        <v>7.1428571428571432</v>
      </c>
      <c r="CD38" s="9">
        <f t="shared" ref="CD38" si="188">SUM(CD39:CD45)</f>
        <v>48.571428571428569</v>
      </c>
      <c r="CE38" s="9">
        <f t="shared" ref="CE38" si="189">SUM(CE39:CE45)</f>
        <v>0</v>
      </c>
      <c r="CF38" s="9">
        <f t="shared" ref="CF38" si="190">SUM(CF39:CF45)</f>
        <v>7.4285714285714288</v>
      </c>
      <c r="CG38" s="9">
        <f t="shared" ref="CG38" si="191">SUM(CG39:CG45)</f>
        <v>9.8571428571428577</v>
      </c>
      <c r="CH38" s="9">
        <f t="shared" ref="CH38" si="192">SUM(CH39:CH45)</f>
        <v>3.1428571428571428</v>
      </c>
      <c r="CI38" s="9">
        <f t="shared" ref="CI38" si="193">SUM(CI39:CI45)</f>
        <v>4.2857142857142856</v>
      </c>
      <c r="CJ38" s="9">
        <f t="shared" ref="CJ38:CR38" si="194">SUM(CJ39:CJ45)</f>
        <v>2.7142857142857144</v>
      </c>
      <c r="CK38" s="9">
        <f t="shared" si="194"/>
        <v>0</v>
      </c>
      <c r="CL38" s="9">
        <f t="shared" si="194"/>
        <v>0</v>
      </c>
      <c r="CM38" s="9">
        <f t="shared" si="194"/>
        <v>0</v>
      </c>
      <c r="CN38" s="9">
        <f t="shared" si="194"/>
        <v>0</v>
      </c>
      <c r="CO38" s="9">
        <f t="shared" si="194"/>
        <v>0</v>
      </c>
      <c r="CP38" s="9">
        <f t="shared" si="194"/>
        <v>0</v>
      </c>
      <c r="CQ38" s="9">
        <f t="shared" si="194"/>
        <v>0</v>
      </c>
      <c r="CR38" s="9">
        <f t="shared" si="194"/>
        <v>0</v>
      </c>
      <c r="CS38" s="9">
        <f t="shared" ref="CS38" si="195">SUM(CS39:CS45)</f>
        <v>0</v>
      </c>
      <c r="CT38" s="13" t="s">
        <v>19</v>
      </c>
      <c r="CU38" s="13" t="s">
        <v>20</v>
      </c>
      <c r="CV38" s="13" t="s">
        <v>21</v>
      </c>
      <c r="CW38" s="13" t="s">
        <v>22</v>
      </c>
      <c r="CX38" s="13" t="s">
        <v>23</v>
      </c>
    </row>
    <row r="39" spans="1:102" s="1" customFormat="1" ht="17" x14ac:dyDescent="0.25">
      <c r="A39" s="4" t="str">
        <f>person!A2</f>
        <v>Sunday</v>
      </c>
      <c r="B39" s="3">
        <f>IF(B$11&gt;$B$7,IF(person!B2&gt;(B$2-B$5*$B$9),IF((person!B2&lt;B$2+B$5*$B$9),B$2,0),0),0)</f>
        <v>0</v>
      </c>
      <c r="C39" s="3">
        <f>IF(C$11&gt;$B$7,IF(person!C2&gt;(C$2-C$5*$B$9),IF((person!C2&lt;C$2+C$5*$B$9),C$2,0),0),0)</f>
        <v>0</v>
      </c>
      <c r="D39" s="3">
        <f>IF(D$11&gt;$B$7,IF(person!D2&gt;(D$2-D$5*$B$9),IF((person!D2&lt;D$2+D$5*$B$9),D$2,0),0),0)</f>
        <v>0</v>
      </c>
      <c r="E39" s="3">
        <f>IF(E$11&gt;$B$7,IF(person!E2&gt;(E$2-E$5*$B$9),IF((person!E2&lt;E$2+E$5*$B$9),E$2,0),0),0)</f>
        <v>0</v>
      </c>
      <c r="F39" s="3">
        <f>IF(F$11&gt;$B$7,IF(person!F2&gt;(F$2-F$5*$B$9),IF((person!F2&lt;F$2+F$5*$B$9),F$2,0),0),0)</f>
        <v>0</v>
      </c>
      <c r="G39" s="3">
        <f>IF(G$11&gt;$B$7,IF(person!G2&gt;(G$2-G$5*$B$9),IF((person!G2&lt;G$2+G$5*$B$9),G$2,0),0),0)</f>
        <v>0</v>
      </c>
      <c r="H39" s="3">
        <f>IF(H$11&gt;$B$7,IF(person!H2&gt;(H$2-H$5*$B$9),IF((person!H2&lt;H$2+H$5*$B$9),H$2,0),0),0)</f>
        <v>0</v>
      </c>
      <c r="I39" s="3">
        <f>IF(I$11&gt;$B$7,IF(person!I2&gt;(I$2-I$5*$B$9),IF((person!I2&lt;I$2+I$5*$B$9),I$2,0),0),0)</f>
        <v>0</v>
      </c>
      <c r="J39" s="3">
        <f>IF(J$11&gt;$B$7,IF(person!J2&gt;(J$2-J$5*$B$9),IF((person!J2&lt;J$2+J$5*$B$9),J$2,0),0),0)</f>
        <v>0</v>
      </c>
      <c r="K39" s="3">
        <f>IF(K$11&gt;$B$7,IF(person!K2&gt;(K$2-K$5*$B$9),IF((person!K2&lt;K$2+K$5*$B$9),K$2,0),0),0)</f>
        <v>0</v>
      </c>
      <c r="L39" s="3">
        <f>IF(L$11&gt;$B$7,IF(person!L2&gt;(L$2-L$5*$B$9),IF((person!L2&lt;L$2+L$5*$B$9),L$2,0),0),0)</f>
        <v>0</v>
      </c>
      <c r="M39" s="3">
        <f>IF(M$11&gt;$B$7,IF(person!M2&gt;(M$2-M$5*$B$9),IF((person!M2&lt;M$2+M$5*$B$9),M$2,0),0),0)</f>
        <v>0</v>
      </c>
      <c r="N39" s="3">
        <f>IF(N$11&gt;$B$7,IF(person!N2&gt;(N$2-N$5*$B$9),IF((person!N2&lt;N$2+N$5*$B$9),N$2,0),0),0)</f>
        <v>0</v>
      </c>
      <c r="O39" s="3">
        <f>IF(O$11&gt;$B$7,IF(person!O2&gt;(O$2-O$5*$B$9),IF((person!O2&lt;O$2+O$5*$B$9),O$2,0),0),0)</f>
        <v>0</v>
      </c>
      <c r="P39" s="3">
        <f>IF(P$11&gt;$B$7,IF(person!P2&gt;(P$2-P$5*$B$9),IF((person!P2&lt;P$2+P$5*$B$9),P$2,0),0),0)</f>
        <v>0</v>
      </c>
      <c r="Q39" s="3">
        <f>IF(Q$11&gt;$B$7,IF(person!Q2&gt;(Q$2-Q$5*$B$9),IF((person!Q2&lt;Q$2+Q$5*$B$9),Q$2,0),0),0)</f>
        <v>0</v>
      </c>
      <c r="R39" s="3">
        <f>IF(R$11&gt;$B$7,IF(person!R2&gt;(R$2-R$5*$B$9),IF((person!R2&lt;R$2+R$5*$B$9),R$2,0),0),0)</f>
        <v>0</v>
      </c>
      <c r="S39" s="3">
        <f>IF(S$11&gt;$B$7,IF(person!S2&gt;(S$2-S$5*$B$9),IF((person!S2&lt;S$2+S$5*$B$9),S$2,0),0),0)</f>
        <v>0</v>
      </c>
      <c r="T39" s="3">
        <f>IF(T$11&gt;$B$7,IF(person!T2&gt;(T$2-T$5*$B$9),IF((person!T2&lt;T$2+T$5*$B$9),T$2,0),0),0)</f>
        <v>0</v>
      </c>
      <c r="U39" s="3">
        <f>IF(U$11&gt;$B$7,IF(person!U2&gt;(U$2-U$5*$B$9),IF((person!U2&lt;U$2+U$5*$B$9),U$2,0),0),0)</f>
        <v>0</v>
      </c>
      <c r="V39" s="3">
        <f>IF(V$11&gt;$B$7,IF(person!V2&gt;(V$2-V$5*$B$9),IF((person!V2&lt;V$2+V$5*$B$9),V$2,0),0),0)</f>
        <v>0</v>
      </c>
      <c r="W39" s="3">
        <f>IF(W$11&gt;$B$7,IF(person!W2&gt;(W$2-W$5*$B$9),IF((person!W2&lt;W$2+W$5*$B$9),W$2,0),0),0)</f>
        <v>0</v>
      </c>
      <c r="X39" s="3">
        <f>IF(X$11&gt;$B$7,IF(person!X2&gt;(X$2-X$5*$B$9),IF((person!X2&lt;X$2+X$5*$B$9),X$2,0),0),0)</f>
        <v>0</v>
      </c>
      <c r="Y39" s="3">
        <f>IF(Y$11&gt;$B$7,IF(person!Y2&gt;(Y$2-Y$5*$B$9),IF((person!Y2&lt;Y$2+Y$5*$B$9),Y$2,0),0),0)</f>
        <v>0</v>
      </c>
      <c r="Z39" s="3">
        <f>IF(Z$11&gt;$B$7,IF(person!Z2&gt;(Z$2-Z$5*$B$9),IF((person!Z2&lt;Z$2+Z$5*$B$9),Z$2,0),0),0)</f>
        <v>0</v>
      </c>
      <c r="AA39" s="3">
        <f>IF(AA$11&gt;$B$7,IF(person!AA2&gt;(AA$2-AA$5*$B$9),IF((person!AA2&lt;AA$2+AA$5*$B$9),AA$2,0),0),0)</f>
        <v>0</v>
      </c>
      <c r="AB39" s="3">
        <f>IF(AB$11&gt;$B$7,IF(person!AB2&gt;(AB$2-AB$5*$B$9),IF((person!AB2&lt;AB$2+AB$5*$B$9),AB$2,0),0),0)</f>
        <v>0</v>
      </c>
      <c r="AC39" s="3">
        <f>IF(AC$11&gt;$B$7,IF(person!AC2&gt;(AC$2-AC$5*$B$9),IF((person!AC2&lt;AC$2+AC$5*$B$9),AC$2,0),0),0)</f>
        <v>0</v>
      </c>
      <c r="AD39" s="3">
        <f>IF(AD$11&gt;$B$7,IF(person!AD2&gt;(AD$2-AD$5*$B$9),IF((person!AD2&lt;AD$2+AD$5*$B$9),AD$2,0),0),0)</f>
        <v>0</v>
      </c>
      <c r="AE39" s="3">
        <f>IF(AE$11&gt;$B$7,IF(person!AE2&gt;(AE$2-AE$5*$B$9),IF((person!AE2&lt;AE$2+AE$5*$B$9),AE$2,0),0),0)</f>
        <v>0</v>
      </c>
      <c r="AF39" s="3">
        <f>IF(AF$11&gt;$B$7,IF(person!AF2&gt;(AF$2-AF$5*$B$9),IF((person!AF2&lt;AF$2+AF$5*$B$9),AF$2,0),0),0)</f>
        <v>0</v>
      </c>
      <c r="AG39" s="3">
        <f>IF(AG$11&gt;$B$7,IF(person!AG2&gt;(AG$2-AG$5*$B$9),IF((person!AG2&lt;AG$2+AG$5*$B$9),AG$2,0),0),0)</f>
        <v>0</v>
      </c>
      <c r="AH39" s="3">
        <f>IF(AH$11&gt;$B$7,IF(person!AH2&gt;(AH$2-AH$5*$B$9),IF((person!AH2&lt;AH$2+AH$5*$B$9),AH$2,0),0),0)</f>
        <v>0</v>
      </c>
      <c r="AI39" s="3">
        <f>IF(AI$11&gt;$B$7,IF(person!AI2&gt;(AI$2-AI$5*$B$9),IF((person!AI2&lt;AI$2+AI$5*$B$9),AI$2,0),0),0)</f>
        <v>3.4285714285714284</v>
      </c>
      <c r="AJ39" s="3">
        <f>IF(AJ$11&gt;$B$7,IF(person!AJ2&gt;(AJ$2-AJ$5*$B$9),IF((person!AJ2&lt;AJ$2+AJ$5*$B$9),AJ$2,0),0),0)</f>
        <v>3</v>
      </c>
      <c r="AK39" s="3">
        <f>IF(AK$11&gt;$B$7,IF(person!AK2&gt;(AK$2-AK$5*$B$9),IF((person!AK2&lt;AK$2+AK$5*$B$9),AK$2,0),0),0)</f>
        <v>0</v>
      </c>
      <c r="AL39" s="3">
        <f>IF(AL$11&gt;$B$7,IF(person!AL2&gt;(AL$2-AL$5*$B$9),IF((person!AL2&lt;AL$2+AL$5*$B$9),AL$2,0),0),0)</f>
        <v>10.571428571428571</v>
      </c>
      <c r="AM39" s="3">
        <f>IF(AM$11&gt;$B$7,IF(person!AM2&gt;(AM$2-AM$5*$B$9),IF((person!AM2&lt;AM$2+AM$5*$B$9),AM$2,0),0),0)</f>
        <v>9.8571428571428577</v>
      </c>
      <c r="AN39" s="3">
        <f>IF(AN$11&gt;$B$7,IF(person!AN2&gt;(AN$2-AN$5*$B$9),IF((person!AN2&lt;AN$2+AN$5*$B$9),AN$2,0),0),0)</f>
        <v>0</v>
      </c>
      <c r="AO39" s="3">
        <f>IF(AO$11&gt;$B$7,IF(person!AO2&gt;(AO$2-AO$5*$B$9),IF((person!AO2&lt;AO$2+AO$5*$B$9),AO$2,0),0),0)</f>
        <v>6.1428571428571432</v>
      </c>
      <c r="AP39" s="3">
        <f>IF(AP$11&gt;$B$7,IF(person!AP2&gt;(AP$2-AP$5*$B$9),IF((person!AP2&lt;AP$2+AP$5*$B$9),AP$2,0),0),0)</f>
        <v>6.1428571428571432</v>
      </c>
      <c r="AQ39" s="3">
        <f>IF(AQ$11&gt;$B$7,IF(person!AQ2&gt;(AQ$2-AQ$5*$B$9),IF((person!AQ2&lt;AQ$2+AQ$5*$B$9),AQ$2,0),0),0)</f>
        <v>0</v>
      </c>
      <c r="AR39" s="3">
        <f>IF(AR$11&gt;$B$7,IF(person!AR2&gt;(AR$2-AR$5*$B$9),IF((person!AR2&lt;AR$2+AR$5*$B$9),AR$2,0),0),0)</f>
        <v>0</v>
      </c>
      <c r="AS39" s="3">
        <f>IF(AS$11&gt;$B$7,IF(person!AS2&gt;(AS$2-AS$5*$B$9),IF((person!AS2&lt;AS$2+AS$5*$B$9),AS$2,0),0),0)</f>
        <v>0</v>
      </c>
      <c r="AT39" s="3">
        <f>IF(AT$11&gt;$B$7,IF(person!AT2&gt;(AT$2-AT$5*$B$9),IF((person!AT2&lt;AT$2+AT$5*$B$9),AT$2,0),0),0)</f>
        <v>4</v>
      </c>
      <c r="AU39" s="3">
        <f>IF(AU$11&gt;$B$7,IF(person!AU2&gt;(AU$2-AU$5*$B$9),IF((person!AU2&lt;AU$2+AU$5*$B$9),AU$2,0),0),0)</f>
        <v>0</v>
      </c>
      <c r="AV39" s="3">
        <f>IF(AV$11&gt;$B$7,IF(person!AV2&gt;(AV$2-AV$5*$B$9),IF((person!AV2&lt;AV$2+AV$5*$B$9),AV$2,0),0),0)</f>
        <v>2.8571428571428572</v>
      </c>
      <c r="AW39" s="3">
        <f>IF(AW$11&gt;$B$7,IF(person!AW2&gt;(AW$2-AW$5*$B$9),IF((person!AW2&lt;AW$2+AW$5*$B$9),AW$2,0),0),0)</f>
        <v>3.5714285714285716</v>
      </c>
      <c r="AX39" s="3">
        <f>IF(AX$11&gt;$B$7,IF(person!AX2&gt;(AX$2-AX$5*$B$9),IF((person!AX2&lt;AX$2+AX$5*$B$9),AX$2,0),0),0)</f>
        <v>0</v>
      </c>
      <c r="AY39" s="3">
        <f>IF(AY$11&gt;$B$7,IF(person!AY2&gt;(AY$2-AY$5*$B$9),IF((person!AY2&lt;AY$2+AY$5*$B$9),AY$2,0),0),0)</f>
        <v>0</v>
      </c>
      <c r="AZ39" s="3">
        <f>IF(AZ$11&gt;$B$7,IF(person!AZ2&gt;(AZ$2-AZ$5*$B$9),IF((person!AZ2&lt;AZ$2+AZ$5*$B$9),AZ$2,0),0),0)</f>
        <v>8.4285714285714288</v>
      </c>
      <c r="BA39" s="3">
        <f>IF(BA$11&gt;$B$7,IF(person!BA2&gt;(BA$2-BA$5*$B$9),IF((person!BA2&lt;BA$2+BA$5*$B$9),BA$2,0),0),0)</f>
        <v>0</v>
      </c>
      <c r="BB39" s="3">
        <f>IF(BB$11&gt;$B$7,IF(person!BB2&gt;(BB$2-BB$5*$B$9),IF((person!BB2&lt;BB$2+BB$5*$B$9),BB$2,0),0),0)</f>
        <v>5</v>
      </c>
      <c r="BC39" s="3">
        <f>IF(BC$11&gt;$B$7,IF(person!BC2&gt;(BC$2-BC$5*$B$9),IF((person!BC2&lt;BC$2+BC$5*$B$9),BC$2,0),0),0)</f>
        <v>0</v>
      </c>
      <c r="BD39" s="3">
        <f>IF(BD$11&gt;$B$7,IF(person!BD2&gt;(BD$2-BD$5*$B$9),IF((person!BD2&lt;BD$2+BD$5*$B$9),BD$2,0),0),0)</f>
        <v>0</v>
      </c>
      <c r="BE39" s="3">
        <f>IF(BE$11&gt;$B$7,IF(person!BE2&gt;(BE$2-BE$5*$B$9),IF((person!BE2&lt;BE$2+BE$5*$B$9),BE$2,0),0),0)</f>
        <v>0</v>
      </c>
      <c r="BF39" s="3">
        <f>IF(BF$11&gt;$B$7,IF(person!BF2&gt;(BF$2-BF$5*$B$9),IF((person!BF2&lt;BF$2+BF$5*$B$9),BF$2,0),0),0)</f>
        <v>0</v>
      </c>
      <c r="BG39" s="3">
        <f>IF(BG$11&gt;$B$7,IF(person!BG2&gt;(BG$2-BG$5*$B$9),IF((person!BG2&lt;BG$2+BG$5*$B$9),BG$2,0),0),0)</f>
        <v>0</v>
      </c>
      <c r="BH39" s="3">
        <f>IF(BH$11&gt;$B$7,IF(person!BH2&gt;(BH$2-BH$5*$B$9),IF((person!BH2&lt;BH$2+BH$5*$B$9),BH$2,0),0),0)</f>
        <v>0</v>
      </c>
      <c r="BI39" s="3">
        <f>IF(BI$11&gt;$B$7,IF(person!BI2&gt;(BI$2-BI$5*$B$9),IF((person!BI2&lt;BI$2+BI$5*$B$9),BI$2,0),0),0)</f>
        <v>0</v>
      </c>
      <c r="BJ39" s="3">
        <f>IF(BJ$11&gt;$B$7,IF(person!BJ2&gt;(BJ$2-BJ$5*$B$9),IF((person!BJ2&lt;BJ$2+BJ$5*$B$9),BJ$2,0),0),0)</f>
        <v>2.7142857142857144</v>
      </c>
      <c r="BK39" s="3">
        <f>IF(BK$11&gt;$B$7,IF(person!BK2&gt;(BK$2-BK$5*$B$9),IF((person!BK2&lt;BK$2+BK$5*$B$9),BK$2,0),0),0)</f>
        <v>0</v>
      </c>
      <c r="BL39" s="3">
        <f>IF(BL$11&gt;$B$7,IF(person!BL2&gt;(BL$2-BL$5*$B$9),IF((person!BL2&lt;BL$2+BL$5*$B$9),BL$2,0),0),0)</f>
        <v>0</v>
      </c>
      <c r="BM39" s="3">
        <f>IF(BM$11&gt;$B$7,IF(person!BM2&gt;(BM$2-BM$5*$B$9),IF((person!BM2&lt;BM$2+BM$5*$B$9),BM$2,0),0),0)</f>
        <v>0</v>
      </c>
      <c r="BN39" s="3">
        <f>IF(BN$11&gt;$B$7,IF(person!BN2&gt;(BN$2-BN$5*$B$9),IF((person!BN2&lt;BN$2+BN$5*$B$9),BN$2,0),0),0)</f>
        <v>4.8571428571428568</v>
      </c>
      <c r="BO39" s="3">
        <f>IF(BO$11&gt;$B$7,IF(person!BO2&gt;(BO$2-BO$5*$B$9),IF((person!BO2&lt;BO$2+BO$5*$B$9),BO$2,0),0),0)</f>
        <v>0</v>
      </c>
      <c r="BP39" s="3">
        <f>IF(BP$11&gt;$B$7,IF(person!BP2&gt;(BP$2-BP$5*$B$9),IF((person!BP2&lt;BP$2+BP$5*$B$9),BP$2,0),0),0)</f>
        <v>0</v>
      </c>
      <c r="BQ39" s="3">
        <f>IF(BQ$11&gt;$B$7,IF(person!BQ2&gt;(BQ$2-BQ$5*$B$9),IF((person!BQ2&lt;BQ$2+BQ$5*$B$9),BQ$2,0),0),0)</f>
        <v>0</v>
      </c>
      <c r="BR39" s="3">
        <f>IF(BR$11&gt;$B$7,IF(person!BR2&gt;(BR$2-BR$5*$B$9),IF((person!BR2&lt;BR$2+BR$5*$B$9),BR$2,0),0),0)</f>
        <v>0</v>
      </c>
      <c r="BS39" s="3">
        <f>IF(BS$11&gt;$B$7,IF(person!BS2&gt;(BS$2-BS$5*$B$9),IF((person!BS2&lt;BS$2+BS$5*$B$9),BS$2,0),0),0)</f>
        <v>0</v>
      </c>
      <c r="BT39" s="3">
        <f>IF(BT$11&gt;$B$7,IF(person!BT2&gt;(BT$2-BT$5*$B$9),IF((person!BT2&lt;BT$2+BT$5*$B$9),BT$2,0),0),0)</f>
        <v>8</v>
      </c>
      <c r="BU39" s="3">
        <f>IF(BU$11&gt;$B$7,IF(person!BU2&gt;(BU$2-BU$5*$B$9),IF((person!BU2&lt;BU$2+BU$5*$B$9),BU$2,0),0),0)</f>
        <v>0</v>
      </c>
      <c r="BV39" s="3">
        <f>IF(BV$11&gt;$B$7,IF(person!BV2&gt;(BV$2-BV$5*$B$9),IF((person!BV2&lt;BV$2+BV$5*$B$9),BV$2,0),0),0)</f>
        <v>8.2857142857142865</v>
      </c>
      <c r="BW39" s="3">
        <f>IF(BW$11&gt;$B$7,IF(person!BW2&gt;(BW$2-BW$5*$B$9),IF((person!BW2&lt;BW$2+BW$5*$B$9),BW$2,0),0),0)</f>
        <v>6.8571428571428568</v>
      </c>
      <c r="BX39" s="3">
        <f>IF(BX$11&gt;$B$7,IF(person!BX2&gt;(BX$2-BX$5*$B$9),IF((person!BX2&lt;BX$2+BX$5*$B$9),BX$2,0),0),0)</f>
        <v>0</v>
      </c>
      <c r="BY39" s="3">
        <f>IF(BY$11&gt;$B$7,IF(person!BY2&gt;(BY$2-BY$5*$B$9),IF((person!BY2&lt;BY$2+BY$5*$B$9),BY$2,0),0),0)</f>
        <v>0</v>
      </c>
      <c r="BZ39" s="3">
        <f>IF(BZ$11&gt;$B$7,IF(person!BZ2&gt;(BZ$2-BZ$5*$B$9),IF((person!BZ2&lt;BZ$2+BZ$5*$B$9),BZ$2,0),0),0)</f>
        <v>7.2857142857142856</v>
      </c>
      <c r="CA39" s="3">
        <f>IF(CA$11&gt;$B$7,IF(person!CA2&gt;(CA$2-CA$5*$B$9),IF((person!CA2&lt;CA$2+CA$5*$B$9),CA$2,0),0),0)</f>
        <v>0</v>
      </c>
      <c r="CB39" s="3">
        <f>IF(CB$11&gt;$B$7,IF(person!CB2&gt;(CB$2-CB$5*$B$9),IF((person!CB2&lt;CB$2+CB$5*$B$9),CB$2,0),0),0)</f>
        <v>3.7142857142857144</v>
      </c>
      <c r="CC39" s="3">
        <f>IF(CC$11&gt;$B$7,IF(person!CC2&gt;(CC$2-CC$5*$B$9),IF((person!CC2&lt;CC$2+CC$5*$B$9),CC$2,0),0),0)</f>
        <v>0</v>
      </c>
      <c r="CD39" s="3">
        <f>IF(CD$11&gt;$B$7,IF(person!CD2&gt;(CD$2-CD$5*$B$9),IF((person!CD2&lt;CD$2+CD$5*$B$9),CD$2,0),0),0)</f>
        <v>9.7142857142857135</v>
      </c>
      <c r="CE39" s="3">
        <f>IF(CE$11&gt;$B$7,IF(person!CE2&gt;(CE$2-CE$5*$B$9),IF((person!CE2&lt;CE$2+CE$5*$B$9),CE$2,0),0),0)</f>
        <v>0</v>
      </c>
      <c r="CF39" s="3">
        <f>IF(CF$11&gt;$B$7,IF(person!CF2&gt;(CF$2-CF$5*$B$9),IF((person!CF2&lt;CF$2+CF$5*$B$9),CF$2,0),0),0)</f>
        <v>0</v>
      </c>
      <c r="CG39" s="3">
        <f>IF(CG$11&gt;$B$7,IF(person!CG2&gt;(CG$2-CG$5*$B$9),IF((person!CG2&lt;CG$2+CG$5*$B$9),CG$2,0),0),0)</f>
        <v>3.2857142857142856</v>
      </c>
      <c r="CH39" s="3">
        <f>IF(CH$11&gt;$B$7,IF(person!CH2&gt;(CH$2-CH$5*$B$9),IF((person!CH2&lt;CH$2+CH$5*$B$9),CH$2,0),0),0)</f>
        <v>0</v>
      </c>
      <c r="CI39" s="3">
        <f>IF(CI$11&gt;$B$7,IF(person!CI2&gt;(CI$2-CI$5*$B$9),IF((person!CI2&lt;CI$2+CI$5*$B$9),CI$2,0),0),0)</f>
        <v>0</v>
      </c>
      <c r="CJ39" s="3">
        <f>IF(CJ$11&gt;$B$7,IF(person!CJ2&gt;(CJ$2-CJ$5*$B$9),IF((person!CJ2&lt;CJ$2+CJ$5*$B$9),CJ$2,0),0),0)</f>
        <v>2.7142857142857144</v>
      </c>
      <c r="CK39" s="3">
        <f>IF(CK$11&gt;$B$7,IF(person!CK2&gt;(CK$2-CK$5*$B$9),IF((person!CK2&lt;CK$2+CK$5*$B$9),CK$2,0),0),0)</f>
        <v>0</v>
      </c>
      <c r="CL39" s="3">
        <f>IF(CL$11&gt;$B$7,IF(person!CL2&gt;(CL$2-CL$5*$B$9),IF((person!CL2&lt;CL$2+CL$5*$B$9),CL$2,0),0),0)</f>
        <v>0</v>
      </c>
      <c r="CM39" s="3">
        <f>IF(CM$11&gt;$B$7,IF(person!CM2&gt;(CM$2-CM$5*$B$9),IF((person!CM2&lt;CM$2+CM$5*$B$9),CM$2,0),0),0)</f>
        <v>0</v>
      </c>
      <c r="CN39" s="3">
        <f>IF(CN$11&gt;$B$7,IF(person!CN2&gt;(CN$2-CN$5*$B$9),IF((person!CN2&lt;CN$2+CN$5*$B$9),CN$2,0),0),0)</f>
        <v>0</v>
      </c>
      <c r="CO39" s="3">
        <f>IF(CO$11&gt;$B$7,IF(person!CO2&gt;(CO$2-CO$5*$B$9),IF((person!CO2&lt;CO$2+CO$5*$B$9),CO$2,0),0),0)</f>
        <v>0</v>
      </c>
      <c r="CP39" s="3">
        <f>IF(CP$11&gt;$B$7,IF(person!CP2&gt;(CP$2-CP$5*$B$9),IF((person!CP2&lt;CP$2+CP$5*$B$9),CP$2,0),0),0)</f>
        <v>0</v>
      </c>
      <c r="CQ39" s="3">
        <f>IF(CQ$11&gt;$B$7,IF(person!CQ2&gt;(CQ$2-CQ$5*$B$9),IF((person!CQ2&lt;CQ$2+CQ$5*$B$9),CQ$2,0),0),0)</f>
        <v>0</v>
      </c>
      <c r="CR39" s="3">
        <f>IF(CR$11&gt;$B$7,IF(person!CR2&gt;(CR$2-CR$5*$B$9),IF((person!CR2&lt;CR$2+CR$5*$B$9),CR$2,0),0),0)</f>
        <v>0</v>
      </c>
      <c r="CS39" s="3">
        <f>IF(CS$11&gt;$B$7,IF(person!CS2&gt;(CS$2-CS$5*$B$9),IF((person!CS2&lt;CS$2+CS$5*$B$9),CS$2,0),0),0)</f>
        <v>0</v>
      </c>
      <c r="CT39" s="11">
        <f>SUM(B39:CS39)</f>
        <v>120.42857142857143</v>
      </c>
      <c r="CU39" s="11">
        <f>AVERAGE(B39:CS39)</f>
        <v>1.2544642857142858</v>
      </c>
      <c r="CV39" s="11">
        <f>MIN(B39:CJ39)</f>
        <v>0</v>
      </c>
      <c r="CW39" s="11">
        <f>MAX(B39:CS39)</f>
        <v>10.571428571428571</v>
      </c>
      <c r="CX39" s="11">
        <f>STDEV(B39:CS39)</f>
        <v>2.6696530728800947</v>
      </c>
    </row>
    <row r="40" spans="1:102" s="1" customFormat="1" ht="17" x14ac:dyDescent="0.25">
      <c r="A40" s="4" t="str">
        <f>person!A3</f>
        <v>Monday</v>
      </c>
      <c r="B40" s="3">
        <f>IF(B$11&gt;$B$7,IF(person!B3&gt;(B$2-B$5*$B$9),IF((person!B3&lt;B$2+B$5*$B$9),B$2,0),0),0)</f>
        <v>1</v>
      </c>
      <c r="C40" s="3">
        <f>IF(C$11&gt;$B$7,IF(person!C3&gt;(C$2-C$5*$B$9),IF((person!C3&lt;C$2+C$5*$B$9),C$2,0),0),0)</f>
        <v>0</v>
      </c>
      <c r="D40" s="3">
        <f>IF(D$11&gt;$B$7,IF(person!D3&gt;(D$2-D$5*$B$9),IF((person!D3&lt;D$2+D$5*$B$9),D$2,0),0),0)</f>
        <v>0</v>
      </c>
      <c r="E40" s="3">
        <f>IF(E$11&gt;$B$7,IF(person!E3&gt;(E$2-E$5*$B$9),IF((person!E3&lt;E$2+E$5*$B$9),E$2,0),0),0)</f>
        <v>0</v>
      </c>
      <c r="F40" s="3">
        <f>IF(F$11&gt;$B$7,IF(person!F3&gt;(F$2-F$5*$B$9),IF((person!F3&lt;F$2+F$5*$B$9),F$2,0),0),0)</f>
        <v>0</v>
      </c>
      <c r="G40" s="3">
        <f>IF(G$11&gt;$B$7,IF(person!G3&gt;(G$2-G$5*$B$9),IF((person!G3&lt;G$2+G$5*$B$9),G$2,0),0),0)</f>
        <v>0</v>
      </c>
      <c r="H40" s="3">
        <f>IF(H$11&gt;$B$7,IF(person!H3&gt;(H$2-H$5*$B$9),IF((person!H3&lt;H$2+H$5*$B$9),H$2,0),0),0)</f>
        <v>0</v>
      </c>
      <c r="I40" s="3">
        <f>IF(I$11&gt;$B$7,IF(person!I3&gt;(I$2-I$5*$B$9),IF((person!I3&lt;I$2+I$5*$B$9),I$2,0),0),0)</f>
        <v>0</v>
      </c>
      <c r="J40" s="3">
        <f>IF(J$11&gt;$B$7,IF(person!J3&gt;(J$2-J$5*$B$9),IF((person!J3&lt;J$2+J$5*$B$9),J$2,0),0),0)</f>
        <v>0</v>
      </c>
      <c r="K40" s="3">
        <f>IF(K$11&gt;$B$7,IF(person!K3&gt;(K$2-K$5*$B$9),IF((person!K3&lt;K$2+K$5*$B$9),K$2,0),0),0)</f>
        <v>0</v>
      </c>
      <c r="L40" s="3">
        <f>IF(L$11&gt;$B$7,IF(person!L3&gt;(L$2-L$5*$B$9),IF((person!L3&lt;L$2+L$5*$B$9),L$2,0),0),0)</f>
        <v>0</v>
      </c>
      <c r="M40" s="3">
        <f>IF(M$11&gt;$B$7,IF(person!M3&gt;(M$2-M$5*$B$9),IF((person!M3&lt;M$2+M$5*$B$9),M$2,0),0),0)</f>
        <v>0</v>
      </c>
      <c r="N40" s="3">
        <f>IF(N$11&gt;$B$7,IF(person!N3&gt;(N$2-N$5*$B$9),IF((person!N3&lt;N$2+N$5*$B$9),N$2,0),0),0)</f>
        <v>0</v>
      </c>
      <c r="O40" s="3">
        <f>IF(O$11&gt;$B$7,IF(person!O3&gt;(O$2-O$5*$B$9),IF((person!O3&lt;O$2+O$5*$B$9),O$2,0),0),0)</f>
        <v>0</v>
      </c>
      <c r="P40" s="3">
        <f>IF(P$11&gt;$B$7,IF(person!P3&gt;(P$2-P$5*$B$9),IF((person!P3&lt;P$2+P$5*$B$9),P$2,0),0),0)</f>
        <v>0</v>
      </c>
      <c r="Q40" s="3">
        <f>IF(Q$11&gt;$B$7,IF(person!Q3&gt;(Q$2-Q$5*$B$9),IF((person!Q3&lt;Q$2+Q$5*$B$9),Q$2,0),0),0)</f>
        <v>0</v>
      </c>
      <c r="R40" s="3">
        <f>IF(R$11&gt;$B$7,IF(person!R3&gt;(R$2-R$5*$B$9),IF((person!R3&lt;R$2+R$5*$B$9),R$2,0),0),0)</f>
        <v>0</v>
      </c>
      <c r="S40" s="3">
        <f>IF(S$11&gt;$B$7,IF(person!S3&gt;(S$2-S$5*$B$9),IF((person!S3&lt;S$2+S$5*$B$9),S$2,0),0),0)</f>
        <v>0</v>
      </c>
      <c r="T40" s="3">
        <f>IF(T$11&gt;$B$7,IF(person!T3&gt;(T$2-T$5*$B$9),IF((person!T3&lt;T$2+T$5*$B$9),T$2,0),0),0)</f>
        <v>0</v>
      </c>
      <c r="U40" s="3">
        <f>IF(U$11&gt;$B$7,IF(person!U3&gt;(U$2-U$5*$B$9),IF((person!U3&lt;U$2+U$5*$B$9),U$2,0),0),0)</f>
        <v>0</v>
      </c>
      <c r="V40" s="3">
        <f>IF(V$11&gt;$B$7,IF(person!V3&gt;(V$2-V$5*$B$9),IF((person!V3&lt;V$2+V$5*$B$9),V$2,0),0),0)</f>
        <v>0</v>
      </c>
      <c r="W40" s="3">
        <f>IF(W$11&gt;$B$7,IF(person!W3&gt;(W$2-W$5*$B$9),IF((person!W3&lt;W$2+W$5*$B$9),W$2,0),0),0)</f>
        <v>0</v>
      </c>
      <c r="X40" s="3">
        <f>IF(X$11&gt;$B$7,IF(person!X3&gt;(X$2-X$5*$B$9),IF((person!X3&lt;X$2+X$5*$B$9),X$2,0),0),0)</f>
        <v>0</v>
      </c>
      <c r="Y40" s="3">
        <f>IF(Y$11&gt;$B$7,IF(person!Y3&gt;(Y$2-Y$5*$B$9),IF((person!Y3&lt;Y$2+Y$5*$B$9),Y$2,0),0),0)</f>
        <v>0</v>
      </c>
      <c r="Z40" s="3">
        <f>IF(Z$11&gt;$B$7,IF(person!Z3&gt;(Z$2-Z$5*$B$9),IF((person!Z3&lt;Z$2+Z$5*$B$9),Z$2,0),0),0)</f>
        <v>0</v>
      </c>
      <c r="AA40" s="3">
        <f>IF(AA$11&gt;$B$7,IF(person!AA3&gt;(AA$2-AA$5*$B$9),IF((person!AA3&lt;AA$2+AA$5*$B$9),AA$2,0),0),0)</f>
        <v>0</v>
      </c>
      <c r="AB40" s="3">
        <f>IF(AB$11&gt;$B$7,IF(person!AB3&gt;(AB$2-AB$5*$B$9),IF((person!AB3&lt;AB$2+AB$5*$B$9),AB$2,0),0),0)</f>
        <v>0</v>
      </c>
      <c r="AC40" s="3">
        <f>IF(AC$11&gt;$B$7,IF(person!AC3&gt;(AC$2-AC$5*$B$9),IF((person!AC3&lt;AC$2+AC$5*$B$9),AC$2,0),0),0)</f>
        <v>0</v>
      </c>
      <c r="AD40" s="3">
        <f>IF(AD$11&gt;$B$7,IF(person!AD3&gt;(AD$2-AD$5*$B$9),IF((person!AD3&lt;AD$2+AD$5*$B$9),AD$2,0),0),0)</f>
        <v>0</v>
      </c>
      <c r="AE40" s="3">
        <f>IF(AE$11&gt;$B$7,IF(person!AE3&gt;(AE$2-AE$5*$B$9),IF((person!AE3&lt;AE$2+AE$5*$B$9),AE$2,0),0),0)</f>
        <v>8.1428571428571423</v>
      </c>
      <c r="AF40" s="3">
        <f>IF(AF$11&gt;$B$7,IF(person!AF3&gt;(AF$2-AF$5*$B$9),IF((person!AF3&lt;AF$2+AF$5*$B$9),AF$2,0),0),0)</f>
        <v>5</v>
      </c>
      <c r="AG40" s="3">
        <f>IF(AG$11&gt;$B$7,IF(person!AG3&gt;(AG$2-AG$5*$B$9),IF((person!AG3&lt;AG$2+AG$5*$B$9),AG$2,0),0),0)</f>
        <v>2.4285714285714284</v>
      </c>
      <c r="AH40" s="3">
        <f>IF(AH$11&gt;$B$7,IF(person!AH3&gt;(AH$2-AH$5*$B$9),IF((person!AH3&lt;AH$2+AH$5*$B$9),AH$2,0),0),0)</f>
        <v>0</v>
      </c>
      <c r="AI40" s="3">
        <f>IF(AI$11&gt;$B$7,IF(person!AI3&gt;(AI$2-AI$5*$B$9),IF((person!AI3&lt;AI$2+AI$5*$B$9),AI$2,0),0),0)</f>
        <v>3.4285714285714284</v>
      </c>
      <c r="AJ40" s="3">
        <f>IF(AJ$11&gt;$B$7,IF(person!AJ3&gt;(AJ$2-AJ$5*$B$9),IF((person!AJ3&lt;AJ$2+AJ$5*$B$9),AJ$2,0),0),0)</f>
        <v>0</v>
      </c>
      <c r="AK40" s="3">
        <f>IF(AK$11&gt;$B$7,IF(person!AK3&gt;(AK$2-AK$5*$B$9),IF((person!AK3&lt;AK$2+AK$5*$B$9),AK$2,0),0),0)</f>
        <v>0</v>
      </c>
      <c r="AL40" s="3">
        <f>IF(AL$11&gt;$B$7,IF(person!AL3&gt;(AL$2-AL$5*$B$9),IF((person!AL3&lt;AL$2+AL$5*$B$9),AL$2,0),0),0)</f>
        <v>10.571428571428571</v>
      </c>
      <c r="AM40" s="3">
        <f>IF(AM$11&gt;$B$7,IF(person!AM3&gt;(AM$2-AM$5*$B$9),IF((person!AM3&lt;AM$2+AM$5*$B$9),AM$2,0),0),0)</f>
        <v>0</v>
      </c>
      <c r="AN40" s="3">
        <f>IF(AN$11&gt;$B$7,IF(person!AN3&gt;(AN$2-AN$5*$B$9),IF((person!AN3&lt;AN$2+AN$5*$B$9),AN$2,0),0),0)</f>
        <v>8.8571428571428577</v>
      </c>
      <c r="AO40" s="3">
        <f>IF(AO$11&gt;$B$7,IF(person!AO3&gt;(AO$2-AO$5*$B$9),IF((person!AO3&lt;AO$2+AO$5*$B$9),AO$2,0),0),0)</f>
        <v>0</v>
      </c>
      <c r="AP40" s="3">
        <f>IF(AP$11&gt;$B$7,IF(person!AP3&gt;(AP$2-AP$5*$B$9),IF((person!AP3&lt;AP$2+AP$5*$B$9),AP$2,0),0),0)</f>
        <v>0</v>
      </c>
      <c r="AQ40" s="3">
        <f>IF(AQ$11&gt;$B$7,IF(person!AQ3&gt;(AQ$2-AQ$5*$B$9),IF((person!AQ3&lt;AQ$2+AQ$5*$B$9),AQ$2,0),0),0)</f>
        <v>0</v>
      </c>
      <c r="AR40" s="3">
        <f>IF(AR$11&gt;$B$7,IF(person!AR3&gt;(AR$2-AR$5*$B$9),IF((person!AR3&lt;AR$2+AR$5*$B$9),AR$2,0),0),0)</f>
        <v>0</v>
      </c>
      <c r="AS40" s="3">
        <f>IF(AS$11&gt;$B$7,IF(person!AS3&gt;(AS$2-AS$5*$B$9),IF((person!AS3&lt;AS$2+AS$5*$B$9),AS$2,0),0),0)</f>
        <v>0</v>
      </c>
      <c r="AT40" s="3">
        <f>IF(AT$11&gt;$B$7,IF(person!AT3&gt;(AT$2-AT$5*$B$9),IF((person!AT3&lt;AT$2+AT$5*$B$9),AT$2,0),0),0)</f>
        <v>4</v>
      </c>
      <c r="AU40" s="3">
        <f>IF(AU$11&gt;$B$7,IF(person!AU3&gt;(AU$2-AU$5*$B$9),IF((person!AU3&lt;AU$2+AU$5*$B$9),AU$2,0),0),0)</f>
        <v>0</v>
      </c>
      <c r="AV40" s="3">
        <f>IF(AV$11&gt;$B$7,IF(person!AV3&gt;(AV$2-AV$5*$B$9),IF((person!AV3&lt;AV$2+AV$5*$B$9),AV$2,0),0),0)</f>
        <v>0</v>
      </c>
      <c r="AW40" s="3">
        <f>IF(AW$11&gt;$B$7,IF(person!AW3&gt;(AW$2-AW$5*$B$9),IF((person!AW3&lt;AW$2+AW$5*$B$9),AW$2,0),0),0)</f>
        <v>0</v>
      </c>
      <c r="AX40" s="3">
        <f>IF(AX$11&gt;$B$7,IF(person!AX3&gt;(AX$2-AX$5*$B$9),IF((person!AX3&lt;AX$2+AX$5*$B$9),AX$2,0),0),0)</f>
        <v>4.8571428571428568</v>
      </c>
      <c r="AY40" s="3">
        <f>IF(AY$11&gt;$B$7,IF(person!AY3&gt;(AY$2-AY$5*$B$9),IF((person!AY3&lt;AY$2+AY$5*$B$9),AY$2,0),0),0)</f>
        <v>0</v>
      </c>
      <c r="AZ40" s="3">
        <f>IF(AZ$11&gt;$B$7,IF(person!AZ3&gt;(AZ$2-AZ$5*$B$9),IF((person!AZ3&lt;AZ$2+AZ$5*$B$9),AZ$2,0),0),0)</f>
        <v>0</v>
      </c>
      <c r="BA40" s="3">
        <f>IF(BA$11&gt;$B$7,IF(person!BA3&gt;(BA$2-BA$5*$B$9),IF((person!BA3&lt;BA$2+BA$5*$B$9),BA$2,0),0),0)</f>
        <v>0</v>
      </c>
      <c r="BB40" s="3">
        <f>IF(BB$11&gt;$B$7,IF(person!BB3&gt;(BB$2-BB$5*$B$9),IF((person!BB3&lt;BB$2+BB$5*$B$9),BB$2,0),0),0)</f>
        <v>0</v>
      </c>
      <c r="BC40" s="3">
        <f>IF(BC$11&gt;$B$7,IF(person!BC3&gt;(BC$2-BC$5*$B$9),IF((person!BC3&lt;BC$2+BC$5*$B$9),BC$2,0),0),0)</f>
        <v>0</v>
      </c>
      <c r="BD40" s="3">
        <f>IF(BD$11&gt;$B$7,IF(person!BD3&gt;(BD$2-BD$5*$B$9),IF((person!BD3&lt;BD$2+BD$5*$B$9),BD$2,0),0),0)</f>
        <v>2</v>
      </c>
      <c r="BE40" s="3">
        <f>IF(BE$11&gt;$B$7,IF(person!BE3&gt;(BE$2-BE$5*$B$9),IF((person!BE3&lt;BE$2+BE$5*$B$9),BE$2,0),0),0)</f>
        <v>0</v>
      </c>
      <c r="BF40" s="3">
        <f>IF(BF$11&gt;$B$7,IF(person!BF3&gt;(BF$2-BF$5*$B$9),IF((person!BF3&lt;BF$2+BF$5*$B$9),BF$2,0),0),0)</f>
        <v>4.4285714285714288</v>
      </c>
      <c r="BG40" s="3">
        <f>IF(BG$11&gt;$B$7,IF(person!BG3&gt;(BG$2-BG$5*$B$9),IF((person!BG3&lt;BG$2+BG$5*$B$9),BG$2,0),0),0)</f>
        <v>7.7142857142857144</v>
      </c>
      <c r="BH40" s="3">
        <f>IF(BH$11&gt;$B$7,IF(person!BH3&gt;(BH$2-BH$5*$B$9),IF((person!BH3&lt;BH$2+BH$5*$B$9),BH$2,0),0),0)</f>
        <v>0</v>
      </c>
      <c r="BI40" s="3">
        <f>IF(BI$11&gt;$B$7,IF(person!BI3&gt;(BI$2-BI$5*$B$9),IF((person!BI3&lt;BI$2+BI$5*$B$9),BI$2,0),0),0)</f>
        <v>2.2857142857142856</v>
      </c>
      <c r="BJ40" s="3">
        <f>IF(BJ$11&gt;$B$7,IF(person!BJ3&gt;(BJ$2-BJ$5*$B$9),IF((person!BJ3&lt;BJ$2+BJ$5*$B$9),BJ$2,0),0),0)</f>
        <v>2.7142857142857144</v>
      </c>
      <c r="BK40" s="3">
        <f>IF(BK$11&gt;$B$7,IF(person!BK3&gt;(BK$2-BK$5*$B$9),IF((person!BK3&lt;BK$2+BK$5*$B$9),BK$2,0),0),0)</f>
        <v>1.4285714285714286</v>
      </c>
      <c r="BL40" s="3">
        <f>IF(BL$11&gt;$B$7,IF(person!BL3&gt;(BL$2-BL$5*$B$9),IF((person!BL3&lt;BL$2+BL$5*$B$9),BL$2,0),0),0)</f>
        <v>0</v>
      </c>
      <c r="BM40" s="3">
        <f>IF(BM$11&gt;$B$7,IF(person!BM3&gt;(BM$2-BM$5*$B$9),IF((person!BM3&lt;BM$2+BM$5*$B$9),BM$2,0),0),0)</f>
        <v>4.1428571428571432</v>
      </c>
      <c r="BN40" s="3">
        <f>IF(BN$11&gt;$B$7,IF(person!BN3&gt;(BN$2-BN$5*$B$9),IF((person!BN3&lt;BN$2+BN$5*$B$9),BN$2,0),0),0)</f>
        <v>4.8571428571428568</v>
      </c>
      <c r="BO40" s="3">
        <f>IF(BO$11&gt;$B$7,IF(person!BO3&gt;(BO$2-BO$5*$B$9),IF((person!BO3&lt;BO$2+BO$5*$B$9),BO$2,0),0),0)</f>
        <v>7</v>
      </c>
      <c r="BP40" s="3">
        <f>IF(BP$11&gt;$B$7,IF(person!BP3&gt;(BP$2-BP$5*$B$9),IF((person!BP3&lt;BP$2+BP$5*$B$9),BP$2,0),0),0)</f>
        <v>3.4285714285714284</v>
      </c>
      <c r="BQ40" s="3">
        <f>IF(BQ$11&gt;$B$7,IF(person!BQ3&gt;(BQ$2-BQ$5*$B$9),IF((person!BQ3&lt;BQ$2+BQ$5*$B$9),BQ$2,0),0),0)</f>
        <v>0</v>
      </c>
      <c r="BR40" s="3">
        <f>IF(BR$11&gt;$B$7,IF(person!BR3&gt;(BR$2-BR$5*$B$9),IF((person!BR3&lt;BR$2+BR$5*$B$9),BR$2,0),0),0)</f>
        <v>0</v>
      </c>
      <c r="BS40" s="3">
        <f>IF(BS$11&gt;$B$7,IF(person!BS3&gt;(BS$2-BS$5*$B$9),IF((person!BS3&lt;BS$2+BS$5*$B$9),BS$2,0),0),0)</f>
        <v>0</v>
      </c>
      <c r="BT40" s="3">
        <f>IF(BT$11&gt;$B$7,IF(person!BT3&gt;(BT$2-BT$5*$B$9),IF((person!BT3&lt;BT$2+BT$5*$B$9),BT$2,0),0),0)</f>
        <v>0</v>
      </c>
      <c r="BU40" s="3">
        <f>IF(BU$11&gt;$B$7,IF(person!BU3&gt;(BU$2-BU$5*$B$9),IF((person!BU3&lt;BU$2+BU$5*$B$9),BU$2,0),0),0)</f>
        <v>7.7142857142857144</v>
      </c>
      <c r="BV40" s="3">
        <f>IF(BV$11&gt;$B$7,IF(person!BV3&gt;(BV$2-BV$5*$B$9),IF((person!BV3&lt;BV$2+BV$5*$B$9),BV$2,0),0),0)</f>
        <v>0</v>
      </c>
      <c r="BW40" s="3">
        <f>IF(BW$11&gt;$B$7,IF(person!BW3&gt;(BW$2-BW$5*$B$9),IF((person!BW3&lt;BW$2+BW$5*$B$9),BW$2,0),0),0)</f>
        <v>6.8571428571428568</v>
      </c>
      <c r="BX40" s="3">
        <f>IF(BX$11&gt;$B$7,IF(person!BX3&gt;(BX$2-BX$5*$B$9),IF((person!BX3&lt;BX$2+BX$5*$B$9),BX$2,0),0),0)</f>
        <v>8.5714285714285712</v>
      </c>
      <c r="BY40" s="3">
        <f>IF(BY$11&gt;$B$7,IF(person!BY3&gt;(BY$2-BY$5*$B$9),IF((person!BY3&lt;BY$2+BY$5*$B$9),BY$2,0),0),0)</f>
        <v>8.8571428571428577</v>
      </c>
      <c r="BZ40" s="3">
        <f>IF(BZ$11&gt;$B$7,IF(person!BZ3&gt;(BZ$2-BZ$5*$B$9),IF((person!BZ3&lt;BZ$2+BZ$5*$B$9),BZ$2,0),0),0)</f>
        <v>0</v>
      </c>
      <c r="CA40" s="3">
        <f>IF(CA$11&gt;$B$7,IF(person!CA3&gt;(CA$2-CA$5*$B$9),IF((person!CA3&lt;CA$2+CA$5*$B$9),CA$2,0),0),0)</f>
        <v>0</v>
      </c>
      <c r="CB40" s="3">
        <f>IF(CB$11&gt;$B$7,IF(person!CB3&gt;(CB$2-CB$5*$B$9),IF((person!CB3&lt;CB$2+CB$5*$B$9),CB$2,0),0),0)</f>
        <v>0</v>
      </c>
      <c r="CC40" s="3">
        <f>IF(CC$11&gt;$B$7,IF(person!CC3&gt;(CC$2-CC$5*$B$9),IF((person!CC3&lt;CC$2+CC$5*$B$9),CC$2,0),0),0)</f>
        <v>0</v>
      </c>
      <c r="CD40" s="3">
        <f>IF(CD$11&gt;$B$7,IF(person!CD3&gt;(CD$2-CD$5*$B$9),IF((person!CD3&lt;CD$2+CD$5*$B$9),CD$2,0),0),0)</f>
        <v>9.7142857142857135</v>
      </c>
      <c r="CE40" s="3">
        <f>IF(CE$11&gt;$B$7,IF(person!CE3&gt;(CE$2-CE$5*$B$9),IF((person!CE3&lt;CE$2+CE$5*$B$9),CE$2,0),0),0)</f>
        <v>0</v>
      </c>
      <c r="CF40" s="3">
        <f>IF(CF$11&gt;$B$7,IF(person!CF3&gt;(CF$2-CF$5*$B$9),IF((person!CF3&lt;CF$2+CF$5*$B$9),CF$2,0),0),0)</f>
        <v>0</v>
      </c>
      <c r="CG40" s="3">
        <f>IF(CG$11&gt;$B$7,IF(person!CG3&gt;(CG$2-CG$5*$B$9),IF((person!CG3&lt;CG$2+CG$5*$B$9),CG$2,0),0),0)</f>
        <v>0</v>
      </c>
      <c r="CH40" s="3">
        <f>IF(CH$11&gt;$B$7,IF(person!CH3&gt;(CH$2-CH$5*$B$9),IF((person!CH3&lt;CH$2+CH$5*$B$9),CH$2,0),0),0)</f>
        <v>0</v>
      </c>
      <c r="CI40" s="3">
        <f>IF(CI$11&gt;$B$7,IF(person!CI3&gt;(CI$2-CI$5*$B$9),IF((person!CI3&lt;CI$2+CI$5*$B$9),CI$2,0),0),0)</f>
        <v>0</v>
      </c>
      <c r="CJ40" s="3">
        <f>IF(CJ$11&gt;$B$7,IF(person!CJ3&gt;(CJ$2-CJ$5*$B$9),IF((person!CJ3&lt;CJ$2+CJ$5*$B$9),CJ$2,0),0),0)</f>
        <v>0</v>
      </c>
      <c r="CK40" s="3">
        <f>IF(CK$11&gt;$B$7,IF(person!CK3&gt;(CK$2-CK$5*$B$9),IF((person!CK3&lt;CK$2+CK$5*$B$9),CK$2,0),0),0)</f>
        <v>0</v>
      </c>
      <c r="CL40" s="3">
        <f>IF(CL$11&gt;$B$7,IF(person!CL3&gt;(CL$2-CL$5*$B$9),IF((person!CL3&lt;CL$2+CL$5*$B$9),CL$2,0),0),0)</f>
        <v>0</v>
      </c>
      <c r="CM40" s="3">
        <f>IF(CM$11&gt;$B$7,IF(person!CM3&gt;(CM$2-CM$5*$B$9),IF((person!CM3&lt;CM$2+CM$5*$B$9),CM$2,0),0),0)</f>
        <v>0</v>
      </c>
      <c r="CN40" s="3">
        <f>IF(CN$11&gt;$B$7,IF(person!CN3&gt;(CN$2-CN$5*$B$9),IF((person!CN3&lt;CN$2+CN$5*$B$9),CN$2,0),0),0)</f>
        <v>0</v>
      </c>
      <c r="CO40" s="3">
        <f>IF(CO$11&gt;$B$7,IF(person!CO3&gt;(CO$2-CO$5*$B$9),IF((person!CO3&lt;CO$2+CO$5*$B$9),CO$2,0),0),0)</f>
        <v>0</v>
      </c>
      <c r="CP40" s="3">
        <f>IF(CP$11&gt;$B$7,IF(person!CP3&gt;(CP$2-CP$5*$B$9),IF((person!CP3&lt;CP$2+CP$5*$B$9),CP$2,0),0),0)</f>
        <v>0</v>
      </c>
      <c r="CQ40" s="3">
        <f>IF(CQ$11&gt;$B$7,IF(person!CQ3&gt;(CQ$2-CQ$5*$B$9),IF((person!CQ3&lt;CQ$2+CQ$5*$B$9),CQ$2,0),0),0)</f>
        <v>0</v>
      </c>
      <c r="CR40" s="3">
        <f>IF(CR$11&gt;$B$7,IF(person!CR3&gt;(CR$2-CR$5*$B$9),IF((person!CR3&lt;CR$2+CR$5*$B$9),CR$2,0),0),0)</f>
        <v>0</v>
      </c>
      <c r="CS40" s="3">
        <f>IF(CS$11&gt;$B$7,IF(person!CS3&gt;(CS$2-CS$5*$B$9),IF((person!CS3&lt;CS$2+CS$5*$B$9),CS$2,0),0),0)</f>
        <v>0</v>
      </c>
      <c r="CT40" s="11">
        <f t="shared" ref="CT40:CT45" si="196">SUM(B40:CS40)</f>
        <v>130</v>
      </c>
      <c r="CU40" s="11">
        <f t="shared" ref="CU40:CU45" si="197">AVERAGE(B40:CS40)</f>
        <v>1.3541666666666667</v>
      </c>
      <c r="CV40" s="11">
        <f t="shared" ref="CV40:CV45" si="198">MIN(B40:CJ40)</f>
        <v>0</v>
      </c>
      <c r="CW40" s="11">
        <f t="shared" ref="CW40:CW45" si="199">MAX(B40:CS40)</f>
        <v>10.571428571428571</v>
      </c>
      <c r="CX40" s="11">
        <f t="shared" ref="CX40:CX45" si="200">STDEV(B40:CS40)</f>
        <v>2.7449380551484617</v>
      </c>
    </row>
    <row r="41" spans="1:102" s="1" customFormat="1" ht="17" x14ac:dyDescent="0.25">
      <c r="A41" s="4" t="str">
        <f>person!A4</f>
        <v>Tuesday</v>
      </c>
      <c r="B41" s="3">
        <f>IF(B$11&gt;$B$7,IF(person!B4&gt;(B$2-B$5*$B$9),IF((person!B4&lt;B$2+B$5*$B$9),B$2,0),0),0)</f>
        <v>1</v>
      </c>
      <c r="C41" s="3">
        <f>IF(C$11&gt;$B$7,IF(person!C4&gt;(C$2-C$5*$B$9),IF((person!C4&lt;C$2+C$5*$B$9),C$2,0),0),0)</f>
        <v>0</v>
      </c>
      <c r="D41" s="3">
        <f>IF(D$11&gt;$B$7,IF(person!D4&gt;(D$2-D$5*$B$9),IF((person!D4&lt;D$2+D$5*$B$9),D$2,0),0),0)</f>
        <v>0</v>
      </c>
      <c r="E41" s="3">
        <f>IF(E$11&gt;$B$7,IF(person!E4&gt;(E$2-E$5*$B$9),IF((person!E4&lt;E$2+E$5*$B$9),E$2,0),0),0)</f>
        <v>0</v>
      </c>
      <c r="F41" s="3">
        <f>IF(F$11&gt;$B$7,IF(person!F4&gt;(F$2-F$5*$B$9),IF((person!F4&lt;F$2+F$5*$B$9),F$2,0),0),0)</f>
        <v>0</v>
      </c>
      <c r="G41" s="3">
        <f>IF(G$11&gt;$B$7,IF(person!G4&gt;(G$2-G$5*$B$9),IF((person!G4&lt;G$2+G$5*$B$9),G$2,0),0),0)</f>
        <v>0</v>
      </c>
      <c r="H41" s="3">
        <f>IF(H$11&gt;$B$7,IF(person!H4&gt;(H$2-H$5*$B$9),IF((person!H4&lt;H$2+H$5*$B$9),H$2,0),0),0)</f>
        <v>0</v>
      </c>
      <c r="I41" s="3">
        <f>IF(I$11&gt;$B$7,IF(person!I4&gt;(I$2-I$5*$B$9),IF((person!I4&lt;I$2+I$5*$B$9),I$2,0),0),0)</f>
        <v>0</v>
      </c>
      <c r="J41" s="3">
        <f>IF(J$11&gt;$B$7,IF(person!J4&gt;(J$2-J$5*$B$9),IF((person!J4&lt;J$2+J$5*$B$9),J$2,0),0),0)</f>
        <v>0</v>
      </c>
      <c r="K41" s="3">
        <f>IF(K$11&gt;$B$7,IF(person!K4&gt;(K$2-K$5*$B$9),IF((person!K4&lt;K$2+K$5*$B$9),K$2,0),0),0)</f>
        <v>0</v>
      </c>
      <c r="L41" s="3">
        <f>IF(L$11&gt;$B$7,IF(person!L4&gt;(L$2-L$5*$B$9),IF((person!L4&lt;L$2+L$5*$B$9),L$2,0),0),0)</f>
        <v>0</v>
      </c>
      <c r="M41" s="3">
        <f>IF(M$11&gt;$B$7,IF(person!M4&gt;(M$2-M$5*$B$9),IF((person!M4&lt;M$2+M$5*$B$9),M$2,0),0),0)</f>
        <v>0</v>
      </c>
      <c r="N41" s="3">
        <f>IF(N$11&gt;$B$7,IF(person!N4&gt;(N$2-N$5*$B$9),IF((person!N4&lt;N$2+N$5*$B$9),N$2,0),0),0)</f>
        <v>0</v>
      </c>
      <c r="O41" s="3">
        <f>IF(O$11&gt;$B$7,IF(person!O4&gt;(O$2-O$5*$B$9),IF((person!O4&lt;O$2+O$5*$B$9),O$2,0),0),0)</f>
        <v>0</v>
      </c>
      <c r="P41" s="3">
        <f>IF(P$11&gt;$B$7,IF(person!P4&gt;(P$2-P$5*$B$9),IF((person!P4&lt;P$2+P$5*$B$9),P$2,0),0),0)</f>
        <v>0</v>
      </c>
      <c r="Q41" s="3">
        <f>IF(Q$11&gt;$B$7,IF(person!Q4&gt;(Q$2-Q$5*$B$9),IF((person!Q4&lt;Q$2+Q$5*$B$9),Q$2,0),0),0)</f>
        <v>0</v>
      </c>
      <c r="R41" s="3">
        <f>IF(R$11&gt;$B$7,IF(person!R4&gt;(R$2-R$5*$B$9),IF((person!R4&lt;R$2+R$5*$B$9),R$2,0),0),0)</f>
        <v>0</v>
      </c>
      <c r="S41" s="3">
        <f>IF(S$11&gt;$B$7,IF(person!S4&gt;(S$2-S$5*$B$9),IF((person!S4&lt;S$2+S$5*$B$9),S$2,0),0),0)</f>
        <v>0</v>
      </c>
      <c r="T41" s="3">
        <f>IF(T$11&gt;$B$7,IF(person!T4&gt;(T$2-T$5*$B$9),IF((person!T4&lt;T$2+T$5*$B$9),T$2,0),0),0)</f>
        <v>0</v>
      </c>
      <c r="U41" s="3">
        <f>IF(U$11&gt;$B$7,IF(person!U4&gt;(U$2-U$5*$B$9),IF((person!U4&lt;U$2+U$5*$B$9),U$2,0),0),0)</f>
        <v>0</v>
      </c>
      <c r="V41" s="3">
        <f>IF(V$11&gt;$B$7,IF(person!V4&gt;(V$2-V$5*$B$9),IF((person!V4&lt;V$2+V$5*$B$9),V$2,0),0),0)</f>
        <v>0</v>
      </c>
      <c r="W41" s="3">
        <f>IF(W$11&gt;$B$7,IF(person!W4&gt;(W$2-W$5*$B$9),IF((person!W4&lt;W$2+W$5*$B$9),W$2,0),0),0)</f>
        <v>0</v>
      </c>
      <c r="X41" s="3">
        <f>IF(X$11&gt;$B$7,IF(person!X4&gt;(X$2-X$5*$B$9),IF((person!X4&lt;X$2+X$5*$B$9),X$2,0),0),0)</f>
        <v>0</v>
      </c>
      <c r="Y41" s="3">
        <f>IF(Y$11&gt;$B$7,IF(person!Y4&gt;(Y$2-Y$5*$B$9),IF((person!Y4&lt;Y$2+Y$5*$B$9),Y$2,0),0),0)</f>
        <v>0</v>
      </c>
      <c r="Z41" s="3">
        <f>IF(Z$11&gt;$B$7,IF(person!Z4&gt;(Z$2-Z$5*$B$9),IF((person!Z4&lt;Z$2+Z$5*$B$9),Z$2,0),0),0)</f>
        <v>0</v>
      </c>
      <c r="AA41" s="3">
        <f>IF(AA$11&gt;$B$7,IF(person!AA4&gt;(AA$2-AA$5*$B$9),IF((person!AA4&lt;AA$2+AA$5*$B$9),AA$2,0),0),0)</f>
        <v>0</v>
      </c>
      <c r="AB41" s="3">
        <f>IF(AB$11&gt;$B$7,IF(person!AB4&gt;(AB$2-AB$5*$B$9),IF((person!AB4&lt;AB$2+AB$5*$B$9),AB$2,0),0),0)</f>
        <v>0</v>
      </c>
      <c r="AC41" s="3">
        <f>IF(AC$11&gt;$B$7,IF(person!AC4&gt;(AC$2-AC$5*$B$9),IF((person!AC4&lt;AC$2+AC$5*$B$9),AC$2,0),0),0)</f>
        <v>0</v>
      </c>
      <c r="AD41" s="3">
        <f>IF(AD$11&gt;$B$7,IF(person!AD4&gt;(AD$2-AD$5*$B$9),IF((person!AD4&lt;AD$2+AD$5*$B$9),AD$2,0),0),0)</f>
        <v>6.4285714285714288</v>
      </c>
      <c r="AE41" s="3">
        <f>IF(AE$11&gt;$B$7,IF(person!AE4&gt;(AE$2-AE$5*$B$9),IF((person!AE4&lt;AE$2+AE$5*$B$9),AE$2,0),0),0)</f>
        <v>0</v>
      </c>
      <c r="AF41" s="3">
        <f>IF(AF$11&gt;$B$7,IF(person!AF4&gt;(AF$2-AF$5*$B$9),IF((person!AF4&lt;AF$2+AF$5*$B$9),AF$2,0),0),0)</f>
        <v>0</v>
      </c>
      <c r="AG41" s="3">
        <f>IF(AG$11&gt;$B$7,IF(person!AG4&gt;(AG$2-AG$5*$B$9),IF((person!AG4&lt;AG$2+AG$5*$B$9),AG$2,0),0),0)</f>
        <v>0</v>
      </c>
      <c r="AH41" s="3">
        <f>IF(AH$11&gt;$B$7,IF(person!AH4&gt;(AH$2-AH$5*$B$9),IF((person!AH4&lt;AH$2+AH$5*$B$9),AH$2,0),0),0)</f>
        <v>3.2857142857142856</v>
      </c>
      <c r="AI41" s="3">
        <f>IF(AI$11&gt;$B$7,IF(person!AI4&gt;(AI$2-AI$5*$B$9),IF((person!AI4&lt;AI$2+AI$5*$B$9),AI$2,0),0),0)</f>
        <v>0</v>
      </c>
      <c r="AJ41" s="3">
        <f>IF(AJ$11&gt;$B$7,IF(person!AJ4&gt;(AJ$2-AJ$5*$B$9),IF((person!AJ4&lt;AJ$2+AJ$5*$B$9),AJ$2,0),0),0)</f>
        <v>3</v>
      </c>
      <c r="AK41" s="3">
        <f>IF(AK$11&gt;$B$7,IF(person!AK4&gt;(AK$2-AK$5*$B$9),IF((person!AK4&lt;AK$2+AK$5*$B$9),AK$2,0),0),0)</f>
        <v>0</v>
      </c>
      <c r="AL41" s="3">
        <f>IF(AL$11&gt;$B$7,IF(person!AL4&gt;(AL$2-AL$5*$B$9),IF((person!AL4&lt;AL$2+AL$5*$B$9),AL$2,0),0),0)</f>
        <v>10.571428571428571</v>
      </c>
      <c r="AM41" s="3">
        <f>IF(AM$11&gt;$B$7,IF(person!AM4&gt;(AM$2-AM$5*$B$9),IF((person!AM4&lt;AM$2+AM$5*$B$9),AM$2,0),0),0)</f>
        <v>0</v>
      </c>
      <c r="AN41" s="3">
        <f>IF(AN$11&gt;$B$7,IF(person!AN4&gt;(AN$2-AN$5*$B$9),IF((person!AN4&lt;AN$2+AN$5*$B$9),AN$2,0),0),0)</f>
        <v>0</v>
      </c>
      <c r="AO41" s="3">
        <f>IF(AO$11&gt;$B$7,IF(person!AO4&gt;(AO$2-AO$5*$B$9),IF((person!AO4&lt;AO$2+AO$5*$B$9),AO$2,0),0),0)</f>
        <v>0</v>
      </c>
      <c r="AP41" s="3">
        <f>IF(AP$11&gt;$B$7,IF(person!AP4&gt;(AP$2-AP$5*$B$9),IF((person!AP4&lt;AP$2+AP$5*$B$9),AP$2,0),0),0)</f>
        <v>0</v>
      </c>
      <c r="AQ41" s="3">
        <f>IF(AQ$11&gt;$B$7,IF(person!AQ4&gt;(AQ$2-AQ$5*$B$9),IF((person!AQ4&lt;AQ$2+AQ$5*$B$9),AQ$2,0),0),0)</f>
        <v>4.1428571428571432</v>
      </c>
      <c r="AR41" s="3">
        <f>IF(AR$11&gt;$B$7,IF(person!AR4&gt;(AR$2-AR$5*$B$9),IF((person!AR4&lt;AR$2+AR$5*$B$9),AR$2,0),0),0)</f>
        <v>6.8571428571428568</v>
      </c>
      <c r="AS41" s="3">
        <f>IF(AS$11&gt;$B$7,IF(person!AS4&gt;(AS$2-AS$5*$B$9),IF((person!AS4&lt;AS$2+AS$5*$B$9),AS$2,0),0),0)</f>
        <v>0</v>
      </c>
      <c r="AT41" s="3">
        <f>IF(AT$11&gt;$B$7,IF(person!AT4&gt;(AT$2-AT$5*$B$9),IF((person!AT4&lt;AT$2+AT$5*$B$9),AT$2,0),0),0)</f>
        <v>4</v>
      </c>
      <c r="AU41" s="3">
        <f>IF(AU$11&gt;$B$7,IF(person!AU4&gt;(AU$2-AU$5*$B$9),IF((person!AU4&lt;AU$2+AU$5*$B$9),AU$2,0),0),0)</f>
        <v>0</v>
      </c>
      <c r="AV41" s="3">
        <f>IF(AV$11&gt;$B$7,IF(person!AV4&gt;(AV$2-AV$5*$B$9),IF((person!AV4&lt;AV$2+AV$5*$B$9),AV$2,0),0),0)</f>
        <v>0</v>
      </c>
      <c r="AW41" s="3">
        <f>IF(AW$11&gt;$B$7,IF(person!AW4&gt;(AW$2-AW$5*$B$9),IF((person!AW4&lt;AW$2+AW$5*$B$9),AW$2,0),0),0)</f>
        <v>0</v>
      </c>
      <c r="AX41" s="3">
        <f>IF(AX$11&gt;$B$7,IF(person!AX4&gt;(AX$2-AX$5*$B$9),IF((person!AX4&lt;AX$2+AX$5*$B$9),AX$2,0),0),0)</f>
        <v>0</v>
      </c>
      <c r="AY41" s="3">
        <f>IF(AY$11&gt;$B$7,IF(person!AY4&gt;(AY$2-AY$5*$B$9),IF((person!AY4&lt;AY$2+AY$5*$B$9),AY$2,0),0),0)</f>
        <v>0</v>
      </c>
      <c r="AZ41" s="3">
        <f>IF(AZ$11&gt;$B$7,IF(person!AZ4&gt;(AZ$2-AZ$5*$B$9),IF((person!AZ4&lt;AZ$2+AZ$5*$B$9),AZ$2,0),0),0)</f>
        <v>0</v>
      </c>
      <c r="BA41" s="3">
        <f>IF(BA$11&gt;$B$7,IF(person!BA4&gt;(BA$2-BA$5*$B$9),IF((person!BA4&lt;BA$2+BA$5*$B$9),BA$2,0),0),0)</f>
        <v>6.4285714285714288</v>
      </c>
      <c r="BB41" s="3">
        <f>IF(BB$11&gt;$B$7,IF(person!BB4&gt;(BB$2-BB$5*$B$9),IF((person!BB4&lt;BB$2+BB$5*$B$9),BB$2,0),0),0)</f>
        <v>0</v>
      </c>
      <c r="BC41" s="3">
        <f>IF(BC$11&gt;$B$7,IF(person!BC4&gt;(BC$2-BC$5*$B$9),IF((person!BC4&lt;BC$2+BC$5*$B$9),BC$2,0),0),0)</f>
        <v>0</v>
      </c>
      <c r="BD41" s="3">
        <f>IF(BD$11&gt;$B$7,IF(person!BD4&gt;(BD$2-BD$5*$B$9),IF((person!BD4&lt;BD$2+BD$5*$B$9),BD$2,0),0),0)</f>
        <v>0</v>
      </c>
      <c r="BE41" s="3">
        <f>IF(BE$11&gt;$B$7,IF(person!BE4&gt;(BE$2-BE$5*$B$9),IF((person!BE4&lt;BE$2+BE$5*$B$9),BE$2,0),0),0)</f>
        <v>0</v>
      </c>
      <c r="BF41" s="3">
        <f>IF(BF$11&gt;$B$7,IF(person!BF4&gt;(BF$2-BF$5*$B$9),IF((person!BF4&lt;BF$2+BF$5*$B$9),BF$2,0),0),0)</f>
        <v>4.4285714285714288</v>
      </c>
      <c r="BG41" s="3">
        <f>IF(BG$11&gt;$B$7,IF(person!BG4&gt;(BG$2-BG$5*$B$9),IF((person!BG4&lt;BG$2+BG$5*$B$9),BG$2,0),0),0)</f>
        <v>0</v>
      </c>
      <c r="BH41" s="3">
        <f>IF(BH$11&gt;$B$7,IF(person!BH4&gt;(BH$2-BH$5*$B$9),IF((person!BH4&lt;BH$2+BH$5*$B$9),BH$2,0),0),0)</f>
        <v>4.1428571428571432</v>
      </c>
      <c r="BI41" s="3">
        <f>IF(BI$11&gt;$B$7,IF(person!BI4&gt;(BI$2-BI$5*$B$9),IF((person!BI4&lt;BI$2+BI$5*$B$9),BI$2,0),0),0)</f>
        <v>0</v>
      </c>
      <c r="BJ41" s="3">
        <f>IF(BJ$11&gt;$B$7,IF(person!BJ4&gt;(BJ$2-BJ$5*$B$9),IF((person!BJ4&lt;BJ$2+BJ$5*$B$9),BJ$2,0),0),0)</f>
        <v>2.7142857142857144</v>
      </c>
      <c r="BK41" s="3">
        <f>IF(BK$11&gt;$B$7,IF(person!BK4&gt;(BK$2-BK$5*$B$9),IF((person!BK4&lt;BK$2+BK$5*$B$9),BK$2,0),0),0)</f>
        <v>0</v>
      </c>
      <c r="BL41" s="3">
        <f>IF(BL$11&gt;$B$7,IF(person!BL4&gt;(BL$2-BL$5*$B$9),IF((person!BL4&lt;BL$2+BL$5*$B$9),BL$2,0),0),0)</f>
        <v>0</v>
      </c>
      <c r="BM41" s="3">
        <f>IF(BM$11&gt;$B$7,IF(person!BM4&gt;(BM$2-BM$5*$B$9),IF((person!BM4&lt;BM$2+BM$5*$B$9),BM$2,0),0),0)</f>
        <v>0</v>
      </c>
      <c r="BN41" s="3">
        <f>IF(BN$11&gt;$B$7,IF(person!BN4&gt;(BN$2-BN$5*$B$9),IF((person!BN4&lt;BN$2+BN$5*$B$9),BN$2,0),0),0)</f>
        <v>0</v>
      </c>
      <c r="BO41" s="3">
        <f>IF(BO$11&gt;$B$7,IF(person!BO4&gt;(BO$2-BO$5*$B$9),IF((person!BO4&lt;BO$2+BO$5*$B$9),BO$2,0),0),0)</f>
        <v>0</v>
      </c>
      <c r="BP41" s="3">
        <f>IF(BP$11&gt;$B$7,IF(person!BP4&gt;(BP$2-BP$5*$B$9),IF((person!BP4&lt;BP$2+BP$5*$B$9),BP$2,0),0),0)</f>
        <v>0</v>
      </c>
      <c r="BQ41" s="3">
        <f>IF(BQ$11&gt;$B$7,IF(person!BQ4&gt;(BQ$2-BQ$5*$B$9),IF((person!BQ4&lt;BQ$2+BQ$5*$B$9),BQ$2,0),0),0)</f>
        <v>0</v>
      </c>
      <c r="BR41" s="3">
        <f>IF(BR$11&gt;$B$7,IF(person!BR4&gt;(BR$2-BR$5*$B$9),IF((person!BR4&lt;BR$2+BR$5*$B$9),BR$2,0),0),0)</f>
        <v>0</v>
      </c>
      <c r="BS41" s="3">
        <f>IF(BS$11&gt;$B$7,IF(person!BS4&gt;(BS$2-BS$5*$B$9),IF((person!BS4&lt;BS$2+BS$5*$B$9),BS$2,0),0),0)</f>
        <v>0</v>
      </c>
      <c r="BT41" s="3">
        <f>IF(BT$11&gt;$B$7,IF(person!BT4&gt;(BT$2-BT$5*$B$9),IF((person!BT4&lt;BT$2+BT$5*$B$9),BT$2,0),0),0)</f>
        <v>8</v>
      </c>
      <c r="BU41" s="3">
        <f>IF(BU$11&gt;$B$7,IF(person!BU4&gt;(BU$2-BU$5*$B$9),IF((person!BU4&lt;BU$2+BU$5*$B$9),BU$2,0),0),0)</f>
        <v>7.7142857142857144</v>
      </c>
      <c r="BV41" s="3">
        <f>IF(BV$11&gt;$B$7,IF(person!BV4&gt;(BV$2-BV$5*$B$9),IF((person!BV4&lt;BV$2+BV$5*$B$9),BV$2,0),0),0)</f>
        <v>8.2857142857142865</v>
      </c>
      <c r="BW41" s="3">
        <f>IF(BW$11&gt;$B$7,IF(person!BW4&gt;(BW$2-BW$5*$B$9),IF((person!BW4&lt;BW$2+BW$5*$B$9),BW$2,0),0),0)</f>
        <v>0</v>
      </c>
      <c r="BX41" s="3">
        <f>IF(BX$11&gt;$B$7,IF(person!BX4&gt;(BX$2-BX$5*$B$9),IF((person!BX4&lt;BX$2+BX$5*$B$9),BX$2,0),0),0)</f>
        <v>0</v>
      </c>
      <c r="BY41" s="3">
        <f>IF(BY$11&gt;$B$7,IF(person!BY4&gt;(BY$2-BY$5*$B$9),IF((person!BY4&lt;BY$2+BY$5*$B$9),BY$2,0),0),0)</f>
        <v>0</v>
      </c>
      <c r="BZ41" s="3">
        <f>IF(BZ$11&gt;$B$7,IF(person!BZ4&gt;(BZ$2-BZ$5*$B$9),IF((person!BZ4&lt;BZ$2+BZ$5*$B$9),BZ$2,0),0),0)</f>
        <v>0</v>
      </c>
      <c r="CA41" s="3">
        <f>IF(CA$11&gt;$B$7,IF(person!CA4&gt;(CA$2-CA$5*$B$9),IF((person!CA4&lt;CA$2+CA$5*$B$9),CA$2,0),0),0)</f>
        <v>7.1428571428571432</v>
      </c>
      <c r="CB41" s="3">
        <f>IF(CB$11&gt;$B$7,IF(person!CB4&gt;(CB$2-CB$5*$B$9),IF((person!CB4&lt;CB$2+CB$5*$B$9),CB$2,0),0),0)</f>
        <v>0</v>
      </c>
      <c r="CC41" s="3">
        <f>IF(CC$11&gt;$B$7,IF(person!CC4&gt;(CC$2-CC$5*$B$9),IF((person!CC4&lt;CC$2+CC$5*$B$9),CC$2,0),0),0)</f>
        <v>0</v>
      </c>
      <c r="CD41" s="3">
        <f>IF(CD$11&gt;$B$7,IF(person!CD4&gt;(CD$2-CD$5*$B$9),IF((person!CD4&lt;CD$2+CD$5*$B$9),CD$2,0),0),0)</f>
        <v>0</v>
      </c>
      <c r="CE41" s="3">
        <f>IF(CE$11&gt;$B$7,IF(person!CE4&gt;(CE$2-CE$5*$B$9),IF((person!CE4&lt;CE$2+CE$5*$B$9),CE$2,0),0),0)</f>
        <v>0</v>
      </c>
      <c r="CF41" s="3">
        <f>IF(CF$11&gt;$B$7,IF(person!CF4&gt;(CF$2-CF$5*$B$9),IF((person!CF4&lt;CF$2+CF$5*$B$9),CF$2,0),0),0)</f>
        <v>3.7142857142857144</v>
      </c>
      <c r="CG41" s="3">
        <f>IF(CG$11&gt;$B$7,IF(person!CG4&gt;(CG$2-CG$5*$B$9),IF((person!CG4&lt;CG$2+CG$5*$B$9),CG$2,0),0),0)</f>
        <v>3.2857142857142856</v>
      </c>
      <c r="CH41" s="3">
        <f>IF(CH$11&gt;$B$7,IF(person!CH4&gt;(CH$2-CH$5*$B$9),IF((person!CH4&lt;CH$2+CH$5*$B$9),CH$2,0),0),0)</f>
        <v>0</v>
      </c>
      <c r="CI41" s="3">
        <f>IF(CI$11&gt;$B$7,IF(person!CI4&gt;(CI$2-CI$5*$B$9),IF((person!CI4&lt;CI$2+CI$5*$B$9),CI$2,0),0),0)</f>
        <v>2.1428571428571428</v>
      </c>
      <c r="CJ41" s="3">
        <f>IF(CJ$11&gt;$B$7,IF(person!CJ4&gt;(CJ$2-CJ$5*$B$9),IF((person!CJ4&lt;CJ$2+CJ$5*$B$9),CJ$2,0),0),0)</f>
        <v>0</v>
      </c>
      <c r="CK41" s="3">
        <f>IF(CK$11&gt;$B$7,IF(person!CK4&gt;(CK$2-CK$5*$B$9),IF((person!CK4&lt;CK$2+CK$5*$B$9),CK$2,0),0),0)</f>
        <v>0</v>
      </c>
      <c r="CL41" s="3">
        <f>IF(CL$11&gt;$B$7,IF(person!CL4&gt;(CL$2-CL$5*$B$9),IF((person!CL4&lt;CL$2+CL$5*$B$9),CL$2,0),0),0)</f>
        <v>0</v>
      </c>
      <c r="CM41" s="3">
        <f>IF(CM$11&gt;$B$7,IF(person!CM4&gt;(CM$2-CM$5*$B$9),IF((person!CM4&lt;CM$2+CM$5*$B$9),CM$2,0),0),0)</f>
        <v>0</v>
      </c>
      <c r="CN41" s="3">
        <f>IF(CN$11&gt;$B$7,IF(person!CN4&gt;(CN$2-CN$5*$B$9),IF((person!CN4&lt;CN$2+CN$5*$B$9),CN$2,0),0),0)</f>
        <v>0</v>
      </c>
      <c r="CO41" s="3">
        <f>IF(CO$11&gt;$B$7,IF(person!CO4&gt;(CO$2-CO$5*$B$9),IF((person!CO4&lt;CO$2+CO$5*$B$9),CO$2,0),0),0)</f>
        <v>0</v>
      </c>
      <c r="CP41" s="3">
        <f>IF(CP$11&gt;$B$7,IF(person!CP4&gt;(CP$2-CP$5*$B$9),IF((person!CP4&lt;CP$2+CP$5*$B$9),CP$2,0),0),0)</f>
        <v>0</v>
      </c>
      <c r="CQ41" s="3">
        <f>IF(CQ$11&gt;$B$7,IF(person!CQ4&gt;(CQ$2-CQ$5*$B$9),IF((person!CQ4&lt;CQ$2+CQ$5*$B$9),CQ$2,0),0),0)</f>
        <v>0</v>
      </c>
      <c r="CR41" s="3">
        <f>IF(CR$11&gt;$B$7,IF(person!CR4&gt;(CR$2-CR$5*$B$9),IF((person!CR4&lt;CR$2+CR$5*$B$9),CR$2,0),0),0)</f>
        <v>0</v>
      </c>
      <c r="CS41" s="3">
        <f>IF(CS$11&gt;$B$7,IF(person!CS4&gt;(CS$2-CS$5*$B$9),IF((person!CS4&lt;CS$2+CS$5*$B$9),CS$2,0),0),0)</f>
        <v>0</v>
      </c>
      <c r="CT41" s="11">
        <f t="shared" si="196"/>
        <v>97.285714285714278</v>
      </c>
      <c r="CU41" s="11">
        <f t="shared" si="197"/>
        <v>1.013392857142857</v>
      </c>
      <c r="CV41" s="11">
        <f t="shared" si="198"/>
        <v>0</v>
      </c>
      <c r="CW41" s="11">
        <f t="shared" si="199"/>
        <v>10.571428571428571</v>
      </c>
      <c r="CX41" s="11">
        <f t="shared" si="200"/>
        <v>2.3244904619348752</v>
      </c>
    </row>
    <row r="42" spans="1:102" s="1" customFormat="1" ht="17" x14ac:dyDescent="0.25">
      <c r="A42" s="4" t="str">
        <f>person!A5</f>
        <v>Wednesday</v>
      </c>
      <c r="B42" s="3">
        <f>IF(B$11&gt;$B$7,IF(person!B5&gt;(B$2-B$5*$B$9),IF((person!B5&lt;B$2+B$5*$B$9),B$2,0),0),0)</f>
        <v>1</v>
      </c>
      <c r="C42" s="3">
        <f>IF(C$11&gt;$B$7,IF(person!C5&gt;(C$2-C$5*$B$9),IF((person!C5&lt;C$2+C$5*$B$9),C$2,0),0),0)</f>
        <v>0</v>
      </c>
      <c r="D42" s="3">
        <f>IF(D$11&gt;$B$7,IF(person!D5&gt;(D$2-D$5*$B$9),IF((person!D5&lt;D$2+D$5*$B$9),D$2,0),0),0)</f>
        <v>0</v>
      </c>
      <c r="E42" s="3">
        <f>IF(E$11&gt;$B$7,IF(person!E5&gt;(E$2-E$5*$B$9),IF((person!E5&lt;E$2+E$5*$B$9),E$2,0),0),0)</f>
        <v>0</v>
      </c>
      <c r="F42" s="3">
        <f>IF(F$11&gt;$B$7,IF(person!F5&gt;(F$2-F$5*$B$9),IF((person!F5&lt;F$2+F$5*$B$9),F$2,0),0),0)</f>
        <v>0</v>
      </c>
      <c r="G42" s="3">
        <f>IF(G$11&gt;$B$7,IF(person!G5&gt;(G$2-G$5*$B$9),IF((person!G5&lt;G$2+G$5*$B$9),G$2,0),0),0)</f>
        <v>0</v>
      </c>
      <c r="H42" s="3">
        <f>IF(H$11&gt;$B$7,IF(person!H5&gt;(H$2-H$5*$B$9),IF((person!H5&lt;H$2+H$5*$B$9),H$2,0),0),0)</f>
        <v>0</v>
      </c>
      <c r="I42" s="3">
        <f>IF(I$11&gt;$B$7,IF(person!I5&gt;(I$2-I$5*$B$9),IF((person!I5&lt;I$2+I$5*$B$9),I$2,0),0),0)</f>
        <v>0</v>
      </c>
      <c r="J42" s="3">
        <f>IF(J$11&gt;$B$7,IF(person!J5&gt;(J$2-J$5*$B$9),IF((person!J5&lt;J$2+J$5*$B$9),J$2,0),0),0)</f>
        <v>0</v>
      </c>
      <c r="K42" s="3">
        <f>IF(K$11&gt;$B$7,IF(person!K5&gt;(K$2-K$5*$B$9),IF((person!K5&lt;K$2+K$5*$B$9),K$2,0),0),0)</f>
        <v>0</v>
      </c>
      <c r="L42" s="3">
        <f>IF(L$11&gt;$B$7,IF(person!L5&gt;(L$2-L$5*$B$9),IF((person!L5&lt;L$2+L$5*$B$9),L$2,0),0),0)</f>
        <v>0</v>
      </c>
      <c r="M42" s="3">
        <f>IF(M$11&gt;$B$7,IF(person!M5&gt;(M$2-M$5*$B$9),IF((person!M5&lt;M$2+M$5*$B$9),M$2,0),0),0)</f>
        <v>0</v>
      </c>
      <c r="N42" s="3">
        <f>IF(N$11&gt;$B$7,IF(person!N5&gt;(N$2-N$5*$B$9),IF((person!N5&lt;N$2+N$5*$B$9),N$2,0),0),0)</f>
        <v>0</v>
      </c>
      <c r="O42" s="3">
        <f>IF(O$11&gt;$B$7,IF(person!O5&gt;(O$2-O$5*$B$9),IF((person!O5&lt;O$2+O$5*$B$9),O$2,0),0),0)</f>
        <v>0</v>
      </c>
      <c r="P42" s="3">
        <f>IF(P$11&gt;$B$7,IF(person!P5&gt;(P$2-P$5*$B$9),IF((person!P5&lt;P$2+P$5*$B$9),P$2,0),0),0)</f>
        <v>0</v>
      </c>
      <c r="Q42" s="3">
        <f>IF(Q$11&gt;$B$7,IF(person!Q5&gt;(Q$2-Q$5*$B$9),IF((person!Q5&lt;Q$2+Q$5*$B$9),Q$2,0),0),0)</f>
        <v>0</v>
      </c>
      <c r="R42" s="3">
        <f>IF(R$11&gt;$B$7,IF(person!R5&gt;(R$2-R$5*$B$9),IF((person!R5&lt;R$2+R$5*$B$9),R$2,0),0),0)</f>
        <v>0</v>
      </c>
      <c r="S42" s="3">
        <f>IF(S$11&gt;$B$7,IF(person!S5&gt;(S$2-S$5*$B$9),IF((person!S5&lt;S$2+S$5*$B$9),S$2,0),0),0)</f>
        <v>0</v>
      </c>
      <c r="T42" s="3">
        <f>IF(T$11&gt;$B$7,IF(person!T5&gt;(T$2-T$5*$B$9),IF((person!T5&lt;T$2+T$5*$B$9),T$2,0),0),0)</f>
        <v>0</v>
      </c>
      <c r="U42" s="3">
        <f>IF(U$11&gt;$B$7,IF(person!U5&gt;(U$2-U$5*$B$9),IF((person!U5&lt;U$2+U$5*$B$9),U$2,0),0),0)</f>
        <v>0</v>
      </c>
      <c r="V42" s="3">
        <f>IF(V$11&gt;$B$7,IF(person!V5&gt;(V$2-V$5*$B$9),IF((person!V5&lt;V$2+V$5*$B$9),V$2,0),0),0)</f>
        <v>0</v>
      </c>
      <c r="W42" s="3">
        <f>IF(W$11&gt;$B$7,IF(person!W5&gt;(W$2-W$5*$B$9),IF((person!W5&lt;W$2+W$5*$B$9),W$2,0),0),0)</f>
        <v>0</v>
      </c>
      <c r="X42" s="3">
        <f>IF(X$11&gt;$B$7,IF(person!X5&gt;(X$2-X$5*$B$9),IF((person!X5&lt;X$2+X$5*$B$9),X$2,0),0),0)</f>
        <v>0</v>
      </c>
      <c r="Y42" s="3">
        <f>IF(Y$11&gt;$B$7,IF(person!Y5&gt;(Y$2-Y$5*$B$9),IF((person!Y5&lt;Y$2+Y$5*$B$9),Y$2,0),0),0)</f>
        <v>0</v>
      </c>
      <c r="Z42" s="3">
        <f>IF(Z$11&gt;$B$7,IF(person!Z5&gt;(Z$2-Z$5*$B$9),IF((person!Z5&lt;Z$2+Z$5*$B$9),Z$2,0),0),0)</f>
        <v>0</v>
      </c>
      <c r="AA42" s="3">
        <f>IF(AA$11&gt;$B$7,IF(person!AA5&gt;(AA$2-AA$5*$B$9),IF((person!AA5&lt;AA$2+AA$5*$B$9),AA$2,0),0),0)</f>
        <v>0</v>
      </c>
      <c r="AB42" s="3">
        <f>IF(AB$11&gt;$B$7,IF(person!AB5&gt;(AB$2-AB$5*$B$9),IF((person!AB5&lt;AB$2+AB$5*$B$9),AB$2,0),0),0)</f>
        <v>1.7142857142857142</v>
      </c>
      <c r="AC42" s="3">
        <f>IF(AC$11&gt;$B$7,IF(person!AC5&gt;(AC$2-AC$5*$B$9),IF((person!AC5&lt;AC$2+AC$5*$B$9),AC$2,0),0),0)</f>
        <v>0</v>
      </c>
      <c r="AD42" s="3">
        <f>IF(AD$11&gt;$B$7,IF(person!AD5&gt;(AD$2-AD$5*$B$9),IF((person!AD5&lt;AD$2+AD$5*$B$9),AD$2,0),0),0)</f>
        <v>0</v>
      </c>
      <c r="AE42" s="3">
        <f>IF(AE$11&gt;$B$7,IF(person!AE5&gt;(AE$2-AE$5*$B$9),IF((person!AE5&lt;AE$2+AE$5*$B$9),AE$2,0),0),0)</f>
        <v>8.1428571428571423</v>
      </c>
      <c r="AF42" s="3">
        <f>IF(AF$11&gt;$B$7,IF(person!AF5&gt;(AF$2-AF$5*$B$9),IF((person!AF5&lt;AF$2+AF$5*$B$9),AF$2,0),0),0)</f>
        <v>0</v>
      </c>
      <c r="AG42" s="3">
        <f>IF(AG$11&gt;$B$7,IF(person!AG5&gt;(AG$2-AG$5*$B$9),IF((person!AG5&lt;AG$2+AG$5*$B$9),AG$2,0),0),0)</f>
        <v>0</v>
      </c>
      <c r="AH42" s="3">
        <f>IF(AH$11&gt;$B$7,IF(person!AH5&gt;(AH$2-AH$5*$B$9),IF((person!AH5&lt;AH$2+AH$5*$B$9),AH$2,0),0),0)</f>
        <v>3.2857142857142856</v>
      </c>
      <c r="AI42" s="3">
        <f>IF(AI$11&gt;$B$7,IF(person!AI5&gt;(AI$2-AI$5*$B$9),IF((person!AI5&lt;AI$2+AI$5*$B$9),AI$2,0),0),0)</f>
        <v>3.4285714285714284</v>
      </c>
      <c r="AJ42" s="3">
        <f>IF(AJ$11&gt;$B$7,IF(person!AJ5&gt;(AJ$2-AJ$5*$B$9),IF((person!AJ5&lt;AJ$2+AJ$5*$B$9),AJ$2,0),0),0)</f>
        <v>0</v>
      </c>
      <c r="AK42" s="3">
        <f>IF(AK$11&gt;$B$7,IF(person!AK5&gt;(AK$2-AK$5*$B$9),IF((person!AK5&lt;AK$2+AK$5*$B$9),AK$2,0),0),0)</f>
        <v>0</v>
      </c>
      <c r="AL42" s="3">
        <f>IF(AL$11&gt;$B$7,IF(person!AL5&gt;(AL$2-AL$5*$B$9),IF((person!AL5&lt;AL$2+AL$5*$B$9),AL$2,0),0),0)</f>
        <v>0</v>
      </c>
      <c r="AM42" s="3">
        <f>IF(AM$11&gt;$B$7,IF(person!AM5&gt;(AM$2-AM$5*$B$9),IF((person!AM5&lt;AM$2+AM$5*$B$9),AM$2,0),0),0)</f>
        <v>0</v>
      </c>
      <c r="AN42" s="3">
        <f>IF(AN$11&gt;$B$7,IF(person!AN5&gt;(AN$2-AN$5*$B$9),IF((person!AN5&lt;AN$2+AN$5*$B$9),AN$2,0),0),0)</f>
        <v>0</v>
      </c>
      <c r="AO42" s="3">
        <f>IF(AO$11&gt;$B$7,IF(person!AO5&gt;(AO$2-AO$5*$B$9),IF((person!AO5&lt;AO$2+AO$5*$B$9),AO$2,0),0),0)</f>
        <v>0</v>
      </c>
      <c r="AP42" s="3">
        <f>IF(AP$11&gt;$B$7,IF(person!AP5&gt;(AP$2-AP$5*$B$9),IF((person!AP5&lt;AP$2+AP$5*$B$9),AP$2,0),0),0)</f>
        <v>6.1428571428571432</v>
      </c>
      <c r="AQ42" s="3">
        <f>IF(AQ$11&gt;$B$7,IF(person!AQ5&gt;(AQ$2-AQ$5*$B$9),IF((person!AQ5&lt;AQ$2+AQ$5*$B$9),AQ$2,0),0),0)</f>
        <v>4.1428571428571432</v>
      </c>
      <c r="AR42" s="3">
        <f>IF(AR$11&gt;$B$7,IF(person!AR5&gt;(AR$2-AR$5*$B$9),IF((person!AR5&lt;AR$2+AR$5*$B$9),AR$2,0),0),0)</f>
        <v>0</v>
      </c>
      <c r="AS42" s="3">
        <f>IF(AS$11&gt;$B$7,IF(person!AS5&gt;(AS$2-AS$5*$B$9),IF((person!AS5&lt;AS$2+AS$5*$B$9),AS$2,0),0),0)</f>
        <v>0</v>
      </c>
      <c r="AT42" s="3">
        <f>IF(AT$11&gt;$B$7,IF(person!AT5&gt;(AT$2-AT$5*$B$9),IF((person!AT5&lt;AT$2+AT$5*$B$9),AT$2,0),0),0)</f>
        <v>0</v>
      </c>
      <c r="AU42" s="3">
        <f>IF(AU$11&gt;$B$7,IF(person!AU5&gt;(AU$2-AU$5*$B$9),IF((person!AU5&lt;AU$2+AU$5*$B$9),AU$2,0),0),0)</f>
        <v>0</v>
      </c>
      <c r="AV42" s="3">
        <f>IF(AV$11&gt;$B$7,IF(person!AV5&gt;(AV$2-AV$5*$B$9),IF((person!AV5&lt;AV$2+AV$5*$B$9),AV$2,0),0),0)</f>
        <v>2.8571428571428572</v>
      </c>
      <c r="AW42" s="3">
        <f>IF(AW$11&gt;$B$7,IF(person!AW5&gt;(AW$2-AW$5*$B$9),IF((person!AW5&lt;AW$2+AW$5*$B$9),AW$2,0),0),0)</f>
        <v>0</v>
      </c>
      <c r="AX42" s="3">
        <f>IF(AX$11&gt;$B$7,IF(person!AX5&gt;(AX$2-AX$5*$B$9),IF((person!AX5&lt;AX$2+AX$5*$B$9),AX$2,0),0),0)</f>
        <v>4.8571428571428568</v>
      </c>
      <c r="AY42" s="3">
        <f>IF(AY$11&gt;$B$7,IF(person!AY5&gt;(AY$2-AY$5*$B$9),IF((person!AY5&lt;AY$2+AY$5*$B$9),AY$2,0),0),0)</f>
        <v>0</v>
      </c>
      <c r="AZ42" s="3">
        <f>IF(AZ$11&gt;$B$7,IF(person!AZ5&gt;(AZ$2-AZ$5*$B$9),IF((person!AZ5&lt;AZ$2+AZ$5*$B$9),AZ$2,0),0),0)</f>
        <v>0</v>
      </c>
      <c r="BA42" s="3">
        <f>IF(BA$11&gt;$B$7,IF(person!BA5&gt;(BA$2-BA$5*$B$9),IF((person!BA5&lt;BA$2+BA$5*$B$9),BA$2,0),0),0)</f>
        <v>6.4285714285714288</v>
      </c>
      <c r="BB42" s="3">
        <f>IF(BB$11&gt;$B$7,IF(person!BB5&gt;(BB$2-BB$5*$B$9),IF((person!BB5&lt;BB$2+BB$5*$B$9),BB$2,0),0),0)</f>
        <v>5</v>
      </c>
      <c r="BC42" s="3">
        <f>IF(BC$11&gt;$B$7,IF(person!BC5&gt;(BC$2-BC$5*$B$9),IF((person!BC5&lt;BC$2+BC$5*$B$9),BC$2,0),0),0)</f>
        <v>4.5714285714285712</v>
      </c>
      <c r="BD42" s="3">
        <f>IF(BD$11&gt;$B$7,IF(person!BD5&gt;(BD$2-BD$5*$B$9),IF((person!BD5&lt;BD$2+BD$5*$B$9),BD$2,0),0),0)</f>
        <v>0</v>
      </c>
      <c r="BE42" s="3">
        <f>IF(BE$11&gt;$B$7,IF(person!BE5&gt;(BE$2-BE$5*$B$9),IF((person!BE5&lt;BE$2+BE$5*$B$9),BE$2,0),0),0)</f>
        <v>0</v>
      </c>
      <c r="BF42" s="3">
        <f>IF(BF$11&gt;$B$7,IF(person!BF5&gt;(BF$2-BF$5*$B$9),IF((person!BF5&lt;BF$2+BF$5*$B$9),BF$2,0),0),0)</f>
        <v>0</v>
      </c>
      <c r="BG42" s="3">
        <f>IF(BG$11&gt;$B$7,IF(person!BG5&gt;(BG$2-BG$5*$B$9),IF((person!BG5&lt;BG$2+BG$5*$B$9),BG$2,0),0),0)</f>
        <v>0</v>
      </c>
      <c r="BH42" s="3">
        <f>IF(BH$11&gt;$B$7,IF(person!BH5&gt;(BH$2-BH$5*$B$9),IF((person!BH5&lt;BH$2+BH$5*$B$9),BH$2,0),0),0)</f>
        <v>0</v>
      </c>
      <c r="BI42" s="3">
        <f>IF(BI$11&gt;$B$7,IF(person!BI5&gt;(BI$2-BI$5*$B$9),IF((person!BI5&lt;BI$2+BI$5*$B$9),BI$2,0),0),0)</f>
        <v>0</v>
      </c>
      <c r="BJ42" s="3">
        <f>IF(BJ$11&gt;$B$7,IF(person!BJ5&gt;(BJ$2-BJ$5*$B$9),IF((person!BJ5&lt;BJ$2+BJ$5*$B$9),BJ$2,0),0),0)</f>
        <v>2.7142857142857144</v>
      </c>
      <c r="BK42" s="3">
        <f>IF(BK$11&gt;$B$7,IF(person!BK5&gt;(BK$2-BK$5*$B$9),IF((person!BK5&lt;BK$2+BK$5*$B$9),BK$2,0),0),0)</f>
        <v>0</v>
      </c>
      <c r="BL42" s="3">
        <f>IF(BL$11&gt;$B$7,IF(person!BL5&gt;(BL$2-BL$5*$B$9),IF((person!BL5&lt;BL$2+BL$5*$B$9),BL$2,0),0),0)</f>
        <v>0</v>
      </c>
      <c r="BM42" s="3">
        <f>IF(BM$11&gt;$B$7,IF(person!BM5&gt;(BM$2-BM$5*$B$9),IF((person!BM5&lt;BM$2+BM$5*$B$9),BM$2,0),0),0)</f>
        <v>0</v>
      </c>
      <c r="BN42" s="3">
        <f>IF(BN$11&gt;$B$7,IF(person!BN5&gt;(BN$2-BN$5*$B$9),IF((person!BN5&lt;BN$2+BN$5*$B$9),BN$2,0),0),0)</f>
        <v>0</v>
      </c>
      <c r="BO42" s="3">
        <f>IF(BO$11&gt;$B$7,IF(person!BO5&gt;(BO$2-BO$5*$B$9),IF((person!BO5&lt;BO$2+BO$5*$B$9),BO$2,0),0),0)</f>
        <v>0</v>
      </c>
      <c r="BP42" s="3">
        <f>IF(BP$11&gt;$B$7,IF(person!BP5&gt;(BP$2-BP$5*$B$9),IF((person!BP5&lt;BP$2+BP$5*$B$9),BP$2,0),0),0)</f>
        <v>0</v>
      </c>
      <c r="BQ42" s="3">
        <f>IF(BQ$11&gt;$B$7,IF(person!BQ5&gt;(BQ$2-BQ$5*$B$9),IF((person!BQ5&lt;BQ$2+BQ$5*$B$9),BQ$2,0),0),0)</f>
        <v>0</v>
      </c>
      <c r="BR42" s="3">
        <f>IF(BR$11&gt;$B$7,IF(person!BR5&gt;(BR$2-BR$5*$B$9),IF((person!BR5&lt;BR$2+BR$5*$B$9),BR$2,0),0),0)</f>
        <v>0</v>
      </c>
      <c r="BS42" s="3">
        <f>IF(BS$11&gt;$B$7,IF(person!BS5&gt;(BS$2-BS$5*$B$9),IF((person!BS5&lt;BS$2+BS$5*$B$9),BS$2,0),0),0)</f>
        <v>0</v>
      </c>
      <c r="BT42" s="3">
        <f>IF(BT$11&gt;$B$7,IF(person!BT5&gt;(BT$2-BT$5*$B$9),IF((person!BT5&lt;BT$2+BT$5*$B$9),BT$2,0),0),0)</f>
        <v>0</v>
      </c>
      <c r="BU42" s="3">
        <f>IF(BU$11&gt;$B$7,IF(person!BU5&gt;(BU$2-BU$5*$B$9),IF((person!BU5&lt;BU$2+BU$5*$B$9),BU$2,0),0),0)</f>
        <v>7.7142857142857144</v>
      </c>
      <c r="BV42" s="3">
        <f>IF(BV$11&gt;$B$7,IF(person!BV5&gt;(BV$2-BV$5*$B$9),IF((person!BV5&lt;BV$2+BV$5*$B$9),BV$2,0),0),0)</f>
        <v>0</v>
      </c>
      <c r="BW42" s="3">
        <f>IF(BW$11&gt;$B$7,IF(person!BW5&gt;(BW$2-BW$5*$B$9),IF((person!BW5&lt;BW$2+BW$5*$B$9),BW$2,0),0),0)</f>
        <v>0</v>
      </c>
      <c r="BX42" s="3">
        <f>IF(BX$11&gt;$B$7,IF(person!BX5&gt;(BX$2-BX$5*$B$9),IF((person!BX5&lt;BX$2+BX$5*$B$9),BX$2,0),0),0)</f>
        <v>0</v>
      </c>
      <c r="BY42" s="3">
        <f>IF(BY$11&gt;$B$7,IF(person!BY5&gt;(BY$2-BY$5*$B$9),IF((person!BY5&lt;BY$2+BY$5*$B$9),BY$2,0),0),0)</f>
        <v>0</v>
      </c>
      <c r="BZ42" s="3">
        <f>IF(BZ$11&gt;$B$7,IF(person!BZ5&gt;(BZ$2-BZ$5*$B$9),IF((person!BZ5&lt;BZ$2+BZ$5*$B$9),BZ$2,0),0),0)</f>
        <v>0</v>
      </c>
      <c r="CA42" s="3">
        <f>IF(CA$11&gt;$B$7,IF(person!CA5&gt;(CA$2-CA$5*$B$9),IF((person!CA5&lt;CA$2+CA$5*$B$9),CA$2,0),0),0)</f>
        <v>0</v>
      </c>
      <c r="CB42" s="3">
        <f>IF(CB$11&gt;$B$7,IF(person!CB5&gt;(CB$2-CB$5*$B$9),IF((person!CB5&lt;CB$2+CB$5*$B$9),CB$2,0),0),0)</f>
        <v>0</v>
      </c>
      <c r="CC42" s="3">
        <f>IF(CC$11&gt;$B$7,IF(person!CC5&gt;(CC$2-CC$5*$B$9),IF((person!CC5&lt;CC$2+CC$5*$B$9),CC$2,0),0),0)</f>
        <v>0</v>
      </c>
      <c r="CD42" s="3">
        <f>IF(CD$11&gt;$B$7,IF(person!CD5&gt;(CD$2-CD$5*$B$9),IF((person!CD5&lt;CD$2+CD$5*$B$9),CD$2,0),0),0)</f>
        <v>0</v>
      </c>
      <c r="CE42" s="3">
        <f>IF(CE$11&gt;$B$7,IF(person!CE5&gt;(CE$2-CE$5*$B$9),IF((person!CE5&lt;CE$2+CE$5*$B$9),CE$2,0),0),0)</f>
        <v>0</v>
      </c>
      <c r="CF42" s="3">
        <f>IF(CF$11&gt;$B$7,IF(person!CF5&gt;(CF$2-CF$5*$B$9),IF((person!CF5&lt;CF$2+CF$5*$B$9),CF$2,0),0),0)</f>
        <v>0</v>
      </c>
      <c r="CG42" s="3">
        <f>IF(CG$11&gt;$B$7,IF(person!CG5&gt;(CG$2-CG$5*$B$9),IF((person!CG5&lt;CG$2+CG$5*$B$9),CG$2,0),0),0)</f>
        <v>3.2857142857142856</v>
      </c>
      <c r="CH42" s="3">
        <f>IF(CH$11&gt;$B$7,IF(person!CH5&gt;(CH$2-CH$5*$B$9),IF((person!CH5&lt;CH$2+CH$5*$B$9),CH$2,0),0),0)</f>
        <v>3.1428571428571428</v>
      </c>
      <c r="CI42" s="3">
        <f>IF(CI$11&gt;$B$7,IF(person!CI5&gt;(CI$2-CI$5*$B$9),IF((person!CI5&lt;CI$2+CI$5*$B$9),CI$2,0),0),0)</f>
        <v>0</v>
      </c>
      <c r="CJ42" s="3">
        <f>IF(CJ$11&gt;$B$7,IF(person!CJ5&gt;(CJ$2-CJ$5*$B$9),IF((person!CJ5&lt;CJ$2+CJ$5*$B$9),CJ$2,0),0),0)</f>
        <v>0</v>
      </c>
      <c r="CK42" s="3">
        <f>IF(CK$11&gt;$B$7,IF(person!CK5&gt;(CK$2-CK$5*$B$9),IF((person!CK5&lt;CK$2+CK$5*$B$9),CK$2,0),0),0)</f>
        <v>0</v>
      </c>
      <c r="CL42" s="3">
        <f>IF(CL$11&gt;$B$7,IF(person!CL5&gt;(CL$2-CL$5*$B$9),IF((person!CL5&lt;CL$2+CL$5*$B$9),CL$2,0),0),0)</f>
        <v>0</v>
      </c>
      <c r="CM42" s="3">
        <f>IF(CM$11&gt;$B$7,IF(person!CM5&gt;(CM$2-CM$5*$B$9),IF((person!CM5&lt;CM$2+CM$5*$B$9),CM$2,0),0),0)</f>
        <v>0</v>
      </c>
      <c r="CN42" s="3">
        <f>IF(CN$11&gt;$B$7,IF(person!CN5&gt;(CN$2-CN$5*$B$9),IF((person!CN5&lt;CN$2+CN$5*$B$9),CN$2,0),0),0)</f>
        <v>0</v>
      </c>
      <c r="CO42" s="3">
        <f>IF(CO$11&gt;$B$7,IF(person!CO5&gt;(CO$2-CO$5*$B$9),IF((person!CO5&lt;CO$2+CO$5*$B$9),CO$2,0),0),0)</f>
        <v>0</v>
      </c>
      <c r="CP42" s="3">
        <f>IF(CP$11&gt;$B$7,IF(person!CP5&gt;(CP$2-CP$5*$B$9),IF((person!CP5&lt;CP$2+CP$5*$B$9),CP$2,0),0),0)</f>
        <v>0</v>
      </c>
      <c r="CQ42" s="3">
        <f>IF(CQ$11&gt;$B$7,IF(person!CQ5&gt;(CQ$2-CQ$5*$B$9),IF((person!CQ5&lt;CQ$2+CQ$5*$B$9),CQ$2,0),0),0)</f>
        <v>0</v>
      </c>
      <c r="CR42" s="3">
        <f>IF(CR$11&gt;$B$7,IF(person!CR5&gt;(CR$2-CR$5*$B$9),IF((person!CR5&lt;CR$2+CR$5*$B$9),CR$2,0),0),0)</f>
        <v>0</v>
      </c>
      <c r="CS42" s="3">
        <f>IF(CS$11&gt;$B$7,IF(person!CS5&gt;(CS$2-CS$5*$B$9),IF((person!CS5&lt;CS$2+CS$5*$B$9),CS$2,0),0),0)</f>
        <v>0</v>
      </c>
      <c r="CT42" s="11">
        <f t="shared" si="196"/>
        <v>68.428571428571431</v>
      </c>
      <c r="CU42" s="11">
        <f t="shared" si="197"/>
        <v>0.71279761904761907</v>
      </c>
      <c r="CV42" s="11">
        <f t="shared" si="198"/>
        <v>0</v>
      </c>
      <c r="CW42" s="11">
        <f t="shared" si="199"/>
        <v>8.1428571428571423</v>
      </c>
      <c r="CX42" s="11">
        <f t="shared" si="200"/>
        <v>1.7931118701907518</v>
      </c>
    </row>
    <row r="43" spans="1:102" s="1" customFormat="1" ht="17" x14ac:dyDescent="0.25">
      <c r="A43" s="4" t="str">
        <f>person!A6</f>
        <v>Thursday</v>
      </c>
      <c r="B43" s="3">
        <f>IF(B$11&gt;$B$7,IF(person!B6&gt;(B$2-B$5*$B$9),IF((person!B6&lt;B$2+B$5*$B$9),B$2,0),0),0)</f>
        <v>1</v>
      </c>
      <c r="C43" s="3">
        <f>IF(C$11&gt;$B$7,IF(person!C6&gt;(C$2-C$5*$B$9),IF((person!C6&lt;C$2+C$5*$B$9),C$2,0),0),0)</f>
        <v>0</v>
      </c>
      <c r="D43" s="3">
        <f>IF(D$11&gt;$B$7,IF(person!D6&gt;(D$2-D$5*$B$9),IF((person!D6&lt;D$2+D$5*$B$9),D$2,0),0),0)</f>
        <v>0</v>
      </c>
      <c r="E43" s="3">
        <f>IF(E$11&gt;$B$7,IF(person!E6&gt;(E$2-E$5*$B$9),IF((person!E6&lt;E$2+E$5*$B$9),E$2,0),0),0)</f>
        <v>0</v>
      </c>
      <c r="F43" s="3">
        <f>IF(F$11&gt;$B$7,IF(person!F6&gt;(F$2-F$5*$B$9),IF((person!F6&lt;F$2+F$5*$B$9),F$2,0),0),0)</f>
        <v>0</v>
      </c>
      <c r="G43" s="3">
        <f>IF(G$11&gt;$B$7,IF(person!G6&gt;(G$2-G$5*$B$9),IF((person!G6&lt;G$2+G$5*$B$9),G$2,0),0),0)</f>
        <v>0</v>
      </c>
      <c r="H43" s="3">
        <f>IF(H$11&gt;$B$7,IF(person!H6&gt;(H$2-H$5*$B$9),IF((person!H6&lt;H$2+H$5*$B$9),H$2,0),0),0)</f>
        <v>0</v>
      </c>
      <c r="I43" s="3">
        <f>IF(I$11&gt;$B$7,IF(person!I6&gt;(I$2-I$5*$B$9),IF((person!I6&lt;I$2+I$5*$B$9),I$2,0),0),0)</f>
        <v>0</v>
      </c>
      <c r="J43" s="3">
        <f>IF(J$11&gt;$B$7,IF(person!J6&gt;(J$2-J$5*$B$9),IF((person!J6&lt;J$2+J$5*$B$9),J$2,0),0),0)</f>
        <v>0</v>
      </c>
      <c r="K43" s="3">
        <f>IF(K$11&gt;$B$7,IF(person!K6&gt;(K$2-K$5*$B$9),IF((person!K6&lt;K$2+K$5*$B$9),K$2,0),0),0)</f>
        <v>0</v>
      </c>
      <c r="L43" s="3">
        <f>IF(L$11&gt;$B$7,IF(person!L6&gt;(L$2-L$5*$B$9),IF((person!L6&lt;L$2+L$5*$B$9),L$2,0),0),0)</f>
        <v>0</v>
      </c>
      <c r="M43" s="3">
        <f>IF(M$11&gt;$B$7,IF(person!M6&gt;(M$2-M$5*$B$9),IF((person!M6&lt;M$2+M$5*$B$9),M$2,0),0),0)</f>
        <v>0</v>
      </c>
      <c r="N43" s="3">
        <f>IF(N$11&gt;$B$7,IF(person!N6&gt;(N$2-N$5*$B$9),IF((person!N6&lt;N$2+N$5*$B$9),N$2,0),0),0)</f>
        <v>0</v>
      </c>
      <c r="O43" s="3">
        <f>IF(O$11&gt;$B$7,IF(person!O6&gt;(O$2-O$5*$B$9),IF((person!O6&lt;O$2+O$5*$B$9),O$2,0),0),0)</f>
        <v>0</v>
      </c>
      <c r="P43" s="3">
        <f>IF(P$11&gt;$B$7,IF(person!P6&gt;(P$2-P$5*$B$9),IF((person!P6&lt;P$2+P$5*$B$9),P$2,0),0),0)</f>
        <v>0</v>
      </c>
      <c r="Q43" s="3">
        <f>IF(Q$11&gt;$B$7,IF(person!Q6&gt;(Q$2-Q$5*$B$9),IF((person!Q6&lt;Q$2+Q$5*$B$9),Q$2,0),0),0)</f>
        <v>0</v>
      </c>
      <c r="R43" s="3">
        <f>IF(R$11&gt;$B$7,IF(person!R6&gt;(R$2-R$5*$B$9),IF((person!R6&lt;R$2+R$5*$B$9),R$2,0),0),0)</f>
        <v>0</v>
      </c>
      <c r="S43" s="3">
        <f>IF(S$11&gt;$B$7,IF(person!S6&gt;(S$2-S$5*$B$9),IF((person!S6&lt;S$2+S$5*$B$9),S$2,0),0),0)</f>
        <v>0</v>
      </c>
      <c r="T43" s="3">
        <f>IF(T$11&gt;$B$7,IF(person!T6&gt;(T$2-T$5*$B$9),IF((person!T6&lt;T$2+T$5*$B$9),T$2,0),0),0)</f>
        <v>0</v>
      </c>
      <c r="U43" s="3">
        <f>IF(U$11&gt;$B$7,IF(person!U6&gt;(U$2-U$5*$B$9),IF((person!U6&lt;U$2+U$5*$B$9),U$2,0),0),0)</f>
        <v>0</v>
      </c>
      <c r="V43" s="3">
        <f>IF(V$11&gt;$B$7,IF(person!V6&gt;(V$2-V$5*$B$9),IF((person!V6&lt;V$2+V$5*$B$9),V$2,0),0),0)</f>
        <v>0</v>
      </c>
      <c r="W43" s="3">
        <f>IF(W$11&gt;$B$7,IF(person!W6&gt;(W$2-W$5*$B$9),IF((person!W6&lt;W$2+W$5*$B$9),W$2,0),0),0)</f>
        <v>0</v>
      </c>
      <c r="X43" s="3">
        <f>IF(X$11&gt;$B$7,IF(person!X6&gt;(X$2-X$5*$B$9),IF((person!X6&lt;X$2+X$5*$B$9),X$2,0),0),0)</f>
        <v>0</v>
      </c>
      <c r="Y43" s="3">
        <f>IF(Y$11&gt;$B$7,IF(person!Y6&gt;(Y$2-Y$5*$B$9),IF((person!Y6&lt;Y$2+Y$5*$B$9),Y$2,0),0),0)</f>
        <v>0</v>
      </c>
      <c r="Z43" s="3">
        <f>IF(Z$11&gt;$B$7,IF(person!Z6&gt;(Z$2-Z$5*$B$9),IF((person!Z6&lt;Z$2+Z$5*$B$9),Z$2,0),0),0)</f>
        <v>0</v>
      </c>
      <c r="AA43" s="3">
        <f>IF(AA$11&gt;$B$7,IF(person!AA6&gt;(AA$2-AA$5*$B$9),IF((person!AA6&lt;AA$2+AA$5*$B$9),AA$2,0),0),0)</f>
        <v>0</v>
      </c>
      <c r="AB43" s="3">
        <f>IF(AB$11&gt;$B$7,IF(person!AB6&gt;(AB$2-AB$5*$B$9),IF((person!AB6&lt;AB$2+AB$5*$B$9),AB$2,0),0),0)</f>
        <v>1.7142857142857142</v>
      </c>
      <c r="AC43" s="3">
        <f>IF(AC$11&gt;$B$7,IF(person!AC6&gt;(AC$2-AC$5*$B$9),IF((person!AC6&lt;AC$2+AC$5*$B$9),AC$2,0),0),0)</f>
        <v>0</v>
      </c>
      <c r="AD43" s="3">
        <f>IF(AD$11&gt;$B$7,IF(person!AD6&gt;(AD$2-AD$5*$B$9),IF((person!AD6&lt;AD$2+AD$5*$B$9),AD$2,0),0),0)</f>
        <v>0</v>
      </c>
      <c r="AE43" s="3">
        <f>IF(AE$11&gt;$B$7,IF(person!AE6&gt;(AE$2-AE$5*$B$9),IF((person!AE6&lt;AE$2+AE$5*$B$9),AE$2,0),0),0)</f>
        <v>0</v>
      </c>
      <c r="AF43" s="3">
        <f>IF(AF$11&gt;$B$7,IF(person!AF6&gt;(AF$2-AF$5*$B$9),IF((person!AF6&lt;AF$2+AF$5*$B$9),AF$2,0),0),0)</f>
        <v>0</v>
      </c>
      <c r="AG43" s="3">
        <f>IF(AG$11&gt;$B$7,IF(person!AG6&gt;(AG$2-AG$5*$B$9),IF((person!AG6&lt;AG$2+AG$5*$B$9),AG$2,0),0),0)</f>
        <v>2.4285714285714284</v>
      </c>
      <c r="AH43" s="3">
        <f>IF(AH$11&gt;$B$7,IF(person!AH6&gt;(AH$2-AH$5*$B$9),IF((person!AH6&lt;AH$2+AH$5*$B$9),AH$2,0),0),0)</f>
        <v>0</v>
      </c>
      <c r="AI43" s="3">
        <f>IF(AI$11&gt;$B$7,IF(person!AI6&gt;(AI$2-AI$5*$B$9),IF((person!AI6&lt;AI$2+AI$5*$B$9),AI$2,0),0),0)</f>
        <v>0</v>
      </c>
      <c r="AJ43" s="3">
        <f>IF(AJ$11&gt;$B$7,IF(person!AJ6&gt;(AJ$2-AJ$5*$B$9),IF((person!AJ6&lt;AJ$2+AJ$5*$B$9),AJ$2,0),0),0)</f>
        <v>0</v>
      </c>
      <c r="AK43" s="3">
        <f>IF(AK$11&gt;$B$7,IF(person!AK6&gt;(AK$2-AK$5*$B$9),IF((person!AK6&lt;AK$2+AK$5*$B$9),AK$2,0),0),0)</f>
        <v>6.5714285714285712</v>
      </c>
      <c r="AL43" s="3">
        <f>IF(AL$11&gt;$B$7,IF(person!AL6&gt;(AL$2-AL$5*$B$9),IF((person!AL6&lt;AL$2+AL$5*$B$9),AL$2,0),0),0)</f>
        <v>10.571428571428571</v>
      </c>
      <c r="AM43" s="3">
        <f>IF(AM$11&gt;$B$7,IF(person!AM6&gt;(AM$2-AM$5*$B$9),IF((person!AM6&lt;AM$2+AM$5*$B$9),AM$2,0),0),0)</f>
        <v>9.8571428571428577</v>
      </c>
      <c r="AN43" s="3">
        <f>IF(AN$11&gt;$B$7,IF(person!AN6&gt;(AN$2-AN$5*$B$9),IF((person!AN6&lt;AN$2+AN$5*$B$9),AN$2,0),0),0)</f>
        <v>0</v>
      </c>
      <c r="AO43" s="3">
        <f>IF(AO$11&gt;$B$7,IF(person!AO6&gt;(AO$2-AO$5*$B$9),IF((person!AO6&lt;AO$2+AO$5*$B$9),AO$2,0),0),0)</f>
        <v>0</v>
      </c>
      <c r="AP43" s="3">
        <f>IF(AP$11&gt;$B$7,IF(person!AP6&gt;(AP$2-AP$5*$B$9),IF((person!AP6&lt;AP$2+AP$5*$B$9),AP$2,0),0),0)</f>
        <v>0</v>
      </c>
      <c r="AQ43" s="3">
        <f>IF(AQ$11&gt;$B$7,IF(person!AQ6&gt;(AQ$2-AQ$5*$B$9),IF((person!AQ6&lt;AQ$2+AQ$5*$B$9),AQ$2,0),0),0)</f>
        <v>0</v>
      </c>
      <c r="AR43" s="3">
        <f>IF(AR$11&gt;$B$7,IF(person!AR6&gt;(AR$2-AR$5*$B$9),IF((person!AR6&lt;AR$2+AR$5*$B$9),AR$2,0),0),0)</f>
        <v>6.8571428571428568</v>
      </c>
      <c r="AS43" s="3">
        <f>IF(AS$11&gt;$B$7,IF(person!AS6&gt;(AS$2-AS$5*$B$9),IF((person!AS6&lt;AS$2+AS$5*$B$9),AS$2,0),0),0)</f>
        <v>4.1428571428571432</v>
      </c>
      <c r="AT43" s="3">
        <f>IF(AT$11&gt;$B$7,IF(person!AT6&gt;(AT$2-AT$5*$B$9),IF((person!AT6&lt;AT$2+AT$5*$B$9),AT$2,0),0),0)</f>
        <v>0</v>
      </c>
      <c r="AU43" s="3">
        <f>IF(AU$11&gt;$B$7,IF(person!AU6&gt;(AU$2-AU$5*$B$9),IF((person!AU6&lt;AU$2+AU$5*$B$9),AU$2,0),0),0)</f>
        <v>0</v>
      </c>
      <c r="AV43" s="3">
        <f>IF(AV$11&gt;$B$7,IF(person!AV6&gt;(AV$2-AV$5*$B$9),IF((person!AV6&lt;AV$2+AV$5*$B$9),AV$2,0),0),0)</f>
        <v>0</v>
      </c>
      <c r="AW43" s="3">
        <f>IF(AW$11&gt;$B$7,IF(person!AW6&gt;(AW$2-AW$5*$B$9),IF((person!AW6&lt;AW$2+AW$5*$B$9),AW$2,0),0),0)</f>
        <v>0</v>
      </c>
      <c r="AX43" s="3">
        <f>IF(AX$11&gt;$B$7,IF(person!AX6&gt;(AX$2-AX$5*$B$9),IF((person!AX6&lt;AX$2+AX$5*$B$9),AX$2,0),0),0)</f>
        <v>0</v>
      </c>
      <c r="AY43" s="3">
        <f>IF(AY$11&gt;$B$7,IF(person!AY6&gt;(AY$2-AY$5*$B$9),IF((person!AY6&lt;AY$2+AY$5*$B$9),AY$2,0),0),0)</f>
        <v>3.4285714285714284</v>
      </c>
      <c r="AZ43" s="3">
        <f>IF(AZ$11&gt;$B$7,IF(person!AZ6&gt;(AZ$2-AZ$5*$B$9),IF((person!AZ6&lt;AZ$2+AZ$5*$B$9),AZ$2,0),0),0)</f>
        <v>0</v>
      </c>
      <c r="BA43" s="3">
        <f>IF(BA$11&gt;$B$7,IF(person!BA6&gt;(BA$2-BA$5*$B$9),IF((person!BA6&lt;BA$2+BA$5*$B$9),BA$2,0),0),0)</f>
        <v>0</v>
      </c>
      <c r="BB43" s="3">
        <f>IF(BB$11&gt;$B$7,IF(person!BB6&gt;(BB$2-BB$5*$B$9),IF((person!BB6&lt;BB$2+BB$5*$B$9),BB$2,0),0),0)</f>
        <v>0</v>
      </c>
      <c r="BC43" s="3">
        <f>IF(BC$11&gt;$B$7,IF(person!BC6&gt;(BC$2-BC$5*$B$9),IF((person!BC6&lt;BC$2+BC$5*$B$9),BC$2,0),0),0)</f>
        <v>0</v>
      </c>
      <c r="BD43" s="3">
        <f>IF(BD$11&gt;$B$7,IF(person!BD6&gt;(BD$2-BD$5*$B$9),IF((person!BD6&lt;BD$2+BD$5*$B$9),BD$2,0),0),0)</f>
        <v>2</v>
      </c>
      <c r="BE43" s="3">
        <f>IF(BE$11&gt;$B$7,IF(person!BE6&gt;(BE$2-BE$5*$B$9),IF((person!BE6&lt;BE$2+BE$5*$B$9),BE$2,0),0),0)</f>
        <v>0</v>
      </c>
      <c r="BF43" s="3">
        <f>IF(BF$11&gt;$B$7,IF(person!BF6&gt;(BF$2-BF$5*$B$9),IF((person!BF6&lt;BF$2+BF$5*$B$9),BF$2,0),0),0)</f>
        <v>0</v>
      </c>
      <c r="BG43" s="3">
        <f>IF(BG$11&gt;$B$7,IF(person!BG6&gt;(BG$2-BG$5*$B$9),IF((person!BG6&lt;BG$2+BG$5*$B$9),BG$2,0),0),0)</f>
        <v>0</v>
      </c>
      <c r="BH43" s="3">
        <f>IF(BH$11&gt;$B$7,IF(person!BH6&gt;(BH$2-BH$5*$B$9),IF((person!BH6&lt;BH$2+BH$5*$B$9),BH$2,0),0),0)</f>
        <v>0</v>
      </c>
      <c r="BI43" s="3">
        <f>IF(BI$11&gt;$B$7,IF(person!BI6&gt;(BI$2-BI$5*$B$9),IF((person!BI6&lt;BI$2+BI$5*$B$9),BI$2,0),0),0)</f>
        <v>2.2857142857142856</v>
      </c>
      <c r="BJ43" s="3">
        <f>IF(BJ$11&gt;$B$7,IF(person!BJ6&gt;(BJ$2-BJ$5*$B$9),IF((person!BJ6&lt;BJ$2+BJ$5*$B$9),BJ$2,0),0),0)</f>
        <v>2.7142857142857144</v>
      </c>
      <c r="BK43" s="3">
        <f>IF(BK$11&gt;$B$7,IF(person!BK6&gt;(BK$2-BK$5*$B$9),IF((person!BK6&lt;BK$2+BK$5*$B$9),BK$2,0),0),0)</f>
        <v>0</v>
      </c>
      <c r="BL43" s="3">
        <f>IF(BL$11&gt;$B$7,IF(person!BL6&gt;(BL$2-BL$5*$B$9),IF((person!BL6&lt;BL$2+BL$5*$B$9),BL$2,0),0),0)</f>
        <v>0</v>
      </c>
      <c r="BM43" s="3">
        <f>IF(BM$11&gt;$B$7,IF(person!BM6&gt;(BM$2-BM$5*$B$9),IF((person!BM6&lt;BM$2+BM$5*$B$9),BM$2,0),0),0)</f>
        <v>4.1428571428571432</v>
      </c>
      <c r="BN43" s="3">
        <f>IF(BN$11&gt;$B$7,IF(person!BN6&gt;(BN$2-BN$5*$B$9),IF((person!BN6&lt;BN$2+BN$5*$B$9),BN$2,0),0),0)</f>
        <v>0</v>
      </c>
      <c r="BO43" s="3">
        <f>IF(BO$11&gt;$B$7,IF(person!BO6&gt;(BO$2-BO$5*$B$9),IF((person!BO6&lt;BO$2+BO$5*$B$9),BO$2,0),0),0)</f>
        <v>0</v>
      </c>
      <c r="BP43" s="3">
        <f>IF(BP$11&gt;$B$7,IF(person!BP6&gt;(BP$2-BP$5*$B$9),IF((person!BP6&lt;BP$2+BP$5*$B$9),BP$2,0),0),0)</f>
        <v>3.4285714285714284</v>
      </c>
      <c r="BQ43" s="3">
        <f>IF(BQ$11&gt;$B$7,IF(person!BQ6&gt;(BQ$2-BQ$5*$B$9),IF((person!BQ6&lt;BQ$2+BQ$5*$B$9),BQ$2,0),0),0)</f>
        <v>3.7142857142857144</v>
      </c>
      <c r="BR43" s="3">
        <f>IF(BR$11&gt;$B$7,IF(person!BR6&gt;(BR$2-BR$5*$B$9),IF((person!BR6&lt;BR$2+BR$5*$B$9),BR$2,0),0),0)</f>
        <v>7.8571428571428568</v>
      </c>
      <c r="BS43" s="3">
        <f>IF(BS$11&gt;$B$7,IF(person!BS6&gt;(BS$2-BS$5*$B$9),IF((person!BS6&lt;BS$2+BS$5*$B$9),BS$2,0),0),0)</f>
        <v>4</v>
      </c>
      <c r="BT43" s="3">
        <f>IF(BT$11&gt;$B$7,IF(person!BT6&gt;(BT$2-BT$5*$B$9),IF((person!BT6&lt;BT$2+BT$5*$B$9),BT$2,0),0),0)</f>
        <v>0</v>
      </c>
      <c r="BU43" s="3">
        <f>IF(BU$11&gt;$B$7,IF(person!BU6&gt;(BU$2-BU$5*$B$9),IF((person!BU6&lt;BU$2+BU$5*$B$9),BU$2,0),0),0)</f>
        <v>0</v>
      </c>
      <c r="BV43" s="3">
        <f>IF(BV$11&gt;$B$7,IF(person!BV6&gt;(BV$2-BV$5*$B$9),IF((person!BV6&lt;BV$2+BV$5*$B$9),BV$2,0),0),0)</f>
        <v>0</v>
      </c>
      <c r="BW43" s="3">
        <f>IF(BW$11&gt;$B$7,IF(person!BW6&gt;(BW$2-BW$5*$B$9),IF((person!BW6&lt;BW$2+BW$5*$B$9),BW$2,0),0),0)</f>
        <v>0</v>
      </c>
      <c r="BX43" s="3">
        <f>IF(BX$11&gt;$B$7,IF(person!BX6&gt;(BX$2-BX$5*$B$9),IF((person!BX6&lt;BX$2+BX$5*$B$9),BX$2,0),0),0)</f>
        <v>0</v>
      </c>
      <c r="BY43" s="3">
        <f>IF(BY$11&gt;$B$7,IF(person!BY6&gt;(BY$2-BY$5*$B$9),IF((person!BY6&lt;BY$2+BY$5*$B$9),BY$2,0),0),0)</f>
        <v>0</v>
      </c>
      <c r="BZ43" s="3">
        <f>IF(BZ$11&gt;$B$7,IF(person!BZ6&gt;(BZ$2-BZ$5*$B$9),IF((person!BZ6&lt;BZ$2+BZ$5*$B$9),BZ$2,0),0),0)</f>
        <v>0</v>
      </c>
      <c r="CA43" s="3">
        <f>IF(CA$11&gt;$B$7,IF(person!CA6&gt;(CA$2-CA$5*$B$9),IF((person!CA6&lt;CA$2+CA$5*$B$9),CA$2,0),0),0)</f>
        <v>7.1428571428571432</v>
      </c>
      <c r="CB43" s="3">
        <f>IF(CB$11&gt;$B$7,IF(person!CB6&gt;(CB$2-CB$5*$B$9),IF((person!CB6&lt;CB$2+CB$5*$B$9),CB$2,0),0),0)</f>
        <v>0</v>
      </c>
      <c r="CC43" s="3">
        <f>IF(CC$11&gt;$B$7,IF(person!CC6&gt;(CC$2-CC$5*$B$9),IF((person!CC6&lt;CC$2+CC$5*$B$9),CC$2,0),0),0)</f>
        <v>0</v>
      </c>
      <c r="CD43" s="3">
        <f>IF(CD$11&gt;$B$7,IF(person!CD6&gt;(CD$2-CD$5*$B$9),IF((person!CD6&lt;CD$2+CD$5*$B$9),CD$2,0),0),0)</f>
        <v>9.7142857142857135</v>
      </c>
      <c r="CE43" s="3">
        <f>IF(CE$11&gt;$B$7,IF(person!CE6&gt;(CE$2-CE$5*$B$9),IF((person!CE6&lt;CE$2+CE$5*$B$9),CE$2,0),0),0)</f>
        <v>0</v>
      </c>
      <c r="CF43" s="3">
        <f>IF(CF$11&gt;$B$7,IF(person!CF6&gt;(CF$2-CF$5*$B$9),IF((person!CF6&lt;CF$2+CF$5*$B$9),CF$2,0),0),0)</f>
        <v>0</v>
      </c>
      <c r="CG43" s="3">
        <f>IF(CG$11&gt;$B$7,IF(person!CG6&gt;(CG$2-CG$5*$B$9),IF((person!CG6&lt;CG$2+CG$5*$B$9),CG$2,0),0),0)</f>
        <v>0</v>
      </c>
      <c r="CH43" s="3">
        <f>IF(CH$11&gt;$B$7,IF(person!CH6&gt;(CH$2-CH$5*$B$9),IF((person!CH6&lt;CH$2+CH$5*$B$9),CH$2,0),0),0)</f>
        <v>0</v>
      </c>
      <c r="CI43" s="3">
        <f>IF(CI$11&gt;$B$7,IF(person!CI6&gt;(CI$2-CI$5*$B$9),IF((person!CI6&lt;CI$2+CI$5*$B$9),CI$2,0),0),0)</f>
        <v>2.1428571428571428</v>
      </c>
      <c r="CJ43" s="3">
        <f>IF(CJ$11&gt;$B$7,IF(person!CJ6&gt;(CJ$2-CJ$5*$B$9),IF((person!CJ6&lt;CJ$2+CJ$5*$B$9),CJ$2,0),0),0)</f>
        <v>0</v>
      </c>
      <c r="CK43" s="3">
        <f>IF(CK$11&gt;$B$7,IF(person!CK6&gt;(CK$2-CK$5*$B$9),IF((person!CK6&lt;CK$2+CK$5*$B$9),CK$2,0),0),0)</f>
        <v>0</v>
      </c>
      <c r="CL43" s="3">
        <f>IF(CL$11&gt;$B$7,IF(person!CL6&gt;(CL$2-CL$5*$B$9),IF((person!CL6&lt;CL$2+CL$5*$B$9),CL$2,0),0),0)</f>
        <v>0</v>
      </c>
      <c r="CM43" s="3">
        <f>IF(CM$11&gt;$B$7,IF(person!CM6&gt;(CM$2-CM$5*$B$9),IF((person!CM6&lt;CM$2+CM$5*$B$9),CM$2,0),0),0)</f>
        <v>0</v>
      </c>
      <c r="CN43" s="3">
        <f>IF(CN$11&gt;$B$7,IF(person!CN6&gt;(CN$2-CN$5*$B$9),IF((person!CN6&lt;CN$2+CN$5*$B$9),CN$2,0),0),0)</f>
        <v>0</v>
      </c>
      <c r="CO43" s="3">
        <f>IF(CO$11&gt;$B$7,IF(person!CO6&gt;(CO$2-CO$5*$B$9),IF((person!CO6&lt;CO$2+CO$5*$B$9),CO$2,0),0),0)</f>
        <v>0</v>
      </c>
      <c r="CP43" s="3">
        <f>IF(CP$11&gt;$B$7,IF(person!CP6&gt;(CP$2-CP$5*$B$9),IF((person!CP6&lt;CP$2+CP$5*$B$9),CP$2,0),0),0)</f>
        <v>0</v>
      </c>
      <c r="CQ43" s="3">
        <f>IF(CQ$11&gt;$B$7,IF(person!CQ6&gt;(CQ$2-CQ$5*$B$9),IF((person!CQ6&lt;CQ$2+CQ$5*$B$9),CQ$2,0),0),0)</f>
        <v>0</v>
      </c>
      <c r="CR43" s="3">
        <f>IF(CR$11&gt;$B$7,IF(person!CR6&gt;(CR$2-CR$5*$B$9),IF((person!CR6&lt;CR$2+CR$5*$B$9),CR$2,0),0),0)</f>
        <v>0</v>
      </c>
      <c r="CS43" s="3">
        <f>IF(CS$11&gt;$B$7,IF(person!CS6&gt;(CS$2-CS$5*$B$9),IF((person!CS6&lt;CS$2+CS$5*$B$9),CS$2,0),0),0)</f>
        <v>0</v>
      </c>
      <c r="CT43" s="11">
        <f t="shared" si="196"/>
        <v>95.714285714285708</v>
      </c>
      <c r="CU43" s="11">
        <f t="shared" si="197"/>
        <v>0.99702380952380942</v>
      </c>
      <c r="CV43" s="11">
        <f t="shared" si="198"/>
        <v>0</v>
      </c>
      <c r="CW43" s="11">
        <f t="shared" si="199"/>
        <v>10.571428571428571</v>
      </c>
      <c r="CX43" s="11">
        <f t="shared" si="200"/>
        <v>2.360794998601254</v>
      </c>
    </row>
    <row r="44" spans="1:102" s="1" customFormat="1" ht="17" x14ac:dyDescent="0.25">
      <c r="A44" s="4" t="str">
        <f>person!A7</f>
        <v>Friday</v>
      </c>
      <c r="B44" s="3">
        <f>IF(B$11&gt;$B$7,IF(person!B7&gt;(B$2-B$5*$B$9),IF((person!B7&lt;B$2+B$5*$B$9),B$2,0),0),0)</f>
        <v>1</v>
      </c>
      <c r="C44" s="3">
        <f>IF(C$11&gt;$B$7,IF(person!C7&gt;(C$2-C$5*$B$9),IF((person!C7&lt;C$2+C$5*$B$9),C$2,0),0),0)</f>
        <v>0</v>
      </c>
      <c r="D44" s="3">
        <f>IF(D$11&gt;$B$7,IF(person!D7&gt;(D$2-D$5*$B$9),IF((person!D7&lt;D$2+D$5*$B$9),D$2,0),0),0)</f>
        <v>0</v>
      </c>
      <c r="E44" s="3">
        <f>IF(E$11&gt;$B$7,IF(person!E7&gt;(E$2-E$5*$B$9),IF((person!E7&lt;E$2+E$5*$B$9),E$2,0),0),0)</f>
        <v>0</v>
      </c>
      <c r="F44" s="3">
        <f>IF(F$11&gt;$B$7,IF(person!F7&gt;(F$2-F$5*$B$9),IF((person!F7&lt;F$2+F$5*$B$9),F$2,0),0),0)</f>
        <v>0</v>
      </c>
      <c r="G44" s="3">
        <f>IF(G$11&gt;$B$7,IF(person!G7&gt;(G$2-G$5*$B$9),IF((person!G7&lt;G$2+G$5*$B$9),G$2,0),0),0)</f>
        <v>0</v>
      </c>
      <c r="H44" s="3">
        <f>IF(H$11&gt;$B$7,IF(person!H7&gt;(H$2-H$5*$B$9),IF((person!H7&lt;H$2+H$5*$B$9),H$2,0),0),0)</f>
        <v>0</v>
      </c>
      <c r="I44" s="3">
        <f>IF(I$11&gt;$B$7,IF(person!I7&gt;(I$2-I$5*$B$9),IF((person!I7&lt;I$2+I$5*$B$9),I$2,0),0),0)</f>
        <v>0</v>
      </c>
      <c r="J44" s="3">
        <f>IF(J$11&gt;$B$7,IF(person!J7&gt;(J$2-J$5*$B$9),IF((person!J7&lt;J$2+J$5*$B$9),J$2,0),0),0)</f>
        <v>0</v>
      </c>
      <c r="K44" s="3">
        <f>IF(K$11&gt;$B$7,IF(person!K7&gt;(K$2-K$5*$B$9),IF((person!K7&lt;K$2+K$5*$B$9),K$2,0),0),0)</f>
        <v>0</v>
      </c>
      <c r="L44" s="3">
        <f>IF(L$11&gt;$B$7,IF(person!L7&gt;(L$2-L$5*$B$9),IF((person!L7&lt;L$2+L$5*$B$9),L$2,0),0),0)</f>
        <v>0</v>
      </c>
      <c r="M44" s="3">
        <f>IF(M$11&gt;$B$7,IF(person!M7&gt;(M$2-M$5*$B$9),IF((person!M7&lt;M$2+M$5*$B$9),M$2,0),0),0)</f>
        <v>0</v>
      </c>
      <c r="N44" s="3">
        <f>IF(N$11&gt;$B$7,IF(person!N7&gt;(N$2-N$5*$B$9),IF((person!N7&lt;N$2+N$5*$B$9),N$2,0),0),0)</f>
        <v>0</v>
      </c>
      <c r="O44" s="3">
        <f>IF(O$11&gt;$B$7,IF(person!O7&gt;(O$2-O$5*$B$9),IF((person!O7&lt;O$2+O$5*$B$9),O$2,0),0),0)</f>
        <v>0</v>
      </c>
      <c r="P44" s="3">
        <f>IF(P$11&gt;$B$7,IF(person!P7&gt;(P$2-P$5*$B$9),IF((person!P7&lt;P$2+P$5*$B$9),P$2,0),0),0)</f>
        <v>0</v>
      </c>
      <c r="Q44" s="3">
        <f>IF(Q$11&gt;$B$7,IF(person!Q7&gt;(Q$2-Q$5*$B$9),IF((person!Q7&lt;Q$2+Q$5*$B$9),Q$2,0),0),0)</f>
        <v>0</v>
      </c>
      <c r="R44" s="3">
        <f>IF(R$11&gt;$B$7,IF(person!R7&gt;(R$2-R$5*$B$9),IF((person!R7&lt;R$2+R$5*$B$9),R$2,0),0),0)</f>
        <v>0</v>
      </c>
      <c r="S44" s="3">
        <f>IF(S$11&gt;$B$7,IF(person!S7&gt;(S$2-S$5*$B$9),IF((person!S7&lt;S$2+S$5*$B$9),S$2,0),0),0)</f>
        <v>0</v>
      </c>
      <c r="T44" s="3">
        <f>IF(T$11&gt;$B$7,IF(person!T7&gt;(T$2-T$5*$B$9),IF((person!T7&lt;T$2+T$5*$B$9),T$2,0),0),0)</f>
        <v>0</v>
      </c>
      <c r="U44" s="3">
        <f>IF(U$11&gt;$B$7,IF(person!U7&gt;(U$2-U$5*$B$9),IF((person!U7&lt;U$2+U$5*$B$9),U$2,0),0),0)</f>
        <v>0</v>
      </c>
      <c r="V44" s="3">
        <f>IF(V$11&gt;$B$7,IF(person!V7&gt;(V$2-V$5*$B$9),IF((person!V7&lt;V$2+V$5*$B$9),V$2,0),0),0)</f>
        <v>0</v>
      </c>
      <c r="W44" s="3">
        <f>IF(W$11&gt;$B$7,IF(person!W7&gt;(W$2-W$5*$B$9),IF((person!W7&lt;W$2+W$5*$B$9),W$2,0),0),0)</f>
        <v>0</v>
      </c>
      <c r="X44" s="3">
        <f>IF(X$11&gt;$B$7,IF(person!X7&gt;(X$2-X$5*$B$9),IF((person!X7&lt;X$2+X$5*$B$9),X$2,0),0),0)</f>
        <v>0</v>
      </c>
      <c r="Y44" s="3">
        <f>IF(Y$11&gt;$B$7,IF(person!Y7&gt;(Y$2-Y$5*$B$9),IF((person!Y7&lt;Y$2+Y$5*$B$9),Y$2,0),0),0)</f>
        <v>0</v>
      </c>
      <c r="Z44" s="3">
        <f>IF(Z$11&gt;$B$7,IF(person!Z7&gt;(Z$2-Z$5*$B$9),IF((person!Z7&lt;Z$2+Z$5*$B$9),Z$2,0),0),0)</f>
        <v>0</v>
      </c>
      <c r="AA44" s="3">
        <f>IF(AA$11&gt;$B$7,IF(person!AA7&gt;(AA$2-AA$5*$B$9),IF((person!AA7&lt;AA$2+AA$5*$B$9),AA$2,0),0),0)</f>
        <v>0</v>
      </c>
      <c r="AB44" s="3">
        <f>IF(AB$11&gt;$B$7,IF(person!AB7&gt;(AB$2-AB$5*$B$9),IF((person!AB7&lt;AB$2+AB$5*$B$9),AB$2,0),0),0)</f>
        <v>1.7142857142857142</v>
      </c>
      <c r="AC44" s="3">
        <f>IF(AC$11&gt;$B$7,IF(person!AC7&gt;(AC$2-AC$5*$B$9),IF((person!AC7&lt;AC$2+AC$5*$B$9),AC$2,0),0),0)</f>
        <v>0</v>
      </c>
      <c r="AD44" s="3">
        <f>IF(AD$11&gt;$B$7,IF(person!AD7&gt;(AD$2-AD$5*$B$9),IF((person!AD7&lt;AD$2+AD$5*$B$9),AD$2,0),0),0)</f>
        <v>6.4285714285714288</v>
      </c>
      <c r="AE44" s="3">
        <f>IF(AE$11&gt;$B$7,IF(person!AE7&gt;(AE$2-AE$5*$B$9),IF((person!AE7&lt;AE$2+AE$5*$B$9),AE$2,0),0),0)</f>
        <v>0</v>
      </c>
      <c r="AF44" s="3">
        <f>IF(AF$11&gt;$B$7,IF(person!AF7&gt;(AF$2-AF$5*$B$9),IF((person!AF7&lt;AF$2+AF$5*$B$9),AF$2,0),0),0)</f>
        <v>5</v>
      </c>
      <c r="AG44" s="3">
        <f>IF(AG$11&gt;$B$7,IF(person!AG7&gt;(AG$2-AG$5*$B$9),IF((person!AG7&lt;AG$2+AG$5*$B$9),AG$2,0),0),0)</f>
        <v>0</v>
      </c>
      <c r="AH44" s="3">
        <f>IF(AH$11&gt;$B$7,IF(person!AH7&gt;(AH$2-AH$5*$B$9),IF((person!AH7&lt;AH$2+AH$5*$B$9),AH$2,0),0),0)</f>
        <v>3.2857142857142856</v>
      </c>
      <c r="AI44" s="3">
        <f>IF(AI$11&gt;$B$7,IF(person!AI7&gt;(AI$2-AI$5*$B$9),IF((person!AI7&lt;AI$2+AI$5*$B$9),AI$2,0),0),0)</f>
        <v>0</v>
      </c>
      <c r="AJ44" s="3">
        <f>IF(AJ$11&gt;$B$7,IF(person!AJ7&gt;(AJ$2-AJ$5*$B$9),IF((person!AJ7&lt;AJ$2+AJ$5*$B$9),AJ$2,0),0),0)</f>
        <v>3</v>
      </c>
      <c r="AK44" s="3">
        <f>IF(AK$11&gt;$B$7,IF(person!AK7&gt;(AK$2-AK$5*$B$9),IF((person!AK7&lt;AK$2+AK$5*$B$9),AK$2,0),0),0)</f>
        <v>0</v>
      </c>
      <c r="AL44" s="3">
        <f>IF(AL$11&gt;$B$7,IF(person!AL7&gt;(AL$2-AL$5*$B$9),IF((person!AL7&lt;AL$2+AL$5*$B$9),AL$2,0),0),0)</f>
        <v>0</v>
      </c>
      <c r="AM44" s="3">
        <f>IF(AM$11&gt;$B$7,IF(person!AM7&gt;(AM$2-AM$5*$B$9),IF((person!AM7&lt;AM$2+AM$5*$B$9),AM$2,0),0),0)</f>
        <v>0</v>
      </c>
      <c r="AN44" s="3">
        <f>IF(AN$11&gt;$B$7,IF(person!AN7&gt;(AN$2-AN$5*$B$9),IF((person!AN7&lt;AN$2+AN$5*$B$9),AN$2,0),0),0)</f>
        <v>0</v>
      </c>
      <c r="AO44" s="3">
        <f>IF(AO$11&gt;$B$7,IF(person!AO7&gt;(AO$2-AO$5*$B$9),IF((person!AO7&lt;AO$2+AO$5*$B$9),AO$2,0),0),0)</f>
        <v>0</v>
      </c>
      <c r="AP44" s="3">
        <f>IF(AP$11&gt;$B$7,IF(person!AP7&gt;(AP$2-AP$5*$B$9),IF((person!AP7&lt;AP$2+AP$5*$B$9),AP$2,0),0),0)</f>
        <v>0</v>
      </c>
      <c r="AQ44" s="3">
        <f>IF(AQ$11&gt;$B$7,IF(person!AQ7&gt;(AQ$2-AQ$5*$B$9),IF((person!AQ7&lt;AQ$2+AQ$5*$B$9),AQ$2,0),0),0)</f>
        <v>0</v>
      </c>
      <c r="AR44" s="3">
        <f>IF(AR$11&gt;$B$7,IF(person!AR7&gt;(AR$2-AR$5*$B$9),IF((person!AR7&lt;AR$2+AR$5*$B$9),AR$2,0),0),0)</f>
        <v>0</v>
      </c>
      <c r="AS44" s="3">
        <f>IF(AS$11&gt;$B$7,IF(person!AS7&gt;(AS$2-AS$5*$B$9),IF((person!AS7&lt;AS$2+AS$5*$B$9),AS$2,0),0),0)</f>
        <v>0</v>
      </c>
      <c r="AT44" s="3">
        <f>IF(AT$11&gt;$B$7,IF(person!AT7&gt;(AT$2-AT$5*$B$9),IF((person!AT7&lt;AT$2+AT$5*$B$9),AT$2,0),0),0)</f>
        <v>4</v>
      </c>
      <c r="AU44" s="3">
        <f>IF(AU$11&gt;$B$7,IF(person!AU7&gt;(AU$2-AU$5*$B$9),IF((person!AU7&lt;AU$2+AU$5*$B$9),AU$2,0),0),0)</f>
        <v>0</v>
      </c>
      <c r="AV44" s="3">
        <f>IF(AV$11&gt;$B$7,IF(person!AV7&gt;(AV$2-AV$5*$B$9),IF((person!AV7&lt;AV$2+AV$5*$B$9),AV$2,0),0),0)</f>
        <v>0</v>
      </c>
      <c r="AW44" s="3">
        <f>IF(AW$11&gt;$B$7,IF(person!AW7&gt;(AW$2-AW$5*$B$9),IF((person!AW7&lt;AW$2+AW$5*$B$9),AW$2,0),0),0)</f>
        <v>3.5714285714285716</v>
      </c>
      <c r="AX44" s="3">
        <f>IF(AX$11&gt;$B$7,IF(person!AX7&gt;(AX$2-AX$5*$B$9),IF((person!AX7&lt;AX$2+AX$5*$B$9),AX$2,0),0),0)</f>
        <v>0</v>
      </c>
      <c r="AY44" s="3">
        <f>IF(AY$11&gt;$B$7,IF(person!AY7&gt;(AY$2-AY$5*$B$9),IF((person!AY7&lt;AY$2+AY$5*$B$9),AY$2,0),0),0)</f>
        <v>0</v>
      </c>
      <c r="AZ44" s="3">
        <f>IF(AZ$11&gt;$B$7,IF(person!AZ7&gt;(AZ$2-AZ$5*$B$9),IF((person!AZ7&lt;AZ$2+AZ$5*$B$9),AZ$2,0),0),0)</f>
        <v>0</v>
      </c>
      <c r="BA44" s="3">
        <f>IF(BA$11&gt;$B$7,IF(person!BA7&gt;(BA$2-BA$5*$B$9),IF((person!BA7&lt;BA$2+BA$5*$B$9),BA$2,0),0),0)</f>
        <v>0</v>
      </c>
      <c r="BB44" s="3">
        <f>IF(BB$11&gt;$B$7,IF(person!BB7&gt;(BB$2-BB$5*$B$9),IF((person!BB7&lt;BB$2+BB$5*$B$9),BB$2,0),0),0)</f>
        <v>0</v>
      </c>
      <c r="BC44" s="3">
        <f>IF(BC$11&gt;$B$7,IF(person!BC7&gt;(BC$2-BC$5*$B$9),IF((person!BC7&lt;BC$2+BC$5*$B$9),BC$2,0),0),0)</f>
        <v>0</v>
      </c>
      <c r="BD44" s="3">
        <f>IF(BD$11&gt;$B$7,IF(person!BD7&gt;(BD$2-BD$5*$B$9),IF((person!BD7&lt;BD$2+BD$5*$B$9),BD$2,0),0),0)</f>
        <v>0</v>
      </c>
      <c r="BE44" s="3">
        <f>IF(BE$11&gt;$B$7,IF(person!BE7&gt;(BE$2-BE$5*$B$9),IF((person!BE7&lt;BE$2+BE$5*$B$9),BE$2,0),0),0)</f>
        <v>0</v>
      </c>
      <c r="BF44" s="3">
        <f>IF(BF$11&gt;$B$7,IF(person!BF7&gt;(BF$2-BF$5*$B$9),IF((person!BF7&lt;BF$2+BF$5*$B$9),BF$2,0),0),0)</f>
        <v>4.4285714285714288</v>
      </c>
      <c r="BG44" s="3">
        <f>IF(BG$11&gt;$B$7,IF(person!BG7&gt;(BG$2-BG$5*$B$9),IF((person!BG7&lt;BG$2+BG$5*$B$9),BG$2,0),0),0)</f>
        <v>0</v>
      </c>
      <c r="BH44" s="3">
        <f>IF(BH$11&gt;$B$7,IF(person!BH7&gt;(BH$2-BH$5*$B$9),IF((person!BH7&lt;BH$2+BH$5*$B$9),BH$2,0),0),0)</f>
        <v>0</v>
      </c>
      <c r="BI44" s="3">
        <f>IF(BI$11&gt;$B$7,IF(person!BI7&gt;(BI$2-BI$5*$B$9),IF((person!BI7&lt;BI$2+BI$5*$B$9),BI$2,0),0),0)</f>
        <v>0</v>
      </c>
      <c r="BJ44" s="3">
        <f>IF(BJ$11&gt;$B$7,IF(person!BJ7&gt;(BJ$2-BJ$5*$B$9),IF((person!BJ7&lt;BJ$2+BJ$5*$B$9),BJ$2,0),0),0)</f>
        <v>2.7142857142857144</v>
      </c>
      <c r="BK44" s="3">
        <f>IF(BK$11&gt;$B$7,IF(person!BK7&gt;(BK$2-BK$5*$B$9),IF((person!BK7&lt;BK$2+BK$5*$B$9),BK$2,0),0),0)</f>
        <v>0</v>
      </c>
      <c r="BL44" s="3">
        <f>IF(BL$11&gt;$B$7,IF(person!BL7&gt;(BL$2-BL$5*$B$9),IF((person!BL7&lt;BL$2+BL$5*$B$9),BL$2,0),0),0)</f>
        <v>4</v>
      </c>
      <c r="BM44" s="3">
        <f>IF(BM$11&gt;$B$7,IF(person!BM7&gt;(BM$2-BM$5*$B$9),IF((person!BM7&lt;BM$2+BM$5*$B$9),BM$2,0),0),0)</f>
        <v>0</v>
      </c>
      <c r="BN44" s="3">
        <f>IF(BN$11&gt;$B$7,IF(person!BN7&gt;(BN$2-BN$5*$B$9),IF((person!BN7&lt;BN$2+BN$5*$B$9),BN$2,0),0),0)</f>
        <v>0</v>
      </c>
      <c r="BO44" s="3">
        <f>IF(BO$11&gt;$B$7,IF(person!BO7&gt;(BO$2-BO$5*$B$9),IF((person!BO7&lt;BO$2+BO$5*$B$9),BO$2,0),0),0)</f>
        <v>7</v>
      </c>
      <c r="BP44" s="3">
        <f>IF(BP$11&gt;$B$7,IF(person!BP7&gt;(BP$2-BP$5*$B$9),IF((person!BP7&lt;BP$2+BP$5*$B$9),BP$2,0),0),0)</f>
        <v>3.4285714285714284</v>
      </c>
      <c r="BQ44" s="3">
        <f>IF(BQ$11&gt;$B$7,IF(person!BQ7&gt;(BQ$2-BQ$5*$B$9),IF((person!BQ7&lt;BQ$2+BQ$5*$B$9),BQ$2,0),0),0)</f>
        <v>0</v>
      </c>
      <c r="BR44" s="3">
        <f>IF(BR$11&gt;$B$7,IF(person!BR7&gt;(BR$2-BR$5*$B$9),IF((person!BR7&lt;BR$2+BR$5*$B$9),BR$2,0),0),0)</f>
        <v>7.8571428571428568</v>
      </c>
      <c r="BS44" s="3">
        <f>IF(BS$11&gt;$B$7,IF(person!BS7&gt;(BS$2-BS$5*$B$9),IF((person!BS7&lt;BS$2+BS$5*$B$9),BS$2,0),0),0)</f>
        <v>4</v>
      </c>
      <c r="BT44" s="3">
        <f>IF(BT$11&gt;$B$7,IF(person!BT7&gt;(BT$2-BT$5*$B$9),IF((person!BT7&lt;BT$2+BT$5*$B$9),BT$2,0),0),0)</f>
        <v>0</v>
      </c>
      <c r="BU44" s="3">
        <f>IF(BU$11&gt;$B$7,IF(person!BU7&gt;(BU$2-BU$5*$B$9),IF((person!BU7&lt;BU$2+BU$5*$B$9),BU$2,0),0),0)</f>
        <v>0</v>
      </c>
      <c r="BV44" s="3">
        <f>IF(BV$11&gt;$B$7,IF(person!BV7&gt;(BV$2-BV$5*$B$9),IF((person!BV7&lt;BV$2+BV$5*$B$9),BV$2,0),0),0)</f>
        <v>0</v>
      </c>
      <c r="BW44" s="3">
        <f>IF(BW$11&gt;$B$7,IF(person!BW7&gt;(BW$2-BW$5*$B$9),IF((person!BW7&lt;BW$2+BW$5*$B$9),BW$2,0),0),0)</f>
        <v>6.8571428571428568</v>
      </c>
      <c r="BX44" s="3">
        <f>IF(BX$11&gt;$B$7,IF(person!BX7&gt;(BX$2-BX$5*$B$9),IF((person!BX7&lt;BX$2+BX$5*$B$9),BX$2,0),0),0)</f>
        <v>0</v>
      </c>
      <c r="BY44" s="3">
        <f>IF(BY$11&gt;$B$7,IF(person!BY7&gt;(BY$2-BY$5*$B$9),IF((person!BY7&lt;BY$2+BY$5*$B$9),BY$2,0),0),0)</f>
        <v>0</v>
      </c>
      <c r="BZ44" s="3">
        <f>IF(BZ$11&gt;$B$7,IF(person!BZ7&gt;(BZ$2-BZ$5*$B$9),IF((person!BZ7&lt;BZ$2+BZ$5*$B$9),BZ$2,0),0),0)</f>
        <v>0</v>
      </c>
      <c r="CA44" s="3">
        <f>IF(CA$11&gt;$B$7,IF(person!CA7&gt;(CA$2-CA$5*$B$9),IF((person!CA7&lt;CA$2+CA$5*$B$9),CA$2,0),0),0)</f>
        <v>7.1428571428571432</v>
      </c>
      <c r="CB44" s="3">
        <f>IF(CB$11&gt;$B$7,IF(person!CB7&gt;(CB$2-CB$5*$B$9),IF((person!CB7&lt;CB$2+CB$5*$B$9),CB$2,0),0),0)</f>
        <v>0</v>
      </c>
      <c r="CC44" s="3">
        <f>IF(CC$11&gt;$B$7,IF(person!CC7&gt;(CC$2-CC$5*$B$9),IF((person!CC7&lt;CC$2+CC$5*$B$9),CC$2,0),0),0)</f>
        <v>7.1428571428571432</v>
      </c>
      <c r="CD44" s="3">
        <f>IF(CD$11&gt;$B$7,IF(person!CD7&gt;(CD$2-CD$5*$B$9),IF((person!CD7&lt;CD$2+CD$5*$B$9),CD$2,0),0),0)</f>
        <v>9.7142857142857135</v>
      </c>
      <c r="CE44" s="3">
        <f>IF(CE$11&gt;$B$7,IF(person!CE7&gt;(CE$2-CE$5*$B$9),IF((person!CE7&lt;CE$2+CE$5*$B$9),CE$2,0),0),0)</f>
        <v>0</v>
      </c>
      <c r="CF44" s="3">
        <f>IF(CF$11&gt;$B$7,IF(person!CF7&gt;(CF$2-CF$5*$B$9),IF((person!CF7&lt;CF$2+CF$5*$B$9),CF$2,0),0),0)</f>
        <v>0</v>
      </c>
      <c r="CG44" s="3">
        <f>IF(CG$11&gt;$B$7,IF(person!CG7&gt;(CG$2-CG$5*$B$9),IF((person!CG7&lt;CG$2+CG$5*$B$9),CG$2,0),0),0)</f>
        <v>0</v>
      </c>
      <c r="CH44" s="3">
        <f>IF(CH$11&gt;$B$7,IF(person!CH7&gt;(CH$2-CH$5*$B$9),IF((person!CH7&lt;CH$2+CH$5*$B$9),CH$2,0),0),0)</f>
        <v>0</v>
      </c>
      <c r="CI44" s="3">
        <f>IF(CI$11&gt;$B$7,IF(person!CI7&gt;(CI$2-CI$5*$B$9),IF((person!CI7&lt;CI$2+CI$5*$B$9),CI$2,0),0),0)</f>
        <v>0</v>
      </c>
      <c r="CJ44" s="3">
        <f>IF(CJ$11&gt;$B$7,IF(person!CJ7&gt;(CJ$2-CJ$5*$B$9),IF((person!CJ7&lt;CJ$2+CJ$5*$B$9),CJ$2,0),0),0)</f>
        <v>0</v>
      </c>
      <c r="CK44" s="3">
        <f>IF(CK$11&gt;$B$7,IF(person!CK7&gt;(CK$2-CK$5*$B$9),IF((person!CK7&lt;CK$2+CK$5*$B$9),CK$2,0),0),0)</f>
        <v>0</v>
      </c>
      <c r="CL44" s="3">
        <f>IF(CL$11&gt;$B$7,IF(person!CL7&gt;(CL$2-CL$5*$B$9),IF((person!CL7&lt;CL$2+CL$5*$B$9),CL$2,0),0),0)</f>
        <v>0</v>
      </c>
      <c r="CM44" s="3">
        <f>IF(CM$11&gt;$B$7,IF(person!CM7&gt;(CM$2-CM$5*$B$9),IF((person!CM7&lt;CM$2+CM$5*$B$9),CM$2,0),0),0)</f>
        <v>0</v>
      </c>
      <c r="CN44" s="3">
        <f>IF(CN$11&gt;$B$7,IF(person!CN7&gt;(CN$2-CN$5*$B$9),IF((person!CN7&lt;CN$2+CN$5*$B$9),CN$2,0),0),0)</f>
        <v>0</v>
      </c>
      <c r="CO44" s="3">
        <f>IF(CO$11&gt;$B$7,IF(person!CO7&gt;(CO$2-CO$5*$B$9),IF((person!CO7&lt;CO$2+CO$5*$B$9),CO$2,0),0),0)</f>
        <v>0</v>
      </c>
      <c r="CP44" s="3">
        <f>IF(CP$11&gt;$B$7,IF(person!CP7&gt;(CP$2-CP$5*$B$9),IF((person!CP7&lt;CP$2+CP$5*$B$9),CP$2,0),0),0)</f>
        <v>0</v>
      </c>
      <c r="CQ44" s="3">
        <f>IF(CQ$11&gt;$B$7,IF(person!CQ7&gt;(CQ$2-CQ$5*$B$9),IF((person!CQ7&lt;CQ$2+CQ$5*$B$9),CQ$2,0),0),0)</f>
        <v>0</v>
      </c>
      <c r="CR44" s="3">
        <f>IF(CR$11&gt;$B$7,IF(person!CR7&gt;(CR$2-CR$5*$B$9),IF((person!CR7&lt;CR$2+CR$5*$B$9),CR$2,0),0),0)</f>
        <v>0</v>
      </c>
      <c r="CS44" s="3">
        <f>IF(CS$11&gt;$B$7,IF(person!CS7&gt;(CS$2-CS$5*$B$9),IF((person!CS7&lt;CS$2+CS$5*$B$9),CS$2,0),0),0)</f>
        <v>0</v>
      </c>
      <c r="CT44" s="11">
        <f t="shared" si="196"/>
        <v>92.285714285714278</v>
      </c>
      <c r="CU44" s="11">
        <f t="shared" si="197"/>
        <v>0.96130952380952372</v>
      </c>
      <c r="CV44" s="11">
        <f t="shared" si="198"/>
        <v>0</v>
      </c>
      <c r="CW44" s="11">
        <f t="shared" si="199"/>
        <v>9.7142857142857135</v>
      </c>
      <c r="CX44" s="11">
        <f t="shared" si="200"/>
        <v>2.1884845745999049</v>
      </c>
    </row>
    <row r="45" spans="1:102" s="1" customFormat="1" ht="17" x14ac:dyDescent="0.25">
      <c r="A45" s="4" t="str">
        <f>person!A8</f>
        <v>Saturday</v>
      </c>
      <c r="B45" s="3">
        <f>IF(B$11&gt;$B$7,IF(person!B8&gt;(B$2-B$5*$B$9),IF((person!B8&lt;B$2+B$5*$B$9),B$2,0),0),0)</f>
        <v>1</v>
      </c>
      <c r="C45" s="3">
        <f>IF(C$11&gt;$B$7,IF(person!C8&gt;(C$2-C$5*$B$9),IF((person!C8&lt;C$2+C$5*$B$9),C$2,0),0),0)</f>
        <v>0</v>
      </c>
      <c r="D45" s="3">
        <f>IF(D$11&gt;$B$7,IF(person!D8&gt;(D$2-D$5*$B$9),IF((person!D8&lt;D$2+D$5*$B$9),D$2,0),0),0)</f>
        <v>0</v>
      </c>
      <c r="E45" s="3">
        <f>IF(E$11&gt;$B$7,IF(person!E8&gt;(E$2-E$5*$B$9),IF((person!E8&lt;E$2+E$5*$B$9),E$2,0),0),0)</f>
        <v>0</v>
      </c>
      <c r="F45" s="3">
        <f>IF(F$11&gt;$B$7,IF(person!F8&gt;(F$2-F$5*$B$9),IF((person!F8&lt;F$2+F$5*$B$9),F$2,0),0),0)</f>
        <v>0</v>
      </c>
      <c r="G45" s="3">
        <f>IF(G$11&gt;$B$7,IF(person!G8&gt;(G$2-G$5*$B$9),IF((person!G8&lt;G$2+G$5*$B$9),G$2,0),0),0)</f>
        <v>0</v>
      </c>
      <c r="H45" s="3">
        <f>IF(H$11&gt;$B$7,IF(person!H8&gt;(H$2-H$5*$B$9),IF((person!H8&lt;H$2+H$5*$B$9),H$2,0),0),0)</f>
        <v>0</v>
      </c>
      <c r="I45" s="3">
        <f>IF(I$11&gt;$B$7,IF(person!I8&gt;(I$2-I$5*$B$9),IF((person!I8&lt;I$2+I$5*$B$9),I$2,0),0),0)</f>
        <v>0</v>
      </c>
      <c r="J45" s="3">
        <f>IF(J$11&gt;$B$7,IF(person!J8&gt;(J$2-J$5*$B$9),IF((person!J8&lt;J$2+J$5*$B$9),J$2,0),0),0)</f>
        <v>0</v>
      </c>
      <c r="K45" s="3">
        <f>IF(K$11&gt;$B$7,IF(person!K8&gt;(K$2-K$5*$B$9),IF((person!K8&lt;K$2+K$5*$B$9),K$2,0),0),0)</f>
        <v>0</v>
      </c>
      <c r="L45" s="3">
        <f>IF(L$11&gt;$B$7,IF(person!L8&gt;(L$2-L$5*$B$9),IF((person!L8&lt;L$2+L$5*$B$9),L$2,0),0),0)</f>
        <v>0</v>
      </c>
      <c r="M45" s="3">
        <f>IF(M$11&gt;$B$7,IF(person!M8&gt;(M$2-M$5*$B$9),IF((person!M8&lt;M$2+M$5*$B$9),M$2,0),0),0)</f>
        <v>0</v>
      </c>
      <c r="N45" s="3">
        <f>IF(N$11&gt;$B$7,IF(person!N8&gt;(N$2-N$5*$B$9),IF((person!N8&lt;N$2+N$5*$B$9),N$2,0),0),0)</f>
        <v>0</v>
      </c>
      <c r="O45" s="3">
        <f>IF(O$11&gt;$B$7,IF(person!O8&gt;(O$2-O$5*$B$9),IF((person!O8&lt;O$2+O$5*$B$9),O$2,0),0),0)</f>
        <v>0</v>
      </c>
      <c r="P45" s="3">
        <f>IF(P$11&gt;$B$7,IF(person!P8&gt;(P$2-P$5*$B$9),IF((person!P8&lt;P$2+P$5*$B$9),P$2,0),0),0)</f>
        <v>0</v>
      </c>
      <c r="Q45" s="3">
        <f>IF(Q$11&gt;$B$7,IF(person!Q8&gt;(Q$2-Q$5*$B$9),IF((person!Q8&lt;Q$2+Q$5*$B$9),Q$2,0),0),0)</f>
        <v>0</v>
      </c>
      <c r="R45" s="3">
        <f>IF(R$11&gt;$B$7,IF(person!R8&gt;(R$2-R$5*$B$9),IF((person!R8&lt;R$2+R$5*$B$9),R$2,0),0),0)</f>
        <v>0</v>
      </c>
      <c r="S45" s="3">
        <f>IF(S$11&gt;$B$7,IF(person!S8&gt;(S$2-S$5*$B$9),IF((person!S8&lt;S$2+S$5*$B$9),S$2,0),0),0)</f>
        <v>0</v>
      </c>
      <c r="T45" s="3">
        <f>IF(T$11&gt;$B$7,IF(person!T8&gt;(T$2-T$5*$B$9),IF((person!T8&lt;T$2+T$5*$B$9),T$2,0),0),0)</f>
        <v>0</v>
      </c>
      <c r="U45" s="3">
        <f>IF(U$11&gt;$B$7,IF(person!U8&gt;(U$2-U$5*$B$9),IF((person!U8&lt;U$2+U$5*$B$9),U$2,0),0),0)</f>
        <v>0</v>
      </c>
      <c r="V45" s="3">
        <f>IF(V$11&gt;$B$7,IF(person!V8&gt;(V$2-V$5*$B$9),IF((person!V8&lt;V$2+V$5*$B$9),V$2,0),0),0)</f>
        <v>0</v>
      </c>
      <c r="W45" s="3">
        <f>IF(W$11&gt;$B$7,IF(person!W8&gt;(W$2-W$5*$B$9),IF((person!W8&lt;W$2+W$5*$B$9),W$2,0),0),0)</f>
        <v>0</v>
      </c>
      <c r="X45" s="3">
        <f>IF(X$11&gt;$B$7,IF(person!X8&gt;(X$2-X$5*$B$9),IF((person!X8&lt;X$2+X$5*$B$9),X$2,0),0),0)</f>
        <v>0</v>
      </c>
      <c r="Y45" s="3">
        <f>IF(Y$11&gt;$B$7,IF(person!Y8&gt;(Y$2-Y$5*$B$9),IF((person!Y8&lt;Y$2+Y$5*$B$9),Y$2,0),0),0)</f>
        <v>0</v>
      </c>
      <c r="Z45" s="3">
        <f>IF(Z$11&gt;$B$7,IF(person!Z8&gt;(Z$2-Z$5*$B$9),IF((person!Z8&lt;Z$2+Z$5*$B$9),Z$2,0),0),0)</f>
        <v>0</v>
      </c>
      <c r="AA45" s="3">
        <f>IF(AA$11&gt;$B$7,IF(person!AA8&gt;(AA$2-AA$5*$B$9),IF((person!AA8&lt;AA$2+AA$5*$B$9),AA$2,0),0),0)</f>
        <v>0</v>
      </c>
      <c r="AB45" s="3">
        <f>IF(AB$11&gt;$B$7,IF(person!AB8&gt;(AB$2-AB$5*$B$9),IF((person!AB8&lt;AB$2+AB$5*$B$9),AB$2,0),0),0)</f>
        <v>1.7142857142857142</v>
      </c>
      <c r="AC45" s="3">
        <f>IF(AC$11&gt;$B$7,IF(person!AC8&gt;(AC$2-AC$5*$B$9),IF((person!AC8&lt;AC$2+AC$5*$B$9),AC$2,0),0),0)</f>
        <v>0</v>
      </c>
      <c r="AD45" s="3">
        <f>IF(AD$11&gt;$B$7,IF(person!AD8&gt;(AD$2-AD$5*$B$9),IF((person!AD8&lt;AD$2+AD$5*$B$9),AD$2,0),0),0)</f>
        <v>0</v>
      </c>
      <c r="AE45" s="3">
        <f>IF(AE$11&gt;$B$7,IF(person!AE8&gt;(AE$2-AE$5*$B$9),IF((person!AE8&lt;AE$2+AE$5*$B$9),AE$2,0),0),0)</f>
        <v>0</v>
      </c>
      <c r="AF45" s="3">
        <f>IF(AF$11&gt;$B$7,IF(person!AF8&gt;(AF$2-AF$5*$B$9),IF((person!AF8&lt;AF$2+AF$5*$B$9),AF$2,0),0),0)</f>
        <v>0</v>
      </c>
      <c r="AG45" s="3">
        <f>IF(AG$11&gt;$B$7,IF(person!AG8&gt;(AG$2-AG$5*$B$9),IF((person!AG8&lt;AG$2+AG$5*$B$9),AG$2,0),0),0)</f>
        <v>0</v>
      </c>
      <c r="AH45" s="3">
        <f>IF(AH$11&gt;$B$7,IF(person!AH8&gt;(AH$2-AH$5*$B$9),IF((person!AH8&lt;AH$2+AH$5*$B$9),AH$2,0),0),0)</f>
        <v>0</v>
      </c>
      <c r="AI45" s="3">
        <f>IF(AI$11&gt;$B$7,IF(person!AI8&gt;(AI$2-AI$5*$B$9),IF((person!AI8&lt;AI$2+AI$5*$B$9),AI$2,0),0),0)</f>
        <v>0</v>
      </c>
      <c r="AJ45" s="3">
        <f>IF(AJ$11&gt;$B$7,IF(person!AJ8&gt;(AJ$2-AJ$5*$B$9),IF((person!AJ8&lt;AJ$2+AJ$5*$B$9),AJ$2,0),0),0)</f>
        <v>0</v>
      </c>
      <c r="AK45" s="3">
        <f>IF(AK$11&gt;$B$7,IF(person!AK8&gt;(AK$2-AK$5*$B$9),IF((person!AK8&lt;AK$2+AK$5*$B$9),AK$2,0),0),0)</f>
        <v>0</v>
      </c>
      <c r="AL45" s="3">
        <f>IF(AL$11&gt;$B$7,IF(person!AL8&gt;(AL$2-AL$5*$B$9),IF((person!AL8&lt;AL$2+AL$5*$B$9),AL$2,0),0),0)</f>
        <v>0</v>
      </c>
      <c r="AM45" s="3">
        <f>IF(AM$11&gt;$B$7,IF(person!AM8&gt;(AM$2-AM$5*$B$9),IF((person!AM8&lt;AM$2+AM$5*$B$9),AM$2,0),0),0)</f>
        <v>0</v>
      </c>
      <c r="AN45" s="3">
        <f>IF(AN$11&gt;$B$7,IF(person!AN8&gt;(AN$2-AN$5*$B$9),IF((person!AN8&lt;AN$2+AN$5*$B$9),AN$2,0),0),0)</f>
        <v>0</v>
      </c>
      <c r="AO45" s="3">
        <f>IF(AO$11&gt;$B$7,IF(person!AO8&gt;(AO$2-AO$5*$B$9),IF((person!AO8&lt;AO$2+AO$5*$B$9),AO$2,0),0),0)</f>
        <v>6.1428571428571432</v>
      </c>
      <c r="AP45" s="3">
        <f>IF(AP$11&gt;$B$7,IF(person!AP8&gt;(AP$2-AP$5*$B$9),IF((person!AP8&lt;AP$2+AP$5*$B$9),AP$2,0),0),0)</f>
        <v>0</v>
      </c>
      <c r="AQ45" s="3">
        <f>IF(AQ$11&gt;$B$7,IF(person!AQ8&gt;(AQ$2-AQ$5*$B$9),IF((person!AQ8&lt;AQ$2+AQ$5*$B$9),AQ$2,0),0),0)</f>
        <v>0</v>
      </c>
      <c r="AR45" s="3">
        <f>IF(AR$11&gt;$B$7,IF(person!AR8&gt;(AR$2-AR$5*$B$9),IF((person!AR8&lt;AR$2+AR$5*$B$9),AR$2,0),0),0)</f>
        <v>6.8571428571428568</v>
      </c>
      <c r="AS45" s="3">
        <f>IF(AS$11&gt;$B$7,IF(person!AS8&gt;(AS$2-AS$5*$B$9),IF((person!AS8&lt;AS$2+AS$5*$B$9),AS$2,0),0),0)</f>
        <v>0</v>
      </c>
      <c r="AT45" s="3">
        <f>IF(AT$11&gt;$B$7,IF(person!AT8&gt;(AT$2-AT$5*$B$9),IF((person!AT8&lt;AT$2+AT$5*$B$9),AT$2,0),0),0)</f>
        <v>4</v>
      </c>
      <c r="AU45" s="3">
        <f>IF(AU$11&gt;$B$7,IF(person!AU8&gt;(AU$2-AU$5*$B$9),IF((person!AU8&lt;AU$2+AU$5*$B$9),AU$2,0),0),0)</f>
        <v>0</v>
      </c>
      <c r="AV45" s="3">
        <f>IF(AV$11&gt;$B$7,IF(person!AV8&gt;(AV$2-AV$5*$B$9),IF((person!AV8&lt;AV$2+AV$5*$B$9),AV$2,0),0),0)</f>
        <v>0</v>
      </c>
      <c r="AW45" s="3">
        <f>IF(AW$11&gt;$B$7,IF(person!AW8&gt;(AW$2-AW$5*$B$9),IF((person!AW8&lt;AW$2+AW$5*$B$9),AW$2,0),0),0)</f>
        <v>0</v>
      </c>
      <c r="AX45" s="3">
        <f>IF(AX$11&gt;$B$7,IF(person!AX8&gt;(AX$2-AX$5*$B$9),IF((person!AX8&lt;AX$2+AX$5*$B$9),AX$2,0),0),0)</f>
        <v>0</v>
      </c>
      <c r="AY45" s="3">
        <f>IF(AY$11&gt;$B$7,IF(person!AY8&gt;(AY$2-AY$5*$B$9),IF((person!AY8&lt;AY$2+AY$5*$B$9),AY$2,0),0),0)</f>
        <v>0</v>
      </c>
      <c r="AZ45" s="3">
        <f>IF(AZ$11&gt;$B$7,IF(person!AZ8&gt;(AZ$2-AZ$5*$B$9),IF((person!AZ8&lt;AZ$2+AZ$5*$B$9),AZ$2,0),0),0)</f>
        <v>0</v>
      </c>
      <c r="BA45" s="3">
        <f>IF(BA$11&gt;$B$7,IF(person!BA8&gt;(BA$2-BA$5*$B$9),IF((person!BA8&lt;BA$2+BA$5*$B$9),BA$2,0),0),0)</f>
        <v>0</v>
      </c>
      <c r="BB45" s="3">
        <f>IF(BB$11&gt;$B$7,IF(person!BB8&gt;(BB$2-BB$5*$B$9),IF((person!BB8&lt;BB$2+BB$5*$B$9),BB$2,0),0),0)</f>
        <v>0</v>
      </c>
      <c r="BC45" s="3">
        <f>IF(BC$11&gt;$B$7,IF(person!BC8&gt;(BC$2-BC$5*$B$9),IF((person!BC8&lt;BC$2+BC$5*$B$9),BC$2,0),0),0)</f>
        <v>0</v>
      </c>
      <c r="BD45" s="3">
        <f>IF(BD$11&gt;$B$7,IF(person!BD8&gt;(BD$2-BD$5*$B$9),IF((person!BD8&lt;BD$2+BD$5*$B$9),BD$2,0),0),0)</f>
        <v>0</v>
      </c>
      <c r="BE45" s="3">
        <f>IF(BE$11&gt;$B$7,IF(person!BE8&gt;(BE$2-BE$5*$B$9),IF((person!BE8&lt;BE$2+BE$5*$B$9),BE$2,0),0),0)</f>
        <v>2.8571428571428572</v>
      </c>
      <c r="BF45" s="3">
        <f>IF(BF$11&gt;$B$7,IF(person!BF8&gt;(BF$2-BF$5*$B$9),IF((person!BF8&lt;BF$2+BF$5*$B$9),BF$2,0),0),0)</f>
        <v>0</v>
      </c>
      <c r="BG45" s="3">
        <f>IF(BG$11&gt;$B$7,IF(person!BG8&gt;(BG$2-BG$5*$B$9),IF((person!BG8&lt;BG$2+BG$5*$B$9),BG$2,0),0),0)</f>
        <v>7.7142857142857144</v>
      </c>
      <c r="BH45" s="3">
        <f>IF(BH$11&gt;$B$7,IF(person!BH8&gt;(BH$2-BH$5*$B$9),IF((person!BH8&lt;BH$2+BH$5*$B$9),BH$2,0),0),0)</f>
        <v>0</v>
      </c>
      <c r="BI45" s="3">
        <f>IF(BI$11&gt;$B$7,IF(person!BI8&gt;(BI$2-BI$5*$B$9),IF((person!BI8&lt;BI$2+BI$5*$B$9),BI$2,0),0),0)</f>
        <v>0</v>
      </c>
      <c r="BJ45" s="3">
        <f>IF(BJ$11&gt;$B$7,IF(person!BJ8&gt;(BJ$2-BJ$5*$B$9),IF((person!BJ8&lt;BJ$2+BJ$5*$B$9),BJ$2,0),0),0)</f>
        <v>0</v>
      </c>
      <c r="BK45" s="3">
        <f>IF(BK$11&gt;$B$7,IF(person!BK8&gt;(BK$2-BK$5*$B$9),IF((person!BK8&lt;BK$2+BK$5*$B$9),BK$2,0),0),0)</f>
        <v>0</v>
      </c>
      <c r="BL45" s="3">
        <f>IF(BL$11&gt;$B$7,IF(person!BL8&gt;(BL$2-BL$5*$B$9),IF((person!BL8&lt;BL$2+BL$5*$B$9),BL$2,0),0),0)</f>
        <v>0</v>
      </c>
      <c r="BM45" s="3">
        <f>IF(BM$11&gt;$B$7,IF(person!BM8&gt;(BM$2-BM$5*$B$9),IF((person!BM8&lt;BM$2+BM$5*$B$9),BM$2,0),0),0)</f>
        <v>0</v>
      </c>
      <c r="BN45" s="3">
        <f>IF(BN$11&gt;$B$7,IF(person!BN8&gt;(BN$2-BN$5*$B$9),IF((person!BN8&lt;BN$2+BN$5*$B$9),BN$2,0),0),0)</f>
        <v>0</v>
      </c>
      <c r="BO45" s="3">
        <f>IF(BO$11&gt;$B$7,IF(person!BO8&gt;(BO$2-BO$5*$B$9),IF((person!BO8&lt;BO$2+BO$5*$B$9),BO$2,0),0),0)</f>
        <v>7</v>
      </c>
      <c r="BP45" s="3">
        <f>IF(BP$11&gt;$B$7,IF(person!BP8&gt;(BP$2-BP$5*$B$9),IF((person!BP8&lt;BP$2+BP$5*$B$9),BP$2,0),0),0)</f>
        <v>0</v>
      </c>
      <c r="BQ45" s="3">
        <f>IF(BQ$11&gt;$B$7,IF(person!BQ8&gt;(BQ$2-BQ$5*$B$9),IF((person!BQ8&lt;BQ$2+BQ$5*$B$9),BQ$2,0),0),0)</f>
        <v>3.7142857142857144</v>
      </c>
      <c r="BR45" s="3">
        <f>IF(BR$11&gt;$B$7,IF(person!BR8&gt;(BR$2-BR$5*$B$9),IF((person!BR8&lt;BR$2+BR$5*$B$9),BR$2,0),0),0)</f>
        <v>0</v>
      </c>
      <c r="BS45" s="3">
        <f>IF(BS$11&gt;$B$7,IF(person!BS8&gt;(BS$2-BS$5*$B$9),IF((person!BS8&lt;BS$2+BS$5*$B$9),BS$2,0),0),0)</f>
        <v>0</v>
      </c>
      <c r="BT45" s="3">
        <f>IF(BT$11&gt;$B$7,IF(person!BT8&gt;(BT$2-BT$5*$B$9),IF((person!BT8&lt;BT$2+BT$5*$B$9),BT$2,0),0),0)</f>
        <v>0</v>
      </c>
      <c r="BU45" s="3">
        <f>IF(BU$11&gt;$B$7,IF(person!BU8&gt;(BU$2-BU$5*$B$9),IF((person!BU8&lt;BU$2+BU$5*$B$9),BU$2,0),0),0)</f>
        <v>0</v>
      </c>
      <c r="BV45" s="3">
        <f>IF(BV$11&gt;$B$7,IF(person!BV8&gt;(BV$2-BV$5*$B$9),IF((person!BV8&lt;BV$2+BV$5*$B$9),BV$2,0),0),0)</f>
        <v>0</v>
      </c>
      <c r="BW45" s="3">
        <f>IF(BW$11&gt;$B$7,IF(person!BW8&gt;(BW$2-BW$5*$B$9),IF((person!BW8&lt;BW$2+BW$5*$B$9),BW$2,0),0),0)</f>
        <v>0</v>
      </c>
      <c r="BX45" s="3">
        <f>IF(BX$11&gt;$B$7,IF(person!BX8&gt;(BX$2-BX$5*$B$9),IF((person!BX8&lt;BX$2+BX$5*$B$9),BX$2,0),0),0)</f>
        <v>0</v>
      </c>
      <c r="BY45" s="3">
        <f>IF(BY$11&gt;$B$7,IF(person!BY8&gt;(BY$2-BY$5*$B$9),IF((person!BY8&lt;BY$2+BY$5*$B$9),BY$2,0),0),0)</f>
        <v>0</v>
      </c>
      <c r="BZ45" s="3">
        <f>IF(BZ$11&gt;$B$7,IF(person!BZ8&gt;(BZ$2-BZ$5*$B$9),IF((person!BZ8&lt;BZ$2+BZ$5*$B$9),BZ$2,0),0),0)</f>
        <v>0</v>
      </c>
      <c r="CA45" s="3">
        <f>IF(CA$11&gt;$B$7,IF(person!CA8&gt;(CA$2-CA$5*$B$9),IF((person!CA8&lt;CA$2+CA$5*$B$9),CA$2,0),0),0)</f>
        <v>0</v>
      </c>
      <c r="CB45" s="3">
        <f>IF(CB$11&gt;$B$7,IF(person!CB8&gt;(CB$2-CB$5*$B$9),IF((person!CB8&lt;CB$2+CB$5*$B$9),CB$2,0),0),0)</f>
        <v>3.7142857142857144</v>
      </c>
      <c r="CC45" s="3">
        <f>IF(CC$11&gt;$B$7,IF(person!CC8&gt;(CC$2-CC$5*$B$9),IF((person!CC8&lt;CC$2+CC$5*$B$9),CC$2,0),0),0)</f>
        <v>0</v>
      </c>
      <c r="CD45" s="3">
        <f>IF(CD$11&gt;$B$7,IF(person!CD8&gt;(CD$2-CD$5*$B$9),IF((person!CD8&lt;CD$2+CD$5*$B$9),CD$2,0),0),0)</f>
        <v>9.7142857142857135</v>
      </c>
      <c r="CE45" s="3">
        <f>IF(CE$11&gt;$B$7,IF(person!CE8&gt;(CE$2-CE$5*$B$9),IF((person!CE8&lt;CE$2+CE$5*$B$9),CE$2,0),0),0)</f>
        <v>0</v>
      </c>
      <c r="CF45" s="3">
        <f>IF(CF$11&gt;$B$7,IF(person!CF8&gt;(CF$2-CF$5*$B$9),IF((person!CF8&lt;CF$2+CF$5*$B$9),CF$2,0),0),0)</f>
        <v>3.7142857142857144</v>
      </c>
      <c r="CG45" s="3">
        <f>IF(CG$11&gt;$B$7,IF(person!CG8&gt;(CG$2-CG$5*$B$9),IF((person!CG8&lt;CG$2+CG$5*$B$9),CG$2,0),0),0)</f>
        <v>0</v>
      </c>
      <c r="CH45" s="3">
        <f>IF(CH$11&gt;$B$7,IF(person!CH8&gt;(CH$2-CH$5*$B$9),IF((person!CH8&lt;CH$2+CH$5*$B$9),CH$2,0),0),0)</f>
        <v>0</v>
      </c>
      <c r="CI45" s="3">
        <f>IF(CI$11&gt;$B$7,IF(person!CI8&gt;(CI$2-CI$5*$B$9),IF((person!CI8&lt;CI$2+CI$5*$B$9),CI$2,0),0),0)</f>
        <v>0</v>
      </c>
      <c r="CJ45" s="3">
        <f>IF(CJ$11&gt;$B$7,IF(person!CJ8&gt;(CJ$2-CJ$5*$B$9),IF((person!CJ8&lt;CJ$2+CJ$5*$B$9),CJ$2,0),0),0)</f>
        <v>0</v>
      </c>
      <c r="CK45" s="3">
        <f>IF(CK$11&gt;$B$7,IF(person!CK8&gt;(CK$2-CK$5*$B$9),IF((person!CK8&lt;CK$2+CK$5*$B$9),CK$2,0),0),0)</f>
        <v>0</v>
      </c>
      <c r="CL45" s="3">
        <f>IF(CL$11&gt;$B$7,IF(person!CL8&gt;(CL$2-CL$5*$B$9),IF((person!CL8&lt;CL$2+CL$5*$B$9),CL$2,0),0),0)</f>
        <v>0</v>
      </c>
      <c r="CM45" s="3">
        <f>IF(CM$11&gt;$B$7,IF(person!CM8&gt;(CM$2-CM$5*$B$9),IF((person!CM8&lt;CM$2+CM$5*$B$9),CM$2,0),0),0)</f>
        <v>0</v>
      </c>
      <c r="CN45" s="3">
        <f>IF(CN$11&gt;$B$7,IF(person!CN8&gt;(CN$2-CN$5*$B$9),IF((person!CN8&lt;CN$2+CN$5*$B$9),CN$2,0),0),0)</f>
        <v>0</v>
      </c>
      <c r="CO45" s="3">
        <f>IF(CO$11&gt;$B$7,IF(person!CO8&gt;(CO$2-CO$5*$B$9),IF((person!CO8&lt;CO$2+CO$5*$B$9),CO$2,0),0),0)</f>
        <v>0</v>
      </c>
      <c r="CP45" s="3">
        <f>IF(CP$11&gt;$B$7,IF(person!CP8&gt;(CP$2-CP$5*$B$9),IF((person!CP8&lt;CP$2+CP$5*$B$9),CP$2,0),0),0)</f>
        <v>0</v>
      </c>
      <c r="CQ45" s="3">
        <f>IF(CQ$11&gt;$B$7,IF(person!CQ8&gt;(CQ$2-CQ$5*$B$9),IF((person!CQ8&lt;CQ$2+CQ$5*$B$9),CQ$2,0),0),0)</f>
        <v>0</v>
      </c>
      <c r="CR45" s="3">
        <f>IF(CR$11&gt;$B$7,IF(person!CR8&gt;(CR$2-CR$5*$B$9),IF((person!CR8&lt;CR$2+CR$5*$B$9),CR$2,0),0),0)</f>
        <v>0</v>
      </c>
      <c r="CS45" s="3">
        <f>IF(CS$11&gt;$B$7,IF(person!CS8&gt;(CS$2-CS$5*$B$9),IF((person!CS8&lt;CS$2+CS$5*$B$9),CS$2,0),0),0)</f>
        <v>0</v>
      </c>
      <c r="CT45" s="11">
        <f t="shared" si="196"/>
        <v>58.142857142857153</v>
      </c>
      <c r="CU45" s="11">
        <f t="shared" si="197"/>
        <v>0.60565476190476197</v>
      </c>
      <c r="CV45" s="11">
        <f t="shared" si="198"/>
        <v>0</v>
      </c>
      <c r="CW45" s="11">
        <f t="shared" si="199"/>
        <v>9.7142857142857135</v>
      </c>
      <c r="CX45" s="11">
        <f t="shared" si="200"/>
        <v>1.8407891633760949</v>
      </c>
    </row>
    <row r="48" spans="1:102" x14ac:dyDescent="0.2">
      <c r="BX48">
        <f>BX5</f>
        <v>6.2302749963875783</v>
      </c>
    </row>
  </sheetData>
  <mergeCells count="3">
    <mergeCell ref="B7:C7"/>
    <mergeCell ref="B8:C8"/>
    <mergeCell ref="B9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8"/>
  <sheetViews>
    <sheetView workbookViewId="0">
      <selection activeCell="C11" sqref="C11"/>
    </sheetView>
  </sheetViews>
  <sheetFormatPr baseColWidth="10" defaultColWidth="3.6640625" defaultRowHeight="17" x14ac:dyDescent="0.25"/>
  <cols>
    <col min="1" max="1" width="11.83203125" style="1" bestFit="1" customWidth="1"/>
    <col min="2" max="11" width="2.33203125" style="1" bestFit="1" customWidth="1"/>
    <col min="12" max="97" width="3.5" style="1" bestFit="1" customWidth="1"/>
    <col min="98" max="16384" width="3.6640625" style="1"/>
  </cols>
  <sheetData>
    <row r="1" spans="1:97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</row>
    <row r="2" spans="1:97" x14ac:dyDescent="0.25">
      <c r="A2" s="1" t="s">
        <v>2</v>
      </c>
      <c r="B2" s="1">
        <v>7</v>
      </c>
      <c r="C2" s="1">
        <v>0</v>
      </c>
      <c r="D2" s="1">
        <v>1</v>
      </c>
      <c r="E2" s="1">
        <v>0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2</v>
      </c>
      <c r="AA2" s="1">
        <v>1</v>
      </c>
      <c r="AB2" s="1">
        <v>7</v>
      </c>
      <c r="AC2" s="1">
        <v>5</v>
      </c>
      <c r="AD2" s="1">
        <v>2</v>
      </c>
      <c r="AE2" s="1">
        <v>6</v>
      </c>
      <c r="AF2" s="1">
        <v>10</v>
      </c>
      <c r="AG2" s="1">
        <v>0</v>
      </c>
      <c r="AH2" s="1">
        <v>2</v>
      </c>
      <c r="AI2" s="1">
        <v>2</v>
      </c>
      <c r="AJ2" s="1">
        <v>3</v>
      </c>
      <c r="AK2" s="1">
        <v>12</v>
      </c>
      <c r="AL2" s="1">
        <v>12</v>
      </c>
      <c r="AM2" s="1">
        <v>12</v>
      </c>
      <c r="AN2" s="1">
        <v>6</v>
      </c>
      <c r="AO2" s="1">
        <v>6</v>
      </c>
      <c r="AP2" s="1">
        <v>7</v>
      </c>
      <c r="AQ2" s="1">
        <v>7</v>
      </c>
      <c r="AR2" s="1">
        <v>25</v>
      </c>
      <c r="AS2" s="1">
        <v>9</v>
      </c>
      <c r="AT2" s="1">
        <v>4</v>
      </c>
      <c r="AU2" s="1">
        <v>2</v>
      </c>
      <c r="AV2" s="1">
        <v>4</v>
      </c>
      <c r="AW2" s="1">
        <v>5</v>
      </c>
      <c r="AX2" s="1">
        <v>1</v>
      </c>
      <c r="AY2" s="1">
        <v>5</v>
      </c>
      <c r="AZ2" s="1">
        <v>12</v>
      </c>
      <c r="BA2" s="1">
        <v>12</v>
      </c>
      <c r="BB2" s="1">
        <v>5</v>
      </c>
      <c r="BC2" s="1">
        <v>10</v>
      </c>
      <c r="BD2" s="1">
        <v>5</v>
      </c>
      <c r="BE2" s="1">
        <v>8</v>
      </c>
      <c r="BF2" s="1">
        <v>9</v>
      </c>
      <c r="BG2" s="1">
        <v>12</v>
      </c>
      <c r="BH2" s="1">
        <v>16</v>
      </c>
      <c r="BI2" s="1">
        <v>6</v>
      </c>
      <c r="BJ2" s="1">
        <v>0</v>
      </c>
      <c r="BK2" s="1">
        <v>4</v>
      </c>
      <c r="BL2" s="1">
        <v>8</v>
      </c>
      <c r="BM2" s="1">
        <v>7</v>
      </c>
      <c r="BN2" s="1">
        <v>3</v>
      </c>
      <c r="BO2" s="1">
        <v>0</v>
      </c>
      <c r="BP2" s="1">
        <v>0</v>
      </c>
      <c r="BQ2" s="1">
        <v>0</v>
      </c>
      <c r="BR2" s="1">
        <v>1</v>
      </c>
      <c r="BS2" s="1">
        <v>0</v>
      </c>
      <c r="BT2" s="1">
        <v>5</v>
      </c>
      <c r="BU2" s="1">
        <v>4</v>
      </c>
      <c r="BV2" s="1">
        <v>10</v>
      </c>
      <c r="BW2" s="1">
        <v>7</v>
      </c>
      <c r="BX2" s="1">
        <v>2</v>
      </c>
      <c r="BY2" s="1">
        <v>2</v>
      </c>
      <c r="BZ2" s="1">
        <v>10</v>
      </c>
      <c r="CA2" s="1">
        <v>13</v>
      </c>
      <c r="CB2" s="1">
        <v>2</v>
      </c>
      <c r="CC2" s="1">
        <v>4</v>
      </c>
      <c r="CD2" s="1">
        <v>8</v>
      </c>
      <c r="CE2" s="1">
        <v>9</v>
      </c>
      <c r="CF2" s="1">
        <v>5</v>
      </c>
      <c r="CG2" s="1">
        <v>3</v>
      </c>
      <c r="CH2" s="1">
        <v>1</v>
      </c>
      <c r="CI2" s="1">
        <v>4</v>
      </c>
      <c r="CJ2" s="1">
        <v>3</v>
      </c>
      <c r="CK2" s="1">
        <v>0</v>
      </c>
      <c r="CL2" s="1">
        <v>3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</row>
    <row r="3" spans="1:97" x14ac:dyDescent="0.25">
      <c r="A3" s="1" t="s"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2</v>
      </c>
      <c r="AD3" s="1">
        <v>3</v>
      </c>
      <c r="AE3" s="1">
        <v>9</v>
      </c>
      <c r="AF3" s="1">
        <v>5</v>
      </c>
      <c r="AG3" s="1">
        <v>3</v>
      </c>
      <c r="AH3" s="1">
        <v>8</v>
      </c>
      <c r="AI3" s="1">
        <v>3</v>
      </c>
      <c r="AJ3" s="1">
        <v>0</v>
      </c>
      <c r="AK3" s="1">
        <v>11</v>
      </c>
      <c r="AL3" s="1">
        <v>11</v>
      </c>
      <c r="AM3" s="1">
        <v>3</v>
      </c>
      <c r="AN3" s="1">
        <v>10</v>
      </c>
      <c r="AO3" s="1">
        <v>3</v>
      </c>
      <c r="AP3" s="1">
        <v>1</v>
      </c>
      <c r="AQ3" s="1">
        <v>0</v>
      </c>
      <c r="AR3" s="1">
        <v>1</v>
      </c>
      <c r="AS3" s="1">
        <v>7</v>
      </c>
      <c r="AT3" s="1">
        <v>3</v>
      </c>
      <c r="AU3" s="1">
        <v>8</v>
      </c>
      <c r="AV3" s="1">
        <v>0</v>
      </c>
      <c r="AW3" s="1">
        <v>0</v>
      </c>
      <c r="AX3" s="1">
        <v>6</v>
      </c>
      <c r="AY3" s="1">
        <v>1</v>
      </c>
      <c r="AZ3" s="1">
        <v>1</v>
      </c>
      <c r="BA3" s="1">
        <v>2</v>
      </c>
      <c r="BB3" s="1">
        <v>1</v>
      </c>
      <c r="BC3" s="1">
        <v>0</v>
      </c>
      <c r="BD3" s="1">
        <v>2</v>
      </c>
      <c r="BE3" s="1">
        <v>1</v>
      </c>
      <c r="BF3" s="1">
        <v>4</v>
      </c>
      <c r="BG3" s="1">
        <v>6</v>
      </c>
      <c r="BH3" s="1">
        <v>1</v>
      </c>
      <c r="BI3" s="1">
        <v>2</v>
      </c>
      <c r="BJ3" s="1">
        <v>0</v>
      </c>
      <c r="BK3" s="1">
        <v>2</v>
      </c>
      <c r="BL3" s="1">
        <v>1</v>
      </c>
      <c r="BM3" s="1">
        <v>4</v>
      </c>
      <c r="BN3" s="1">
        <v>3</v>
      </c>
      <c r="BO3" s="1">
        <v>9</v>
      </c>
      <c r="BP3" s="1">
        <v>4</v>
      </c>
      <c r="BQ3" s="1">
        <v>1</v>
      </c>
      <c r="BR3" s="1">
        <v>3</v>
      </c>
      <c r="BS3" s="1">
        <v>0</v>
      </c>
      <c r="BT3" s="1">
        <v>0</v>
      </c>
      <c r="BU3" s="1">
        <v>6</v>
      </c>
      <c r="BV3" s="1">
        <v>14</v>
      </c>
      <c r="BW3" s="1">
        <v>7</v>
      </c>
      <c r="BX3" s="1">
        <v>10</v>
      </c>
      <c r="BY3" s="1">
        <v>7</v>
      </c>
      <c r="BZ3" s="1">
        <v>1</v>
      </c>
      <c r="CA3" s="1">
        <v>3</v>
      </c>
      <c r="CB3" s="1">
        <v>1</v>
      </c>
      <c r="CC3" s="1">
        <v>0</v>
      </c>
      <c r="CD3" s="1">
        <v>7</v>
      </c>
      <c r="CE3" s="1">
        <v>3</v>
      </c>
      <c r="CF3" s="1">
        <v>0</v>
      </c>
      <c r="CG3" s="1">
        <v>0</v>
      </c>
      <c r="CH3" s="1">
        <v>1</v>
      </c>
      <c r="CI3" s="1">
        <v>0</v>
      </c>
      <c r="CJ3" s="1">
        <v>0</v>
      </c>
      <c r="CK3" s="1">
        <v>2</v>
      </c>
      <c r="CL3" s="1">
        <v>5</v>
      </c>
      <c r="CM3" s="1">
        <v>5</v>
      </c>
      <c r="CN3" s="1">
        <v>14</v>
      </c>
      <c r="CO3" s="1">
        <v>2</v>
      </c>
      <c r="CP3" s="1">
        <v>2</v>
      </c>
      <c r="CQ3" s="1">
        <v>2</v>
      </c>
      <c r="CR3" s="1">
        <v>0</v>
      </c>
      <c r="CS3" s="1">
        <v>1</v>
      </c>
    </row>
    <row r="4" spans="1:97" x14ac:dyDescent="0.25">
      <c r="A4" s="1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1</v>
      </c>
      <c r="AB4" s="1">
        <v>0</v>
      </c>
      <c r="AC4" s="1">
        <v>1</v>
      </c>
      <c r="AD4" s="1">
        <v>7</v>
      </c>
      <c r="AE4" s="1">
        <v>11</v>
      </c>
      <c r="AF4" s="1">
        <v>7</v>
      </c>
      <c r="AG4" s="1">
        <v>0</v>
      </c>
      <c r="AH4" s="1">
        <v>4</v>
      </c>
      <c r="AI4" s="1">
        <v>13</v>
      </c>
      <c r="AJ4" s="1">
        <v>3</v>
      </c>
      <c r="AK4" s="1">
        <v>4</v>
      </c>
      <c r="AL4" s="1">
        <v>12</v>
      </c>
      <c r="AM4" s="1">
        <v>2</v>
      </c>
      <c r="AN4" s="1">
        <v>3</v>
      </c>
      <c r="AO4" s="1">
        <v>1</v>
      </c>
      <c r="AP4" s="1">
        <v>0</v>
      </c>
      <c r="AQ4" s="1">
        <v>4</v>
      </c>
      <c r="AR4" s="1">
        <v>6</v>
      </c>
      <c r="AS4" s="1">
        <v>1</v>
      </c>
      <c r="AT4" s="1">
        <v>4</v>
      </c>
      <c r="AU4" s="1">
        <v>1</v>
      </c>
      <c r="AV4" s="1">
        <v>0</v>
      </c>
      <c r="AW4" s="1">
        <v>1</v>
      </c>
      <c r="AX4" s="1">
        <v>2</v>
      </c>
      <c r="AY4" s="1">
        <v>0</v>
      </c>
      <c r="AZ4" s="1">
        <v>23</v>
      </c>
      <c r="BA4" s="1">
        <v>4</v>
      </c>
      <c r="BB4" s="1">
        <v>0</v>
      </c>
      <c r="BC4" s="1">
        <v>1</v>
      </c>
      <c r="BD4" s="1">
        <v>0</v>
      </c>
      <c r="BE4" s="1">
        <v>7</v>
      </c>
      <c r="BF4" s="1">
        <v>3</v>
      </c>
      <c r="BG4" s="1">
        <v>11</v>
      </c>
      <c r="BH4" s="1">
        <v>2</v>
      </c>
      <c r="BI4" s="1">
        <v>0</v>
      </c>
      <c r="BJ4" s="1">
        <v>0</v>
      </c>
      <c r="BK4" s="1">
        <v>0</v>
      </c>
      <c r="BL4" s="1">
        <v>0</v>
      </c>
      <c r="BM4" s="1">
        <v>1</v>
      </c>
      <c r="BN4" s="1">
        <v>0</v>
      </c>
      <c r="BO4" s="1">
        <v>2</v>
      </c>
      <c r="BP4" s="1">
        <v>1</v>
      </c>
      <c r="BQ4" s="1">
        <v>0</v>
      </c>
      <c r="BR4" s="1">
        <v>2</v>
      </c>
      <c r="BS4" s="1">
        <v>1</v>
      </c>
      <c r="BT4" s="1">
        <v>8</v>
      </c>
      <c r="BU4" s="1">
        <v>9</v>
      </c>
      <c r="BV4" s="1">
        <v>6</v>
      </c>
      <c r="BW4" s="1">
        <v>13</v>
      </c>
      <c r="BX4" s="1">
        <v>13</v>
      </c>
      <c r="BY4" s="1">
        <v>18</v>
      </c>
      <c r="BZ4" s="1">
        <v>12</v>
      </c>
      <c r="CA4" s="1">
        <v>7</v>
      </c>
      <c r="CB4" s="1">
        <v>12</v>
      </c>
      <c r="CC4" s="1">
        <v>12</v>
      </c>
      <c r="CD4" s="1">
        <v>22</v>
      </c>
      <c r="CE4" s="1">
        <v>9</v>
      </c>
      <c r="CF4" s="1">
        <v>3</v>
      </c>
      <c r="CG4" s="1">
        <v>3</v>
      </c>
      <c r="CH4" s="1">
        <v>1</v>
      </c>
      <c r="CI4" s="1">
        <v>2</v>
      </c>
      <c r="CJ4" s="1">
        <v>6</v>
      </c>
      <c r="CK4" s="1">
        <v>1</v>
      </c>
      <c r="CL4" s="1">
        <v>7</v>
      </c>
      <c r="CM4" s="1">
        <v>1</v>
      </c>
      <c r="CN4" s="1">
        <v>1</v>
      </c>
      <c r="CO4" s="1">
        <v>2</v>
      </c>
      <c r="CP4" s="1">
        <v>15</v>
      </c>
      <c r="CQ4" s="1">
        <v>1</v>
      </c>
      <c r="CR4" s="1">
        <v>0</v>
      </c>
      <c r="CS4" s="1">
        <v>0</v>
      </c>
    </row>
    <row r="5" spans="1:97" x14ac:dyDescent="0.25">
      <c r="A5" s="1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2</v>
      </c>
      <c r="Y5" s="1">
        <v>0</v>
      </c>
      <c r="Z5" s="1">
        <v>1</v>
      </c>
      <c r="AA5" s="1">
        <v>0</v>
      </c>
      <c r="AB5" s="1">
        <v>1</v>
      </c>
      <c r="AC5" s="1">
        <v>7</v>
      </c>
      <c r="AD5" s="1">
        <v>15</v>
      </c>
      <c r="AE5" s="1">
        <v>9</v>
      </c>
      <c r="AF5" s="1">
        <v>8</v>
      </c>
      <c r="AG5" s="1">
        <v>4</v>
      </c>
      <c r="AH5" s="1">
        <v>3</v>
      </c>
      <c r="AI5" s="1">
        <v>4</v>
      </c>
      <c r="AJ5" s="1">
        <v>6</v>
      </c>
      <c r="AK5" s="1">
        <v>10</v>
      </c>
      <c r="AL5" s="1">
        <v>21</v>
      </c>
      <c r="AM5" s="1">
        <v>33</v>
      </c>
      <c r="AN5" s="1">
        <v>15</v>
      </c>
      <c r="AO5" s="1">
        <v>11</v>
      </c>
      <c r="AP5" s="1">
        <v>6</v>
      </c>
      <c r="AQ5" s="1">
        <v>5</v>
      </c>
      <c r="AR5" s="1">
        <v>3</v>
      </c>
      <c r="AS5" s="1">
        <v>0</v>
      </c>
      <c r="AT5" s="1">
        <v>0</v>
      </c>
      <c r="AU5" s="1">
        <v>0</v>
      </c>
      <c r="AV5" s="1">
        <v>2</v>
      </c>
      <c r="AW5" s="1">
        <v>10</v>
      </c>
      <c r="AX5" s="1">
        <v>7</v>
      </c>
      <c r="AY5" s="1">
        <v>9</v>
      </c>
      <c r="AZ5" s="1">
        <v>3</v>
      </c>
      <c r="BA5" s="1">
        <v>9</v>
      </c>
      <c r="BB5" s="1">
        <v>6</v>
      </c>
      <c r="BC5" s="1">
        <v>3</v>
      </c>
      <c r="BD5" s="1">
        <v>1</v>
      </c>
      <c r="BE5" s="1">
        <v>0</v>
      </c>
      <c r="BF5" s="1">
        <v>9</v>
      </c>
      <c r="BG5" s="1">
        <v>18</v>
      </c>
      <c r="BH5" s="1">
        <v>0</v>
      </c>
      <c r="BI5" s="1">
        <v>0</v>
      </c>
      <c r="BJ5" s="1">
        <v>0</v>
      </c>
      <c r="BK5" s="1">
        <v>0</v>
      </c>
      <c r="BL5" s="1">
        <v>1</v>
      </c>
      <c r="BM5" s="1">
        <v>1</v>
      </c>
      <c r="BN5" s="1">
        <v>10</v>
      </c>
      <c r="BO5" s="1">
        <v>13</v>
      </c>
      <c r="BP5" s="1">
        <v>1</v>
      </c>
      <c r="BQ5" s="1">
        <v>7</v>
      </c>
      <c r="BR5" s="1">
        <v>13</v>
      </c>
      <c r="BS5" s="1">
        <v>15</v>
      </c>
      <c r="BT5" s="1">
        <v>18</v>
      </c>
      <c r="BU5" s="1">
        <v>9</v>
      </c>
      <c r="BV5" s="1">
        <v>4</v>
      </c>
      <c r="BW5" s="1">
        <v>4</v>
      </c>
      <c r="BX5" s="1">
        <v>2</v>
      </c>
      <c r="BY5" s="1">
        <v>5</v>
      </c>
      <c r="BZ5" s="1">
        <v>3</v>
      </c>
      <c r="CA5" s="1">
        <v>1</v>
      </c>
      <c r="CB5" s="1">
        <v>1</v>
      </c>
      <c r="CC5" s="1">
        <v>0</v>
      </c>
      <c r="CD5" s="1">
        <v>2</v>
      </c>
      <c r="CE5" s="1">
        <v>1</v>
      </c>
      <c r="CF5" s="1">
        <v>2</v>
      </c>
      <c r="CG5" s="1">
        <v>3</v>
      </c>
      <c r="CH5" s="1">
        <v>3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</row>
    <row r="6" spans="1:97" x14ac:dyDescent="0.25">
      <c r="A6" s="1" t="s">
        <v>6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</v>
      </c>
      <c r="AC6" s="1">
        <v>5</v>
      </c>
      <c r="AD6" s="1">
        <v>11</v>
      </c>
      <c r="AE6" s="1">
        <v>10</v>
      </c>
      <c r="AF6" s="1">
        <v>0</v>
      </c>
      <c r="AG6" s="1">
        <v>2</v>
      </c>
      <c r="AH6" s="1">
        <v>1</v>
      </c>
      <c r="AI6" s="1">
        <v>0</v>
      </c>
      <c r="AJ6" s="1">
        <v>6</v>
      </c>
      <c r="AK6" s="1">
        <v>6</v>
      </c>
      <c r="AL6" s="1">
        <v>12</v>
      </c>
      <c r="AM6" s="1">
        <v>13</v>
      </c>
      <c r="AN6" s="1">
        <v>19</v>
      </c>
      <c r="AO6" s="1">
        <v>12</v>
      </c>
      <c r="AP6" s="1">
        <v>9</v>
      </c>
      <c r="AQ6" s="1">
        <v>10</v>
      </c>
      <c r="AR6" s="1">
        <v>7</v>
      </c>
      <c r="AS6" s="1">
        <v>3</v>
      </c>
      <c r="AT6" s="1">
        <v>9</v>
      </c>
      <c r="AU6" s="1">
        <v>1</v>
      </c>
      <c r="AV6" s="1">
        <v>1</v>
      </c>
      <c r="AW6" s="1">
        <v>0</v>
      </c>
      <c r="AX6" s="1">
        <v>1</v>
      </c>
      <c r="AY6" s="1">
        <v>3</v>
      </c>
      <c r="AZ6" s="1">
        <v>2</v>
      </c>
      <c r="BA6" s="1">
        <v>2</v>
      </c>
      <c r="BB6" s="1">
        <v>1</v>
      </c>
      <c r="BC6" s="1">
        <v>1</v>
      </c>
      <c r="BD6" s="1">
        <v>2</v>
      </c>
      <c r="BE6" s="1">
        <v>0</v>
      </c>
      <c r="BF6" s="1">
        <v>2</v>
      </c>
      <c r="BG6" s="1">
        <v>2</v>
      </c>
      <c r="BH6" s="1">
        <v>1</v>
      </c>
      <c r="BI6" s="1">
        <v>3</v>
      </c>
      <c r="BJ6" s="1">
        <v>2</v>
      </c>
      <c r="BK6" s="1">
        <v>0</v>
      </c>
      <c r="BL6" s="1">
        <v>0</v>
      </c>
      <c r="BM6" s="1">
        <v>4</v>
      </c>
      <c r="BN6" s="1">
        <v>8</v>
      </c>
      <c r="BO6" s="1">
        <v>12</v>
      </c>
      <c r="BP6" s="1">
        <v>3</v>
      </c>
      <c r="BQ6" s="1">
        <v>4</v>
      </c>
      <c r="BR6" s="1">
        <v>5</v>
      </c>
      <c r="BS6" s="1">
        <v>2</v>
      </c>
      <c r="BT6" s="1">
        <v>3</v>
      </c>
      <c r="BU6" s="1">
        <v>14</v>
      </c>
      <c r="BV6" s="1">
        <v>16</v>
      </c>
      <c r="BW6" s="1">
        <v>11</v>
      </c>
      <c r="BX6" s="1">
        <v>19</v>
      </c>
      <c r="BY6" s="1">
        <v>14</v>
      </c>
      <c r="BZ6" s="1">
        <v>1</v>
      </c>
      <c r="CA6" s="1">
        <v>7</v>
      </c>
      <c r="CB6" s="1">
        <v>7</v>
      </c>
      <c r="CC6" s="1">
        <v>16</v>
      </c>
      <c r="CD6" s="1">
        <v>12</v>
      </c>
      <c r="CE6" s="1">
        <v>15</v>
      </c>
      <c r="CF6" s="1">
        <v>6</v>
      </c>
      <c r="CG6" s="1">
        <v>2</v>
      </c>
      <c r="CH6" s="1">
        <v>0</v>
      </c>
      <c r="CI6" s="1">
        <v>3</v>
      </c>
      <c r="CJ6" s="1">
        <v>4</v>
      </c>
      <c r="CK6" s="1">
        <v>5</v>
      </c>
      <c r="CL6" s="1">
        <v>0</v>
      </c>
      <c r="CM6" s="1">
        <v>2</v>
      </c>
      <c r="CN6" s="1">
        <v>6</v>
      </c>
      <c r="CO6" s="1">
        <v>3</v>
      </c>
      <c r="CP6" s="1">
        <v>1</v>
      </c>
      <c r="CQ6" s="1">
        <v>1</v>
      </c>
      <c r="CR6" s="1">
        <v>0</v>
      </c>
      <c r="CS6" s="1">
        <v>0</v>
      </c>
    </row>
    <row r="7" spans="1:97" x14ac:dyDescent="0.25">
      <c r="A7" s="1" t="s">
        <v>7</v>
      </c>
      <c r="B7" s="1">
        <v>0</v>
      </c>
      <c r="C7" s="1">
        <v>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3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2</v>
      </c>
      <c r="AC7" s="1">
        <v>0</v>
      </c>
      <c r="AD7" s="1">
        <v>7</v>
      </c>
      <c r="AE7" s="1">
        <v>7</v>
      </c>
      <c r="AF7" s="1">
        <v>4</v>
      </c>
      <c r="AG7" s="1">
        <v>8</v>
      </c>
      <c r="AH7" s="1">
        <v>3</v>
      </c>
      <c r="AI7" s="1">
        <v>1</v>
      </c>
      <c r="AJ7" s="1">
        <v>2</v>
      </c>
      <c r="AK7" s="1">
        <v>3</v>
      </c>
      <c r="AL7" s="1">
        <v>1</v>
      </c>
      <c r="AM7" s="1">
        <v>3</v>
      </c>
      <c r="AN7" s="1">
        <v>3</v>
      </c>
      <c r="AO7" s="1">
        <v>2</v>
      </c>
      <c r="AP7" s="1">
        <v>9</v>
      </c>
      <c r="AQ7" s="1">
        <v>1</v>
      </c>
      <c r="AR7" s="1">
        <v>2</v>
      </c>
      <c r="AS7" s="1">
        <v>8</v>
      </c>
      <c r="AT7" s="1">
        <v>4</v>
      </c>
      <c r="AU7" s="1">
        <v>13</v>
      </c>
      <c r="AV7" s="1">
        <v>7</v>
      </c>
      <c r="AW7" s="1">
        <v>3</v>
      </c>
      <c r="AX7" s="1">
        <v>0</v>
      </c>
      <c r="AY7" s="1">
        <v>1</v>
      </c>
      <c r="AZ7" s="1">
        <v>2</v>
      </c>
      <c r="BA7" s="1">
        <v>1</v>
      </c>
      <c r="BB7" s="1">
        <v>0</v>
      </c>
      <c r="BC7" s="1">
        <v>0</v>
      </c>
      <c r="BD7" s="1">
        <v>0</v>
      </c>
      <c r="BE7" s="1">
        <v>1</v>
      </c>
      <c r="BF7" s="1">
        <v>4</v>
      </c>
      <c r="BG7" s="1">
        <v>0</v>
      </c>
      <c r="BH7" s="1">
        <v>0</v>
      </c>
      <c r="BI7" s="1">
        <v>1</v>
      </c>
      <c r="BJ7" s="1">
        <v>1</v>
      </c>
      <c r="BK7" s="1">
        <v>0</v>
      </c>
      <c r="BL7" s="1">
        <v>2</v>
      </c>
      <c r="BM7" s="1">
        <v>2</v>
      </c>
      <c r="BN7" s="1">
        <v>1</v>
      </c>
      <c r="BO7" s="1">
        <v>7</v>
      </c>
      <c r="BP7" s="1">
        <v>4</v>
      </c>
      <c r="BQ7" s="1">
        <v>9</v>
      </c>
      <c r="BR7" s="1">
        <v>9</v>
      </c>
      <c r="BS7" s="1">
        <v>2</v>
      </c>
      <c r="BT7" s="1">
        <v>4</v>
      </c>
      <c r="BU7" s="1">
        <v>1</v>
      </c>
      <c r="BV7" s="1">
        <v>5</v>
      </c>
      <c r="BW7" s="1">
        <v>5</v>
      </c>
      <c r="BX7" s="1">
        <v>2</v>
      </c>
      <c r="BY7" s="1">
        <v>1</v>
      </c>
      <c r="BZ7" s="1">
        <v>1</v>
      </c>
      <c r="CA7" s="1">
        <v>6</v>
      </c>
      <c r="CB7" s="1">
        <v>1</v>
      </c>
      <c r="CC7" s="1">
        <v>5</v>
      </c>
      <c r="CD7" s="1">
        <v>7</v>
      </c>
      <c r="CE7" s="1">
        <v>4</v>
      </c>
      <c r="CF7" s="1">
        <v>6</v>
      </c>
      <c r="CG7" s="1">
        <v>7</v>
      </c>
      <c r="CH7" s="1">
        <v>8</v>
      </c>
      <c r="CI7" s="1">
        <v>1</v>
      </c>
      <c r="CJ7" s="1">
        <v>6</v>
      </c>
      <c r="CK7" s="1">
        <v>1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3</v>
      </c>
      <c r="CR7" s="1">
        <v>1</v>
      </c>
      <c r="CS7" s="1">
        <v>0</v>
      </c>
    </row>
    <row r="8" spans="1:97" x14ac:dyDescent="0.25">
      <c r="A8" s="1" t="s">
        <v>1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2</v>
      </c>
      <c r="K8" s="1">
        <v>0</v>
      </c>
      <c r="L8" s="1">
        <v>1</v>
      </c>
      <c r="M8" s="1">
        <v>0</v>
      </c>
      <c r="N8" s="1">
        <v>0</v>
      </c>
      <c r="O8" s="1">
        <v>2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2</v>
      </c>
      <c r="X8" s="1">
        <v>0</v>
      </c>
      <c r="Y8" s="1">
        <v>0</v>
      </c>
      <c r="Z8" s="1">
        <v>0</v>
      </c>
      <c r="AA8" s="1">
        <v>0</v>
      </c>
      <c r="AB8" s="1">
        <v>1</v>
      </c>
      <c r="AC8" s="1">
        <v>5</v>
      </c>
      <c r="AD8" s="1">
        <v>0</v>
      </c>
      <c r="AE8" s="1">
        <v>5</v>
      </c>
      <c r="AF8" s="1">
        <v>1</v>
      </c>
      <c r="AG8" s="1">
        <v>0</v>
      </c>
      <c r="AH8" s="1">
        <v>2</v>
      </c>
      <c r="AI8" s="1">
        <v>1</v>
      </c>
      <c r="AJ8" s="1">
        <v>1</v>
      </c>
      <c r="AK8" s="1">
        <v>0</v>
      </c>
      <c r="AL8" s="1">
        <v>5</v>
      </c>
      <c r="AM8" s="1">
        <v>3</v>
      </c>
      <c r="AN8" s="1">
        <v>6</v>
      </c>
      <c r="AO8" s="1">
        <v>8</v>
      </c>
      <c r="AP8" s="1">
        <v>11</v>
      </c>
      <c r="AQ8" s="1">
        <v>2</v>
      </c>
      <c r="AR8" s="1">
        <v>4</v>
      </c>
      <c r="AS8" s="1">
        <v>1</v>
      </c>
      <c r="AT8" s="1">
        <v>4</v>
      </c>
      <c r="AU8" s="1">
        <v>8</v>
      </c>
      <c r="AV8" s="1">
        <v>6</v>
      </c>
      <c r="AW8" s="1">
        <v>6</v>
      </c>
      <c r="AX8" s="1">
        <v>17</v>
      </c>
      <c r="AY8" s="1">
        <v>5</v>
      </c>
      <c r="AZ8" s="1">
        <v>16</v>
      </c>
      <c r="BA8" s="1">
        <v>15</v>
      </c>
      <c r="BB8" s="1">
        <v>22</v>
      </c>
      <c r="BC8" s="1">
        <v>17</v>
      </c>
      <c r="BD8" s="1">
        <v>4</v>
      </c>
      <c r="BE8" s="1">
        <v>3</v>
      </c>
      <c r="BF8" s="1">
        <v>0</v>
      </c>
      <c r="BG8" s="1">
        <v>5</v>
      </c>
      <c r="BH8" s="1">
        <v>9</v>
      </c>
      <c r="BI8" s="1">
        <v>4</v>
      </c>
      <c r="BJ8" s="1">
        <v>16</v>
      </c>
      <c r="BK8" s="1">
        <v>4</v>
      </c>
      <c r="BL8" s="1">
        <v>16</v>
      </c>
      <c r="BM8" s="1">
        <v>10</v>
      </c>
      <c r="BN8" s="1">
        <v>9</v>
      </c>
      <c r="BO8" s="1">
        <v>6</v>
      </c>
      <c r="BP8" s="1">
        <v>11</v>
      </c>
      <c r="BQ8" s="1">
        <v>5</v>
      </c>
      <c r="BR8" s="1">
        <v>22</v>
      </c>
      <c r="BS8" s="1">
        <v>8</v>
      </c>
      <c r="BT8" s="1">
        <v>18</v>
      </c>
      <c r="BU8" s="1">
        <v>11</v>
      </c>
      <c r="BV8" s="1">
        <v>3</v>
      </c>
      <c r="BW8" s="1">
        <v>1</v>
      </c>
      <c r="BX8" s="1">
        <v>12</v>
      </c>
      <c r="BY8" s="1">
        <v>15</v>
      </c>
      <c r="BZ8" s="1">
        <v>23</v>
      </c>
      <c r="CA8" s="1">
        <v>13</v>
      </c>
      <c r="CB8" s="1">
        <v>2</v>
      </c>
      <c r="CC8" s="1">
        <v>13</v>
      </c>
      <c r="CD8" s="1">
        <v>10</v>
      </c>
      <c r="CE8" s="1">
        <v>3</v>
      </c>
      <c r="CF8" s="1">
        <v>4</v>
      </c>
      <c r="CG8" s="1">
        <v>5</v>
      </c>
      <c r="CH8" s="1">
        <v>8</v>
      </c>
      <c r="CI8" s="1">
        <v>5</v>
      </c>
      <c r="CJ8" s="1">
        <v>0</v>
      </c>
      <c r="CK8" s="1">
        <v>0</v>
      </c>
      <c r="CL8" s="1">
        <v>0</v>
      </c>
      <c r="CM8" s="1">
        <v>3</v>
      </c>
      <c r="CN8" s="1">
        <v>1</v>
      </c>
      <c r="CO8" s="1">
        <v>6</v>
      </c>
      <c r="CP8" s="1">
        <v>3</v>
      </c>
      <c r="CQ8" s="1">
        <v>2</v>
      </c>
      <c r="CR8" s="1">
        <v>4</v>
      </c>
      <c r="CS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analysis</vt:lpstr>
      <vt:lpstr>person</vt:lpstr>
      <vt:lpstr>activity</vt:lpstr>
      <vt:lpstr>normal</vt:lpstr>
      <vt:lpstr>normal sum</vt:lpstr>
      <vt:lpstr>&gt;active</vt:lpstr>
      <vt:lpstr>&lt;active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2016-04-16T18:14:48Z</dcterms:created>
  <dcterms:modified xsi:type="dcterms:W3CDTF">2016-04-17T15:30:59Z</dcterms:modified>
</cp:coreProperties>
</file>