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11"/>
  </bookViews>
  <sheets>
    <sheet name="activity" sheetId="19" r:id="rId1"/>
    <sheet name="activity(w)" sheetId="25" r:id="rId2"/>
    <sheet name="mean" sheetId="22" r:id="rId3"/>
    <sheet name="normal" sheetId="17" r:id="rId4"/>
    <sheet name="&lt;active" sheetId="14" r:id="rId5"/>
    <sheet name="&gt;active" sheetId="13" r:id="rId6"/>
    <sheet name="count-if" sheetId="21" r:id="rId7"/>
    <sheet name="counts" sheetId="12" r:id="rId8"/>
    <sheet name="count" sheetId="11" r:id="rId9"/>
    <sheet name="weights" sheetId="26" r:id="rId10"/>
    <sheet name="weight" sheetId="24" r:id="rId11"/>
    <sheet name="person" sheetId="23" r:id="rId12"/>
  </sheets>
  <definedNames>
    <definedName name="person" localSheetId="11">person!$A$1:$RN$8</definedName>
    <definedName name="person_1" localSheetId="8">count!$A$1:$CT$8</definedName>
    <definedName name="person_1" localSheetId="10">weight!$A$1:$CT$8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BW2" i="24"/>
  <c r="BX2" i="24"/>
  <c r="BY2" i="24"/>
  <c r="BZ2" i="24"/>
  <c r="CA2" i="24"/>
  <c r="CB2" i="24"/>
  <c r="CC2" i="24"/>
  <c r="CD2" i="24"/>
  <c r="CE2" i="24"/>
  <c r="CF2" i="24"/>
  <c r="CG2" i="24"/>
  <c r="CH2" i="24"/>
  <c r="CI2" i="24"/>
  <c r="CJ2" i="24"/>
  <c r="CK2" i="24"/>
  <c r="CL2" i="24"/>
  <c r="CM2" i="24"/>
  <c r="CN2" i="24"/>
  <c r="CO2" i="24"/>
  <c r="CP2" i="24"/>
  <c r="CQ2" i="24"/>
  <c r="CR2" i="24"/>
  <c r="CS2" i="24"/>
  <c r="CT2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BZ3" i="24"/>
  <c r="CA3" i="24"/>
  <c r="CB3" i="24"/>
  <c r="CC3" i="24"/>
  <c r="CD3" i="24"/>
  <c r="CE3" i="24"/>
  <c r="CF3" i="24"/>
  <c r="CG3" i="24"/>
  <c r="CH3" i="24"/>
  <c r="CI3" i="24"/>
  <c r="CJ3" i="24"/>
  <c r="CK3" i="24"/>
  <c r="CL3" i="24"/>
  <c r="CM3" i="24"/>
  <c r="CN3" i="24"/>
  <c r="CO3" i="24"/>
  <c r="CP3" i="24"/>
  <c r="CQ3" i="24"/>
  <c r="CR3" i="24"/>
  <c r="CS3" i="24"/>
  <c r="CT3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BW4" i="24"/>
  <c r="BX4" i="24"/>
  <c r="BY4" i="24"/>
  <c r="BZ4" i="24"/>
  <c r="CA4" i="24"/>
  <c r="CB4" i="24"/>
  <c r="CC4" i="24"/>
  <c r="CD4" i="24"/>
  <c r="CE4" i="24"/>
  <c r="CF4" i="24"/>
  <c r="CG4" i="24"/>
  <c r="CH4" i="24"/>
  <c r="CI4" i="24"/>
  <c r="CJ4" i="24"/>
  <c r="CK4" i="24"/>
  <c r="CL4" i="24"/>
  <c r="CM4" i="24"/>
  <c r="CN4" i="24"/>
  <c r="CO4" i="24"/>
  <c r="CP4" i="24"/>
  <c r="CQ4" i="24"/>
  <c r="CR4" i="24"/>
  <c r="CS4" i="24"/>
  <c r="CT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BW5" i="24"/>
  <c r="BX5" i="24"/>
  <c r="BY5" i="24"/>
  <c r="BZ5" i="24"/>
  <c r="CA5" i="24"/>
  <c r="CB5" i="24"/>
  <c r="CC5" i="24"/>
  <c r="CD5" i="24"/>
  <c r="CE5" i="24"/>
  <c r="CF5" i="24"/>
  <c r="CG5" i="24"/>
  <c r="CH5" i="24"/>
  <c r="CI5" i="24"/>
  <c r="CJ5" i="24"/>
  <c r="CK5" i="24"/>
  <c r="CL5" i="24"/>
  <c r="CM5" i="24"/>
  <c r="CN5" i="24"/>
  <c r="CO5" i="24"/>
  <c r="CP5" i="24"/>
  <c r="CQ5" i="24"/>
  <c r="CR5" i="24"/>
  <c r="CS5" i="24"/>
  <c r="CT5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BW6" i="24"/>
  <c r="BX6" i="24"/>
  <c r="BY6" i="24"/>
  <c r="BZ6" i="24"/>
  <c r="CA6" i="24"/>
  <c r="CB6" i="24"/>
  <c r="CC6" i="24"/>
  <c r="CD6" i="24"/>
  <c r="CE6" i="24"/>
  <c r="CF6" i="24"/>
  <c r="CG6" i="24"/>
  <c r="CH6" i="24"/>
  <c r="CI6" i="24"/>
  <c r="CJ6" i="24"/>
  <c r="CK6" i="24"/>
  <c r="CL6" i="24"/>
  <c r="CM6" i="24"/>
  <c r="CN6" i="24"/>
  <c r="CO6" i="24"/>
  <c r="CP6" i="24"/>
  <c r="CQ6" i="24"/>
  <c r="CR6" i="24"/>
  <c r="CS6" i="24"/>
  <c r="CT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BU7" i="24"/>
  <c r="BV7" i="24"/>
  <c r="BW7" i="24"/>
  <c r="BX7" i="24"/>
  <c r="BY7" i="24"/>
  <c r="BZ7" i="24"/>
  <c r="CA7" i="24"/>
  <c r="CB7" i="24"/>
  <c r="CC7" i="24"/>
  <c r="CD7" i="24"/>
  <c r="CE7" i="24"/>
  <c r="CF7" i="24"/>
  <c r="CG7" i="24"/>
  <c r="CH7" i="24"/>
  <c r="CI7" i="24"/>
  <c r="CJ7" i="24"/>
  <c r="CK7" i="24"/>
  <c r="CL7" i="24"/>
  <c r="CM7" i="24"/>
  <c r="CN7" i="24"/>
  <c r="CO7" i="24"/>
  <c r="CP7" i="24"/>
  <c r="CQ7" i="24"/>
  <c r="CR7" i="24"/>
  <c r="CS7" i="24"/>
  <c r="CT7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BU8" i="24"/>
  <c r="BV8" i="24"/>
  <c r="BW8" i="24"/>
  <c r="BX8" i="24"/>
  <c r="BY8" i="24"/>
  <c r="BZ8" i="24"/>
  <c r="CA8" i="24"/>
  <c r="CB8" i="24"/>
  <c r="CC8" i="24"/>
  <c r="CD8" i="24"/>
  <c r="CE8" i="24"/>
  <c r="CF8" i="24"/>
  <c r="CG8" i="24"/>
  <c r="CH8" i="24"/>
  <c r="CI8" i="24"/>
  <c r="CJ8" i="24"/>
  <c r="CK8" i="24"/>
  <c r="CL8" i="24"/>
  <c r="CM8" i="24"/>
  <c r="CN8" i="24"/>
  <c r="CO8" i="24"/>
  <c r="CP8" i="24"/>
  <c r="CQ8" i="24"/>
  <c r="CR8" i="24"/>
  <c r="CS8" i="24"/>
  <c r="CT8" i="24"/>
  <c r="C3" i="24"/>
  <c r="C4" i="24"/>
  <c r="C5" i="24"/>
  <c r="C6" i="24"/>
  <c r="C7" i="24"/>
  <c r="C8" i="24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3" i="11"/>
  <c r="C4" i="11"/>
  <c r="C5" i="11"/>
  <c r="C6" i="11"/>
  <c r="C7" i="11"/>
  <c r="C8" i="11"/>
  <c r="D3" i="12"/>
  <c r="D4" i="12"/>
  <c r="D5" i="12"/>
  <c r="D6" i="12"/>
  <c r="D7" i="12"/>
  <c r="D8" i="12"/>
  <c r="D9" i="12"/>
  <c r="D10" i="12"/>
  <c r="D44" i="12"/>
  <c r="E3" i="12"/>
  <c r="E4" i="12"/>
  <c r="E5" i="12"/>
  <c r="E6" i="12"/>
  <c r="E7" i="12"/>
  <c r="E8" i="12"/>
  <c r="E9" i="12"/>
  <c r="E10" i="12"/>
  <c r="E44" i="12"/>
  <c r="F3" i="12"/>
  <c r="F4" i="12"/>
  <c r="F5" i="12"/>
  <c r="F6" i="12"/>
  <c r="F7" i="12"/>
  <c r="F8" i="12"/>
  <c r="F9" i="12"/>
  <c r="F10" i="12"/>
  <c r="F12" i="12"/>
  <c r="F15" i="12"/>
  <c r="B2" i="11"/>
  <c r="A3" i="12"/>
  <c r="A17" i="12"/>
  <c r="F17" i="12"/>
  <c r="F44" i="12"/>
  <c r="G3" i="12"/>
  <c r="G4" i="12"/>
  <c r="G5" i="12"/>
  <c r="G6" i="12"/>
  <c r="G7" i="12"/>
  <c r="G8" i="12"/>
  <c r="G9" i="12"/>
  <c r="G10" i="12"/>
  <c r="G44" i="12"/>
  <c r="H3" i="12"/>
  <c r="H4" i="12"/>
  <c r="H5" i="12"/>
  <c r="H6" i="12"/>
  <c r="H7" i="12"/>
  <c r="H8" i="12"/>
  <c r="H9" i="12"/>
  <c r="H10" i="12"/>
  <c r="H44" i="12"/>
  <c r="I3" i="12"/>
  <c r="I4" i="12"/>
  <c r="I5" i="12"/>
  <c r="I6" i="12"/>
  <c r="I7" i="12"/>
  <c r="I8" i="12"/>
  <c r="I9" i="12"/>
  <c r="I10" i="12"/>
  <c r="I44" i="12"/>
  <c r="J3" i="12"/>
  <c r="J4" i="12"/>
  <c r="J5" i="12"/>
  <c r="J6" i="12"/>
  <c r="J7" i="12"/>
  <c r="J8" i="12"/>
  <c r="J9" i="12"/>
  <c r="J10" i="12"/>
  <c r="J44" i="12"/>
  <c r="K3" i="12"/>
  <c r="K4" i="12"/>
  <c r="K5" i="12"/>
  <c r="K6" i="12"/>
  <c r="K7" i="12"/>
  <c r="K8" i="12"/>
  <c r="K9" i="12"/>
  <c r="K10" i="12"/>
  <c r="K44" i="12"/>
  <c r="L3" i="12"/>
  <c r="L4" i="12"/>
  <c r="L5" i="12"/>
  <c r="L6" i="12"/>
  <c r="L7" i="12"/>
  <c r="L8" i="12"/>
  <c r="L9" i="12"/>
  <c r="L10" i="12"/>
  <c r="L44" i="12"/>
  <c r="M3" i="12"/>
  <c r="M4" i="12"/>
  <c r="M5" i="12"/>
  <c r="M6" i="12"/>
  <c r="M7" i="12"/>
  <c r="M8" i="12"/>
  <c r="M9" i="12"/>
  <c r="M10" i="12"/>
  <c r="M44" i="12"/>
  <c r="N3" i="12"/>
  <c r="N4" i="12"/>
  <c r="N5" i="12"/>
  <c r="N6" i="12"/>
  <c r="N7" i="12"/>
  <c r="N8" i="12"/>
  <c r="N9" i="12"/>
  <c r="N10" i="12"/>
  <c r="N44" i="12"/>
  <c r="O3" i="12"/>
  <c r="O4" i="12"/>
  <c r="O5" i="12"/>
  <c r="O6" i="12"/>
  <c r="O7" i="12"/>
  <c r="O8" i="12"/>
  <c r="O9" i="12"/>
  <c r="O10" i="12"/>
  <c r="O44" i="12"/>
  <c r="P3" i="12"/>
  <c r="P4" i="12"/>
  <c r="P5" i="12"/>
  <c r="P6" i="12"/>
  <c r="P7" i="12"/>
  <c r="P8" i="12"/>
  <c r="P9" i="12"/>
  <c r="P10" i="12"/>
  <c r="P44" i="12"/>
  <c r="Q3" i="12"/>
  <c r="Q4" i="12"/>
  <c r="Q5" i="12"/>
  <c r="Q6" i="12"/>
  <c r="Q7" i="12"/>
  <c r="Q8" i="12"/>
  <c r="Q9" i="12"/>
  <c r="Q10" i="12"/>
  <c r="Q44" i="12"/>
  <c r="R3" i="12"/>
  <c r="R4" i="12"/>
  <c r="R5" i="12"/>
  <c r="R6" i="12"/>
  <c r="R7" i="12"/>
  <c r="R8" i="12"/>
  <c r="R9" i="12"/>
  <c r="R10" i="12"/>
  <c r="R44" i="12"/>
  <c r="S3" i="12"/>
  <c r="S4" i="12"/>
  <c r="S5" i="12"/>
  <c r="S6" i="12"/>
  <c r="S7" i="12"/>
  <c r="S8" i="12"/>
  <c r="S9" i="12"/>
  <c r="S10" i="12"/>
  <c r="S44" i="12"/>
  <c r="T3" i="12"/>
  <c r="T4" i="12"/>
  <c r="T5" i="12"/>
  <c r="T6" i="12"/>
  <c r="T7" i="12"/>
  <c r="T8" i="12"/>
  <c r="T9" i="12"/>
  <c r="T10" i="12"/>
  <c r="T44" i="12"/>
  <c r="U3" i="12"/>
  <c r="U4" i="12"/>
  <c r="U5" i="12"/>
  <c r="U6" i="12"/>
  <c r="U7" i="12"/>
  <c r="U8" i="12"/>
  <c r="U9" i="12"/>
  <c r="U10" i="12"/>
  <c r="U44" i="12"/>
  <c r="V3" i="12"/>
  <c r="V4" i="12"/>
  <c r="V5" i="12"/>
  <c r="V6" i="12"/>
  <c r="V7" i="12"/>
  <c r="V8" i="12"/>
  <c r="V9" i="12"/>
  <c r="V10" i="12"/>
  <c r="V44" i="12"/>
  <c r="W3" i="12"/>
  <c r="W4" i="12"/>
  <c r="W5" i="12"/>
  <c r="W6" i="12"/>
  <c r="W7" i="12"/>
  <c r="W8" i="12"/>
  <c r="W9" i="12"/>
  <c r="W10" i="12"/>
  <c r="W44" i="12"/>
  <c r="X3" i="12"/>
  <c r="X4" i="12"/>
  <c r="X5" i="12"/>
  <c r="X6" i="12"/>
  <c r="X7" i="12"/>
  <c r="X8" i="12"/>
  <c r="X9" i="12"/>
  <c r="X10" i="12"/>
  <c r="X44" i="12"/>
  <c r="Y3" i="12"/>
  <c r="Y4" i="12"/>
  <c r="Y5" i="12"/>
  <c r="Y6" i="12"/>
  <c r="Y7" i="12"/>
  <c r="Y8" i="12"/>
  <c r="Y9" i="12"/>
  <c r="Y10" i="12"/>
  <c r="Y44" i="12"/>
  <c r="Z3" i="12"/>
  <c r="Z4" i="12"/>
  <c r="Z5" i="12"/>
  <c r="Z6" i="12"/>
  <c r="Z7" i="12"/>
  <c r="Z8" i="12"/>
  <c r="Z9" i="12"/>
  <c r="Z10" i="12"/>
  <c r="Z44" i="12"/>
  <c r="AA3" i="12"/>
  <c r="AA4" i="12"/>
  <c r="AA5" i="12"/>
  <c r="AA6" i="12"/>
  <c r="AA7" i="12"/>
  <c r="AA8" i="12"/>
  <c r="AA9" i="12"/>
  <c r="AA10" i="12"/>
  <c r="AA44" i="12"/>
  <c r="AB3" i="12"/>
  <c r="AB4" i="12"/>
  <c r="AB5" i="12"/>
  <c r="AB6" i="12"/>
  <c r="AB7" i="12"/>
  <c r="AB8" i="12"/>
  <c r="AB9" i="12"/>
  <c r="AB10" i="12"/>
  <c r="AB44" i="12"/>
  <c r="AC3" i="12"/>
  <c r="AC4" i="12"/>
  <c r="AC5" i="12"/>
  <c r="AC6" i="12"/>
  <c r="AC7" i="12"/>
  <c r="AC8" i="12"/>
  <c r="AC9" i="12"/>
  <c r="AC10" i="12"/>
  <c r="AC12" i="12"/>
  <c r="AC15" i="12"/>
  <c r="AC44" i="12"/>
  <c r="AD3" i="12"/>
  <c r="AD4" i="12"/>
  <c r="AD5" i="12"/>
  <c r="AD6" i="12"/>
  <c r="AD7" i="12"/>
  <c r="AD8" i="12"/>
  <c r="AD9" i="12"/>
  <c r="AD10" i="12"/>
  <c r="AD12" i="12"/>
  <c r="AD15" i="12"/>
  <c r="AD44" i="12"/>
  <c r="AE3" i="12"/>
  <c r="AE4" i="12"/>
  <c r="AE5" i="12"/>
  <c r="AE6" i="12"/>
  <c r="AE7" i="12"/>
  <c r="AE8" i="12"/>
  <c r="AE9" i="12"/>
  <c r="AE10" i="12"/>
  <c r="AE12" i="12"/>
  <c r="AE15" i="12"/>
  <c r="AE44" i="12"/>
  <c r="AF3" i="12"/>
  <c r="AF4" i="12"/>
  <c r="AF5" i="12"/>
  <c r="AF6" i="12"/>
  <c r="AF7" i="12"/>
  <c r="AF8" i="12"/>
  <c r="AF9" i="12"/>
  <c r="AF10" i="12"/>
  <c r="AF12" i="12"/>
  <c r="AF15" i="12"/>
  <c r="AF44" i="12"/>
  <c r="AG3" i="12"/>
  <c r="AG4" i="12"/>
  <c r="AG5" i="12"/>
  <c r="AG6" i="12"/>
  <c r="AG7" i="12"/>
  <c r="AG8" i="12"/>
  <c r="AG9" i="12"/>
  <c r="AG10" i="12"/>
  <c r="AG12" i="12"/>
  <c r="AG15" i="12"/>
  <c r="AG17" i="12"/>
  <c r="AG44" i="12"/>
  <c r="AH3" i="12"/>
  <c r="AH4" i="12"/>
  <c r="AH5" i="12"/>
  <c r="AH6" i="12"/>
  <c r="AH7" i="12"/>
  <c r="AH8" i="12"/>
  <c r="AH9" i="12"/>
  <c r="AH10" i="12"/>
  <c r="AH12" i="12"/>
  <c r="AH15" i="12"/>
  <c r="AH44" i="12"/>
  <c r="AI3" i="12"/>
  <c r="AI4" i="12"/>
  <c r="AI5" i="12"/>
  <c r="AI6" i="12"/>
  <c r="AI7" i="12"/>
  <c r="AI8" i="12"/>
  <c r="AI9" i="12"/>
  <c r="AI10" i="12"/>
  <c r="AI12" i="12"/>
  <c r="AI15" i="12"/>
  <c r="AI17" i="12"/>
  <c r="AI44" i="12"/>
  <c r="AJ3" i="12"/>
  <c r="AJ4" i="12"/>
  <c r="AJ5" i="12"/>
  <c r="AJ6" i="12"/>
  <c r="AJ7" i="12"/>
  <c r="AJ8" i="12"/>
  <c r="AJ9" i="12"/>
  <c r="AJ10" i="12"/>
  <c r="AJ12" i="12"/>
  <c r="AJ15" i="12"/>
  <c r="AJ44" i="12"/>
  <c r="AK3" i="12"/>
  <c r="AK4" i="12"/>
  <c r="AK5" i="12"/>
  <c r="AK6" i="12"/>
  <c r="AK7" i="12"/>
  <c r="AK8" i="12"/>
  <c r="AK9" i="12"/>
  <c r="AK10" i="12"/>
  <c r="AK12" i="12"/>
  <c r="AK15" i="12"/>
  <c r="AK44" i="12"/>
  <c r="AL3" i="12"/>
  <c r="AL4" i="12"/>
  <c r="AL5" i="12"/>
  <c r="AL6" i="12"/>
  <c r="AL7" i="12"/>
  <c r="AL8" i="12"/>
  <c r="AL9" i="12"/>
  <c r="AL10" i="12"/>
  <c r="AL12" i="12"/>
  <c r="AL15" i="12"/>
  <c r="AL44" i="12"/>
  <c r="AM3" i="12"/>
  <c r="AM4" i="12"/>
  <c r="AM5" i="12"/>
  <c r="AM6" i="12"/>
  <c r="AM7" i="12"/>
  <c r="AM8" i="12"/>
  <c r="AM9" i="12"/>
  <c r="AM10" i="12"/>
  <c r="AM12" i="12"/>
  <c r="AM15" i="12"/>
  <c r="AM17" i="12"/>
  <c r="AM44" i="12"/>
  <c r="AN3" i="12"/>
  <c r="AN4" i="12"/>
  <c r="AN5" i="12"/>
  <c r="AN6" i="12"/>
  <c r="AN7" i="12"/>
  <c r="AN8" i="12"/>
  <c r="AN9" i="12"/>
  <c r="AN10" i="12"/>
  <c r="AN12" i="12"/>
  <c r="AN15" i="12"/>
  <c r="AN44" i="12"/>
  <c r="AO3" i="12"/>
  <c r="AO4" i="12"/>
  <c r="AO5" i="12"/>
  <c r="AO6" i="12"/>
  <c r="AO7" i="12"/>
  <c r="AO8" i="12"/>
  <c r="AO9" i="12"/>
  <c r="AO10" i="12"/>
  <c r="AO12" i="12"/>
  <c r="AO15" i="12"/>
  <c r="AO17" i="12"/>
  <c r="AO44" i="12"/>
  <c r="AP3" i="12"/>
  <c r="AP4" i="12"/>
  <c r="AP5" i="12"/>
  <c r="AP6" i="12"/>
  <c r="AP7" i="12"/>
  <c r="AP8" i="12"/>
  <c r="AP9" i="12"/>
  <c r="AP10" i="12"/>
  <c r="AP12" i="12"/>
  <c r="AP15" i="12"/>
  <c r="AP44" i="12"/>
  <c r="AQ3" i="12"/>
  <c r="AQ4" i="12"/>
  <c r="AQ5" i="12"/>
  <c r="AQ6" i="12"/>
  <c r="AQ7" i="12"/>
  <c r="AQ8" i="12"/>
  <c r="AQ9" i="12"/>
  <c r="AQ10" i="12"/>
  <c r="AQ12" i="12"/>
  <c r="AQ15" i="12"/>
  <c r="AQ44" i="12"/>
  <c r="AR3" i="12"/>
  <c r="AR4" i="12"/>
  <c r="AR5" i="12"/>
  <c r="AR6" i="12"/>
  <c r="AR7" i="12"/>
  <c r="AR8" i="12"/>
  <c r="AR9" i="12"/>
  <c r="AR10" i="12"/>
  <c r="AR12" i="12"/>
  <c r="AR15" i="12"/>
  <c r="AR44" i="12"/>
  <c r="AS3" i="12"/>
  <c r="AS4" i="12"/>
  <c r="AS5" i="12"/>
  <c r="AS6" i="12"/>
  <c r="AS7" i="12"/>
  <c r="AS8" i="12"/>
  <c r="AS9" i="12"/>
  <c r="AS10" i="12"/>
  <c r="AS12" i="12"/>
  <c r="AS15" i="12"/>
  <c r="AS17" i="12"/>
  <c r="AS44" i="12"/>
  <c r="AT3" i="12"/>
  <c r="AT4" i="12"/>
  <c r="AT5" i="12"/>
  <c r="AT6" i="12"/>
  <c r="AT7" i="12"/>
  <c r="AT8" i="12"/>
  <c r="AT9" i="12"/>
  <c r="AT10" i="12"/>
  <c r="AT12" i="12"/>
  <c r="AT15" i="12"/>
  <c r="AT44" i="12"/>
  <c r="AU3" i="12"/>
  <c r="AU4" i="12"/>
  <c r="AU5" i="12"/>
  <c r="AU6" i="12"/>
  <c r="AU7" i="12"/>
  <c r="AU8" i="12"/>
  <c r="AU9" i="12"/>
  <c r="AU10" i="12"/>
  <c r="AU12" i="12"/>
  <c r="AU15" i="12"/>
  <c r="AU44" i="12"/>
  <c r="AV3" i="12"/>
  <c r="AV4" i="12"/>
  <c r="AV5" i="12"/>
  <c r="AV6" i="12"/>
  <c r="AV7" i="12"/>
  <c r="AV8" i="12"/>
  <c r="AV9" i="12"/>
  <c r="AV10" i="12"/>
  <c r="AV12" i="12"/>
  <c r="AV15" i="12"/>
  <c r="AV44" i="12"/>
  <c r="AW3" i="12"/>
  <c r="AW4" i="12"/>
  <c r="AW5" i="12"/>
  <c r="AW6" i="12"/>
  <c r="AW7" i="12"/>
  <c r="AW8" i="12"/>
  <c r="AW9" i="12"/>
  <c r="AW10" i="12"/>
  <c r="AW12" i="12"/>
  <c r="AW15" i="12"/>
  <c r="AW17" i="12"/>
  <c r="AW44" i="12"/>
  <c r="AX3" i="12"/>
  <c r="AX4" i="12"/>
  <c r="AX5" i="12"/>
  <c r="AX6" i="12"/>
  <c r="AX7" i="12"/>
  <c r="AX8" i="12"/>
  <c r="AX9" i="12"/>
  <c r="AX10" i="12"/>
  <c r="AX12" i="12"/>
  <c r="AX15" i="12"/>
  <c r="AX17" i="12"/>
  <c r="AX44" i="12"/>
  <c r="AY3" i="12"/>
  <c r="AY4" i="12"/>
  <c r="AY5" i="12"/>
  <c r="AY6" i="12"/>
  <c r="AY7" i="12"/>
  <c r="AY8" i="12"/>
  <c r="AY9" i="12"/>
  <c r="AY10" i="12"/>
  <c r="AY12" i="12"/>
  <c r="AY15" i="12"/>
  <c r="AY17" i="12"/>
  <c r="AY44" i="12"/>
  <c r="AZ3" i="12"/>
  <c r="AZ4" i="12"/>
  <c r="AZ5" i="12"/>
  <c r="AZ6" i="12"/>
  <c r="AZ7" i="12"/>
  <c r="AZ8" i="12"/>
  <c r="AZ9" i="12"/>
  <c r="AZ10" i="12"/>
  <c r="AZ12" i="12"/>
  <c r="AZ15" i="12"/>
  <c r="AZ44" i="12"/>
  <c r="BA3" i="12"/>
  <c r="BA4" i="12"/>
  <c r="BA5" i="12"/>
  <c r="BA6" i="12"/>
  <c r="BA7" i="12"/>
  <c r="BA8" i="12"/>
  <c r="BA9" i="12"/>
  <c r="BA10" i="12"/>
  <c r="BA12" i="12"/>
  <c r="BA15" i="12"/>
  <c r="BA44" i="12"/>
  <c r="BB3" i="12"/>
  <c r="BB4" i="12"/>
  <c r="BB5" i="12"/>
  <c r="BB6" i="12"/>
  <c r="BB7" i="12"/>
  <c r="BB8" i="12"/>
  <c r="BB9" i="12"/>
  <c r="BB10" i="12"/>
  <c r="BB12" i="12"/>
  <c r="BB15" i="12"/>
  <c r="BB17" i="12"/>
  <c r="BB44" i="12"/>
  <c r="BC3" i="12"/>
  <c r="BC4" i="12"/>
  <c r="BC5" i="12"/>
  <c r="BC6" i="12"/>
  <c r="BC7" i="12"/>
  <c r="BC8" i="12"/>
  <c r="BC9" i="12"/>
  <c r="BC10" i="12"/>
  <c r="BC12" i="12"/>
  <c r="BC15" i="12"/>
  <c r="BC17" i="12"/>
  <c r="BC44" i="12"/>
  <c r="BD3" i="12"/>
  <c r="BD4" i="12"/>
  <c r="BD5" i="12"/>
  <c r="BD6" i="12"/>
  <c r="BD7" i="12"/>
  <c r="BD8" i="12"/>
  <c r="BD9" i="12"/>
  <c r="BD10" i="12"/>
  <c r="BD12" i="12"/>
  <c r="BD15" i="12"/>
  <c r="BD17" i="12"/>
  <c r="BD44" i="12"/>
  <c r="BE3" i="12"/>
  <c r="BE4" i="12"/>
  <c r="BE5" i="12"/>
  <c r="BE6" i="12"/>
  <c r="BE7" i="12"/>
  <c r="BE8" i="12"/>
  <c r="BE9" i="12"/>
  <c r="BE10" i="12"/>
  <c r="BE12" i="12"/>
  <c r="BE15" i="12"/>
  <c r="BE44" i="12"/>
  <c r="BF3" i="12"/>
  <c r="BF4" i="12"/>
  <c r="BF5" i="12"/>
  <c r="BF6" i="12"/>
  <c r="BF7" i="12"/>
  <c r="BF8" i="12"/>
  <c r="BF9" i="12"/>
  <c r="BF10" i="12"/>
  <c r="BF12" i="12"/>
  <c r="BF15" i="12"/>
  <c r="BF44" i="12"/>
  <c r="BG3" i="12"/>
  <c r="BG4" i="12"/>
  <c r="BG5" i="12"/>
  <c r="BG6" i="12"/>
  <c r="BG7" i="12"/>
  <c r="BG8" i="12"/>
  <c r="BG9" i="12"/>
  <c r="BG10" i="12"/>
  <c r="BG12" i="12"/>
  <c r="BG15" i="12"/>
  <c r="BG44" i="12"/>
  <c r="BH3" i="12"/>
  <c r="BH4" i="12"/>
  <c r="BH5" i="12"/>
  <c r="BH6" i="12"/>
  <c r="BH7" i="12"/>
  <c r="BH8" i="12"/>
  <c r="BH9" i="12"/>
  <c r="BH10" i="12"/>
  <c r="BH12" i="12"/>
  <c r="BH15" i="12"/>
  <c r="BH44" i="12"/>
  <c r="BI3" i="12"/>
  <c r="BI4" i="12"/>
  <c r="BI5" i="12"/>
  <c r="BI6" i="12"/>
  <c r="BI7" i="12"/>
  <c r="BI8" i="12"/>
  <c r="BI9" i="12"/>
  <c r="BI10" i="12"/>
  <c r="BI12" i="12"/>
  <c r="BI15" i="12"/>
  <c r="BI44" i="12"/>
  <c r="BJ3" i="12"/>
  <c r="BJ4" i="12"/>
  <c r="BJ5" i="12"/>
  <c r="BJ6" i="12"/>
  <c r="BJ7" i="12"/>
  <c r="BJ8" i="12"/>
  <c r="BJ9" i="12"/>
  <c r="BJ10" i="12"/>
  <c r="BJ12" i="12"/>
  <c r="BJ15" i="12"/>
  <c r="BJ44" i="12"/>
  <c r="BK3" i="12"/>
  <c r="BK4" i="12"/>
  <c r="BK5" i="12"/>
  <c r="BK6" i="12"/>
  <c r="BK7" i="12"/>
  <c r="BK8" i="12"/>
  <c r="BK9" i="12"/>
  <c r="BK10" i="12"/>
  <c r="BK12" i="12"/>
  <c r="BK15" i="12"/>
  <c r="BK17" i="12"/>
  <c r="BK44" i="12"/>
  <c r="BL3" i="12"/>
  <c r="BL4" i="12"/>
  <c r="BL5" i="12"/>
  <c r="BL6" i="12"/>
  <c r="BL7" i="12"/>
  <c r="BL8" i="12"/>
  <c r="BL9" i="12"/>
  <c r="BL10" i="12"/>
  <c r="BL12" i="12"/>
  <c r="BL15" i="12"/>
  <c r="BL44" i="12"/>
  <c r="BM3" i="12"/>
  <c r="BM4" i="12"/>
  <c r="BM5" i="12"/>
  <c r="BM6" i="12"/>
  <c r="BM7" i="12"/>
  <c r="BM8" i="12"/>
  <c r="BM9" i="12"/>
  <c r="BM10" i="12"/>
  <c r="BM12" i="12"/>
  <c r="BM15" i="12"/>
  <c r="BM17" i="12"/>
  <c r="BM44" i="12"/>
  <c r="BN3" i="12"/>
  <c r="BN4" i="12"/>
  <c r="BN5" i="12"/>
  <c r="BN6" i="12"/>
  <c r="BN7" i="12"/>
  <c r="BN8" i="12"/>
  <c r="BN9" i="12"/>
  <c r="BN10" i="12"/>
  <c r="BN12" i="12"/>
  <c r="BN15" i="12"/>
  <c r="BN17" i="12"/>
  <c r="BN44" i="12"/>
  <c r="BO3" i="12"/>
  <c r="BO4" i="12"/>
  <c r="BO5" i="12"/>
  <c r="BO6" i="12"/>
  <c r="BO7" i="12"/>
  <c r="BO8" i="12"/>
  <c r="BO9" i="12"/>
  <c r="BO10" i="12"/>
  <c r="BO12" i="12"/>
  <c r="BO15" i="12"/>
  <c r="BO44" i="12"/>
  <c r="BP3" i="12"/>
  <c r="BP4" i="12"/>
  <c r="BP5" i="12"/>
  <c r="BP6" i="12"/>
  <c r="BP7" i="12"/>
  <c r="BP8" i="12"/>
  <c r="BP9" i="12"/>
  <c r="BP10" i="12"/>
  <c r="BP12" i="12"/>
  <c r="BP15" i="12"/>
  <c r="BP17" i="12"/>
  <c r="BP44" i="12"/>
  <c r="BQ3" i="12"/>
  <c r="BQ4" i="12"/>
  <c r="BQ5" i="12"/>
  <c r="BQ6" i="12"/>
  <c r="BQ7" i="12"/>
  <c r="BQ8" i="12"/>
  <c r="BQ9" i="12"/>
  <c r="BQ10" i="12"/>
  <c r="BQ12" i="12"/>
  <c r="BQ15" i="12"/>
  <c r="BQ44" i="12"/>
  <c r="BR3" i="12"/>
  <c r="BR4" i="12"/>
  <c r="BR5" i="12"/>
  <c r="BR6" i="12"/>
  <c r="BR7" i="12"/>
  <c r="BR8" i="12"/>
  <c r="BR9" i="12"/>
  <c r="BR10" i="12"/>
  <c r="BR12" i="12"/>
  <c r="BR15" i="12"/>
  <c r="BR17" i="12"/>
  <c r="BR44" i="12"/>
  <c r="BS3" i="12"/>
  <c r="BS4" i="12"/>
  <c r="BS5" i="12"/>
  <c r="BS6" i="12"/>
  <c r="BS7" i="12"/>
  <c r="BS8" i="12"/>
  <c r="BS9" i="12"/>
  <c r="BS10" i="12"/>
  <c r="BS12" i="12"/>
  <c r="BS15" i="12"/>
  <c r="BS44" i="12"/>
  <c r="BT3" i="12"/>
  <c r="BT4" i="12"/>
  <c r="BT5" i="12"/>
  <c r="BT6" i="12"/>
  <c r="BT7" i="12"/>
  <c r="BT8" i="12"/>
  <c r="BT9" i="12"/>
  <c r="BT10" i="12"/>
  <c r="BT12" i="12"/>
  <c r="BT15" i="12"/>
  <c r="BT44" i="12"/>
  <c r="BU3" i="12"/>
  <c r="BU4" i="12"/>
  <c r="BU5" i="12"/>
  <c r="BU6" i="12"/>
  <c r="BU7" i="12"/>
  <c r="BU8" i="12"/>
  <c r="BU9" i="12"/>
  <c r="BU10" i="12"/>
  <c r="BU12" i="12"/>
  <c r="BU15" i="12"/>
  <c r="BU44" i="12"/>
  <c r="BV3" i="12"/>
  <c r="BV4" i="12"/>
  <c r="BV5" i="12"/>
  <c r="BV6" i="12"/>
  <c r="BV7" i="12"/>
  <c r="BV8" i="12"/>
  <c r="BV9" i="12"/>
  <c r="BV10" i="12"/>
  <c r="BV12" i="12"/>
  <c r="BV15" i="12"/>
  <c r="BV44" i="12"/>
  <c r="BW3" i="12"/>
  <c r="BW4" i="12"/>
  <c r="BW5" i="12"/>
  <c r="BW6" i="12"/>
  <c r="BW7" i="12"/>
  <c r="BW8" i="12"/>
  <c r="BW9" i="12"/>
  <c r="BW10" i="12"/>
  <c r="BW12" i="12"/>
  <c r="BW15" i="12"/>
  <c r="BW17" i="12"/>
  <c r="BW44" i="12"/>
  <c r="BX3" i="12"/>
  <c r="BX4" i="12"/>
  <c r="BX5" i="12"/>
  <c r="BX6" i="12"/>
  <c r="BX7" i="12"/>
  <c r="BX8" i="12"/>
  <c r="BX9" i="12"/>
  <c r="BX10" i="12"/>
  <c r="BX12" i="12"/>
  <c r="BX15" i="12"/>
  <c r="BX44" i="12"/>
  <c r="BY3" i="12"/>
  <c r="BY4" i="12"/>
  <c r="BY5" i="12"/>
  <c r="BY6" i="12"/>
  <c r="BY7" i="12"/>
  <c r="BY8" i="12"/>
  <c r="BY9" i="12"/>
  <c r="BY10" i="12"/>
  <c r="BY12" i="12"/>
  <c r="BY15" i="12"/>
  <c r="BY44" i="12"/>
  <c r="BZ3" i="12"/>
  <c r="BZ4" i="12"/>
  <c r="BZ5" i="12"/>
  <c r="BZ6" i="12"/>
  <c r="BZ7" i="12"/>
  <c r="BZ8" i="12"/>
  <c r="BZ9" i="12"/>
  <c r="BZ10" i="12"/>
  <c r="BZ12" i="12"/>
  <c r="BZ15" i="12"/>
  <c r="BZ17" i="12"/>
  <c r="BZ44" i="12"/>
  <c r="CA3" i="12"/>
  <c r="CA4" i="12"/>
  <c r="CA5" i="12"/>
  <c r="CA6" i="12"/>
  <c r="CA7" i="12"/>
  <c r="CA8" i="12"/>
  <c r="CA9" i="12"/>
  <c r="CA10" i="12"/>
  <c r="CA12" i="12"/>
  <c r="CA15" i="12"/>
  <c r="CA17" i="12"/>
  <c r="CA44" i="12"/>
  <c r="CB3" i="12"/>
  <c r="CB4" i="12"/>
  <c r="CB5" i="12"/>
  <c r="CB6" i="12"/>
  <c r="CB7" i="12"/>
  <c r="CB8" i="12"/>
  <c r="CB9" i="12"/>
  <c r="CB10" i="12"/>
  <c r="CB12" i="12"/>
  <c r="CB15" i="12"/>
  <c r="CB44" i="12"/>
  <c r="CC3" i="12"/>
  <c r="CC4" i="12"/>
  <c r="CC5" i="12"/>
  <c r="CC6" i="12"/>
  <c r="CC7" i="12"/>
  <c r="CC8" i="12"/>
  <c r="CC9" i="12"/>
  <c r="CC10" i="12"/>
  <c r="CC12" i="12"/>
  <c r="CC15" i="12"/>
  <c r="CC44" i="12"/>
  <c r="CD3" i="12"/>
  <c r="CD4" i="12"/>
  <c r="CD5" i="12"/>
  <c r="CD6" i="12"/>
  <c r="CD7" i="12"/>
  <c r="CD8" i="12"/>
  <c r="CD9" i="12"/>
  <c r="CD10" i="12"/>
  <c r="CD12" i="12"/>
  <c r="CD15" i="12"/>
  <c r="CD17" i="12"/>
  <c r="CD44" i="12"/>
  <c r="CE3" i="12"/>
  <c r="CE4" i="12"/>
  <c r="CE5" i="12"/>
  <c r="CE6" i="12"/>
  <c r="CE7" i="12"/>
  <c r="CE8" i="12"/>
  <c r="CE9" i="12"/>
  <c r="CE10" i="12"/>
  <c r="CE12" i="12"/>
  <c r="CE15" i="12"/>
  <c r="CE44" i="12"/>
  <c r="CF3" i="12"/>
  <c r="CF4" i="12"/>
  <c r="CF5" i="12"/>
  <c r="CF6" i="12"/>
  <c r="CF7" i="12"/>
  <c r="CF8" i="12"/>
  <c r="CF9" i="12"/>
  <c r="CF10" i="12"/>
  <c r="CF12" i="12"/>
  <c r="CF15" i="12"/>
  <c r="CF44" i="12"/>
  <c r="CG3" i="12"/>
  <c r="CG4" i="12"/>
  <c r="CG5" i="12"/>
  <c r="CG6" i="12"/>
  <c r="CG7" i="12"/>
  <c r="CG8" i="12"/>
  <c r="CG9" i="12"/>
  <c r="CG10" i="12"/>
  <c r="CG12" i="12"/>
  <c r="CG15" i="12"/>
  <c r="CG17" i="12"/>
  <c r="CG44" i="12"/>
  <c r="CH3" i="12"/>
  <c r="CH4" i="12"/>
  <c r="CH5" i="12"/>
  <c r="CH6" i="12"/>
  <c r="CH7" i="12"/>
  <c r="CH8" i="12"/>
  <c r="CH9" i="12"/>
  <c r="CH10" i="12"/>
  <c r="CH12" i="12"/>
  <c r="CH15" i="12"/>
  <c r="CH44" i="12"/>
  <c r="CI3" i="12"/>
  <c r="CI4" i="12"/>
  <c r="CI5" i="12"/>
  <c r="CI6" i="12"/>
  <c r="CI7" i="12"/>
  <c r="CI8" i="12"/>
  <c r="CI9" i="12"/>
  <c r="CI10" i="12"/>
  <c r="CI12" i="12"/>
  <c r="CI15" i="12"/>
  <c r="CI17" i="12"/>
  <c r="CI44" i="12"/>
  <c r="CJ3" i="12"/>
  <c r="CJ4" i="12"/>
  <c r="CJ5" i="12"/>
  <c r="CJ6" i="12"/>
  <c r="CJ7" i="12"/>
  <c r="CJ8" i="12"/>
  <c r="CJ9" i="12"/>
  <c r="CJ10" i="12"/>
  <c r="CJ12" i="12"/>
  <c r="CJ15" i="12"/>
  <c r="CJ17" i="12"/>
  <c r="CJ44" i="12"/>
  <c r="CK3" i="12"/>
  <c r="CK4" i="12"/>
  <c r="CK5" i="12"/>
  <c r="CK6" i="12"/>
  <c r="CK7" i="12"/>
  <c r="CK8" i="12"/>
  <c r="CK9" i="12"/>
  <c r="CK10" i="12"/>
  <c r="CK12" i="12"/>
  <c r="CK15" i="12"/>
  <c r="CK17" i="12"/>
  <c r="CK44" i="12"/>
  <c r="CL3" i="12"/>
  <c r="CL4" i="12"/>
  <c r="CL5" i="12"/>
  <c r="CL6" i="12"/>
  <c r="CL7" i="12"/>
  <c r="CL8" i="12"/>
  <c r="CL9" i="12"/>
  <c r="CL10" i="12"/>
  <c r="CL12" i="12"/>
  <c r="CL15" i="12"/>
  <c r="CL17" i="12"/>
  <c r="CL44" i="12"/>
  <c r="CM3" i="12"/>
  <c r="CM4" i="12"/>
  <c r="CM5" i="12"/>
  <c r="CM6" i="12"/>
  <c r="CM7" i="12"/>
  <c r="CM8" i="12"/>
  <c r="CM9" i="12"/>
  <c r="CM10" i="12"/>
  <c r="CM12" i="12"/>
  <c r="CM15" i="12"/>
  <c r="CM44" i="12"/>
  <c r="CN3" i="12"/>
  <c r="CN4" i="12"/>
  <c r="CN5" i="12"/>
  <c r="CN6" i="12"/>
  <c r="CN7" i="12"/>
  <c r="CN8" i="12"/>
  <c r="CN9" i="12"/>
  <c r="CN10" i="12"/>
  <c r="CN12" i="12"/>
  <c r="CN15" i="12"/>
  <c r="CN44" i="12"/>
  <c r="CO3" i="12"/>
  <c r="CO4" i="12"/>
  <c r="CO5" i="12"/>
  <c r="CO6" i="12"/>
  <c r="CO7" i="12"/>
  <c r="CO8" i="12"/>
  <c r="CO9" i="12"/>
  <c r="CO10" i="12"/>
  <c r="CO12" i="12"/>
  <c r="CO15" i="12"/>
  <c r="CO44" i="12"/>
  <c r="CP3" i="12"/>
  <c r="CP4" i="12"/>
  <c r="CP5" i="12"/>
  <c r="CP6" i="12"/>
  <c r="CP7" i="12"/>
  <c r="CP8" i="12"/>
  <c r="CP9" i="12"/>
  <c r="CP10" i="12"/>
  <c r="CP12" i="12"/>
  <c r="CP15" i="12"/>
  <c r="CP44" i="12"/>
  <c r="CQ3" i="12"/>
  <c r="CQ4" i="12"/>
  <c r="CQ5" i="12"/>
  <c r="CQ6" i="12"/>
  <c r="CQ7" i="12"/>
  <c r="CQ8" i="12"/>
  <c r="CQ9" i="12"/>
  <c r="CQ10" i="12"/>
  <c r="CQ12" i="12"/>
  <c r="CQ15" i="12"/>
  <c r="CQ44" i="12"/>
  <c r="CR3" i="12"/>
  <c r="CR4" i="12"/>
  <c r="CR5" i="12"/>
  <c r="CR6" i="12"/>
  <c r="CR7" i="12"/>
  <c r="CR8" i="12"/>
  <c r="CR9" i="12"/>
  <c r="CR10" i="12"/>
  <c r="CR12" i="12"/>
  <c r="CR15" i="12"/>
  <c r="CR17" i="12"/>
  <c r="CR44" i="12"/>
  <c r="CS3" i="12"/>
  <c r="CS4" i="12"/>
  <c r="CS5" i="12"/>
  <c r="CS6" i="12"/>
  <c r="CS7" i="12"/>
  <c r="CS8" i="12"/>
  <c r="CS9" i="12"/>
  <c r="CS10" i="12"/>
  <c r="CS12" i="12"/>
  <c r="CS15" i="12"/>
  <c r="CS17" i="12"/>
  <c r="CS44" i="12"/>
  <c r="CT3" i="12"/>
  <c r="CT4" i="12"/>
  <c r="CT5" i="12"/>
  <c r="CT6" i="12"/>
  <c r="CT7" i="12"/>
  <c r="CT8" i="12"/>
  <c r="CT9" i="12"/>
  <c r="CT10" i="12"/>
  <c r="CT12" i="12"/>
  <c r="CT15" i="12"/>
  <c r="CT44" i="12"/>
  <c r="D45" i="12"/>
  <c r="E45" i="12"/>
  <c r="B3" i="11"/>
  <c r="A4" i="12"/>
  <c r="A18" i="12"/>
  <c r="F18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18" i="12"/>
  <c r="AC45" i="12"/>
  <c r="AD45" i="12"/>
  <c r="AE45" i="12"/>
  <c r="AF45" i="12"/>
  <c r="AG18" i="12"/>
  <c r="AG45" i="12"/>
  <c r="AH45" i="12"/>
  <c r="AI45" i="12"/>
  <c r="AJ18" i="12"/>
  <c r="AJ45" i="12"/>
  <c r="AK45" i="12"/>
  <c r="AL45" i="12"/>
  <c r="AM45" i="12"/>
  <c r="AN45" i="12"/>
  <c r="AO18" i="12"/>
  <c r="AO45" i="12"/>
  <c r="AP45" i="12"/>
  <c r="AQ18" i="12"/>
  <c r="AQ45" i="12"/>
  <c r="AR45" i="12"/>
  <c r="AS45" i="12"/>
  <c r="AT45" i="12"/>
  <c r="AU18" i="12"/>
  <c r="AU45" i="12"/>
  <c r="AV45" i="12"/>
  <c r="AW18" i="12"/>
  <c r="AW45" i="12"/>
  <c r="AX45" i="12"/>
  <c r="AY18" i="12"/>
  <c r="AY45" i="12"/>
  <c r="AZ45" i="12"/>
  <c r="BA45" i="12"/>
  <c r="BB45" i="12"/>
  <c r="BC45" i="12"/>
  <c r="BD45" i="12"/>
  <c r="BE18" i="12"/>
  <c r="BE45" i="12"/>
  <c r="BF45" i="12"/>
  <c r="BG45" i="12"/>
  <c r="BH45" i="12"/>
  <c r="BI18" i="12"/>
  <c r="BI45" i="12"/>
  <c r="BJ45" i="12"/>
  <c r="BK18" i="12"/>
  <c r="BK45" i="12"/>
  <c r="BL18" i="12"/>
  <c r="BL45" i="12"/>
  <c r="BM45" i="12"/>
  <c r="BN18" i="12"/>
  <c r="BN45" i="12"/>
  <c r="BO45" i="12"/>
  <c r="BP18" i="12"/>
  <c r="BP45" i="12"/>
  <c r="BQ18" i="12"/>
  <c r="BQ45" i="12"/>
  <c r="BR45" i="12"/>
  <c r="BS45" i="12"/>
  <c r="BT18" i="12"/>
  <c r="BT45" i="12"/>
  <c r="BU45" i="12"/>
  <c r="BV45" i="12"/>
  <c r="BW45" i="12"/>
  <c r="BX18" i="12"/>
  <c r="BX45" i="12"/>
  <c r="BY18" i="12"/>
  <c r="BY45" i="12"/>
  <c r="BZ18" i="12"/>
  <c r="BZ45" i="12"/>
  <c r="CA18" i="12"/>
  <c r="CA45" i="12"/>
  <c r="CB18" i="12"/>
  <c r="CB45" i="12"/>
  <c r="CC45" i="12"/>
  <c r="CD18" i="12"/>
  <c r="CD45" i="12"/>
  <c r="CE45" i="12"/>
  <c r="CF45" i="12"/>
  <c r="CG45" i="12"/>
  <c r="CH45" i="12"/>
  <c r="CI45" i="12"/>
  <c r="CJ45" i="12"/>
  <c r="CK18" i="12"/>
  <c r="CK45" i="12"/>
  <c r="CL45" i="12"/>
  <c r="CM18" i="12"/>
  <c r="CM45" i="12"/>
  <c r="CN45" i="12"/>
  <c r="CO45" i="12"/>
  <c r="CP45" i="12"/>
  <c r="CQ45" i="12"/>
  <c r="CR45" i="12"/>
  <c r="CS18" i="12"/>
  <c r="CS45" i="12"/>
  <c r="CT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B4" i="11"/>
  <c r="A5" i="12"/>
  <c r="A19" i="12"/>
  <c r="AC19" i="12"/>
  <c r="AC46" i="12"/>
  <c r="AD46" i="12"/>
  <c r="AE19" i="12"/>
  <c r="AE46" i="12"/>
  <c r="AF46" i="12"/>
  <c r="AG46" i="12"/>
  <c r="AH19" i="12"/>
  <c r="AH46" i="12"/>
  <c r="AI46" i="12"/>
  <c r="AJ46" i="12"/>
  <c r="AK46" i="12"/>
  <c r="AL19" i="12"/>
  <c r="AL46" i="12"/>
  <c r="AM19" i="12"/>
  <c r="AM46" i="12"/>
  <c r="AN19" i="12"/>
  <c r="AN46" i="12"/>
  <c r="AO46" i="12"/>
  <c r="AP19" i="12"/>
  <c r="AP46" i="12"/>
  <c r="AQ46" i="12"/>
  <c r="AR46" i="12"/>
  <c r="AS46" i="12"/>
  <c r="AT46" i="12"/>
  <c r="AU46" i="12"/>
  <c r="AV46" i="12"/>
  <c r="AW46" i="12"/>
  <c r="AX19" i="12"/>
  <c r="AX46" i="12"/>
  <c r="AY46" i="12"/>
  <c r="AZ46" i="12"/>
  <c r="BA46" i="12"/>
  <c r="BB46" i="12"/>
  <c r="BC19" i="12"/>
  <c r="BC46" i="12"/>
  <c r="BD46" i="12"/>
  <c r="BE19" i="12"/>
  <c r="BE46" i="12"/>
  <c r="BF46" i="12"/>
  <c r="BG19" i="12"/>
  <c r="BG46" i="12"/>
  <c r="BH19" i="12"/>
  <c r="BH46" i="12"/>
  <c r="BI46" i="12"/>
  <c r="BJ46" i="12"/>
  <c r="BK46" i="12"/>
  <c r="BL19" i="12"/>
  <c r="BL46" i="12"/>
  <c r="BM19" i="12"/>
  <c r="BM46" i="12"/>
  <c r="BN46" i="12"/>
  <c r="BO46" i="12"/>
  <c r="BP46" i="12"/>
  <c r="BQ19" i="12"/>
  <c r="BQ46" i="12"/>
  <c r="BR19" i="12"/>
  <c r="BR46" i="12"/>
  <c r="BS46" i="12"/>
  <c r="BT46" i="12"/>
  <c r="BU19" i="12"/>
  <c r="BU46" i="12"/>
  <c r="BV19" i="12"/>
  <c r="BV46" i="12"/>
  <c r="BW19" i="12"/>
  <c r="BW46" i="12"/>
  <c r="BX46" i="12"/>
  <c r="BY19" i="12"/>
  <c r="BY46" i="12"/>
  <c r="BZ46" i="12"/>
  <c r="CA46" i="12"/>
  <c r="CB19" i="12"/>
  <c r="CB46" i="12"/>
  <c r="CC19" i="12"/>
  <c r="CC46" i="12"/>
  <c r="CD19" i="12"/>
  <c r="CD46" i="12"/>
  <c r="CE46" i="12"/>
  <c r="CF46" i="12"/>
  <c r="CG46" i="12"/>
  <c r="CH19" i="12"/>
  <c r="CH46" i="12"/>
  <c r="CI46" i="12"/>
  <c r="CJ46" i="12"/>
  <c r="CK46" i="12"/>
  <c r="CL19" i="12"/>
  <c r="CL46" i="12"/>
  <c r="CM46" i="12"/>
  <c r="CN46" i="12"/>
  <c r="CO46" i="12"/>
  <c r="CP46" i="12"/>
  <c r="CQ46" i="12"/>
  <c r="CR19" i="12"/>
  <c r="CR46" i="12"/>
  <c r="CS19" i="12"/>
  <c r="CS46" i="12"/>
  <c r="CT19" i="12"/>
  <c r="CT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B5" i="11"/>
  <c r="A6" i="12"/>
  <c r="A20" i="12"/>
  <c r="AC20" i="12"/>
  <c r="AC47" i="12"/>
  <c r="AD47" i="12"/>
  <c r="AE47" i="12"/>
  <c r="AF47" i="12"/>
  <c r="AG47" i="12"/>
  <c r="AH20" i="12"/>
  <c r="AH47" i="12"/>
  <c r="AI47" i="12"/>
  <c r="AJ20" i="12"/>
  <c r="AJ47" i="12"/>
  <c r="AK47" i="12"/>
  <c r="AL47" i="12"/>
  <c r="AM20" i="12"/>
  <c r="AM47" i="12"/>
  <c r="AN47" i="12"/>
  <c r="AO20" i="12"/>
  <c r="AO47" i="12"/>
  <c r="AP47" i="12"/>
  <c r="AQ20" i="12"/>
  <c r="AQ47" i="12"/>
  <c r="AR20" i="12"/>
  <c r="AR47" i="12"/>
  <c r="AS20" i="12"/>
  <c r="AS47" i="12"/>
  <c r="AT20" i="12"/>
  <c r="AT47" i="12"/>
  <c r="AU47" i="12"/>
  <c r="AV47" i="12"/>
  <c r="AW47" i="12"/>
  <c r="AX47" i="12"/>
  <c r="AY20" i="12"/>
  <c r="AY47" i="12"/>
  <c r="AZ47" i="12"/>
  <c r="BA47" i="12"/>
  <c r="BB20" i="12"/>
  <c r="BB47" i="12"/>
  <c r="BC20" i="12"/>
  <c r="BC47" i="12"/>
  <c r="BD20" i="12"/>
  <c r="BD47" i="12"/>
  <c r="BE47" i="12"/>
  <c r="BF47" i="12"/>
  <c r="BG47" i="12"/>
  <c r="BH47" i="12"/>
  <c r="BI47" i="12"/>
  <c r="BJ20" i="12"/>
  <c r="BJ47" i="12"/>
  <c r="BK20" i="12"/>
  <c r="BK47" i="12"/>
  <c r="BL47" i="12"/>
  <c r="BM20" i="12"/>
  <c r="BM47" i="12"/>
  <c r="BN47" i="12"/>
  <c r="BO47" i="12"/>
  <c r="BP20" i="12"/>
  <c r="BP47" i="12"/>
  <c r="BQ20" i="12"/>
  <c r="BQ47" i="12"/>
  <c r="BR47" i="12"/>
  <c r="BS20" i="12"/>
  <c r="BS47" i="12"/>
  <c r="BT47" i="12"/>
  <c r="BU47" i="12"/>
  <c r="BV20" i="12"/>
  <c r="BV47" i="12"/>
  <c r="BW47" i="12"/>
  <c r="BX47" i="12"/>
  <c r="BY20" i="12"/>
  <c r="BY47" i="12"/>
  <c r="BZ20" i="12"/>
  <c r="BZ47" i="12"/>
  <c r="CA20" i="12"/>
  <c r="CA47" i="12"/>
  <c r="CB47" i="12"/>
  <c r="CC47" i="12"/>
  <c r="CD20" i="12"/>
  <c r="CD47" i="12"/>
  <c r="CE47" i="12"/>
  <c r="CF47" i="12"/>
  <c r="CG20" i="12"/>
  <c r="CG47" i="12"/>
  <c r="CH20" i="12"/>
  <c r="CH47" i="12"/>
  <c r="CI20" i="12"/>
  <c r="CI47" i="12"/>
  <c r="CJ47" i="12"/>
  <c r="CK20" i="12"/>
  <c r="CK47" i="12"/>
  <c r="CL20" i="12"/>
  <c r="CL47" i="12"/>
  <c r="CM47" i="12"/>
  <c r="CN47" i="12"/>
  <c r="CO47" i="12"/>
  <c r="CP47" i="12"/>
  <c r="CQ47" i="12"/>
  <c r="CR20" i="12"/>
  <c r="CR47" i="12"/>
  <c r="CS47" i="12"/>
  <c r="CT47" i="12"/>
  <c r="D48" i="12"/>
  <c r="E48" i="12"/>
  <c r="B6" i="11"/>
  <c r="A7" i="12"/>
  <c r="A21" i="12"/>
  <c r="F21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21" i="12"/>
  <c r="AC48" i="12"/>
  <c r="AD21" i="12"/>
  <c r="AD48" i="12"/>
  <c r="AE21" i="12"/>
  <c r="AE48" i="12"/>
  <c r="AF21" i="12"/>
  <c r="AF48" i="12"/>
  <c r="AG48" i="12"/>
  <c r="AH48" i="12"/>
  <c r="AI48" i="12"/>
  <c r="AJ48" i="12"/>
  <c r="AK48" i="12"/>
  <c r="AL21" i="12"/>
  <c r="AL48" i="12"/>
  <c r="AM48" i="12"/>
  <c r="AN48" i="12"/>
  <c r="AO48" i="12"/>
  <c r="AP21" i="12"/>
  <c r="AP48" i="12"/>
  <c r="AQ48" i="12"/>
  <c r="AR48" i="12"/>
  <c r="AS48" i="12"/>
  <c r="AT21" i="12"/>
  <c r="AT48" i="12"/>
  <c r="AU48" i="12"/>
  <c r="AV48" i="12"/>
  <c r="AW48" i="12"/>
  <c r="AX48" i="12"/>
  <c r="AY21" i="12"/>
  <c r="AY48" i="12"/>
  <c r="AZ48" i="12"/>
  <c r="BA48" i="12"/>
  <c r="BB48" i="12"/>
  <c r="BC21" i="12"/>
  <c r="BC48" i="12"/>
  <c r="BD21" i="12"/>
  <c r="BD48" i="12"/>
  <c r="BE21" i="12"/>
  <c r="BE48" i="12"/>
  <c r="BF48" i="12"/>
  <c r="BG48" i="12"/>
  <c r="BH21" i="12"/>
  <c r="BH48" i="12"/>
  <c r="BI21" i="12"/>
  <c r="BI48" i="12"/>
  <c r="BJ48" i="12"/>
  <c r="BK48" i="12"/>
  <c r="BL48" i="12"/>
  <c r="BM48" i="12"/>
  <c r="BN48" i="12"/>
  <c r="BO48" i="12"/>
  <c r="BP48" i="12"/>
  <c r="BQ21" i="12"/>
  <c r="BQ48" i="12"/>
  <c r="BR48" i="12"/>
  <c r="BS21" i="12"/>
  <c r="BS48" i="12"/>
  <c r="BT48" i="12"/>
  <c r="BU48" i="12"/>
  <c r="BV21" i="12"/>
  <c r="BV48" i="12"/>
  <c r="BW48" i="12"/>
  <c r="BX48" i="12"/>
  <c r="BY48" i="12"/>
  <c r="BZ48" i="12"/>
  <c r="CA48" i="12"/>
  <c r="CB48" i="12"/>
  <c r="CC21" i="12"/>
  <c r="CC48" i="12"/>
  <c r="CD48" i="12"/>
  <c r="CE21" i="12"/>
  <c r="CE48" i="12"/>
  <c r="CF48" i="12"/>
  <c r="CG21" i="12"/>
  <c r="CG48" i="12"/>
  <c r="CH21" i="12"/>
  <c r="CH48" i="12"/>
  <c r="CI48" i="12"/>
  <c r="CJ48" i="12"/>
  <c r="CK48" i="12"/>
  <c r="CL48" i="12"/>
  <c r="CM48" i="12"/>
  <c r="CN21" i="12"/>
  <c r="CN48" i="12"/>
  <c r="CO21" i="12"/>
  <c r="CO48" i="12"/>
  <c r="CP21" i="12"/>
  <c r="CP48" i="12"/>
  <c r="CQ48" i="12"/>
  <c r="CR48" i="12"/>
  <c r="CS48" i="12"/>
  <c r="CT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B7" i="11"/>
  <c r="A8" i="12"/>
  <c r="A22" i="12"/>
  <c r="AE22" i="12"/>
  <c r="AE49" i="12"/>
  <c r="AF22" i="12"/>
  <c r="AF49" i="12"/>
  <c r="AG22" i="12"/>
  <c r="AG49" i="12"/>
  <c r="AH49" i="12"/>
  <c r="AI49" i="12"/>
  <c r="AJ22" i="12"/>
  <c r="AJ49" i="12"/>
  <c r="AK49" i="12"/>
  <c r="AL22" i="12"/>
  <c r="AL49" i="12"/>
  <c r="AM49" i="12"/>
  <c r="AN49" i="12"/>
  <c r="AO49" i="12"/>
  <c r="AP49" i="12"/>
  <c r="AQ22" i="12"/>
  <c r="AQ49" i="12"/>
  <c r="AR49" i="12"/>
  <c r="AS49" i="12"/>
  <c r="AT49" i="12"/>
  <c r="AU22" i="12"/>
  <c r="AU49" i="12"/>
  <c r="AV22" i="12"/>
  <c r="AV49" i="12"/>
  <c r="AW22" i="12"/>
  <c r="AW49" i="12"/>
  <c r="AX49" i="12"/>
  <c r="AY49" i="12"/>
  <c r="AZ22" i="12"/>
  <c r="AZ49" i="12"/>
  <c r="BA22" i="12"/>
  <c r="BA49" i="12"/>
  <c r="BB49" i="12"/>
  <c r="BC49" i="12"/>
  <c r="BD22" i="12"/>
  <c r="BD49" i="12"/>
  <c r="BE49" i="12"/>
  <c r="BF49" i="12"/>
  <c r="BG49" i="12"/>
  <c r="BH22" i="12"/>
  <c r="BH49" i="12"/>
  <c r="BI22" i="12"/>
  <c r="BI49" i="12"/>
  <c r="BJ49" i="12"/>
  <c r="BK22" i="12"/>
  <c r="BK49" i="12"/>
  <c r="BL49" i="12"/>
  <c r="BM49" i="12"/>
  <c r="BN49" i="12"/>
  <c r="BO49" i="12"/>
  <c r="BP22" i="12"/>
  <c r="BP49" i="12"/>
  <c r="BQ22" i="12"/>
  <c r="BQ49" i="12"/>
  <c r="BR49" i="12"/>
  <c r="BS49" i="12"/>
  <c r="BT22" i="12"/>
  <c r="BT49" i="12"/>
  <c r="BU22" i="12"/>
  <c r="BU49" i="12"/>
  <c r="BV49" i="12"/>
  <c r="BW49" i="12"/>
  <c r="BX49" i="12"/>
  <c r="BY49" i="12"/>
  <c r="BZ49" i="12"/>
  <c r="CA49" i="12"/>
  <c r="CB49" i="12"/>
  <c r="CC22" i="12"/>
  <c r="CC49" i="12"/>
  <c r="CD49" i="12"/>
  <c r="CE49" i="12"/>
  <c r="CF49" i="12"/>
  <c r="CG49" i="12"/>
  <c r="CH22" i="12"/>
  <c r="CH49" i="12"/>
  <c r="CI49" i="12"/>
  <c r="CJ22" i="12"/>
  <c r="CJ49" i="12"/>
  <c r="CK22" i="12"/>
  <c r="CK49" i="12"/>
  <c r="CL49" i="12"/>
  <c r="CM22" i="12"/>
  <c r="CM49" i="12"/>
  <c r="CN22" i="12"/>
  <c r="CN49" i="12"/>
  <c r="CO49" i="12"/>
  <c r="CP49" i="12"/>
  <c r="CQ22" i="12"/>
  <c r="CQ49" i="12"/>
  <c r="CR49" i="12"/>
  <c r="CS49" i="12"/>
  <c r="CT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B8" i="11"/>
  <c r="A9" i="12"/>
  <c r="A23" i="12"/>
  <c r="AC23" i="12"/>
  <c r="AC50" i="12"/>
  <c r="AD50" i="12"/>
  <c r="AE50" i="12"/>
  <c r="AF50" i="12"/>
  <c r="AG50" i="12"/>
  <c r="AH50" i="12"/>
  <c r="AI50" i="12"/>
  <c r="AJ23" i="12"/>
  <c r="AJ50" i="12"/>
  <c r="AK50" i="12"/>
  <c r="AL50" i="12"/>
  <c r="AM50" i="12"/>
  <c r="AN23" i="12"/>
  <c r="AN50" i="12"/>
  <c r="AO50" i="12"/>
  <c r="AP23" i="12"/>
  <c r="AP50" i="12"/>
  <c r="AQ23" i="12"/>
  <c r="AQ50" i="12"/>
  <c r="AR23" i="12"/>
  <c r="AR50" i="12"/>
  <c r="AS23" i="12"/>
  <c r="AS50" i="12"/>
  <c r="AT50" i="12"/>
  <c r="AU23" i="12"/>
  <c r="AU50" i="12"/>
  <c r="AV50" i="12"/>
  <c r="AW23" i="12"/>
  <c r="AW50" i="12"/>
  <c r="AX23" i="12"/>
  <c r="AX50" i="12"/>
  <c r="AY50" i="12"/>
  <c r="AZ50" i="12"/>
  <c r="BA50" i="12"/>
  <c r="BB50" i="12"/>
  <c r="BC23" i="12"/>
  <c r="BC50" i="12"/>
  <c r="BD50" i="12"/>
  <c r="BE23" i="12"/>
  <c r="BE50" i="12"/>
  <c r="BF23" i="12"/>
  <c r="BF50" i="12"/>
  <c r="BG23" i="12"/>
  <c r="BG50" i="12"/>
  <c r="BH50" i="12"/>
  <c r="BI23" i="12"/>
  <c r="BI50" i="12"/>
  <c r="BJ23" i="12"/>
  <c r="BJ50" i="12"/>
  <c r="BK50" i="12"/>
  <c r="BL23" i="12"/>
  <c r="BL50" i="12"/>
  <c r="BM50" i="12"/>
  <c r="BN50" i="12"/>
  <c r="BO23" i="12"/>
  <c r="BO50" i="12"/>
  <c r="BP50" i="12"/>
  <c r="BQ23" i="12"/>
  <c r="BQ50" i="12"/>
  <c r="BR23" i="12"/>
  <c r="BR50" i="12"/>
  <c r="BS50" i="12"/>
  <c r="BT50" i="12"/>
  <c r="BU50" i="12"/>
  <c r="BV23" i="12"/>
  <c r="BV50" i="12"/>
  <c r="BW23" i="12"/>
  <c r="BW50" i="12"/>
  <c r="BX50" i="12"/>
  <c r="BY50" i="12"/>
  <c r="BZ23" i="12"/>
  <c r="BZ50" i="12"/>
  <c r="CA50" i="12"/>
  <c r="CB50" i="12"/>
  <c r="CC50" i="12"/>
  <c r="CD50" i="12"/>
  <c r="CE50" i="12"/>
  <c r="CF50" i="12"/>
  <c r="CG23" i="12"/>
  <c r="CG50" i="12"/>
  <c r="CH50" i="12"/>
  <c r="CI23" i="12"/>
  <c r="CI50" i="12"/>
  <c r="CJ50" i="12"/>
  <c r="CK50" i="12"/>
  <c r="CL50" i="12"/>
  <c r="CM23" i="12"/>
  <c r="CM50" i="12"/>
  <c r="CN23" i="12"/>
  <c r="CN50" i="12"/>
  <c r="CO50" i="12"/>
  <c r="CP50" i="12"/>
  <c r="CQ50" i="12"/>
  <c r="CR23" i="12"/>
  <c r="CR50" i="12"/>
  <c r="CS50" i="12"/>
  <c r="CT50" i="12"/>
  <c r="C3" i="12"/>
  <c r="C4" i="12"/>
  <c r="C5" i="12"/>
  <c r="C6" i="12"/>
  <c r="C7" i="12"/>
  <c r="C8" i="12"/>
  <c r="C9" i="12"/>
  <c r="C10" i="12"/>
  <c r="C45" i="12"/>
  <c r="D11" i="12"/>
  <c r="D12" i="12"/>
  <c r="D15" i="12"/>
  <c r="E11" i="12"/>
  <c r="E12" i="12"/>
  <c r="E15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A12" i="12"/>
  <c r="AA15" i="12"/>
  <c r="AB11" i="12"/>
  <c r="AB12" i="12"/>
  <c r="AB15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Q18" i="12"/>
  <c r="CR11" i="12"/>
  <c r="CS11" i="12"/>
  <c r="CT11" i="12"/>
  <c r="C46" i="12"/>
  <c r="D19" i="12"/>
  <c r="CP19" i="12"/>
  <c r="C47" i="12"/>
  <c r="C48" i="12"/>
  <c r="E21" i="12"/>
  <c r="C49" i="12"/>
  <c r="CS22" i="12"/>
  <c r="C50" i="12"/>
  <c r="D23" i="12"/>
  <c r="CQ23" i="12"/>
  <c r="C4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17" i="12"/>
  <c r="AF35" i="12"/>
  <c r="AG35" i="12"/>
  <c r="AH35" i="12"/>
  <c r="AI35" i="12"/>
  <c r="AJ35" i="12"/>
  <c r="AK35" i="12"/>
  <c r="AL35" i="12"/>
  <c r="AM35" i="12"/>
  <c r="AN17" i="12"/>
  <c r="AN35" i="12"/>
  <c r="AO35" i="12"/>
  <c r="AP35" i="12"/>
  <c r="AQ17" i="12"/>
  <c r="AQ35" i="12"/>
  <c r="AR17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17" i="12"/>
  <c r="BH35" i="12"/>
  <c r="BI17" i="12"/>
  <c r="BI35" i="12"/>
  <c r="BJ17" i="12"/>
  <c r="BJ35" i="12"/>
  <c r="BK35" i="12"/>
  <c r="BL35" i="12"/>
  <c r="BM35" i="12"/>
  <c r="BN35" i="12"/>
  <c r="BO35" i="12"/>
  <c r="BP35" i="12"/>
  <c r="BQ17" i="12"/>
  <c r="BQ35" i="12"/>
  <c r="BR35" i="12"/>
  <c r="BS35" i="12"/>
  <c r="BT35" i="12"/>
  <c r="BU35" i="12"/>
  <c r="BV17" i="12"/>
  <c r="BV35" i="12"/>
  <c r="BW35" i="12"/>
  <c r="BX17" i="12"/>
  <c r="BX35" i="12"/>
  <c r="BY35" i="12"/>
  <c r="BZ35" i="12"/>
  <c r="CA35" i="12"/>
  <c r="CB35" i="12"/>
  <c r="CC35" i="12"/>
  <c r="CD35" i="12"/>
  <c r="CE35" i="12"/>
  <c r="CF35" i="12"/>
  <c r="CG35" i="12"/>
  <c r="CH17" i="12"/>
  <c r="CH35" i="12"/>
  <c r="CI35" i="12"/>
  <c r="CJ35" i="12"/>
  <c r="CK35" i="12"/>
  <c r="CL35" i="12"/>
  <c r="CM35" i="12"/>
  <c r="CN35" i="12"/>
  <c r="CO35" i="12"/>
  <c r="CP35" i="12"/>
  <c r="CQ17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18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18" i="12"/>
  <c r="CC36" i="12"/>
  <c r="CD36" i="12"/>
  <c r="CE18" i="12"/>
  <c r="CE36" i="12"/>
  <c r="CF36" i="12"/>
  <c r="CG18" i="12"/>
  <c r="CG36" i="12"/>
  <c r="CH18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19" i="12"/>
  <c r="AU37" i="12"/>
  <c r="AV37" i="12"/>
  <c r="AW19" i="12"/>
  <c r="AW37" i="12"/>
  <c r="AX37" i="12"/>
  <c r="AY37" i="12"/>
  <c r="AZ19" i="12"/>
  <c r="AZ37" i="12"/>
  <c r="BA37" i="12"/>
  <c r="BB19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19" i="12"/>
  <c r="BN37" i="12"/>
  <c r="BO37" i="12"/>
  <c r="BP37" i="12"/>
  <c r="BQ37" i="12"/>
  <c r="BR37" i="12"/>
  <c r="BS19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19" i="12"/>
  <c r="CF37" i="12"/>
  <c r="CG37" i="12"/>
  <c r="CH37" i="12"/>
  <c r="CI37" i="12"/>
  <c r="CJ19" i="12"/>
  <c r="CJ37" i="12"/>
  <c r="CK19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20" i="12"/>
  <c r="AU38" i="12"/>
  <c r="AV38" i="12"/>
  <c r="AW38" i="12"/>
  <c r="AX38" i="12"/>
  <c r="AY38" i="12"/>
  <c r="AZ38" i="12"/>
  <c r="BA38" i="12"/>
  <c r="BB38" i="12"/>
  <c r="BC38" i="12"/>
  <c r="BD38" i="12"/>
  <c r="BE20" i="12"/>
  <c r="BE38" i="12"/>
  <c r="BF38" i="12"/>
  <c r="BG20" i="12"/>
  <c r="BG38" i="12"/>
  <c r="BH38" i="12"/>
  <c r="BI38" i="12"/>
  <c r="BJ38" i="12"/>
  <c r="BK38" i="12"/>
  <c r="BL38" i="12"/>
  <c r="BM38" i="12"/>
  <c r="BN38" i="12"/>
  <c r="BO38" i="12"/>
  <c r="BP38" i="12"/>
  <c r="BQ38" i="12"/>
  <c r="BR20" i="12"/>
  <c r="BR38" i="12"/>
  <c r="BS38" i="12"/>
  <c r="BT20" i="12"/>
  <c r="BT38" i="12"/>
  <c r="BU38" i="12"/>
  <c r="BV38" i="12"/>
  <c r="BW38" i="12"/>
  <c r="BX38" i="12"/>
  <c r="BY38" i="12"/>
  <c r="BZ38" i="12"/>
  <c r="CA38" i="12"/>
  <c r="CB20" i="12"/>
  <c r="CB38" i="12"/>
  <c r="CC38" i="12"/>
  <c r="CD38" i="12"/>
  <c r="CE20" i="12"/>
  <c r="CE38" i="12"/>
  <c r="CF20" i="12"/>
  <c r="CF38" i="12"/>
  <c r="CG38" i="12"/>
  <c r="CH38" i="12"/>
  <c r="CI38" i="12"/>
  <c r="CJ38" i="12"/>
  <c r="CK38" i="12"/>
  <c r="CL38" i="12"/>
  <c r="CM20" i="12"/>
  <c r="CM38" i="12"/>
  <c r="CN20" i="12"/>
  <c r="CN38" i="12"/>
  <c r="CO38" i="12"/>
  <c r="CP20" i="12"/>
  <c r="CP38" i="12"/>
  <c r="CQ38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21" i="12"/>
  <c r="AK39" i="12"/>
  <c r="AL39" i="12"/>
  <c r="AM39" i="12"/>
  <c r="AN39" i="12"/>
  <c r="AO39" i="12"/>
  <c r="AP39" i="12"/>
  <c r="AQ39" i="12"/>
  <c r="AR39" i="12"/>
  <c r="AS21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21" i="12"/>
  <c r="BJ39" i="12"/>
  <c r="BK39" i="12"/>
  <c r="BL39" i="12"/>
  <c r="BM39" i="12"/>
  <c r="BN39" i="12"/>
  <c r="BO39" i="12"/>
  <c r="BP39" i="12"/>
  <c r="BQ39" i="12"/>
  <c r="BR21" i="12"/>
  <c r="BR39" i="12"/>
  <c r="BS39" i="12"/>
  <c r="BT39" i="12"/>
  <c r="BU39" i="12"/>
  <c r="BV39" i="12"/>
  <c r="BW39" i="12"/>
  <c r="BX39" i="12"/>
  <c r="BY21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21" i="12"/>
  <c r="CR39" i="12"/>
  <c r="CS39" i="12"/>
  <c r="CT21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22" i="12"/>
  <c r="AD40" i="12"/>
  <c r="AE40" i="12"/>
  <c r="AF40" i="12"/>
  <c r="AG40" i="12"/>
  <c r="AH40" i="12"/>
  <c r="AI40" i="12"/>
  <c r="AJ40" i="12"/>
  <c r="AK40" i="12"/>
  <c r="AL40" i="12"/>
  <c r="AM40" i="12"/>
  <c r="AN40" i="12"/>
  <c r="AO22" i="12"/>
  <c r="AO40" i="12"/>
  <c r="AP40" i="12"/>
  <c r="AQ40" i="12"/>
  <c r="AR22" i="12"/>
  <c r="AR40" i="12"/>
  <c r="AS40" i="12"/>
  <c r="AT40" i="12"/>
  <c r="AU40" i="12"/>
  <c r="AV40" i="12"/>
  <c r="AW40" i="12"/>
  <c r="AX22" i="12"/>
  <c r="AX40" i="12"/>
  <c r="AY22" i="12"/>
  <c r="AY40" i="12"/>
  <c r="AZ40" i="12"/>
  <c r="BA40" i="12"/>
  <c r="BB40" i="12"/>
  <c r="BC22" i="12"/>
  <c r="BC40" i="12"/>
  <c r="BD40" i="12"/>
  <c r="BE40" i="12"/>
  <c r="BF40" i="12"/>
  <c r="BG40" i="12"/>
  <c r="BH40" i="12"/>
  <c r="BI40" i="12"/>
  <c r="BJ40" i="12"/>
  <c r="BK40" i="12"/>
  <c r="BL22" i="12"/>
  <c r="BL40" i="12"/>
  <c r="BM22" i="12"/>
  <c r="BM40" i="12"/>
  <c r="BN40" i="12"/>
  <c r="BO22" i="12"/>
  <c r="BO40" i="12"/>
  <c r="BP40" i="12"/>
  <c r="BQ40" i="12"/>
  <c r="BR40" i="12"/>
  <c r="BS40" i="12"/>
  <c r="BT40" i="12"/>
  <c r="BU40" i="12"/>
  <c r="BV40" i="12"/>
  <c r="BW22" i="12"/>
  <c r="BW40" i="12"/>
  <c r="BX22" i="12"/>
  <c r="BX40" i="12"/>
  <c r="BY40" i="12"/>
  <c r="BZ22" i="12"/>
  <c r="BZ40" i="12"/>
  <c r="CA22" i="12"/>
  <c r="CA40" i="12"/>
  <c r="CB22" i="12"/>
  <c r="CB40" i="12"/>
  <c r="CC40" i="12"/>
  <c r="CD22" i="12"/>
  <c r="CD40" i="12"/>
  <c r="CE40" i="12"/>
  <c r="CF22" i="12"/>
  <c r="CF40" i="12"/>
  <c r="CG40" i="12"/>
  <c r="CH40" i="12"/>
  <c r="CI40" i="12"/>
  <c r="CJ40" i="12"/>
  <c r="CK40" i="12"/>
  <c r="CL22" i="12"/>
  <c r="CL40" i="12"/>
  <c r="CM40" i="12"/>
  <c r="CN40" i="12"/>
  <c r="CO40" i="12"/>
  <c r="CP40" i="12"/>
  <c r="CQ40" i="12"/>
  <c r="CR40" i="12"/>
  <c r="CS40" i="12"/>
  <c r="CT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23" i="12"/>
  <c r="AE41" i="12"/>
  <c r="AF41" i="12"/>
  <c r="AG23" i="12"/>
  <c r="AG41" i="12"/>
  <c r="AH41" i="12"/>
  <c r="AI23" i="12"/>
  <c r="AI41" i="12"/>
  <c r="AJ41" i="12"/>
  <c r="AK23" i="12"/>
  <c r="AK41" i="12"/>
  <c r="AL23" i="12"/>
  <c r="AL41" i="12"/>
  <c r="AM23" i="12"/>
  <c r="AM41" i="12"/>
  <c r="AN41" i="12"/>
  <c r="AO23" i="12"/>
  <c r="AO41" i="12"/>
  <c r="AP41" i="12"/>
  <c r="AQ41" i="12"/>
  <c r="AR41" i="12"/>
  <c r="AS41" i="12"/>
  <c r="AT23" i="12"/>
  <c r="AT41" i="12"/>
  <c r="AU41" i="12"/>
  <c r="AV23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23" i="12"/>
  <c r="BK41" i="12"/>
  <c r="BL41" i="12"/>
  <c r="BM41" i="12"/>
  <c r="BN41" i="12"/>
  <c r="BO41" i="12"/>
  <c r="BP41" i="12"/>
  <c r="BQ41" i="12"/>
  <c r="BR41" i="12"/>
  <c r="BS23" i="12"/>
  <c r="BS41" i="12"/>
  <c r="BT41" i="12"/>
  <c r="BU23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36" i="12"/>
  <c r="C37" i="12"/>
  <c r="C38" i="12"/>
  <c r="C39" i="12"/>
  <c r="C40" i="12"/>
  <c r="C41" i="12"/>
  <c r="C3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17" i="12"/>
  <c r="AC26" i="12"/>
  <c r="AD26" i="12"/>
  <c r="AE26" i="12"/>
  <c r="AF26" i="12"/>
  <c r="AG26" i="12"/>
  <c r="AH26" i="12"/>
  <c r="AI26" i="12"/>
  <c r="AJ17" i="12"/>
  <c r="AJ26" i="12"/>
  <c r="AK26" i="12"/>
  <c r="AL26" i="12"/>
  <c r="AM26" i="12"/>
  <c r="AN26" i="12"/>
  <c r="AO26" i="12"/>
  <c r="AP26" i="12"/>
  <c r="AQ26" i="12"/>
  <c r="AR26" i="12"/>
  <c r="AS26" i="12"/>
  <c r="AT17" i="12"/>
  <c r="AT26" i="12"/>
  <c r="AU17" i="12"/>
  <c r="AU26" i="12"/>
  <c r="AV17" i="12"/>
  <c r="AV26" i="12"/>
  <c r="AW26" i="12"/>
  <c r="AX26" i="12"/>
  <c r="AY26" i="12"/>
  <c r="AZ26" i="12"/>
  <c r="BA26" i="12"/>
  <c r="BB26" i="12"/>
  <c r="BC26" i="12"/>
  <c r="BD26" i="12"/>
  <c r="BE26" i="12"/>
  <c r="BF17" i="12"/>
  <c r="BF26" i="12"/>
  <c r="BG26" i="12"/>
  <c r="BH26" i="12"/>
  <c r="BI26" i="12"/>
  <c r="BJ26" i="12"/>
  <c r="BK26" i="12"/>
  <c r="BL17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17" i="12"/>
  <c r="CB26" i="12"/>
  <c r="CC17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18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18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18" i="12"/>
  <c r="BV27" i="12"/>
  <c r="BW18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18" i="12"/>
  <c r="CL27" i="12"/>
  <c r="CM27" i="12"/>
  <c r="CN27" i="12"/>
  <c r="CO18" i="12"/>
  <c r="CO27" i="12"/>
  <c r="CP27" i="12"/>
  <c r="CQ27" i="12"/>
  <c r="CR27" i="12"/>
  <c r="CS27" i="12"/>
  <c r="CT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19" i="12"/>
  <c r="AG28" i="12"/>
  <c r="AH28" i="12"/>
  <c r="AI28" i="12"/>
  <c r="AJ19" i="12"/>
  <c r="AJ28" i="12"/>
  <c r="AK28" i="12"/>
  <c r="AL28" i="12"/>
  <c r="AM28" i="12"/>
  <c r="AN28" i="12"/>
  <c r="AO19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19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19" i="12"/>
  <c r="BX28" i="12"/>
  <c r="BY28" i="12"/>
  <c r="BZ28" i="12"/>
  <c r="CA19" i="12"/>
  <c r="CA28" i="12"/>
  <c r="CB28" i="12"/>
  <c r="CC28" i="12"/>
  <c r="CD28" i="12"/>
  <c r="CE19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19" i="12"/>
  <c r="CQ28" i="12"/>
  <c r="CR28" i="12"/>
  <c r="CS28" i="12"/>
  <c r="CT28" i="12"/>
  <c r="D29" i="12"/>
  <c r="E29" i="12"/>
  <c r="F20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0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0" i="12"/>
  <c r="AZ29" i="12"/>
  <c r="BA29" i="12"/>
  <c r="BB29" i="12"/>
  <c r="BC29" i="12"/>
  <c r="BD29" i="12"/>
  <c r="BE29" i="12"/>
  <c r="BF29" i="12"/>
  <c r="BG29" i="12"/>
  <c r="BH20" i="12"/>
  <c r="BH29" i="12"/>
  <c r="BI29" i="12"/>
  <c r="BJ29" i="12"/>
  <c r="BK29" i="12"/>
  <c r="BL29" i="12"/>
  <c r="BM29" i="12"/>
  <c r="BN29" i="12"/>
  <c r="BO20" i="12"/>
  <c r="BO29" i="12"/>
  <c r="BP29" i="12"/>
  <c r="BQ29" i="12"/>
  <c r="BR29" i="12"/>
  <c r="BS29" i="12"/>
  <c r="BT29" i="12"/>
  <c r="BU20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21" i="12"/>
  <c r="BW30" i="12"/>
  <c r="BX30" i="12"/>
  <c r="BY30" i="12"/>
  <c r="BZ30" i="12"/>
  <c r="CA30" i="12"/>
  <c r="CB21" i="12"/>
  <c r="CB30" i="12"/>
  <c r="CC30" i="12"/>
  <c r="CD21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22" i="12"/>
  <c r="AH31" i="12"/>
  <c r="AI22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22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22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23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23" i="12"/>
  <c r="AY32" i="12"/>
  <c r="AZ32" i="12"/>
  <c r="BA23" i="12"/>
  <c r="BA32" i="12"/>
  <c r="BB23" i="12"/>
  <c r="BB32" i="12"/>
  <c r="BC32" i="12"/>
  <c r="BD23" i="12"/>
  <c r="BD32" i="12"/>
  <c r="BE32" i="12"/>
  <c r="BF32" i="12"/>
  <c r="BG32" i="12"/>
  <c r="BH32" i="12"/>
  <c r="BI32" i="12"/>
  <c r="BJ32" i="12"/>
  <c r="BK32" i="12"/>
  <c r="BL32" i="12"/>
  <c r="BM23" i="12"/>
  <c r="BM32" i="12"/>
  <c r="BN23" i="12"/>
  <c r="BN32" i="12"/>
  <c r="BO32" i="12"/>
  <c r="BP23" i="12"/>
  <c r="BP32" i="12"/>
  <c r="BQ32" i="12"/>
  <c r="BR32" i="12"/>
  <c r="BS32" i="12"/>
  <c r="BT23" i="12"/>
  <c r="BT32" i="12"/>
  <c r="BU32" i="12"/>
  <c r="BV32" i="12"/>
  <c r="BW32" i="12"/>
  <c r="BX32" i="12"/>
  <c r="BY32" i="12"/>
  <c r="BZ32" i="12"/>
  <c r="CA23" i="12"/>
  <c r="CA32" i="12"/>
  <c r="CB32" i="12"/>
  <c r="CC23" i="12"/>
  <c r="CC32" i="12"/>
  <c r="CD32" i="12"/>
  <c r="CE23" i="12"/>
  <c r="CE32" i="12"/>
  <c r="CF32" i="12"/>
  <c r="CG32" i="12"/>
  <c r="CH32" i="12"/>
  <c r="CI32" i="12"/>
  <c r="CJ23" i="12"/>
  <c r="CJ32" i="12"/>
  <c r="CK32" i="12"/>
  <c r="CL32" i="12"/>
  <c r="CM32" i="12"/>
  <c r="CN32" i="12"/>
  <c r="CO32" i="12"/>
  <c r="CP32" i="12"/>
  <c r="CQ32" i="12"/>
  <c r="CR32" i="12"/>
  <c r="CS23" i="12"/>
  <c r="CS32" i="12"/>
  <c r="CT23" i="12"/>
  <c r="CT32" i="12"/>
  <c r="C27" i="12"/>
  <c r="AB18" i="12"/>
  <c r="CN18" i="12"/>
  <c r="C28" i="12"/>
  <c r="C29" i="12"/>
  <c r="E20" i="12"/>
  <c r="AB20" i="12"/>
  <c r="C30" i="12"/>
  <c r="C31" i="12"/>
  <c r="CT22" i="12"/>
  <c r="C32" i="12"/>
  <c r="CP23" i="12"/>
  <c r="C26" i="12"/>
  <c r="D3" i="26"/>
  <c r="D4" i="26"/>
  <c r="D5" i="26"/>
  <c r="D6" i="26"/>
  <c r="D7" i="26"/>
  <c r="D8" i="26"/>
  <c r="D9" i="26"/>
  <c r="D10" i="26"/>
  <c r="D44" i="26"/>
  <c r="E3" i="26"/>
  <c r="E4" i="26"/>
  <c r="E5" i="26"/>
  <c r="E6" i="26"/>
  <c r="E7" i="26"/>
  <c r="E8" i="26"/>
  <c r="E9" i="26"/>
  <c r="E10" i="26"/>
  <c r="E44" i="26"/>
  <c r="F3" i="26"/>
  <c r="F4" i="26"/>
  <c r="F5" i="26"/>
  <c r="F6" i="26"/>
  <c r="F7" i="26"/>
  <c r="F8" i="26"/>
  <c r="F9" i="26"/>
  <c r="F10" i="26"/>
  <c r="F44" i="26"/>
  <c r="G3" i="26"/>
  <c r="G4" i="26"/>
  <c r="G5" i="26"/>
  <c r="G6" i="26"/>
  <c r="G7" i="26"/>
  <c r="G8" i="26"/>
  <c r="G9" i="26"/>
  <c r="G10" i="26"/>
  <c r="G44" i="26"/>
  <c r="H3" i="26"/>
  <c r="H4" i="26"/>
  <c r="H5" i="26"/>
  <c r="H6" i="26"/>
  <c r="H7" i="26"/>
  <c r="H8" i="26"/>
  <c r="H9" i="26"/>
  <c r="H10" i="26"/>
  <c r="H44" i="26"/>
  <c r="I3" i="26"/>
  <c r="I4" i="26"/>
  <c r="I5" i="26"/>
  <c r="I6" i="26"/>
  <c r="I7" i="26"/>
  <c r="I8" i="26"/>
  <c r="I9" i="26"/>
  <c r="I10" i="26"/>
  <c r="I44" i="26"/>
  <c r="J3" i="26"/>
  <c r="J4" i="26"/>
  <c r="J5" i="26"/>
  <c r="J6" i="26"/>
  <c r="J7" i="26"/>
  <c r="J8" i="26"/>
  <c r="J9" i="26"/>
  <c r="J10" i="26"/>
  <c r="J44" i="26"/>
  <c r="K3" i="26"/>
  <c r="K4" i="26"/>
  <c r="K5" i="26"/>
  <c r="K6" i="26"/>
  <c r="K7" i="26"/>
  <c r="K8" i="26"/>
  <c r="K9" i="26"/>
  <c r="K10" i="26"/>
  <c r="K44" i="26"/>
  <c r="L3" i="26"/>
  <c r="L4" i="26"/>
  <c r="L5" i="26"/>
  <c r="L6" i="26"/>
  <c r="L7" i="26"/>
  <c r="L8" i="26"/>
  <c r="L9" i="26"/>
  <c r="L10" i="26"/>
  <c r="L44" i="26"/>
  <c r="M3" i="26"/>
  <c r="M4" i="26"/>
  <c r="M5" i="26"/>
  <c r="M6" i="26"/>
  <c r="M7" i="26"/>
  <c r="M8" i="26"/>
  <c r="M9" i="26"/>
  <c r="M10" i="26"/>
  <c r="M44" i="26"/>
  <c r="N3" i="26"/>
  <c r="N4" i="26"/>
  <c r="N5" i="26"/>
  <c r="N6" i="26"/>
  <c r="N7" i="26"/>
  <c r="N8" i="26"/>
  <c r="N9" i="26"/>
  <c r="N10" i="26"/>
  <c r="N44" i="26"/>
  <c r="O3" i="26"/>
  <c r="O4" i="26"/>
  <c r="O5" i="26"/>
  <c r="O6" i="26"/>
  <c r="O7" i="26"/>
  <c r="O8" i="26"/>
  <c r="O9" i="26"/>
  <c r="O10" i="26"/>
  <c r="O44" i="26"/>
  <c r="P3" i="26"/>
  <c r="P4" i="26"/>
  <c r="P5" i="26"/>
  <c r="P6" i="26"/>
  <c r="P7" i="26"/>
  <c r="P8" i="26"/>
  <c r="P9" i="26"/>
  <c r="P10" i="26"/>
  <c r="P44" i="26"/>
  <c r="Q3" i="26"/>
  <c r="Q4" i="26"/>
  <c r="Q5" i="26"/>
  <c r="Q6" i="26"/>
  <c r="Q7" i="26"/>
  <c r="Q8" i="26"/>
  <c r="Q9" i="26"/>
  <c r="Q10" i="26"/>
  <c r="Q44" i="26"/>
  <c r="R3" i="26"/>
  <c r="R4" i="26"/>
  <c r="R5" i="26"/>
  <c r="R6" i="26"/>
  <c r="R7" i="26"/>
  <c r="R8" i="26"/>
  <c r="R9" i="26"/>
  <c r="R10" i="26"/>
  <c r="R44" i="26"/>
  <c r="S3" i="26"/>
  <c r="S4" i="26"/>
  <c r="S5" i="26"/>
  <c r="S6" i="26"/>
  <c r="S7" i="26"/>
  <c r="S8" i="26"/>
  <c r="S9" i="26"/>
  <c r="S10" i="26"/>
  <c r="S44" i="26"/>
  <c r="T3" i="26"/>
  <c r="T4" i="26"/>
  <c r="T5" i="26"/>
  <c r="T6" i="26"/>
  <c r="T7" i="26"/>
  <c r="T8" i="26"/>
  <c r="T9" i="26"/>
  <c r="T10" i="26"/>
  <c r="T44" i="26"/>
  <c r="U3" i="26"/>
  <c r="U4" i="26"/>
  <c r="U5" i="26"/>
  <c r="U6" i="26"/>
  <c r="U7" i="26"/>
  <c r="U8" i="26"/>
  <c r="U9" i="26"/>
  <c r="U10" i="26"/>
  <c r="U44" i="26"/>
  <c r="V3" i="26"/>
  <c r="V4" i="26"/>
  <c r="V5" i="26"/>
  <c r="V6" i="26"/>
  <c r="V7" i="26"/>
  <c r="V8" i="26"/>
  <c r="V9" i="26"/>
  <c r="V10" i="26"/>
  <c r="V44" i="26"/>
  <c r="W3" i="26"/>
  <c r="W4" i="26"/>
  <c r="W5" i="26"/>
  <c r="W6" i="26"/>
  <c r="W7" i="26"/>
  <c r="W8" i="26"/>
  <c r="W9" i="26"/>
  <c r="W10" i="26"/>
  <c r="W44" i="26"/>
  <c r="X3" i="26"/>
  <c r="X4" i="26"/>
  <c r="X5" i="26"/>
  <c r="X6" i="26"/>
  <c r="X7" i="26"/>
  <c r="X8" i="26"/>
  <c r="X9" i="26"/>
  <c r="X10" i="26"/>
  <c r="X44" i="26"/>
  <c r="Y3" i="26"/>
  <c r="Y4" i="26"/>
  <c r="Y5" i="26"/>
  <c r="Y6" i="26"/>
  <c r="Y7" i="26"/>
  <c r="Y8" i="26"/>
  <c r="Y9" i="26"/>
  <c r="Y10" i="26"/>
  <c r="Y44" i="26"/>
  <c r="Z3" i="26"/>
  <c r="Z4" i="26"/>
  <c r="Z5" i="26"/>
  <c r="Z6" i="26"/>
  <c r="Z7" i="26"/>
  <c r="Z8" i="26"/>
  <c r="Z9" i="26"/>
  <c r="Z10" i="26"/>
  <c r="Z44" i="26"/>
  <c r="AA3" i="26"/>
  <c r="AA4" i="26"/>
  <c r="AA5" i="26"/>
  <c r="AA6" i="26"/>
  <c r="AA7" i="26"/>
  <c r="AA8" i="26"/>
  <c r="AA9" i="26"/>
  <c r="AA10" i="26"/>
  <c r="AA44" i="26"/>
  <c r="AB3" i="26"/>
  <c r="AB4" i="26"/>
  <c r="AB5" i="26"/>
  <c r="AB6" i="26"/>
  <c r="AB7" i="26"/>
  <c r="AB8" i="26"/>
  <c r="AB9" i="26"/>
  <c r="AB10" i="26"/>
  <c r="AB44" i="26"/>
  <c r="AC3" i="26"/>
  <c r="AC4" i="26"/>
  <c r="AC5" i="26"/>
  <c r="AC6" i="26"/>
  <c r="AC7" i="26"/>
  <c r="AC8" i="26"/>
  <c r="AC9" i="26"/>
  <c r="AC10" i="26"/>
  <c r="AC12" i="26"/>
  <c r="AC15" i="26"/>
  <c r="A3" i="26"/>
  <c r="A17" i="26"/>
  <c r="AC17" i="26"/>
  <c r="AC44" i="26"/>
  <c r="AD3" i="26"/>
  <c r="AD4" i="26"/>
  <c r="AD5" i="26"/>
  <c r="AD6" i="26"/>
  <c r="AD7" i="26"/>
  <c r="AD8" i="26"/>
  <c r="AD9" i="26"/>
  <c r="AD10" i="26"/>
  <c r="AD12" i="26"/>
  <c r="AD15" i="26"/>
  <c r="AD44" i="26"/>
  <c r="AE3" i="26"/>
  <c r="AE4" i="26"/>
  <c r="AE5" i="26"/>
  <c r="AE6" i="26"/>
  <c r="AE7" i="26"/>
  <c r="AE8" i="26"/>
  <c r="AE9" i="26"/>
  <c r="AE10" i="26"/>
  <c r="AE12" i="26"/>
  <c r="AE15" i="26"/>
  <c r="AE44" i="26"/>
  <c r="AF3" i="26"/>
  <c r="AF4" i="26"/>
  <c r="AF5" i="26"/>
  <c r="AF6" i="26"/>
  <c r="AF7" i="26"/>
  <c r="AF8" i="26"/>
  <c r="AF9" i="26"/>
  <c r="AF10" i="26"/>
  <c r="AF12" i="26"/>
  <c r="AF15" i="26"/>
  <c r="AF44" i="26"/>
  <c r="AG3" i="26"/>
  <c r="AG4" i="26"/>
  <c r="AG5" i="26"/>
  <c r="AG6" i="26"/>
  <c r="AG7" i="26"/>
  <c r="AG8" i="26"/>
  <c r="AG9" i="26"/>
  <c r="AG10" i="26"/>
  <c r="AG12" i="26"/>
  <c r="AG15" i="26"/>
  <c r="AG44" i="26"/>
  <c r="AH3" i="26"/>
  <c r="AH4" i="26"/>
  <c r="AH5" i="26"/>
  <c r="AH6" i="26"/>
  <c r="AH7" i="26"/>
  <c r="AH8" i="26"/>
  <c r="AH9" i="26"/>
  <c r="AH10" i="26"/>
  <c r="AH12" i="26"/>
  <c r="AH15" i="26"/>
  <c r="AH44" i="26"/>
  <c r="AI3" i="26"/>
  <c r="AI4" i="26"/>
  <c r="AI5" i="26"/>
  <c r="AI6" i="26"/>
  <c r="AI7" i="26"/>
  <c r="AI8" i="26"/>
  <c r="AI9" i="26"/>
  <c r="AI10" i="26"/>
  <c r="AI12" i="26"/>
  <c r="AI15" i="26"/>
  <c r="AI44" i="26"/>
  <c r="AJ3" i="26"/>
  <c r="AJ4" i="26"/>
  <c r="AJ5" i="26"/>
  <c r="AJ6" i="26"/>
  <c r="AJ7" i="26"/>
  <c r="AJ8" i="26"/>
  <c r="AJ9" i="26"/>
  <c r="AJ10" i="26"/>
  <c r="AJ12" i="26"/>
  <c r="AJ15" i="26"/>
  <c r="AJ44" i="26"/>
  <c r="AK3" i="26"/>
  <c r="AK4" i="26"/>
  <c r="AK5" i="26"/>
  <c r="AK6" i="26"/>
  <c r="AK7" i="26"/>
  <c r="AK8" i="26"/>
  <c r="AK9" i="26"/>
  <c r="AK10" i="26"/>
  <c r="AK12" i="26"/>
  <c r="AK15" i="26"/>
  <c r="AK44" i="26"/>
  <c r="AL3" i="26"/>
  <c r="AL4" i="26"/>
  <c r="AL5" i="26"/>
  <c r="AL6" i="26"/>
  <c r="AL7" i="26"/>
  <c r="AL8" i="26"/>
  <c r="AL9" i="26"/>
  <c r="AL10" i="26"/>
  <c r="AL12" i="26"/>
  <c r="AL15" i="26"/>
  <c r="AL17" i="26"/>
  <c r="AL44" i="26"/>
  <c r="AM3" i="26"/>
  <c r="AM4" i="26"/>
  <c r="AM5" i="26"/>
  <c r="AM6" i="26"/>
  <c r="AM7" i="26"/>
  <c r="AM8" i="26"/>
  <c r="AM9" i="26"/>
  <c r="AM10" i="26"/>
  <c r="AM12" i="26"/>
  <c r="AM15" i="26"/>
  <c r="AM17" i="26"/>
  <c r="AM44" i="26"/>
  <c r="AN3" i="26"/>
  <c r="AN4" i="26"/>
  <c r="AN5" i="26"/>
  <c r="AN6" i="26"/>
  <c r="AN7" i="26"/>
  <c r="AN8" i="26"/>
  <c r="AN9" i="26"/>
  <c r="AN10" i="26"/>
  <c r="AN12" i="26"/>
  <c r="AN15" i="26"/>
  <c r="AN44" i="26"/>
  <c r="AO3" i="26"/>
  <c r="AO4" i="26"/>
  <c r="AO5" i="26"/>
  <c r="AO6" i="26"/>
  <c r="AO7" i="26"/>
  <c r="AO8" i="26"/>
  <c r="AO9" i="26"/>
  <c r="AO10" i="26"/>
  <c r="AO12" i="26"/>
  <c r="AO15" i="26"/>
  <c r="AO44" i="26"/>
  <c r="AP3" i="26"/>
  <c r="AP4" i="26"/>
  <c r="AP5" i="26"/>
  <c r="AP6" i="26"/>
  <c r="AP7" i="26"/>
  <c r="AP8" i="26"/>
  <c r="AP9" i="26"/>
  <c r="AP10" i="26"/>
  <c r="AP12" i="26"/>
  <c r="AP15" i="26"/>
  <c r="AP17" i="26"/>
  <c r="AP44" i="26"/>
  <c r="AQ3" i="26"/>
  <c r="AQ4" i="26"/>
  <c r="AQ5" i="26"/>
  <c r="AQ6" i="26"/>
  <c r="AQ7" i="26"/>
  <c r="AQ8" i="26"/>
  <c r="AQ9" i="26"/>
  <c r="AQ10" i="26"/>
  <c r="AQ12" i="26"/>
  <c r="AQ15" i="26"/>
  <c r="AQ17" i="26"/>
  <c r="AQ44" i="26"/>
  <c r="AR3" i="26"/>
  <c r="AR4" i="26"/>
  <c r="AR5" i="26"/>
  <c r="AR6" i="26"/>
  <c r="AR7" i="26"/>
  <c r="AR8" i="26"/>
  <c r="AR9" i="26"/>
  <c r="AR10" i="26"/>
  <c r="AR12" i="26"/>
  <c r="AR15" i="26"/>
  <c r="AR44" i="26"/>
  <c r="AS3" i="26"/>
  <c r="AS4" i="26"/>
  <c r="AS5" i="26"/>
  <c r="AS6" i="26"/>
  <c r="AS7" i="26"/>
  <c r="AS8" i="26"/>
  <c r="AS9" i="26"/>
  <c r="AS10" i="26"/>
  <c r="AS12" i="26"/>
  <c r="AS15" i="26"/>
  <c r="AS44" i="26"/>
  <c r="AT3" i="26"/>
  <c r="AT4" i="26"/>
  <c r="AT5" i="26"/>
  <c r="AT6" i="26"/>
  <c r="AT7" i="26"/>
  <c r="AT8" i="26"/>
  <c r="AT9" i="26"/>
  <c r="AT10" i="26"/>
  <c r="AT12" i="26"/>
  <c r="AT15" i="26"/>
  <c r="AT44" i="26"/>
  <c r="AU3" i="26"/>
  <c r="AU4" i="26"/>
  <c r="AU5" i="26"/>
  <c r="AU6" i="26"/>
  <c r="AU7" i="26"/>
  <c r="AU8" i="26"/>
  <c r="AU9" i="26"/>
  <c r="AU10" i="26"/>
  <c r="AU12" i="26"/>
  <c r="AU15" i="26"/>
  <c r="AU44" i="26"/>
  <c r="AV3" i="26"/>
  <c r="AV4" i="26"/>
  <c r="AV5" i="26"/>
  <c r="AV6" i="26"/>
  <c r="AV7" i="26"/>
  <c r="AV8" i="26"/>
  <c r="AV9" i="26"/>
  <c r="AV10" i="26"/>
  <c r="AV12" i="26"/>
  <c r="AV15" i="26"/>
  <c r="AV44" i="26"/>
  <c r="AW3" i="26"/>
  <c r="AW4" i="26"/>
  <c r="AW5" i="26"/>
  <c r="AW6" i="26"/>
  <c r="AW7" i="26"/>
  <c r="AW8" i="26"/>
  <c r="AW9" i="26"/>
  <c r="AW10" i="26"/>
  <c r="AW12" i="26"/>
  <c r="AW15" i="26"/>
  <c r="AW44" i="26"/>
  <c r="AX3" i="26"/>
  <c r="AX4" i="26"/>
  <c r="AX5" i="26"/>
  <c r="AX6" i="26"/>
  <c r="AX7" i="26"/>
  <c r="AX8" i="26"/>
  <c r="AX9" i="26"/>
  <c r="AX10" i="26"/>
  <c r="AX12" i="26"/>
  <c r="AX15" i="26"/>
  <c r="AX44" i="26"/>
  <c r="AY3" i="26"/>
  <c r="AY4" i="26"/>
  <c r="AY5" i="26"/>
  <c r="AY6" i="26"/>
  <c r="AY7" i="26"/>
  <c r="AY8" i="26"/>
  <c r="AY9" i="26"/>
  <c r="AY10" i="26"/>
  <c r="AY12" i="26"/>
  <c r="AY15" i="26"/>
  <c r="AY44" i="26"/>
  <c r="AZ3" i="26"/>
  <c r="AZ4" i="26"/>
  <c r="AZ5" i="26"/>
  <c r="AZ6" i="26"/>
  <c r="AZ7" i="26"/>
  <c r="AZ8" i="26"/>
  <c r="AZ9" i="26"/>
  <c r="AZ10" i="26"/>
  <c r="AZ12" i="26"/>
  <c r="AZ15" i="26"/>
  <c r="AZ17" i="26"/>
  <c r="AZ44" i="26"/>
  <c r="BA3" i="26"/>
  <c r="BA4" i="26"/>
  <c r="BA5" i="26"/>
  <c r="BA6" i="26"/>
  <c r="BA7" i="26"/>
  <c r="BA8" i="26"/>
  <c r="BA9" i="26"/>
  <c r="BA10" i="26"/>
  <c r="BA12" i="26"/>
  <c r="BA15" i="26"/>
  <c r="BA44" i="26"/>
  <c r="BB3" i="26"/>
  <c r="BB4" i="26"/>
  <c r="BB5" i="26"/>
  <c r="BB6" i="26"/>
  <c r="BB7" i="26"/>
  <c r="BB8" i="26"/>
  <c r="BB9" i="26"/>
  <c r="BB10" i="26"/>
  <c r="BB12" i="26"/>
  <c r="BB15" i="26"/>
  <c r="BB17" i="26"/>
  <c r="BB44" i="26"/>
  <c r="BC3" i="26"/>
  <c r="BC4" i="26"/>
  <c r="BC5" i="26"/>
  <c r="BC6" i="26"/>
  <c r="BC7" i="26"/>
  <c r="BC8" i="26"/>
  <c r="BC9" i="26"/>
  <c r="BC10" i="26"/>
  <c r="BC12" i="26"/>
  <c r="BC15" i="26"/>
  <c r="BC44" i="26"/>
  <c r="BD3" i="26"/>
  <c r="BD4" i="26"/>
  <c r="BD5" i="26"/>
  <c r="BD6" i="26"/>
  <c r="BD7" i="26"/>
  <c r="BD8" i="26"/>
  <c r="BD9" i="26"/>
  <c r="BD10" i="26"/>
  <c r="BD12" i="26"/>
  <c r="BD15" i="26"/>
  <c r="BD17" i="26"/>
  <c r="BD44" i="26"/>
  <c r="BE3" i="26"/>
  <c r="BE4" i="26"/>
  <c r="BE5" i="26"/>
  <c r="BE6" i="26"/>
  <c r="BE7" i="26"/>
  <c r="BE8" i="26"/>
  <c r="BE9" i="26"/>
  <c r="BE10" i="26"/>
  <c r="BE12" i="26"/>
  <c r="BE15" i="26"/>
  <c r="BE17" i="26"/>
  <c r="BE44" i="26"/>
  <c r="BF3" i="26"/>
  <c r="BF4" i="26"/>
  <c r="BF5" i="26"/>
  <c r="BF6" i="26"/>
  <c r="BF7" i="26"/>
  <c r="BF8" i="26"/>
  <c r="BF9" i="26"/>
  <c r="BF10" i="26"/>
  <c r="BF12" i="26"/>
  <c r="BF15" i="26"/>
  <c r="BF44" i="26"/>
  <c r="BG3" i="26"/>
  <c r="BG4" i="26"/>
  <c r="BG5" i="26"/>
  <c r="BG6" i="26"/>
  <c r="BG7" i="26"/>
  <c r="BG8" i="26"/>
  <c r="BG9" i="26"/>
  <c r="BG10" i="26"/>
  <c r="BG12" i="26"/>
  <c r="BG15" i="26"/>
  <c r="BG44" i="26"/>
  <c r="BH3" i="26"/>
  <c r="BH4" i="26"/>
  <c r="BH5" i="26"/>
  <c r="BH6" i="26"/>
  <c r="BH7" i="26"/>
  <c r="BH8" i="26"/>
  <c r="BH9" i="26"/>
  <c r="BH10" i="26"/>
  <c r="BH12" i="26"/>
  <c r="BH15" i="26"/>
  <c r="BH44" i="26"/>
  <c r="BI3" i="26"/>
  <c r="BI4" i="26"/>
  <c r="BI5" i="26"/>
  <c r="BI6" i="26"/>
  <c r="BI7" i="26"/>
  <c r="BI8" i="26"/>
  <c r="BI9" i="26"/>
  <c r="BI10" i="26"/>
  <c r="BI12" i="26"/>
  <c r="BI15" i="26"/>
  <c r="BI44" i="26"/>
  <c r="BJ3" i="26"/>
  <c r="BJ4" i="26"/>
  <c r="BJ5" i="26"/>
  <c r="BJ6" i="26"/>
  <c r="BJ7" i="26"/>
  <c r="BJ8" i="26"/>
  <c r="BJ9" i="26"/>
  <c r="BJ10" i="26"/>
  <c r="BJ12" i="26"/>
  <c r="BJ15" i="26"/>
  <c r="BJ44" i="26"/>
  <c r="BK3" i="26"/>
  <c r="BK4" i="26"/>
  <c r="BK5" i="26"/>
  <c r="BK6" i="26"/>
  <c r="BK7" i="26"/>
  <c r="BK8" i="26"/>
  <c r="BK9" i="26"/>
  <c r="BK10" i="26"/>
  <c r="BK12" i="26"/>
  <c r="BK15" i="26"/>
  <c r="BK17" i="26"/>
  <c r="BK44" i="26"/>
  <c r="BL3" i="26"/>
  <c r="BL4" i="26"/>
  <c r="BL5" i="26"/>
  <c r="BL6" i="26"/>
  <c r="BL7" i="26"/>
  <c r="BL8" i="26"/>
  <c r="BL9" i="26"/>
  <c r="BL10" i="26"/>
  <c r="BL12" i="26"/>
  <c r="BL15" i="26"/>
  <c r="BL17" i="26"/>
  <c r="BL44" i="26"/>
  <c r="BM3" i="26"/>
  <c r="BM4" i="26"/>
  <c r="BM5" i="26"/>
  <c r="BM6" i="26"/>
  <c r="BM7" i="26"/>
  <c r="BM8" i="26"/>
  <c r="BM9" i="26"/>
  <c r="BM10" i="26"/>
  <c r="BM12" i="26"/>
  <c r="BM15" i="26"/>
  <c r="BM17" i="26"/>
  <c r="BM44" i="26"/>
  <c r="BN3" i="26"/>
  <c r="BN4" i="26"/>
  <c r="BN5" i="26"/>
  <c r="BN6" i="26"/>
  <c r="BN7" i="26"/>
  <c r="BN8" i="26"/>
  <c r="BN9" i="26"/>
  <c r="BN10" i="26"/>
  <c r="BN12" i="26"/>
  <c r="BN15" i="26"/>
  <c r="BN44" i="26"/>
  <c r="BO3" i="26"/>
  <c r="BO4" i="26"/>
  <c r="BO5" i="26"/>
  <c r="BO6" i="26"/>
  <c r="BO7" i="26"/>
  <c r="BO8" i="26"/>
  <c r="BO9" i="26"/>
  <c r="BO10" i="26"/>
  <c r="BO12" i="26"/>
  <c r="BO15" i="26"/>
  <c r="BO44" i="26"/>
  <c r="BP3" i="26"/>
  <c r="BP4" i="26"/>
  <c r="BP5" i="26"/>
  <c r="BP6" i="26"/>
  <c r="BP7" i="26"/>
  <c r="BP8" i="26"/>
  <c r="BP9" i="26"/>
  <c r="BP10" i="26"/>
  <c r="BP12" i="26"/>
  <c r="BP15" i="26"/>
  <c r="BP44" i="26"/>
  <c r="BQ3" i="26"/>
  <c r="BQ4" i="26"/>
  <c r="BQ5" i="26"/>
  <c r="BQ6" i="26"/>
  <c r="BQ7" i="26"/>
  <c r="BQ8" i="26"/>
  <c r="BQ9" i="26"/>
  <c r="BQ10" i="26"/>
  <c r="BQ12" i="26"/>
  <c r="BQ15" i="26"/>
  <c r="BQ44" i="26"/>
  <c r="BR3" i="26"/>
  <c r="BR4" i="26"/>
  <c r="BR5" i="26"/>
  <c r="BR6" i="26"/>
  <c r="BR7" i="26"/>
  <c r="BR8" i="26"/>
  <c r="BR9" i="26"/>
  <c r="BR10" i="26"/>
  <c r="BR12" i="26"/>
  <c r="BR15" i="26"/>
  <c r="BR44" i="26"/>
  <c r="BS3" i="26"/>
  <c r="BS4" i="26"/>
  <c r="BS5" i="26"/>
  <c r="BS6" i="26"/>
  <c r="BS7" i="26"/>
  <c r="BS8" i="26"/>
  <c r="BS9" i="26"/>
  <c r="BS10" i="26"/>
  <c r="BS12" i="26"/>
  <c r="BS15" i="26"/>
  <c r="BS44" i="26"/>
  <c r="BT3" i="26"/>
  <c r="BT4" i="26"/>
  <c r="BT5" i="26"/>
  <c r="BT6" i="26"/>
  <c r="BT7" i="26"/>
  <c r="BT8" i="26"/>
  <c r="BT9" i="26"/>
  <c r="BT10" i="26"/>
  <c r="BT12" i="26"/>
  <c r="BT15" i="26"/>
  <c r="BT44" i="26"/>
  <c r="BU3" i="26"/>
  <c r="BU4" i="26"/>
  <c r="BU5" i="26"/>
  <c r="BU6" i="26"/>
  <c r="BU7" i="26"/>
  <c r="BU8" i="26"/>
  <c r="BU9" i="26"/>
  <c r="BU10" i="26"/>
  <c r="BU12" i="26"/>
  <c r="BU15" i="26"/>
  <c r="BU44" i="26"/>
  <c r="BV3" i="26"/>
  <c r="BV4" i="26"/>
  <c r="BV5" i="26"/>
  <c r="BV6" i="26"/>
  <c r="BV7" i="26"/>
  <c r="BV8" i="26"/>
  <c r="BV9" i="26"/>
  <c r="BV10" i="26"/>
  <c r="BV12" i="26"/>
  <c r="BV15" i="26"/>
  <c r="BV44" i="26"/>
  <c r="BW3" i="26"/>
  <c r="BW4" i="26"/>
  <c r="BW5" i="26"/>
  <c r="BW6" i="26"/>
  <c r="BW7" i="26"/>
  <c r="BW8" i="26"/>
  <c r="BW9" i="26"/>
  <c r="BW10" i="26"/>
  <c r="BW12" i="26"/>
  <c r="BW15" i="26"/>
  <c r="BW44" i="26"/>
  <c r="BX3" i="26"/>
  <c r="BX4" i="26"/>
  <c r="BX5" i="26"/>
  <c r="BX6" i="26"/>
  <c r="BX7" i="26"/>
  <c r="BX8" i="26"/>
  <c r="BX9" i="26"/>
  <c r="BX10" i="26"/>
  <c r="BX12" i="26"/>
  <c r="BX15" i="26"/>
  <c r="BX44" i="26"/>
  <c r="BY3" i="26"/>
  <c r="BY4" i="26"/>
  <c r="BY5" i="26"/>
  <c r="BY6" i="26"/>
  <c r="BY7" i="26"/>
  <c r="BY8" i="26"/>
  <c r="BY9" i="26"/>
  <c r="BY10" i="26"/>
  <c r="BY12" i="26"/>
  <c r="BY15" i="26"/>
  <c r="BY44" i="26"/>
  <c r="BZ3" i="26"/>
  <c r="BZ4" i="26"/>
  <c r="BZ5" i="26"/>
  <c r="BZ6" i="26"/>
  <c r="BZ7" i="26"/>
  <c r="BZ8" i="26"/>
  <c r="BZ9" i="26"/>
  <c r="BZ10" i="26"/>
  <c r="BZ12" i="26"/>
  <c r="BZ15" i="26"/>
  <c r="BZ44" i="26"/>
  <c r="CA3" i="26"/>
  <c r="CA4" i="26"/>
  <c r="CA5" i="26"/>
  <c r="CA6" i="26"/>
  <c r="CA7" i="26"/>
  <c r="CA8" i="26"/>
  <c r="CA9" i="26"/>
  <c r="CA10" i="26"/>
  <c r="CA12" i="26"/>
  <c r="CA15" i="26"/>
  <c r="CA44" i="26"/>
  <c r="CB3" i="26"/>
  <c r="CB4" i="26"/>
  <c r="CB5" i="26"/>
  <c r="CB6" i="26"/>
  <c r="CB7" i="26"/>
  <c r="CB8" i="26"/>
  <c r="CB9" i="26"/>
  <c r="CB10" i="26"/>
  <c r="CB12" i="26"/>
  <c r="CB15" i="26"/>
  <c r="CB17" i="26"/>
  <c r="CB44" i="26"/>
  <c r="CC3" i="26"/>
  <c r="CC4" i="26"/>
  <c r="CC5" i="26"/>
  <c r="CC6" i="26"/>
  <c r="CC7" i="26"/>
  <c r="CC8" i="26"/>
  <c r="CC9" i="26"/>
  <c r="CC10" i="26"/>
  <c r="CC12" i="26"/>
  <c r="CC15" i="26"/>
  <c r="CC44" i="26"/>
  <c r="CD3" i="26"/>
  <c r="CD4" i="26"/>
  <c r="CD5" i="26"/>
  <c r="CD6" i="26"/>
  <c r="CD7" i="26"/>
  <c r="CD8" i="26"/>
  <c r="CD9" i="26"/>
  <c r="CD10" i="26"/>
  <c r="CD12" i="26"/>
  <c r="CD15" i="26"/>
  <c r="CD44" i="26"/>
  <c r="CE3" i="26"/>
  <c r="CE4" i="26"/>
  <c r="CE5" i="26"/>
  <c r="CE6" i="26"/>
  <c r="CE7" i="26"/>
  <c r="CE8" i="26"/>
  <c r="CE9" i="26"/>
  <c r="CE10" i="26"/>
  <c r="CE12" i="26"/>
  <c r="CE15" i="26"/>
  <c r="CE17" i="26"/>
  <c r="CE44" i="26"/>
  <c r="CF3" i="26"/>
  <c r="CF4" i="26"/>
  <c r="CF5" i="26"/>
  <c r="CF6" i="26"/>
  <c r="CF7" i="26"/>
  <c r="CF8" i="26"/>
  <c r="CF9" i="26"/>
  <c r="CF10" i="26"/>
  <c r="CF12" i="26"/>
  <c r="CF15" i="26"/>
  <c r="CF44" i="26"/>
  <c r="CG3" i="26"/>
  <c r="CG4" i="26"/>
  <c r="CG5" i="26"/>
  <c r="CG6" i="26"/>
  <c r="CG7" i="26"/>
  <c r="CG8" i="26"/>
  <c r="CG9" i="26"/>
  <c r="CG10" i="26"/>
  <c r="CG12" i="26"/>
  <c r="CG15" i="26"/>
  <c r="CG44" i="26"/>
  <c r="CH3" i="26"/>
  <c r="CH4" i="26"/>
  <c r="CH5" i="26"/>
  <c r="CH6" i="26"/>
  <c r="CH7" i="26"/>
  <c r="CH8" i="26"/>
  <c r="CH9" i="26"/>
  <c r="CH10" i="26"/>
  <c r="CH12" i="26"/>
  <c r="CH15" i="26"/>
  <c r="CH44" i="26"/>
  <c r="CI3" i="26"/>
  <c r="CI4" i="26"/>
  <c r="CI5" i="26"/>
  <c r="CI6" i="26"/>
  <c r="CI7" i="26"/>
  <c r="CI8" i="26"/>
  <c r="CI9" i="26"/>
  <c r="CI10" i="26"/>
  <c r="CI12" i="26"/>
  <c r="CI15" i="26"/>
  <c r="CI44" i="26"/>
  <c r="CJ3" i="26"/>
  <c r="CJ4" i="26"/>
  <c r="CJ5" i="26"/>
  <c r="CJ6" i="26"/>
  <c r="CJ7" i="26"/>
  <c r="CJ8" i="26"/>
  <c r="CJ9" i="26"/>
  <c r="CJ10" i="26"/>
  <c r="CJ12" i="26"/>
  <c r="CJ15" i="26"/>
  <c r="CJ17" i="26"/>
  <c r="CJ44" i="26"/>
  <c r="CK3" i="26"/>
  <c r="CK4" i="26"/>
  <c r="CK5" i="26"/>
  <c r="CK6" i="26"/>
  <c r="CK7" i="26"/>
  <c r="CK8" i="26"/>
  <c r="CK9" i="26"/>
  <c r="CK10" i="26"/>
  <c r="CK12" i="26"/>
  <c r="CK15" i="26"/>
  <c r="CK17" i="26"/>
  <c r="CK44" i="26"/>
  <c r="CL3" i="26"/>
  <c r="CL4" i="26"/>
  <c r="CL5" i="26"/>
  <c r="CL6" i="26"/>
  <c r="CL7" i="26"/>
  <c r="CL8" i="26"/>
  <c r="CL9" i="26"/>
  <c r="CL10" i="26"/>
  <c r="CL12" i="26"/>
  <c r="CL15" i="26"/>
  <c r="CL44" i="26"/>
  <c r="CM3" i="26"/>
  <c r="CM4" i="26"/>
  <c r="CM5" i="26"/>
  <c r="CM6" i="26"/>
  <c r="CM7" i="26"/>
  <c r="CM8" i="26"/>
  <c r="CM9" i="26"/>
  <c r="CM10" i="26"/>
  <c r="CM12" i="26"/>
  <c r="CM15" i="26"/>
  <c r="CM44" i="26"/>
  <c r="CN3" i="26"/>
  <c r="CN4" i="26"/>
  <c r="CN5" i="26"/>
  <c r="CN6" i="26"/>
  <c r="CN7" i="26"/>
  <c r="CN8" i="26"/>
  <c r="CN9" i="26"/>
  <c r="CN10" i="26"/>
  <c r="CN12" i="26"/>
  <c r="CN15" i="26"/>
  <c r="CN44" i="26"/>
  <c r="CO3" i="26"/>
  <c r="CO4" i="26"/>
  <c r="CO5" i="26"/>
  <c r="CO6" i="26"/>
  <c r="CO7" i="26"/>
  <c r="CO8" i="26"/>
  <c r="CO9" i="26"/>
  <c r="CO10" i="26"/>
  <c r="CO12" i="26"/>
  <c r="CO15" i="26"/>
  <c r="CO17" i="26"/>
  <c r="CO44" i="26"/>
  <c r="CP3" i="26"/>
  <c r="CP4" i="26"/>
  <c r="CP5" i="26"/>
  <c r="CP6" i="26"/>
  <c r="CP7" i="26"/>
  <c r="CP8" i="26"/>
  <c r="CP9" i="26"/>
  <c r="CP10" i="26"/>
  <c r="CP12" i="26"/>
  <c r="CP15" i="26"/>
  <c r="CP44" i="26"/>
  <c r="CQ3" i="26"/>
  <c r="CQ4" i="26"/>
  <c r="CQ5" i="26"/>
  <c r="CQ6" i="26"/>
  <c r="CQ7" i="26"/>
  <c r="CQ8" i="26"/>
  <c r="CQ9" i="26"/>
  <c r="CQ10" i="26"/>
  <c r="CQ12" i="26"/>
  <c r="CQ15" i="26"/>
  <c r="CQ44" i="26"/>
  <c r="CR3" i="26"/>
  <c r="CR4" i="26"/>
  <c r="CR5" i="26"/>
  <c r="CR6" i="26"/>
  <c r="CR7" i="26"/>
  <c r="CR8" i="26"/>
  <c r="CR9" i="26"/>
  <c r="CR10" i="26"/>
  <c r="CR12" i="26"/>
  <c r="CR15" i="26"/>
  <c r="CR44" i="26"/>
  <c r="CS3" i="26"/>
  <c r="CS4" i="26"/>
  <c r="CS5" i="26"/>
  <c r="CS6" i="26"/>
  <c r="CS7" i="26"/>
  <c r="CS8" i="26"/>
  <c r="CS9" i="26"/>
  <c r="CS10" i="26"/>
  <c r="CS12" i="26"/>
  <c r="CS15" i="26"/>
  <c r="CS44" i="26"/>
  <c r="CT3" i="26"/>
  <c r="CT4" i="26"/>
  <c r="CT5" i="26"/>
  <c r="CT6" i="26"/>
  <c r="CT7" i="26"/>
  <c r="CT8" i="26"/>
  <c r="CT9" i="26"/>
  <c r="CT10" i="26"/>
  <c r="CT12" i="26"/>
  <c r="CT15" i="26"/>
  <c r="CT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4" i="26"/>
  <c r="A18" i="26"/>
  <c r="AD18" i="26"/>
  <c r="AD45" i="26"/>
  <c r="AE45" i="26"/>
  <c r="AF45" i="26"/>
  <c r="AG45" i="26"/>
  <c r="AH18" i="26"/>
  <c r="AH45" i="26"/>
  <c r="AI45" i="26"/>
  <c r="AJ45" i="26"/>
  <c r="AK45" i="26"/>
  <c r="AL18" i="26"/>
  <c r="AL45" i="26"/>
  <c r="AM45" i="26"/>
  <c r="AN45" i="26"/>
  <c r="AO45" i="26"/>
  <c r="AP45" i="26"/>
  <c r="AQ18" i="26"/>
  <c r="AQ45" i="26"/>
  <c r="AR45" i="26"/>
  <c r="AS18" i="26"/>
  <c r="AS45" i="26"/>
  <c r="AT45" i="26"/>
  <c r="AU45" i="26"/>
  <c r="AV45" i="26"/>
  <c r="AW18" i="26"/>
  <c r="AW45" i="26"/>
  <c r="AX18" i="26"/>
  <c r="AX45" i="26"/>
  <c r="AY45" i="26"/>
  <c r="AZ45" i="26"/>
  <c r="BA18" i="26"/>
  <c r="BA45" i="26"/>
  <c r="BB45" i="26"/>
  <c r="BC18" i="26"/>
  <c r="BC45" i="26"/>
  <c r="BD45" i="26"/>
  <c r="BE45" i="26"/>
  <c r="BF45" i="26"/>
  <c r="BG18" i="26"/>
  <c r="BG45" i="26"/>
  <c r="BH45" i="26"/>
  <c r="BI45" i="26"/>
  <c r="BJ45" i="26"/>
  <c r="BK45" i="26"/>
  <c r="BL18" i="26"/>
  <c r="BL45" i="26"/>
  <c r="BM18" i="26"/>
  <c r="BM45" i="26"/>
  <c r="BN18" i="26"/>
  <c r="BN45" i="26"/>
  <c r="BO18" i="26"/>
  <c r="BO45" i="26"/>
  <c r="BP45" i="26"/>
  <c r="BQ45" i="26"/>
  <c r="BR45" i="26"/>
  <c r="BS45" i="26"/>
  <c r="BT45" i="26"/>
  <c r="BU45" i="26"/>
  <c r="BV45" i="26"/>
  <c r="BW45" i="26"/>
  <c r="BX45" i="26"/>
  <c r="BY18" i="26"/>
  <c r="BY45" i="26"/>
  <c r="BZ45" i="26"/>
  <c r="CA18" i="26"/>
  <c r="CA45" i="26"/>
  <c r="CB45" i="26"/>
  <c r="CC45" i="26"/>
  <c r="CD45" i="26"/>
  <c r="CE18" i="26"/>
  <c r="CE45" i="26"/>
  <c r="CF45" i="26"/>
  <c r="CG45" i="26"/>
  <c r="CH18" i="26"/>
  <c r="CH45" i="26"/>
  <c r="CI18" i="26"/>
  <c r="CI45" i="26"/>
  <c r="CJ45" i="26"/>
  <c r="CK18" i="26"/>
  <c r="CK45" i="26"/>
  <c r="CL45" i="26"/>
  <c r="CM45" i="26"/>
  <c r="CN45" i="26"/>
  <c r="CO18" i="26"/>
  <c r="CO45" i="26"/>
  <c r="CP45" i="26"/>
  <c r="CQ18" i="26"/>
  <c r="CQ45" i="26"/>
  <c r="CR45" i="26"/>
  <c r="CS45" i="26"/>
  <c r="CT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5" i="26"/>
  <c r="A19" i="26"/>
  <c r="AC19" i="26"/>
  <c r="AC46" i="26"/>
  <c r="AD46" i="26"/>
  <c r="AE19" i="26"/>
  <c r="AE46" i="26"/>
  <c r="AF19" i="26"/>
  <c r="AF46" i="26"/>
  <c r="AG46" i="26"/>
  <c r="AH46" i="26"/>
  <c r="AI46" i="26"/>
  <c r="AJ46" i="26"/>
  <c r="AK19" i="26"/>
  <c r="AK46" i="26"/>
  <c r="AL46" i="26"/>
  <c r="AM46" i="26"/>
  <c r="AN46" i="26"/>
  <c r="AO46" i="26"/>
  <c r="AP46" i="26"/>
  <c r="AQ46" i="26"/>
  <c r="AR46" i="26"/>
  <c r="AS46" i="26"/>
  <c r="AT46" i="26"/>
  <c r="AU46" i="26"/>
  <c r="AV19" i="26"/>
  <c r="AV46" i="26"/>
  <c r="AW46" i="26"/>
  <c r="AX46" i="26"/>
  <c r="AY46" i="26"/>
  <c r="AZ46" i="26"/>
  <c r="BA46" i="26"/>
  <c r="BB46" i="26"/>
  <c r="BC19" i="26"/>
  <c r="BC46" i="26"/>
  <c r="BD46" i="26"/>
  <c r="BE46" i="26"/>
  <c r="BF19" i="26"/>
  <c r="BF46" i="26"/>
  <c r="BG46" i="26"/>
  <c r="BH46" i="26"/>
  <c r="BI46" i="26"/>
  <c r="BJ19" i="26"/>
  <c r="BJ46" i="26"/>
  <c r="BK46" i="26"/>
  <c r="BL46" i="26"/>
  <c r="BM46" i="26"/>
  <c r="BN46" i="26"/>
  <c r="BO19" i="26"/>
  <c r="BO46" i="26"/>
  <c r="BP46" i="26"/>
  <c r="BQ46" i="26"/>
  <c r="BR46" i="26"/>
  <c r="BS46" i="26"/>
  <c r="BT46" i="26"/>
  <c r="BU19" i="26"/>
  <c r="BU46" i="26"/>
  <c r="BV46" i="26"/>
  <c r="BW19" i="26"/>
  <c r="BW46" i="26"/>
  <c r="BX19" i="26"/>
  <c r="BX46" i="26"/>
  <c r="BY19" i="26"/>
  <c r="BY46" i="26"/>
  <c r="BZ19" i="26"/>
  <c r="BZ46" i="26"/>
  <c r="CA46" i="26"/>
  <c r="CB46" i="26"/>
  <c r="CC46" i="26"/>
  <c r="CD46" i="26"/>
  <c r="CE46" i="26"/>
  <c r="CF46" i="26"/>
  <c r="CG19" i="26"/>
  <c r="CG46" i="26"/>
  <c r="CH46" i="26"/>
  <c r="CI19" i="26"/>
  <c r="CI46" i="26"/>
  <c r="CJ19" i="26"/>
  <c r="CJ46" i="26"/>
  <c r="CK19" i="26"/>
  <c r="CK46" i="26"/>
  <c r="CL46" i="26"/>
  <c r="CM46" i="26"/>
  <c r="CN46" i="26"/>
  <c r="CO19" i="26"/>
  <c r="CO46" i="26"/>
  <c r="CP46" i="26"/>
  <c r="CQ46" i="26"/>
  <c r="CR46" i="26"/>
  <c r="CS46" i="26"/>
  <c r="CT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6" i="26"/>
  <c r="A20" i="26"/>
  <c r="AD20" i="26"/>
  <c r="AD47" i="26"/>
  <c r="AE47" i="26"/>
  <c r="AF20" i="26"/>
  <c r="AF47" i="26"/>
  <c r="AG47" i="26"/>
  <c r="AH47" i="26"/>
  <c r="AI47" i="26"/>
  <c r="AJ47" i="26"/>
  <c r="AK47" i="26"/>
  <c r="AL47" i="26"/>
  <c r="AM20" i="26"/>
  <c r="AM47" i="26"/>
  <c r="AN47" i="26"/>
  <c r="AO47" i="26"/>
  <c r="AP20" i="26"/>
  <c r="AP47" i="26"/>
  <c r="AQ20" i="26"/>
  <c r="AQ47" i="26"/>
  <c r="AR20" i="26"/>
  <c r="AR47" i="26"/>
  <c r="AS47" i="26"/>
  <c r="AT47" i="26"/>
  <c r="AU47" i="26"/>
  <c r="AV47" i="26"/>
  <c r="AW47" i="26"/>
  <c r="AX20" i="26"/>
  <c r="AX47" i="26"/>
  <c r="AY20" i="26"/>
  <c r="AY47" i="26"/>
  <c r="AZ47" i="26"/>
  <c r="BA47" i="26"/>
  <c r="BB20" i="26"/>
  <c r="BB47" i="26"/>
  <c r="BC20" i="26"/>
  <c r="BC47" i="26"/>
  <c r="BD47" i="26"/>
  <c r="BE47" i="26"/>
  <c r="BF47" i="26"/>
  <c r="BG47" i="26"/>
  <c r="BH47" i="26"/>
  <c r="BI20" i="26"/>
  <c r="BI47" i="26"/>
  <c r="BJ47" i="26"/>
  <c r="BK47" i="26"/>
  <c r="BL20" i="26"/>
  <c r="BL47" i="26"/>
  <c r="BM47" i="26"/>
  <c r="BN47" i="26"/>
  <c r="BO47" i="26"/>
  <c r="BP47" i="26"/>
  <c r="BQ20" i="26"/>
  <c r="BQ47" i="26"/>
  <c r="BR20" i="26"/>
  <c r="BR47" i="26"/>
  <c r="BS47" i="26"/>
  <c r="BT47" i="26"/>
  <c r="BU47" i="26"/>
  <c r="BV47" i="26"/>
  <c r="BW47" i="26"/>
  <c r="BX47" i="26"/>
  <c r="BY47" i="26"/>
  <c r="BZ47" i="26"/>
  <c r="CA20" i="26"/>
  <c r="CA47" i="26"/>
  <c r="CB47" i="26"/>
  <c r="CC47" i="26"/>
  <c r="CD47" i="26"/>
  <c r="CE47" i="26"/>
  <c r="CF47" i="26"/>
  <c r="CG47" i="26"/>
  <c r="CH47" i="26"/>
  <c r="CI47" i="26"/>
  <c r="CJ47" i="26"/>
  <c r="CK20" i="26"/>
  <c r="CK47" i="26"/>
  <c r="CL47" i="26"/>
  <c r="CM47" i="26"/>
  <c r="CN47" i="26"/>
  <c r="CO47" i="26"/>
  <c r="CP47" i="26"/>
  <c r="CQ47" i="26"/>
  <c r="CR47" i="26"/>
  <c r="CS47" i="26"/>
  <c r="CT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7" i="26"/>
  <c r="A21" i="26"/>
  <c r="AR21" i="26"/>
  <c r="AR48" i="26"/>
  <c r="AS48" i="26"/>
  <c r="AT48" i="26"/>
  <c r="AU21" i="26"/>
  <c r="AU48" i="26"/>
  <c r="AV48" i="26"/>
  <c r="AW48" i="26"/>
  <c r="AX48" i="26"/>
  <c r="AY48" i="26"/>
  <c r="AZ48" i="26"/>
  <c r="BA48" i="26"/>
  <c r="BB48" i="26"/>
  <c r="BC21" i="26"/>
  <c r="BC48" i="26"/>
  <c r="BD48" i="26"/>
  <c r="BE48" i="26"/>
  <c r="BF48" i="26"/>
  <c r="BG21" i="26"/>
  <c r="BG48" i="26"/>
  <c r="BH48" i="26"/>
  <c r="BI48" i="26"/>
  <c r="BJ48" i="26"/>
  <c r="BK21" i="26"/>
  <c r="BK48" i="26"/>
  <c r="BL48" i="26"/>
  <c r="BM21" i="26"/>
  <c r="BM48" i="26"/>
  <c r="BN21" i="26"/>
  <c r="BN48" i="26"/>
  <c r="BO21" i="26"/>
  <c r="BO48" i="26"/>
  <c r="BP48" i="26"/>
  <c r="BQ21" i="26"/>
  <c r="BQ48" i="26"/>
  <c r="BR48" i="26"/>
  <c r="BS48" i="26"/>
  <c r="BT48" i="26"/>
  <c r="BU48" i="26"/>
  <c r="BV48" i="26"/>
  <c r="BW21" i="26"/>
  <c r="BW48" i="26"/>
  <c r="BX48" i="26"/>
  <c r="BY21" i="26"/>
  <c r="BY48" i="26"/>
  <c r="BZ21" i="26"/>
  <c r="BZ48" i="26"/>
  <c r="CA48" i="26"/>
  <c r="CB48" i="26"/>
  <c r="CC48" i="26"/>
  <c r="CD48" i="26"/>
  <c r="CE48" i="26"/>
  <c r="CF21" i="26"/>
  <c r="CF48" i="26"/>
  <c r="CG48" i="26"/>
  <c r="CH48" i="26"/>
  <c r="CI48" i="26"/>
  <c r="CJ21" i="26"/>
  <c r="CJ48" i="26"/>
  <c r="CK48" i="26"/>
  <c r="CL48" i="26"/>
  <c r="CM48" i="26"/>
  <c r="CN48" i="26"/>
  <c r="CO48" i="26"/>
  <c r="CP48" i="26"/>
  <c r="CQ48" i="26"/>
  <c r="CR48" i="26"/>
  <c r="CS48" i="26"/>
  <c r="CT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8" i="26"/>
  <c r="A22" i="26"/>
  <c r="AE22" i="26"/>
  <c r="AE49" i="26"/>
  <c r="AF49" i="26"/>
  <c r="AG49" i="26"/>
  <c r="AH49" i="26"/>
  <c r="AI49" i="26"/>
  <c r="AJ49" i="26"/>
  <c r="AK22" i="26"/>
  <c r="AK49" i="26"/>
  <c r="AL49" i="26"/>
  <c r="AM49" i="26"/>
  <c r="AN49" i="26"/>
  <c r="AO49" i="26"/>
  <c r="AP49" i="26"/>
  <c r="AQ49" i="26"/>
  <c r="AR22" i="26"/>
  <c r="AR49" i="26"/>
  <c r="AS49" i="26"/>
  <c r="AT22" i="26"/>
  <c r="AT49" i="26"/>
  <c r="AU49" i="26"/>
  <c r="AV22" i="26"/>
  <c r="AV49" i="26"/>
  <c r="AW49" i="26"/>
  <c r="AX49" i="26"/>
  <c r="AY49" i="26"/>
  <c r="AZ49" i="26"/>
  <c r="BA22" i="26"/>
  <c r="BA49" i="26"/>
  <c r="BB49" i="26"/>
  <c r="BC49" i="26"/>
  <c r="BD49" i="26"/>
  <c r="BE49" i="26"/>
  <c r="BF49" i="26"/>
  <c r="BG49" i="26"/>
  <c r="BH49" i="26"/>
  <c r="BI49" i="26"/>
  <c r="BJ49" i="26"/>
  <c r="BK22" i="26"/>
  <c r="BK49" i="26"/>
  <c r="BL49" i="26"/>
  <c r="BM22" i="26"/>
  <c r="BM49" i="26"/>
  <c r="BN49" i="26"/>
  <c r="BO22" i="26"/>
  <c r="BO49" i="26"/>
  <c r="BP22" i="26"/>
  <c r="BP49" i="26"/>
  <c r="BQ49" i="26"/>
  <c r="BR22" i="26"/>
  <c r="BR49" i="26"/>
  <c r="BS49" i="26"/>
  <c r="BT49" i="26"/>
  <c r="BU49" i="26"/>
  <c r="BV49" i="26"/>
  <c r="BW49" i="26"/>
  <c r="BX49" i="26"/>
  <c r="BY22" i="26"/>
  <c r="BY49" i="26"/>
  <c r="BZ49" i="26"/>
  <c r="CA49" i="26"/>
  <c r="CB22" i="26"/>
  <c r="CB49" i="26"/>
  <c r="CC49" i="26"/>
  <c r="CD49" i="26"/>
  <c r="CE49" i="26"/>
  <c r="CF49" i="26"/>
  <c r="CG49" i="26"/>
  <c r="CH22" i="26"/>
  <c r="CH49" i="26"/>
  <c r="CI49" i="26"/>
  <c r="CJ49" i="26"/>
  <c r="CK49" i="26"/>
  <c r="CL22" i="26"/>
  <c r="CL49" i="26"/>
  <c r="CM49" i="26"/>
  <c r="CN49" i="26"/>
  <c r="CO22" i="26"/>
  <c r="CO49" i="26"/>
  <c r="CP49" i="26"/>
  <c r="CQ49" i="26"/>
  <c r="CR22" i="26"/>
  <c r="CR49" i="26"/>
  <c r="CS49" i="26"/>
  <c r="CT49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9" i="26"/>
  <c r="A23" i="26"/>
  <c r="AD23" i="26"/>
  <c r="AD50" i="26"/>
  <c r="AE50" i="26"/>
  <c r="AF50" i="26"/>
  <c r="AG50" i="26"/>
  <c r="AH50" i="26"/>
  <c r="AI50" i="26"/>
  <c r="AJ23" i="26"/>
  <c r="AJ50" i="26"/>
  <c r="AK50" i="26"/>
  <c r="AL50" i="26"/>
  <c r="AM50" i="26"/>
  <c r="AN50" i="26"/>
  <c r="AO50" i="26"/>
  <c r="AP50" i="26"/>
  <c r="AQ23" i="26"/>
  <c r="AQ50" i="26"/>
  <c r="AR23" i="26"/>
  <c r="AR50" i="26"/>
  <c r="AS50" i="26"/>
  <c r="AT50" i="26"/>
  <c r="AU50" i="26"/>
  <c r="AV50" i="26"/>
  <c r="AW23" i="26"/>
  <c r="AW50" i="26"/>
  <c r="AX50" i="26"/>
  <c r="AY50" i="26"/>
  <c r="AZ23" i="26"/>
  <c r="AZ50" i="26"/>
  <c r="BA50" i="26"/>
  <c r="BB50" i="26"/>
  <c r="BC50" i="26"/>
  <c r="BD23" i="26"/>
  <c r="BD50" i="26"/>
  <c r="BE23" i="26"/>
  <c r="BE50" i="26"/>
  <c r="BF50" i="26"/>
  <c r="BG23" i="26"/>
  <c r="BG50" i="26"/>
  <c r="BH50" i="26"/>
  <c r="BI50" i="26"/>
  <c r="BJ23" i="26"/>
  <c r="BJ50" i="26"/>
  <c r="BK50" i="26"/>
  <c r="BL23" i="26"/>
  <c r="BL50" i="26"/>
  <c r="BM50" i="26"/>
  <c r="BN23" i="26"/>
  <c r="BN50" i="26"/>
  <c r="BO50" i="26"/>
  <c r="BP23" i="26"/>
  <c r="BP50" i="26"/>
  <c r="BQ23" i="26"/>
  <c r="BQ50" i="26"/>
  <c r="BR50" i="26"/>
  <c r="BS50" i="26"/>
  <c r="BT50" i="26"/>
  <c r="BU23" i="26"/>
  <c r="BU50" i="26"/>
  <c r="BV23" i="26"/>
  <c r="BV50" i="26"/>
  <c r="BW50" i="26"/>
  <c r="BX50" i="26"/>
  <c r="BY50" i="26"/>
  <c r="BZ50" i="26"/>
  <c r="CA50" i="26"/>
  <c r="CB50" i="26"/>
  <c r="CC50" i="26"/>
  <c r="CD50" i="26"/>
  <c r="CE50" i="26"/>
  <c r="CF50" i="26"/>
  <c r="CG23" i="26"/>
  <c r="CG50" i="26"/>
  <c r="CH50" i="26"/>
  <c r="CI50" i="26"/>
  <c r="CJ23" i="26"/>
  <c r="CJ50" i="26"/>
  <c r="CK50" i="26"/>
  <c r="CL50" i="26"/>
  <c r="CM50" i="26"/>
  <c r="CN50" i="26"/>
  <c r="CO50" i="26"/>
  <c r="CP50" i="26"/>
  <c r="CQ50" i="26"/>
  <c r="CR50" i="26"/>
  <c r="CS50" i="26"/>
  <c r="CT50" i="26"/>
  <c r="C3" i="26"/>
  <c r="C4" i="26"/>
  <c r="C5" i="26"/>
  <c r="C6" i="26"/>
  <c r="C7" i="26"/>
  <c r="C8" i="26"/>
  <c r="C9" i="26"/>
  <c r="C10" i="26"/>
  <c r="C45" i="26"/>
  <c r="D11" i="26"/>
  <c r="D12" i="26"/>
  <c r="D15" i="26"/>
  <c r="E11" i="26"/>
  <c r="E12" i="26"/>
  <c r="E15" i="26"/>
  <c r="F11" i="26"/>
  <c r="G11" i="26"/>
  <c r="H11" i="26"/>
  <c r="I11" i="26"/>
  <c r="I12" i="26"/>
  <c r="I15" i="26"/>
  <c r="I18" i="26"/>
  <c r="J11" i="26"/>
  <c r="K11" i="26"/>
  <c r="K12" i="26"/>
  <c r="K15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Z12" i="26"/>
  <c r="Z15" i="26"/>
  <c r="AA11" i="26"/>
  <c r="AA12" i="26"/>
  <c r="AA15" i="26"/>
  <c r="AB11" i="26"/>
  <c r="AB12" i="26"/>
  <c r="AB15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BC11" i="26"/>
  <c r="BD11" i="26"/>
  <c r="BE11" i="26"/>
  <c r="BF11" i="26"/>
  <c r="BG11" i="26"/>
  <c r="BH11" i="26"/>
  <c r="BI11" i="26"/>
  <c r="BJ11" i="26"/>
  <c r="BK11" i="26"/>
  <c r="BL11" i="26"/>
  <c r="BM11" i="26"/>
  <c r="BN11" i="26"/>
  <c r="BO11" i="26"/>
  <c r="BP11" i="26"/>
  <c r="BQ11" i="26"/>
  <c r="BR11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CE11" i="26"/>
  <c r="CF11" i="26"/>
  <c r="CG11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T11" i="26"/>
  <c r="C46" i="26"/>
  <c r="C47" i="26"/>
  <c r="AA20" i="26"/>
  <c r="C48" i="26"/>
  <c r="E21" i="26"/>
  <c r="C49" i="26"/>
  <c r="CS22" i="26"/>
  <c r="C50" i="26"/>
  <c r="C4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17" i="26"/>
  <c r="AE35" i="26"/>
  <c r="AF17" i="26"/>
  <c r="AF35" i="26"/>
  <c r="AG35" i="26"/>
  <c r="AH35" i="26"/>
  <c r="AI35" i="26"/>
  <c r="AJ17" i="26"/>
  <c r="AJ35" i="26"/>
  <c r="AK17" i="26"/>
  <c r="AK35" i="26"/>
  <c r="AL35" i="26"/>
  <c r="AM35" i="26"/>
  <c r="AN35" i="26"/>
  <c r="AO17" i="26"/>
  <c r="AO35" i="26"/>
  <c r="AP35" i="26"/>
  <c r="AQ35" i="26"/>
  <c r="AR17" i="26"/>
  <c r="AR35" i="26"/>
  <c r="AS35" i="26"/>
  <c r="AT35" i="26"/>
  <c r="AU17" i="26"/>
  <c r="AU35" i="26"/>
  <c r="AV35" i="26"/>
  <c r="AW35" i="26"/>
  <c r="AX35" i="26"/>
  <c r="AY17" i="26"/>
  <c r="AY35" i="26"/>
  <c r="AZ35" i="26"/>
  <c r="BA35" i="26"/>
  <c r="BB35" i="26"/>
  <c r="BC35" i="26"/>
  <c r="BD35" i="26"/>
  <c r="BE35" i="26"/>
  <c r="BF17" i="26"/>
  <c r="BF35" i="26"/>
  <c r="BG35" i="26"/>
  <c r="BH17" i="26"/>
  <c r="BH35" i="26"/>
  <c r="BI35" i="26"/>
  <c r="BJ17" i="26"/>
  <c r="BJ35" i="26"/>
  <c r="BK35" i="26"/>
  <c r="BL35" i="26"/>
  <c r="BM35" i="26"/>
  <c r="BN35" i="26"/>
  <c r="BO17" i="26"/>
  <c r="BO35" i="26"/>
  <c r="BP17" i="26"/>
  <c r="BP35" i="26"/>
  <c r="BQ17" i="26"/>
  <c r="BQ35" i="26"/>
  <c r="BR17" i="26"/>
  <c r="BR35" i="26"/>
  <c r="BS35" i="26"/>
  <c r="BT17" i="26"/>
  <c r="BT35" i="26"/>
  <c r="BU35" i="26"/>
  <c r="BV17" i="26"/>
  <c r="BV35" i="26"/>
  <c r="BW17" i="26"/>
  <c r="BW35" i="26"/>
  <c r="BX17" i="26"/>
  <c r="BX35" i="26"/>
  <c r="BY17" i="26"/>
  <c r="BY35" i="26"/>
  <c r="BZ17" i="26"/>
  <c r="BZ35" i="26"/>
  <c r="CA35" i="26"/>
  <c r="CB35" i="26"/>
  <c r="CC35" i="26"/>
  <c r="CD17" i="26"/>
  <c r="CD35" i="26"/>
  <c r="CE35" i="26"/>
  <c r="CF17" i="26"/>
  <c r="CF35" i="26"/>
  <c r="CG17" i="26"/>
  <c r="CG35" i="26"/>
  <c r="CH17" i="26"/>
  <c r="CH35" i="26"/>
  <c r="CI17" i="26"/>
  <c r="CI35" i="26"/>
  <c r="CJ35" i="26"/>
  <c r="CK35" i="26"/>
  <c r="CL17" i="26"/>
  <c r="CL35" i="26"/>
  <c r="CM17" i="26"/>
  <c r="CM35" i="26"/>
  <c r="CN17" i="26"/>
  <c r="CN35" i="26"/>
  <c r="CO35" i="26"/>
  <c r="CP17" i="26"/>
  <c r="CP35" i="26"/>
  <c r="CQ35" i="26"/>
  <c r="CR17" i="26"/>
  <c r="CR35" i="26"/>
  <c r="CS17" i="26"/>
  <c r="CS35" i="26"/>
  <c r="CT17" i="26"/>
  <c r="CT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18" i="26"/>
  <c r="AJ36" i="26"/>
  <c r="AK18" i="26"/>
  <c r="AK36" i="26"/>
  <c r="AL36" i="26"/>
  <c r="AM36" i="26"/>
  <c r="AN36" i="26"/>
  <c r="AO18" i="26"/>
  <c r="AO36" i="26"/>
  <c r="AP18" i="26"/>
  <c r="AP36" i="26"/>
  <c r="AQ36" i="26"/>
  <c r="AR36" i="26"/>
  <c r="AS36" i="26"/>
  <c r="AT18" i="26"/>
  <c r="AT36" i="26"/>
  <c r="AU18" i="26"/>
  <c r="AU36" i="26"/>
  <c r="AV36" i="26"/>
  <c r="AW36" i="26"/>
  <c r="AX36" i="26"/>
  <c r="AY18" i="26"/>
  <c r="AY36" i="26"/>
  <c r="AZ18" i="26"/>
  <c r="AZ36" i="26"/>
  <c r="BA36" i="26"/>
  <c r="BB36" i="26"/>
  <c r="BC36" i="26"/>
  <c r="BD18" i="26"/>
  <c r="BD36" i="26"/>
  <c r="BE18" i="26"/>
  <c r="BE36" i="26"/>
  <c r="BF18" i="26"/>
  <c r="BF36" i="26"/>
  <c r="BG36" i="26"/>
  <c r="BH18" i="26"/>
  <c r="BH36" i="26"/>
  <c r="BI36" i="26"/>
  <c r="BJ18" i="26"/>
  <c r="BJ36" i="26"/>
  <c r="BK36" i="26"/>
  <c r="BL36" i="26"/>
  <c r="BM36" i="26"/>
  <c r="BN36" i="26"/>
  <c r="BO36" i="26"/>
  <c r="BP18" i="26"/>
  <c r="BP36" i="26"/>
  <c r="BQ18" i="26"/>
  <c r="BQ36" i="26"/>
  <c r="BR18" i="26"/>
  <c r="BR36" i="26"/>
  <c r="BS18" i="26"/>
  <c r="BS36" i="26"/>
  <c r="BT18" i="26"/>
  <c r="BT36" i="26"/>
  <c r="BU36" i="26"/>
  <c r="BV18" i="26"/>
  <c r="BV36" i="26"/>
  <c r="BW36" i="26"/>
  <c r="BX18" i="26"/>
  <c r="BX36" i="26"/>
  <c r="BY36" i="26"/>
  <c r="BZ18" i="26"/>
  <c r="BZ36" i="26"/>
  <c r="CA36" i="26"/>
  <c r="CB18" i="26"/>
  <c r="CB36" i="26"/>
  <c r="CC18" i="26"/>
  <c r="CC36" i="26"/>
  <c r="CD18" i="26"/>
  <c r="CD36" i="26"/>
  <c r="CE36" i="26"/>
  <c r="CF18" i="26"/>
  <c r="CF36" i="26"/>
  <c r="CG18" i="26"/>
  <c r="CG36" i="26"/>
  <c r="CH36" i="26"/>
  <c r="CI36" i="26"/>
  <c r="CJ18" i="26"/>
  <c r="CJ36" i="26"/>
  <c r="CK36" i="26"/>
  <c r="CL18" i="26"/>
  <c r="CL36" i="26"/>
  <c r="CM18" i="26"/>
  <c r="CM36" i="26"/>
  <c r="CN18" i="26"/>
  <c r="CN36" i="26"/>
  <c r="CO36" i="26"/>
  <c r="CP18" i="26"/>
  <c r="CP36" i="26"/>
  <c r="CQ36" i="26"/>
  <c r="CR18" i="26"/>
  <c r="CR36" i="26"/>
  <c r="CS18" i="26"/>
  <c r="CS36" i="26"/>
  <c r="CT18" i="26"/>
  <c r="CT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19" i="26"/>
  <c r="AJ37" i="26"/>
  <c r="AK37" i="26"/>
  <c r="AL37" i="26"/>
  <c r="AM37" i="26"/>
  <c r="AN37" i="26"/>
  <c r="AO37" i="26"/>
  <c r="AP19" i="26"/>
  <c r="AP37" i="26"/>
  <c r="AQ19" i="26"/>
  <c r="AQ37" i="26"/>
  <c r="AR37" i="26"/>
  <c r="AS37" i="26"/>
  <c r="AT19" i="26"/>
  <c r="AT37" i="26"/>
  <c r="AU19" i="26"/>
  <c r="AU37" i="26"/>
  <c r="AV37" i="26"/>
  <c r="AW19" i="26"/>
  <c r="AW37" i="26"/>
  <c r="AX37" i="26"/>
  <c r="AY19" i="26"/>
  <c r="AY37" i="26"/>
  <c r="AZ19" i="26"/>
  <c r="AZ37" i="26"/>
  <c r="BA37" i="26"/>
  <c r="BB19" i="26"/>
  <c r="BB37" i="26"/>
  <c r="BC37" i="26"/>
  <c r="BD19" i="26"/>
  <c r="BD37" i="26"/>
  <c r="BE19" i="26"/>
  <c r="BE37" i="26"/>
  <c r="BF37" i="26"/>
  <c r="BG37" i="26"/>
  <c r="BH19" i="26"/>
  <c r="BH37" i="26"/>
  <c r="BI37" i="26"/>
  <c r="BJ37" i="26"/>
  <c r="BK19" i="26"/>
  <c r="BK37" i="26"/>
  <c r="BL19" i="26"/>
  <c r="BL37" i="26"/>
  <c r="BM37" i="26"/>
  <c r="BN19" i="26"/>
  <c r="BN37" i="26"/>
  <c r="BO37" i="26"/>
  <c r="BP19" i="26"/>
  <c r="BP37" i="26"/>
  <c r="BQ37" i="26"/>
  <c r="BR37" i="26"/>
  <c r="BS19" i="26"/>
  <c r="BS37" i="26"/>
  <c r="BT19" i="26"/>
  <c r="BT37" i="26"/>
  <c r="BU37" i="26"/>
  <c r="BV19" i="26"/>
  <c r="BV37" i="26"/>
  <c r="BW37" i="26"/>
  <c r="BX37" i="26"/>
  <c r="BY37" i="26"/>
  <c r="BZ37" i="26"/>
  <c r="CA37" i="26"/>
  <c r="CB19" i="26"/>
  <c r="CB37" i="26"/>
  <c r="CC37" i="26"/>
  <c r="CD19" i="26"/>
  <c r="CD37" i="26"/>
  <c r="CE37" i="26"/>
  <c r="CF19" i="26"/>
  <c r="CF37" i="26"/>
  <c r="CG37" i="26"/>
  <c r="CH19" i="26"/>
  <c r="CH37" i="26"/>
  <c r="CI37" i="26"/>
  <c r="CJ37" i="26"/>
  <c r="CK37" i="26"/>
  <c r="CL19" i="26"/>
  <c r="CL37" i="26"/>
  <c r="CM19" i="26"/>
  <c r="CM37" i="26"/>
  <c r="CN19" i="26"/>
  <c r="CN37" i="26"/>
  <c r="CO37" i="26"/>
  <c r="CP19" i="26"/>
  <c r="CP37" i="26"/>
  <c r="CQ37" i="26"/>
  <c r="CR19" i="26"/>
  <c r="CR37" i="26"/>
  <c r="CS19" i="26"/>
  <c r="CS37" i="26"/>
  <c r="CT19" i="26"/>
  <c r="CT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20" i="26"/>
  <c r="AC38" i="26"/>
  <c r="AD38" i="26"/>
  <c r="AE38" i="26"/>
  <c r="AF38" i="26"/>
  <c r="AG38" i="26"/>
  <c r="AH38" i="26"/>
  <c r="AI38" i="26"/>
  <c r="AJ20" i="26"/>
  <c r="AJ38" i="26"/>
  <c r="AK38" i="26"/>
  <c r="AL38" i="26"/>
  <c r="AM38" i="26"/>
  <c r="AN38" i="26"/>
  <c r="AO20" i="26"/>
  <c r="AO38" i="26"/>
  <c r="AP38" i="26"/>
  <c r="AQ38" i="26"/>
  <c r="AR38" i="26"/>
  <c r="AS38" i="26"/>
  <c r="AT20" i="26"/>
  <c r="AT38" i="26"/>
  <c r="AU20" i="26"/>
  <c r="AU38" i="26"/>
  <c r="AV38" i="26"/>
  <c r="AW38" i="26"/>
  <c r="AX38" i="26"/>
  <c r="AY38" i="26"/>
  <c r="AZ20" i="26"/>
  <c r="AZ38" i="26"/>
  <c r="BA38" i="26"/>
  <c r="BB38" i="26"/>
  <c r="BC38" i="26"/>
  <c r="BD20" i="26"/>
  <c r="BD38" i="26"/>
  <c r="BE20" i="26"/>
  <c r="BE38" i="26"/>
  <c r="BF20" i="26"/>
  <c r="BF38" i="26"/>
  <c r="BG20" i="26"/>
  <c r="BG38" i="26"/>
  <c r="BH20" i="26"/>
  <c r="BH38" i="26"/>
  <c r="BI38" i="26"/>
  <c r="BJ20" i="26"/>
  <c r="BJ38" i="26"/>
  <c r="BK38" i="26"/>
  <c r="BL38" i="26"/>
  <c r="BM38" i="26"/>
  <c r="BN38" i="26"/>
  <c r="BO20" i="26"/>
  <c r="BO38" i="26"/>
  <c r="BP20" i="26"/>
  <c r="BP38" i="26"/>
  <c r="BQ38" i="26"/>
  <c r="BR38" i="26"/>
  <c r="BS38" i="26"/>
  <c r="BT20" i="26"/>
  <c r="BT38" i="26"/>
  <c r="BU38" i="26"/>
  <c r="BV20" i="26"/>
  <c r="BV38" i="26"/>
  <c r="BW38" i="26"/>
  <c r="BX20" i="26"/>
  <c r="BX38" i="26"/>
  <c r="BY38" i="26"/>
  <c r="BZ20" i="26"/>
  <c r="BZ38" i="26"/>
  <c r="CA38" i="26"/>
  <c r="CB20" i="26"/>
  <c r="CB38" i="26"/>
  <c r="CC20" i="26"/>
  <c r="CC38" i="26"/>
  <c r="CD20" i="26"/>
  <c r="CD38" i="26"/>
  <c r="CE20" i="26"/>
  <c r="CE38" i="26"/>
  <c r="CF20" i="26"/>
  <c r="CF38" i="26"/>
  <c r="CG20" i="26"/>
  <c r="CG38" i="26"/>
  <c r="CH20" i="26"/>
  <c r="CH38" i="26"/>
  <c r="CI20" i="26"/>
  <c r="CI38" i="26"/>
  <c r="CJ20" i="26"/>
  <c r="CJ38" i="26"/>
  <c r="CK38" i="26"/>
  <c r="CL20" i="26"/>
  <c r="CL38" i="26"/>
  <c r="CM20" i="26"/>
  <c r="CM38" i="26"/>
  <c r="CN20" i="26"/>
  <c r="CN38" i="26"/>
  <c r="CO38" i="26"/>
  <c r="CP20" i="26"/>
  <c r="CP38" i="26"/>
  <c r="CQ38" i="26"/>
  <c r="CR20" i="26"/>
  <c r="CR38" i="26"/>
  <c r="CS20" i="26"/>
  <c r="CS38" i="26"/>
  <c r="CT20" i="26"/>
  <c r="CT38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21" i="26"/>
  <c r="AJ39" i="26"/>
  <c r="AK21" i="26"/>
  <c r="AK39" i="26"/>
  <c r="AL21" i="26"/>
  <c r="AL39" i="26"/>
  <c r="AM39" i="26"/>
  <c r="AN39" i="26"/>
  <c r="AO21" i="26"/>
  <c r="AO39" i="26"/>
  <c r="AP21" i="26"/>
  <c r="AP39" i="26"/>
  <c r="AQ39" i="26"/>
  <c r="AR39" i="26"/>
  <c r="AS39" i="26"/>
  <c r="AT21" i="26"/>
  <c r="AT39" i="26"/>
  <c r="AU39" i="26"/>
  <c r="AV39" i="26"/>
  <c r="AW39" i="26"/>
  <c r="AX21" i="26"/>
  <c r="AX39" i="26"/>
  <c r="AY21" i="26"/>
  <c r="AY39" i="26"/>
  <c r="AZ21" i="26"/>
  <c r="AZ39" i="26"/>
  <c r="BA39" i="26"/>
  <c r="BB39" i="26"/>
  <c r="BC39" i="26"/>
  <c r="BD21" i="26"/>
  <c r="BD39" i="26"/>
  <c r="BE21" i="26"/>
  <c r="BE39" i="26"/>
  <c r="BF21" i="26"/>
  <c r="BF39" i="26"/>
  <c r="BG39" i="26"/>
  <c r="BH21" i="26"/>
  <c r="BH39" i="26"/>
  <c r="BI21" i="26"/>
  <c r="BI39" i="26"/>
  <c r="BJ21" i="26"/>
  <c r="BJ39" i="26"/>
  <c r="BK39" i="26"/>
  <c r="BL21" i="26"/>
  <c r="BL39" i="26"/>
  <c r="BM39" i="26"/>
  <c r="BN39" i="26"/>
  <c r="BO39" i="26"/>
  <c r="BP21" i="26"/>
  <c r="BP39" i="26"/>
  <c r="BQ39" i="26"/>
  <c r="BR21" i="26"/>
  <c r="BR39" i="26"/>
  <c r="BS39" i="26"/>
  <c r="BT21" i="26"/>
  <c r="BT39" i="26"/>
  <c r="BU39" i="26"/>
  <c r="BV21" i="26"/>
  <c r="BV39" i="26"/>
  <c r="BW39" i="26"/>
  <c r="BX21" i="26"/>
  <c r="BX39" i="26"/>
  <c r="BY39" i="26"/>
  <c r="BZ39" i="26"/>
  <c r="CA39" i="26"/>
  <c r="CB21" i="26"/>
  <c r="CB39" i="26"/>
  <c r="CC21" i="26"/>
  <c r="CC39" i="26"/>
  <c r="CD21" i="26"/>
  <c r="CD39" i="26"/>
  <c r="CE39" i="26"/>
  <c r="CF39" i="26"/>
  <c r="CG21" i="26"/>
  <c r="CG39" i="26"/>
  <c r="CH21" i="26"/>
  <c r="CH39" i="26"/>
  <c r="CI21" i="26"/>
  <c r="CI39" i="26"/>
  <c r="CJ39" i="26"/>
  <c r="CK39" i="26"/>
  <c r="CL21" i="26"/>
  <c r="CL39" i="26"/>
  <c r="CM21" i="26"/>
  <c r="CM39" i="26"/>
  <c r="CN21" i="26"/>
  <c r="CN39" i="26"/>
  <c r="CO39" i="26"/>
  <c r="CP21" i="26"/>
  <c r="CP39" i="26"/>
  <c r="CQ39" i="26"/>
  <c r="CR21" i="26"/>
  <c r="CR39" i="26"/>
  <c r="CS21" i="26"/>
  <c r="CS39" i="26"/>
  <c r="CT21" i="26"/>
  <c r="CT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22" i="26"/>
  <c r="AD40" i="26"/>
  <c r="AE40" i="26"/>
  <c r="AF40" i="26"/>
  <c r="AG40" i="26"/>
  <c r="AH40" i="26"/>
  <c r="AI40" i="26"/>
  <c r="AJ22" i="26"/>
  <c r="AJ40" i="26"/>
  <c r="AK40" i="26"/>
  <c r="AL40" i="26"/>
  <c r="AM40" i="26"/>
  <c r="AN40" i="26"/>
  <c r="AO22" i="26"/>
  <c r="AO40" i="26"/>
  <c r="AP22" i="26"/>
  <c r="AP40" i="26"/>
  <c r="AQ40" i="26"/>
  <c r="AR40" i="26"/>
  <c r="AS40" i="26"/>
  <c r="AT40" i="26"/>
  <c r="AU22" i="26"/>
  <c r="AU40" i="26"/>
  <c r="AV40" i="26"/>
  <c r="AW40" i="26"/>
  <c r="AX40" i="26"/>
  <c r="AY22" i="26"/>
  <c r="AY40" i="26"/>
  <c r="AZ22" i="26"/>
  <c r="AZ40" i="26"/>
  <c r="BA40" i="26"/>
  <c r="BB22" i="26"/>
  <c r="BB40" i="26"/>
  <c r="BC40" i="26"/>
  <c r="BD22" i="26"/>
  <c r="BD40" i="26"/>
  <c r="BE22" i="26"/>
  <c r="BE40" i="26"/>
  <c r="BF22" i="26"/>
  <c r="BF40" i="26"/>
  <c r="BG22" i="26"/>
  <c r="BG40" i="26"/>
  <c r="BH22" i="26"/>
  <c r="BH40" i="26"/>
  <c r="BI40" i="26"/>
  <c r="BJ22" i="26"/>
  <c r="BJ40" i="26"/>
  <c r="BK40" i="26"/>
  <c r="BL22" i="26"/>
  <c r="BL40" i="26"/>
  <c r="BM40" i="26"/>
  <c r="BN40" i="26"/>
  <c r="BO40" i="26"/>
  <c r="BP40" i="26"/>
  <c r="BQ40" i="26"/>
  <c r="BR40" i="26"/>
  <c r="BS40" i="26"/>
  <c r="BT22" i="26"/>
  <c r="BT40" i="26"/>
  <c r="BU40" i="26"/>
  <c r="BV22" i="26"/>
  <c r="BV40" i="26"/>
  <c r="BW22" i="26"/>
  <c r="BW40" i="26"/>
  <c r="BX22" i="26"/>
  <c r="BX40" i="26"/>
  <c r="BY40" i="26"/>
  <c r="BZ22" i="26"/>
  <c r="BZ40" i="26"/>
  <c r="CA22" i="26"/>
  <c r="CA40" i="26"/>
  <c r="CB40" i="26"/>
  <c r="CC22" i="26"/>
  <c r="CC40" i="26"/>
  <c r="CD22" i="26"/>
  <c r="CD40" i="26"/>
  <c r="CE40" i="26"/>
  <c r="CF22" i="26"/>
  <c r="CF40" i="26"/>
  <c r="CG22" i="26"/>
  <c r="CG40" i="26"/>
  <c r="CH40" i="26"/>
  <c r="CI22" i="26"/>
  <c r="CI40" i="26"/>
  <c r="CJ22" i="26"/>
  <c r="CJ40" i="26"/>
  <c r="CK40" i="26"/>
  <c r="CL40" i="26"/>
  <c r="CM22" i="26"/>
  <c r="CM40" i="26"/>
  <c r="CN22" i="26"/>
  <c r="CN40" i="26"/>
  <c r="CO40" i="26"/>
  <c r="CP22" i="26"/>
  <c r="CP40" i="26"/>
  <c r="CQ40" i="26"/>
  <c r="CR40" i="26"/>
  <c r="CS40" i="26"/>
  <c r="CT22" i="26"/>
  <c r="CT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23" i="26"/>
  <c r="AC41" i="26"/>
  <c r="AD41" i="26"/>
  <c r="AE23" i="26"/>
  <c r="AE41" i="26"/>
  <c r="AF23" i="26"/>
  <c r="AF41" i="26"/>
  <c r="AG23" i="26"/>
  <c r="AG41" i="26"/>
  <c r="AH41" i="26"/>
  <c r="AI23" i="26"/>
  <c r="AI41" i="26"/>
  <c r="AJ41" i="26"/>
  <c r="AK23" i="26"/>
  <c r="AK41" i="26"/>
  <c r="AL23" i="26"/>
  <c r="AL41" i="26"/>
  <c r="AM23" i="26"/>
  <c r="AM41" i="26"/>
  <c r="AN41" i="26"/>
  <c r="AO23" i="26"/>
  <c r="AO41" i="26"/>
  <c r="AP23" i="26"/>
  <c r="AP41" i="26"/>
  <c r="AQ41" i="26"/>
  <c r="AR41" i="26"/>
  <c r="AS41" i="26"/>
  <c r="AT23" i="26"/>
  <c r="AT41" i="26"/>
  <c r="AU23" i="26"/>
  <c r="AU41" i="26"/>
  <c r="AV41" i="26"/>
  <c r="AW41" i="26"/>
  <c r="AX41" i="26"/>
  <c r="AY23" i="26"/>
  <c r="AY41" i="26"/>
  <c r="AZ41" i="26"/>
  <c r="BA41" i="26"/>
  <c r="BB41" i="26"/>
  <c r="BC41" i="26"/>
  <c r="BD41" i="26"/>
  <c r="BE41" i="26"/>
  <c r="BF23" i="26"/>
  <c r="BF41" i="26"/>
  <c r="BG41" i="26"/>
  <c r="BH23" i="26"/>
  <c r="BH41" i="26"/>
  <c r="BI41" i="26"/>
  <c r="BJ41" i="26"/>
  <c r="BK41" i="26"/>
  <c r="BL41" i="26"/>
  <c r="BM41" i="26"/>
  <c r="BN41" i="26"/>
  <c r="BO23" i="26"/>
  <c r="BO41" i="26"/>
  <c r="BP41" i="26"/>
  <c r="BQ41" i="26"/>
  <c r="BR23" i="26"/>
  <c r="BR41" i="26"/>
  <c r="BS23" i="26"/>
  <c r="BS41" i="26"/>
  <c r="BT23" i="26"/>
  <c r="BT41" i="26"/>
  <c r="BU41" i="26"/>
  <c r="BV41" i="26"/>
  <c r="BW41" i="26"/>
  <c r="BX23" i="26"/>
  <c r="BX41" i="26"/>
  <c r="BY41" i="26"/>
  <c r="BZ23" i="26"/>
  <c r="BZ41" i="26"/>
  <c r="CA41" i="26"/>
  <c r="CB23" i="26"/>
  <c r="CB41" i="26"/>
  <c r="CC23" i="26"/>
  <c r="CC41" i="26"/>
  <c r="CD23" i="26"/>
  <c r="CD41" i="26"/>
  <c r="CE41" i="26"/>
  <c r="CF23" i="26"/>
  <c r="CF41" i="26"/>
  <c r="CG41" i="26"/>
  <c r="CH23" i="26"/>
  <c r="CH41" i="26"/>
  <c r="CI23" i="26"/>
  <c r="CI41" i="26"/>
  <c r="CJ41" i="26"/>
  <c r="CK41" i="26"/>
  <c r="CL23" i="26"/>
  <c r="CL41" i="26"/>
  <c r="CM23" i="26"/>
  <c r="CM41" i="26"/>
  <c r="CN23" i="26"/>
  <c r="CN41" i="26"/>
  <c r="CO41" i="26"/>
  <c r="CP23" i="26"/>
  <c r="CP41" i="26"/>
  <c r="CQ41" i="26"/>
  <c r="CR23" i="26"/>
  <c r="CR41" i="26"/>
  <c r="CS23" i="26"/>
  <c r="CS41" i="26"/>
  <c r="CT23" i="26"/>
  <c r="CT41" i="26"/>
  <c r="C36" i="26"/>
  <c r="C37" i="26"/>
  <c r="C38" i="26"/>
  <c r="C39" i="26"/>
  <c r="C40" i="26"/>
  <c r="C41" i="26"/>
  <c r="C3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17" i="26"/>
  <c r="AD26" i="26"/>
  <c r="AE26" i="26"/>
  <c r="AF26" i="26"/>
  <c r="AG17" i="26"/>
  <c r="AG26" i="26"/>
  <c r="AH26" i="26"/>
  <c r="AI17" i="26"/>
  <c r="AI26" i="26"/>
  <c r="AJ26" i="26"/>
  <c r="AK26" i="26"/>
  <c r="AL26" i="26"/>
  <c r="AM26" i="26"/>
  <c r="AN17" i="26"/>
  <c r="AN26" i="26"/>
  <c r="AO26" i="26"/>
  <c r="AP26" i="26"/>
  <c r="AQ26" i="26"/>
  <c r="AR26" i="26"/>
  <c r="AS17" i="26"/>
  <c r="AS26" i="26"/>
  <c r="AT17" i="26"/>
  <c r="AT26" i="26"/>
  <c r="AU26" i="26"/>
  <c r="AV17" i="26"/>
  <c r="AV26" i="26"/>
  <c r="AW17" i="26"/>
  <c r="AW26" i="26"/>
  <c r="AX17" i="26"/>
  <c r="AX26" i="26"/>
  <c r="AY26" i="26"/>
  <c r="AZ26" i="26"/>
  <c r="BA17" i="26"/>
  <c r="BA26" i="26"/>
  <c r="BB26" i="26"/>
  <c r="BC17" i="26"/>
  <c r="BC26" i="26"/>
  <c r="BD26" i="26"/>
  <c r="BE26" i="26"/>
  <c r="BF26" i="26"/>
  <c r="BG17" i="26"/>
  <c r="BG26" i="26"/>
  <c r="BH26" i="26"/>
  <c r="BI17" i="26"/>
  <c r="BI26" i="26"/>
  <c r="BJ26" i="26"/>
  <c r="BK26" i="26"/>
  <c r="BL26" i="26"/>
  <c r="BM26" i="26"/>
  <c r="BN17" i="26"/>
  <c r="BN26" i="26"/>
  <c r="BO26" i="26"/>
  <c r="BP26" i="26"/>
  <c r="BQ26" i="26"/>
  <c r="BR26" i="26"/>
  <c r="BS17" i="26"/>
  <c r="BS26" i="26"/>
  <c r="BT26" i="26"/>
  <c r="BU17" i="26"/>
  <c r="BU26" i="26"/>
  <c r="BV26" i="26"/>
  <c r="BW26" i="26"/>
  <c r="BX26" i="26"/>
  <c r="BY26" i="26"/>
  <c r="BZ26" i="26"/>
  <c r="CA17" i="26"/>
  <c r="CA26" i="26"/>
  <c r="CB26" i="26"/>
  <c r="CC17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17" i="26"/>
  <c r="CQ26" i="26"/>
  <c r="CR26" i="26"/>
  <c r="CS26" i="26"/>
  <c r="CT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18" i="26"/>
  <c r="AC27" i="26"/>
  <c r="AD27" i="26"/>
  <c r="AE18" i="26"/>
  <c r="AE27" i="26"/>
  <c r="AF18" i="26"/>
  <c r="AF27" i="26"/>
  <c r="AG18" i="26"/>
  <c r="AG27" i="26"/>
  <c r="AH27" i="26"/>
  <c r="AI18" i="26"/>
  <c r="AI27" i="26"/>
  <c r="AJ27" i="26"/>
  <c r="AK27" i="26"/>
  <c r="AL27" i="26"/>
  <c r="AM18" i="26"/>
  <c r="AM27" i="26"/>
  <c r="AN18" i="26"/>
  <c r="AN27" i="26"/>
  <c r="AO27" i="26"/>
  <c r="AP27" i="26"/>
  <c r="AQ27" i="26"/>
  <c r="AR18" i="26"/>
  <c r="AR27" i="26"/>
  <c r="AS27" i="26"/>
  <c r="AT27" i="26"/>
  <c r="AU27" i="26"/>
  <c r="AV18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18" i="26"/>
  <c r="BI27" i="26"/>
  <c r="BJ27" i="26"/>
  <c r="BK18" i="26"/>
  <c r="BK27" i="26"/>
  <c r="BL27" i="26"/>
  <c r="BM27" i="26"/>
  <c r="BN27" i="26"/>
  <c r="BO27" i="26"/>
  <c r="BP27" i="26"/>
  <c r="BQ27" i="26"/>
  <c r="BR27" i="26"/>
  <c r="BS27" i="26"/>
  <c r="BT27" i="26"/>
  <c r="BU18" i="26"/>
  <c r="BU27" i="26"/>
  <c r="BV27" i="26"/>
  <c r="BW18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19" i="26"/>
  <c r="AG28" i="26"/>
  <c r="AH28" i="26"/>
  <c r="AI19" i="26"/>
  <c r="AI28" i="26"/>
  <c r="AJ28" i="26"/>
  <c r="AK28" i="26"/>
  <c r="AL19" i="26"/>
  <c r="AL28" i="26"/>
  <c r="AM19" i="26"/>
  <c r="AM28" i="26"/>
  <c r="AN19" i="26"/>
  <c r="AN28" i="26"/>
  <c r="AO19" i="26"/>
  <c r="AO28" i="26"/>
  <c r="AP28" i="26"/>
  <c r="AQ28" i="26"/>
  <c r="AR19" i="26"/>
  <c r="AR28" i="26"/>
  <c r="AS19" i="26"/>
  <c r="AS28" i="26"/>
  <c r="AT28" i="26"/>
  <c r="AU28" i="26"/>
  <c r="AV28" i="26"/>
  <c r="AW28" i="26"/>
  <c r="AX19" i="26"/>
  <c r="AX28" i="26"/>
  <c r="AY28" i="26"/>
  <c r="AZ28" i="26"/>
  <c r="BA19" i="26"/>
  <c r="BA28" i="26"/>
  <c r="BB28" i="26"/>
  <c r="BC28" i="26"/>
  <c r="BD28" i="26"/>
  <c r="BE28" i="26"/>
  <c r="BF28" i="26"/>
  <c r="BG19" i="26"/>
  <c r="BG28" i="26"/>
  <c r="BH28" i="26"/>
  <c r="BI19" i="26"/>
  <c r="BI28" i="26"/>
  <c r="BJ28" i="26"/>
  <c r="BK28" i="26"/>
  <c r="BL28" i="26"/>
  <c r="BM19" i="26"/>
  <c r="BM28" i="26"/>
  <c r="BN28" i="26"/>
  <c r="BO28" i="26"/>
  <c r="BP28" i="26"/>
  <c r="BQ19" i="26"/>
  <c r="BQ28" i="26"/>
  <c r="BR19" i="26"/>
  <c r="BR28" i="26"/>
  <c r="BS28" i="26"/>
  <c r="BT28" i="26"/>
  <c r="BU28" i="26"/>
  <c r="BV28" i="26"/>
  <c r="BW28" i="26"/>
  <c r="BX28" i="26"/>
  <c r="BY28" i="26"/>
  <c r="BZ28" i="26"/>
  <c r="CA19" i="26"/>
  <c r="CA28" i="26"/>
  <c r="CB28" i="26"/>
  <c r="CC19" i="26"/>
  <c r="CC28" i="26"/>
  <c r="CD28" i="26"/>
  <c r="CE19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19" i="26"/>
  <c r="CQ28" i="26"/>
  <c r="CR28" i="26"/>
  <c r="CS28" i="26"/>
  <c r="CT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0" i="26"/>
  <c r="AE29" i="26"/>
  <c r="AF29" i="26"/>
  <c r="AG20" i="26"/>
  <c r="AG29" i="26"/>
  <c r="AH29" i="26"/>
  <c r="AI20" i="26"/>
  <c r="AI29" i="26"/>
  <c r="AJ29" i="26"/>
  <c r="AK20" i="26"/>
  <c r="AK29" i="26"/>
  <c r="AL20" i="26"/>
  <c r="AL29" i="26"/>
  <c r="AM29" i="26"/>
  <c r="AN20" i="26"/>
  <c r="AN29" i="26"/>
  <c r="AO29" i="26"/>
  <c r="AP29" i="26"/>
  <c r="AQ29" i="26"/>
  <c r="AR29" i="26"/>
  <c r="AS20" i="26"/>
  <c r="AS29" i="26"/>
  <c r="AT29" i="26"/>
  <c r="AU29" i="26"/>
  <c r="AV20" i="26"/>
  <c r="AV29" i="26"/>
  <c r="AW29" i="26"/>
  <c r="AX29" i="26"/>
  <c r="AY29" i="26"/>
  <c r="AZ29" i="26"/>
  <c r="BA20" i="26"/>
  <c r="BA29" i="26"/>
  <c r="BB29" i="26"/>
  <c r="BC29" i="26"/>
  <c r="BD29" i="26"/>
  <c r="BE29" i="26"/>
  <c r="BF29" i="26"/>
  <c r="BG29" i="26"/>
  <c r="BH29" i="26"/>
  <c r="BI29" i="26"/>
  <c r="BJ29" i="26"/>
  <c r="BK20" i="26"/>
  <c r="BK29" i="26"/>
  <c r="BL29" i="26"/>
  <c r="BM20" i="26"/>
  <c r="BM29" i="26"/>
  <c r="BN20" i="26"/>
  <c r="BN29" i="26"/>
  <c r="BO29" i="26"/>
  <c r="BP29" i="26"/>
  <c r="BQ29" i="26"/>
  <c r="BR29" i="26"/>
  <c r="BS20" i="26"/>
  <c r="BS29" i="26"/>
  <c r="BT29" i="26"/>
  <c r="BU20" i="26"/>
  <c r="BU29" i="26"/>
  <c r="BV29" i="26"/>
  <c r="BW20" i="26"/>
  <c r="BW29" i="26"/>
  <c r="BX29" i="26"/>
  <c r="BY20" i="26"/>
  <c r="BY29" i="26"/>
  <c r="BZ29" i="26"/>
  <c r="CA29" i="26"/>
  <c r="CB29" i="26"/>
  <c r="CC29" i="26"/>
  <c r="CD29" i="26"/>
  <c r="CE29" i="26"/>
  <c r="CF29" i="26"/>
  <c r="CG29" i="26"/>
  <c r="CH29" i="26"/>
  <c r="CI29" i="26"/>
  <c r="CJ29" i="26"/>
  <c r="CK29" i="26"/>
  <c r="CL29" i="26"/>
  <c r="CM29" i="26"/>
  <c r="CN29" i="26"/>
  <c r="CO20" i="26"/>
  <c r="CO29" i="26"/>
  <c r="CP29" i="26"/>
  <c r="CQ20" i="26"/>
  <c r="CQ29" i="26"/>
  <c r="CR29" i="26"/>
  <c r="CS29" i="26"/>
  <c r="CT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21" i="26"/>
  <c r="AC30" i="26"/>
  <c r="AD21" i="26"/>
  <c r="AD30" i="26"/>
  <c r="AE21" i="26"/>
  <c r="AE30" i="26"/>
  <c r="AF21" i="26"/>
  <c r="AF30" i="26"/>
  <c r="AG21" i="26"/>
  <c r="AG30" i="26"/>
  <c r="AH30" i="26"/>
  <c r="AI21" i="26"/>
  <c r="AI30" i="26"/>
  <c r="AJ30" i="26"/>
  <c r="AK30" i="26"/>
  <c r="AL30" i="26"/>
  <c r="AM21" i="26"/>
  <c r="AM30" i="26"/>
  <c r="AN21" i="26"/>
  <c r="AN30" i="26"/>
  <c r="AO30" i="26"/>
  <c r="AP30" i="26"/>
  <c r="AQ21" i="26"/>
  <c r="AQ30" i="26"/>
  <c r="AR30" i="26"/>
  <c r="AS21" i="26"/>
  <c r="AS30" i="26"/>
  <c r="AT30" i="26"/>
  <c r="AU30" i="26"/>
  <c r="AV21" i="26"/>
  <c r="AV30" i="26"/>
  <c r="AW30" i="26"/>
  <c r="AX30" i="26"/>
  <c r="AY30" i="26"/>
  <c r="AZ30" i="26"/>
  <c r="BA21" i="26"/>
  <c r="BA30" i="26"/>
  <c r="BB30" i="26"/>
  <c r="BC30" i="26"/>
  <c r="BD30" i="26"/>
  <c r="BE30" i="26"/>
  <c r="BF30" i="26"/>
  <c r="BG30" i="26"/>
  <c r="BH30" i="26"/>
  <c r="BI30" i="26"/>
  <c r="BJ30" i="26"/>
  <c r="BK30" i="26"/>
  <c r="BL30" i="26"/>
  <c r="BM30" i="26"/>
  <c r="BN30" i="26"/>
  <c r="BO30" i="26"/>
  <c r="BP30" i="26"/>
  <c r="BQ30" i="26"/>
  <c r="BR30" i="26"/>
  <c r="BS21" i="26"/>
  <c r="BS30" i="26"/>
  <c r="BT30" i="26"/>
  <c r="BU21" i="26"/>
  <c r="BU30" i="26"/>
  <c r="BV30" i="26"/>
  <c r="BW30" i="26"/>
  <c r="BX30" i="26"/>
  <c r="BY30" i="26"/>
  <c r="BZ30" i="26"/>
  <c r="CA21" i="26"/>
  <c r="CA30" i="26"/>
  <c r="CB30" i="26"/>
  <c r="CC30" i="26"/>
  <c r="CD30" i="26"/>
  <c r="CE21" i="26"/>
  <c r="CE30" i="26"/>
  <c r="CF30" i="26"/>
  <c r="CG30" i="26"/>
  <c r="CH30" i="26"/>
  <c r="CI30" i="26"/>
  <c r="CJ30" i="26"/>
  <c r="CK21" i="26"/>
  <c r="CK30" i="26"/>
  <c r="CL30" i="26"/>
  <c r="CM30" i="26"/>
  <c r="CN30" i="26"/>
  <c r="CO21" i="26"/>
  <c r="CO30" i="26"/>
  <c r="CP30" i="26"/>
  <c r="CQ21" i="26"/>
  <c r="CQ30" i="26"/>
  <c r="CR30" i="26"/>
  <c r="CS30" i="26"/>
  <c r="CT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22" i="26"/>
  <c r="AC31" i="26"/>
  <c r="AD31" i="26"/>
  <c r="AE31" i="26"/>
  <c r="AF22" i="26"/>
  <c r="AF31" i="26"/>
  <c r="AG22" i="26"/>
  <c r="AG31" i="26"/>
  <c r="AH22" i="26"/>
  <c r="AH31" i="26"/>
  <c r="AI22" i="26"/>
  <c r="AI31" i="26"/>
  <c r="AJ31" i="26"/>
  <c r="AK31" i="26"/>
  <c r="AL22" i="26"/>
  <c r="AL31" i="26"/>
  <c r="AM22" i="26"/>
  <c r="AM31" i="26"/>
  <c r="AN22" i="26"/>
  <c r="AN31" i="26"/>
  <c r="AO31" i="26"/>
  <c r="AP31" i="26"/>
  <c r="AQ22" i="26"/>
  <c r="AQ31" i="26"/>
  <c r="AR31" i="26"/>
  <c r="AS22" i="26"/>
  <c r="AS31" i="26"/>
  <c r="AT31" i="26"/>
  <c r="AU31" i="26"/>
  <c r="AV31" i="26"/>
  <c r="AW22" i="26"/>
  <c r="AW31" i="26"/>
  <c r="AX22" i="26"/>
  <c r="AX31" i="26"/>
  <c r="AY31" i="26"/>
  <c r="AZ31" i="26"/>
  <c r="BA31" i="26"/>
  <c r="BB31" i="26"/>
  <c r="BC22" i="26"/>
  <c r="BC31" i="26"/>
  <c r="BD31" i="26"/>
  <c r="BE31" i="26"/>
  <c r="BF31" i="26"/>
  <c r="BG31" i="26"/>
  <c r="BH31" i="26"/>
  <c r="BI22" i="26"/>
  <c r="BI31" i="26"/>
  <c r="BJ31" i="26"/>
  <c r="BK31" i="26"/>
  <c r="BL31" i="26"/>
  <c r="BM31" i="26"/>
  <c r="BN22" i="26"/>
  <c r="BN31" i="26"/>
  <c r="BO31" i="26"/>
  <c r="BP31" i="26"/>
  <c r="BQ22" i="26"/>
  <c r="BQ31" i="26"/>
  <c r="BR31" i="26"/>
  <c r="BS22" i="26"/>
  <c r="BS31" i="26"/>
  <c r="BT31" i="26"/>
  <c r="BU22" i="26"/>
  <c r="BU31" i="26"/>
  <c r="BV31" i="26"/>
  <c r="BW31" i="26"/>
  <c r="BX31" i="26"/>
  <c r="BY31" i="26"/>
  <c r="BZ31" i="26"/>
  <c r="CA31" i="26"/>
  <c r="CB31" i="26"/>
  <c r="CC31" i="26"/>
  <c r="CD31" i="26"/>
  <c r="CE22" i="26"/>
  <c r="CE31" i="26"/>
  <c r="CF31" i="26"/>
  <c r="CG31" i="26"/>
  <c r="CH31" i="26"/>
  <c r="CI31" i="26"/>
  <c r="CJ31" i="26"/>
  <c r="CK22" i="26"/>
  <c r="CK31" i="26"/>
  <c r="CL31" i="26"/>
  <c r="CM31" i="26"/>
  <c r="CN31" i="26"/>
  <c r="CO31" i="26"/>
  <c r="CP31" i="26"/>
  <c r="CQ22" i="26"/>
  <c r="CQ31" i="26"/>
  <c r="CR31" i="26"/>
  <c r="CS31" i="26"/>
  <c r="CT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23" i="26"/>
  <c r="AN32" i="26"/>
  <c r="AO32" i="26"/>
  <c r="AP32" i="26"/>
  <c r="AQ32" i="26"/>
  <c r="AR32" i="26"/>
  <c r="AS23" i="26"/>
  <c r="AS32" i="26"/>
  <c r="AT32" i="26"/>
  <c r="AU32" i="26"/>
  <c r="AV23" i="26"/>
  <c r="AV32" i="26"/>
  <c r="AW32" i="26"/>
  <c r="AX23" i="26"/>
  <c r="AX32" i="26"/>
  <c r="AY32" i="26"/>
  <c r="AZ32" i="26"/>
  <c r="BA23" i="26"/>
  <c r="BA32" i="26"/>
  <c r="BB23" i="26"/>
  <c r="BB32" i="26"/>
  <c r="BC23" i="26"/>
  <c r="BC32" i="26"/>
  <c r="BD32" i="26"/>
  <c r="BE32" i="26"/>
  <c r="BF32" i="26"/>
  <c r="BG32" i="26"/>
  <c r="BH32" i="26"/>
  <c r="BI23" i="26"/>
  <c r="BI32" i="26"/>
  <c r="BJ32" i="26"/>
  <c r="BK23" i="26"/>
  <c r="BK32" i="26"/>
  <c r="BL32" i="26"/>
  <c r="BM23" i="26"/>
  <c r="BM32" i="26"/>
  <c r="BN32" i="26"/>
  <c r="BO32" i="26"/>
  <c r="BP32" i="26"/>
  <c r="BQ32" i="26"/>
  <c r="BR32" i="26"/>
  <c r="BS32" i="26"/>
  <c r="BT32" i="26"/>
  <c r="BU32" i="26"/>
  <c r="BV32" i="26"/>
  <c r="BW23" i="26"/>
  <c r="BW32" i="26"/>
  <c r="BX32" i="26"/>
  <c r="BY23" i="26"/>
  <c r="BY32" i="26"/>
  <c r="BZ32" i="26"/>
  <c r="CA23" i="26"/>
  <c r="CA32" i="26"/>
  <c r="CB32" i="26"/>
  <c r="CC32" i="26"/>
  <c r="CD32" i="26"/>
  <c r="CE23" i="26"/>
  <c r="CE32" i="26"/>
  <c r="CF32" i="26"/>
  <c r="CG32" i="26"/>
  <c r="CH32" i="26"/>
  <c r="CI32" i="26"/>
  <c r="CJ32" i="26"/>
  <c r="CK23" i="26"/>
  <c r="CK32" i="26"/>
  <c r="CL32" i="26"/>
  <c r="CM32" i="26"/>
  <c r="CN32" i="26"/>
  <c r="CO23" i="26"/>
  <c r="CO32" i="26"/>
  <c r="CP32" i="26"/>
  <c r="CQ23" i="26"/>
  <c r="CQ32" i="26"/>
  <c r="CR32" i="26"/>
  <c r="CS32" i="26"/>
  <c r="CT32" i="26"/>
  <c r="C27" i="26"/>
  <c r="AB18" i="26"/>
  <c r="C28" i="26"/>
  <c r="C29" i="26"/>
  <c r="D20" i="26"/>
  <c r="E20" i="26"/>
  <c r="I20" i="26"/>
  <c r="AB20" i="26"/>
  <c r="C30" i="26"/>
  <c r="C31" i="26"/>
  <c r="D22" i="26"/>
  <c r="K22" i="26"/>
  <c r="Z22" i="26"/>
  <c r="C32" i="26"/>
  <c r="K23" i="26"/>
  <c r="C26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BC14" i="26"/>
  <c r="BD14" i="26"/>
  <c r="BE14" i="26"/>
  <c r="BF14" i="26"/>
  <c r="BG14" i="26"/>
  <c r="BH14" i="26"/>
  <c r="BI14" i="26"/>
  <c r="BJ14" i="26"/>
  <c r="BK14" i="26"/>
  <c r="BL14" i="26"/>
  <c r="BM14" i="26"/>
  <c r="BN14" i="26"/>
  <c r="BO14" i="26"/>
  <c r="BP14" i="26"/>
  <c r="BQ14" i="26"/>
  <c r="BR14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CE14" i="26"/>
  <c r="CF14" i="26"/>
  <c r="CG14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T14" i="26"/>
  <c r="C14" i="26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14" i="12"/>
  <c r="CY10" i="12"/>
  <c r="CX10" i="12"/>
  <c r="CW10" i="12"/>
  <c r="CV10" i="12"/>
  <c r="CU10" i="12"/>
  <c r="A10" i="12"/>
  <c r="CY10" i="26"/>
  <c r="CX10" i="26"/>
  <c r="CW10" i="26"/>
  <c r="CV10" i="26"/>
  <c r="CU10" i="26"/>
  <c r="A10" i="26"/>
  <c r="C11" i="26"/>
  <c r="C12" i="26"/>
  <c r="C15" i="26"/>
  <c r="C56" i="26"/>
  <c r="D19" i="26"/>
  <c r="D23" i="26"/>
  <c r="D56" i="26"/>
  <c r="E17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19" i="26"/>
  <c r="AH20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X56" i="26"/>
  <c r="AY56" i="26"/>
  <c r="AZ56" i="26"/>
  <c r="BA56" i="26"/>
  <c r="BB56" i="26"/>
  <c r="BC56" i="26"/>
  <c r="BD56" i="26"/>
  <c r="BE56" i="26"/>
  <c r="BF56" i="26"/>
  <c r="BG56" i="26"/>
  <c r="BH56" i="26"/>
  <c r="BI56" i="26"/>
  <c r="BJ56" i="26"/>
  <c r="BK56" i="26"/>
  <c r="BL56" i="26"/>
  <c r="BM56" i="26"/>
  <c r="BN56" i="26"/>
  <c r="BO56" i="26"/>
  <c r="BP56" i="26"/>
  <c r="BQ56" i="26"/>
  <c r="BR56" i="26"/>
  <c r="BS56" i="26"/>
  <c r="BT56" i="26"/>
  <c r="BU56" i="26"/>
  <c r="BV56" i="26"/>
  <c r="BW56" i="26"/>
  <c r="BX56" i="26"/>
  <c r="BY56" i="26"/>
  <c r="BZ56" i="26"/>
  <c r="CA56" i="26"/>
  <c r="CB56" i="26"/>
  <c r="CC56" i="26"/>
  <c r="CD56" i="26"/>
  <c r="CE56" i="26"/>
  <c r="CF56" i="26"/>
  <c r="CG56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T56" i="26"/>
  <c r="CY56" i="26"/>
  <c r="CX56" i="26"/>
  <c r="CW56" i="26"/>
  <c r="CV56" i="26"/>
  <c r="CU56" i="26"/>
  <c r="A44" i="26"/>
  <c r="A45" i="26"/>
  <c r="A46" i="26"/>
  <c r="A47" i="26"/>
  <c r="A48" i="26"/>
  <c r="A49" i="26"/>
  <c r="A50" i="26"/>
  <c r="A56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AX55" i="26"/>
  <c r="AY55" i="26"/>
  <c r="AZ55" i="26"/>
  <c r="BA55" i="26"/>
  <c r="BB55" i="26"/>
  <c r="BC55" i="26"/>
  <c r="BD55" i="26"/>
  <c r="BE55" i="26"/>
  <c r="BF55" i="26"/>
  <c r="BG55" i="26"/>
  <c r="BH55" i="26"/>
  <c r="BI55" i="26"/>
  <c r="BJ55" i="26"/>
  <c r="BK55" i="26"/>
  <c r="BL55" i="26"/>
  <c r="BM55" i="26"/>
  <c r="BN55" i="26"/>
  <c r="BO55" i="26"/>
  <c r="BP55" i="26"/>
  <c r="BQ55" i="26"/>
  <c r="BR55" i="26"/>
  <c r="BS55" i="26"/>
  <c r="BT55" i="26"/>
  <c r="BU55" i="26"/>
  <c r="BV55" i="26"/>
  <c r="BW55" i="26"/>
  <c r="BX55" i="26"/>
  <c r="BY55" i="26"/>
  <c r="BZ55" i="26"/>
  <c r="CA55" i="26"/>
  <c r="CB55" i="26"/>
  <c r="CC55" i="26"/>
  <c r="CD55" i="26"/>
  <c r="CE55" i="26"/>
  <c r="CF55" i="26"/>
  <c r="CG55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T55" i="26"/>
  <c r="CY55" i="26"/>
  <c r="CX55" i="26"/>
  <c r="CW55" i="26"/>
  <c r="CV55" i="26"/>
  <c r="CU55" i="26"/>
  <c r="A55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AX54" i="26"/>
  <c r="AY54" i="26"/>
  <c r="AZ54" i="26"/>
  <c r="BA54" i="26"/>
  <c r="BB54" i="26"/>
  <c r="BC54" i="26"/>
  <c r="BD54" i="26"/>
  <c r="BE54" i="26"/>
  <c r="BF54" i="26"/>
  <c r="BG54" i="26"/>
  <c r="BH54" i="26"/>
  <c r="BI54" i="26"/>
  <c r="BJ54" i="26"/>
  <c r="BK54" i="26"/>
  <c r="BL54" i="26"/>
  <c r="BM54" i="26"/>
  <c r="BN54" i="26"/>
  <c r="BO54" i="26"/>
  <c r="BP54" i="26"/>
  <c r="BQ54" i="26"/>
  <c r="BR54" i="26"/>
  <c r="BS54" i="26"/>
  <c r="BT54" i="26"/>
  <c r="BU54" i="26"/>
  <c r="BV54" i="26"/>
  <c r="BW54" i="26"/>
  <c r="BX54" i="26"/>
  <c r="BY54" i="26"/>
  <c r="BZ54" i="26"/>
  <c r="CA54" i="26"/>
  <c r="CB54" i="26"/>
  <c r="CC54" i="26"/>
  <c r="CD54" i="26"/>
  <c r="CE54" i="26"/>
  <c r="CF54" i="26"/>
  <c r="CG54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T54" i="26"/>
  <c r="CY54" i="26"/>
  <c r="CX54" i="26"/>
  <c r="CW54" i="26"/>
  <c r="CV54" i="26"/>
  <c r="CU54" i="26"/>
  <c r="A54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AJ53" i="26"/>
  <c r="AK53" i="26"/>
  <c r="AL53" i="26"/>
  <c r="AM53" i="26"/>
  <c r="AN53" i="26"/>
  <c r="AO53" i="26"/>
  <c r="AP53" i="26"/>
  <c r="AQ53" i="26"/>
  <c r="AR53" i="26"/>
  <c r="AS53" i="26"/>
  <c r="AT53" i="26"/>
  <c r="AU53" i="26"/>
  <c r="AV53" i="26"/>
  <c r="AW53" i="26"/>
  <c r="AX53" i="26"/>
  <c r="AY53" i="26"/>
  <c r="AZ53" i="26"/>
  <c r="BA53" i="26"/>
  <c r="BB53" i="26"/>
  <c r="BC53" i="26"/>
  <c r="BD53" i="26"/>
  <c r="BE53" i="26"/>
  <c r="BF53" i="26"/>
  <c r="BG53" i="26"/>
  <c r="BH53" i="26"/>
  <c r="BI53" i="26"/>
  <c r="BJ53" i="26"/>
  <c r="BK53" i="26"/>
  <c r="BL53" i="26"/>
  <c r="BM53" i="26"/>
  <c r="BN53" i="26"/>
  <c r="BO53" i="26"/>
  <c r="BP53" i="26"/>
  <c r="BQ53" i="26"/>
  <c r="BR53" i="26"/>
  <c r="BS53" i="26"/>
  <c r="BT53" i="26"/>
  <c r="BU53" i="26"/>
  <c r="BV53" i="26"/>
  <c r="BW53" i="26"/>
  <c r="BX53" i="26"/>
  <c r="BY53" i="26"/>
  <c r="BZ53" i="26"/>
  <c r="CA53" i="26"/>
  <c r="CB53" i="26"/>
  <c r="CC53" i="26"/>
  <c r="CD53" i="26"/>
  <c r="CE53" i="26"/>
  <c r="CF53" i="26"/>
  <c r="CG53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T53" i="26"/>
  <c r="CY53" i="26"/>
  <c r="CX53" i="26"/>
  <c r="CW53" i="26"/>
  <c r="CV53" i="26"/>
  <c r="CU53" i="26"/>
  <c r="A53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AJ52" i="26"/>
  <c r="AK52" i="26"/>
  <c r="AL52" i="26"/>
  <c r="AM52" i="26"/>
  <c r="AN52" i="26"/>
  <c r="AO52" i="26"/>
  <c r="AP52" i="26"/>
  <c r="AQ52" i="26"/>
  <c r="AR52" i="26"/>
  <c r="AS52" i="26"/>
  <c r="AT52" i="26"/>
  <c r="AU52" i="26"/>
  <c r="AV52" i="26"/>
  <c r="AW52" i="26"/>
  <c r="AX52" i="26"/>
  <c r="AY52" i="26"/>
  <c r="AZ52" i="26"/>
  <c r="BA52" i="26"/>
  <c r="BB52" i="26"/>
  <c r="BC52" i="26"/>
  <c r="BD52" i="26"/>
  <c r="BE52" i="26"/>
  <c r="BF52" i="26"/>
  <c r="BG52" i="26"/>
  <c r="BH52" i="26"/>
  <c r="BI52" i="26"/>
  <c r="BJ52" i="26"/>
  <c r="BK52" i="26"/>
  <c r="BL52" i="26"/>
  <c r="BM52" i="26"/>
  <c r="BN52" i="26"/>
  <c r="BO52" i="26"/>
  <c r="BP52" i="26"/>
  <c r="BQ52" i="26"/>
  <c r="BR52" i="26"/>
  <c r="BS52" i="26"/>
  <c r="BT52" i="26"/>
  <c r="BU52" i="26"/>
  <c r="BV52" i="26"/>
  <c r="BW52" i="26"/>
  <c r="BX52" i="26"/>
  <c r="BY52" i="26"/>
  <c r="BZ52" i="26"/>
  <c r="CA52" i="26"/>
  <c r="CB52" i="26"/>
  <c r="CC52" i="26"/>
  <c r="CD52" i="26"/>
  <c r="CE52" i="26"/>
  <c r="CF52" i="26"/>
  <c r="CG52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T52" i="26"/>
  <c r="CY52" i="26"/>
  <c r="CX52" i="26"/>
  <c r="CW52" i="26"/>
  <c r="CV52" i="26"/>
  <c r="CU52" i="26"/>
  <c r="A52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Z51" i="26"/>
  <c r="CA51" i="26"/>
  <c r="CB51" i="26"/>
  <c r="CC51" i="26"/>
  <c r="CD51" i="26"/>
  <c r="CE51" i="26"/>
  <c r="CF51" i="26"/>
  <c r="CG51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T51" i="26"/>
  <c r="CY51" i="26"/>
  <c r="CX51" i="26"/>
  <c r="CW51" i="26"/>
  <c r="CV51" i="26"/>
  <c r="CU51" i="26"/>
  <c r="A51" i="26"/>
  <c r="CY50" i="26"/>
  <c r="CX50" i="26"/>
  <c r="CW50" i="26"/>
  <c r="CV50" i="26"/>
  <c r="CU50" i="26"/>
  <c r="A8" i="11"/>
  <c r="B50" i="26"/>
  <c r="CY49" i="26"/>
  <c r="CX49" i="26"/>
  <c r="CW49" i="26"/>
  <c r="CV49" i="26"/>
  <c r="CU49" i="26"/>
  <c r="A7" i="11"/>
  <c r="B49" i="26"/>
  <c r="CY48" i="26"/>
  <c r="CX48" i="26"/>
  <c r="CW48" i="26"/>
  <c r="CV48" i="26"/>
  <c r="CU48" i="26"/>
  <c r="A6" i="11"/>
  <c r="B48" i="26"/>
  <c r="CY47" i="26"/>
  <c r="CX47" i="26"/>
  <c r="CW47" i="26"/>
  <c r="CV47" i="26"/>
  <c r="CU47" i="26"/>
  <c r="A5" i="11"/>
  <c r="B47" i="26"/>
  <c r="CY46" i="26"/>
  <c r="CX46" i="26"/>
  <c r="CW46" i="26"/>
  <c r="CV46" i="26"/>
  <c r="CU46" i="26"/>
  <c r="A4" i="11"/>
  <c r="B46" i="26"/>
  <c r="CY45" i="26"/>
  <c r="CX45" i="26"/>
  <c r="CW45" i="26"/>
  <c r="CV45" i="26"/>
  <c r="CU45" i="26"/>
  <c r="A3" i="11"/>
  <c r="B45" i="26"/>
  <c r="CY44" i="26"/>
  <c r="CX44" i="26"/>
  <c r="CW44" i="26"/>
  <c r="CV44" i="26"/>
  <c r="CU44" i="26"/>
  <c r="A2" i="11"/>
  <c r="B44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AX42" i="26"/>
  <c r="AY42" i="26"/>
  <c r="AZ42" i="26"/>
  <c r="BA42" i="26"/>
  <c r="BB42" i="26"/>
  <c r="BC42" i="26"/>
  <c r="BD42" i="26"/>
  <c r="BE42" i="26"/>
  <c r="BF42" i="26"/>
  <c r="BG42" i="26"/>
  <c r="BH42" i="26"/>
  <c r="BI42" i="26"/>
  <c r="BJ42" i="26"/>
  <c r="BK42" i="26"/>
  <c r="BL42" i="26"/>
  <c r="BM42" i="26"/>
  <c r="BN42" i="26"/>
  <c r="BO42" i="26"/>
  <c r="BP42" i="26"/>
  <c r="BQ42" i="26"/>
  <c r="BR42" i="26"/>
  <c r="BS42" i="26"/>
  <c r="BT42" i="26"/>
  <c r="BU42" i="26"/>
  <c r="BV42" i="26"/>
  <c r="BW42" i="26"/>
  <c r="BX42" i="26"/>
  <c r="BY42" i="26"/>
  <c r="BZ42" i="26"/>
  <c r="CA42" i="26"/>
  <c r="CB42" i="26"/>
  <c r="CC42" i="26"/>
  <c r="CD42" i="26"/>
  <c r="CE42" i="26"/>
  <c r="CF42" i="26"/>
  <c r="CG42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T42" i="26"/>
  <c r="CY42" i="26"/>
  <c r="CX42" i="26"/>
  <c r="CW42" i="26"/>
  <c r="CV42" i="26"/>
  <c r="CU42" i="26"/>
  <c r="A35" i="26"/>
  <c r="A36" i="26"/>
  <c r="A37" i="26"/>
  <c r="A38" i="26"/>
  <c r="A39" i="26"/>
  <c r="A40" i="26"/>
  <c r="A41" i="26"/>
  <c r="A42" i="26"/>
  <c r="CY41" i="26"/>
  <c r="CX41" i="26"/>
  <c r="CW41" i="26"/>
  <c r="CV41" i="26"/>
  <c r="CU41" i="26"/>
  <c r="B41" i="26"/>
  <c r="CY40" i="26"/>
  <c r="CX40" i="26"/>
  <c r="CW40" i="26"/>
  <c r="CV40" i="26"/>
  <c r="CU40" i="26"/>
  <c r="B40" i="26"/>
  <c r="CY39" i="26"/>
  <c r="CX39" i="26"/>
  <c r="CW39" i="26"/>
  <c r="CV39" i="26"/>
  <c r="CU39" i="26"/>
  <c r="B39" i="26"/>
  <c r="CY38" i="26"/>
  <c r="CX38" i="26"/>
  <c r="CW38" i="26"/>
  <c r="CV38" i="26"/>
  <c r="CU38" i="26"/>
  <c r="B38" i="26"/>
  <c r="CY37" i="26"/>
  <c r="CX37" i="26"/>
  <c r="CW37" i="26"/>
  <c r="CV37" i="26"/>
  <c r="CU37" i="26"/>
  <c r="B37" i="26"/>
  <c r="CY36" i="26"/>
  <c r="CX36" i="26"/>
  <c r="CW36" i="26"/>
  <c r="CV36" i="26"/>
  <c r="CU36" i="26"/>
  <c r="B36" i="26"/>
  <c r="CY35" i="26"/>
  <c r="CX35" i="26"/>
  <c r="CW35" i="26"/>
  <c r="CV35" i="26"/>
  <c r="CU35" i="26"/>
  <c r="B35" i="26"/>
  <c r="C17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BA33" i="26"/>
  <c r="BB33" i="26"/>
  <c r="BC33" i="26"/>
  <c r="BD33" i="26"/>
  <c r="BE33" i="26"/>
  <c r="BF33" i="26"/>
  <c r="BG33" i="26"/>
  <c r="BH33" i="26"/>
  <c r="BI33" i="26"/>
  <c r="BJ33" i="26"/>
  <c r="BK33" i="26"/>
  <c r="BL33" i="26"/>
  <c r="BM33" i="26"/>
  <c r="BN33" i="26"/>
  <c r="BO33" i="26"/>
  <c r="BP33" i="26"/>
  <c r="BQ33" i="26"/>
  <c r="BR33" i="26"/>
  <c r="BS33" i="26"/>
  <c r="BT33" i="26"/>
  <c r="BU33" i="26"/>
  <c r="BV33" i="26"/>
  <c r="BW33" i="26"/>
  <c r="BX33" i="26"/>
  <c r="BY33" i="26"/>
  <c r="BZ33" i="26"/>
  <c r="CA33" i="26"/>
  <c r="CB33" i="26"/>
  <c r="CC33" i="26"/>
  <c r="CD33" i="26"/>
  <c r="CE33" i="26"/>
  <c r="CF33" i="26"/>
  <c r="CG33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T33" i="26"/>
  <c r="CY33" i="26"/>
  <c r="CX33" i="26"/>
  <c r="CW33" i="26"/>
  <c r="CV33" i="26"/>
  <c r="CU33" i="26"/>
  <c r="A26" i="26"/>
  <c r="A27" i="26"/>
  <c r="A28" i="26"/>
  <c r="A29" i="26"/>
  <c r="A30" i="26"/>
  <c r="A31" i="26"/>
  <c r="A32" i="26"/>
  <c r="A33" i="26"/>
  <c r="CY32" i="26"/>
  <c r="CX32" i="26"/>
  <c r="CW32" i="26"/>
  <c r="CV32" i="26"/>
  <c r="CU32" i="26"/>
  <c r="B32" i="26"/>
  <c r="CY31" i="26"/>
  <c r="CX31" i="26"/>
  <c r="CW31" i="26"/>
  <c r="CV31" i="26"/>
  <c r="CU31" i="26"/>
  <c r="B31" i="26"/>
  <c r="CY30" i="26"/>
  <c r="CX30" i="26"/>
  <c r="CW30" i="26"/>
  <c r="CV30" i="26"/>
  <c r="CU30" i="26"/>
  <c r="B30" i="26"/>
  <c r="CY29" i="26"/>
  <c r="CX29" i="26"/>
  <c r="CW29" i="26"/>
  <c r="CV29" i="26"/>
  <c r="CU29" i="26"/>
  <c r="B29" i="26"/>
  <c r="CY28" i="26"/>
  <c r="CX28" i="26"/>
  <c r="CW28" i="26"/>
  <c r="CV28" i="26"/>
  <c r="CU28" i="26"/>
  <c r="B28" i="26"/>
  <c r="CY27" i="26"/>
  <c r="CX27" i="26"/>
  <c r="CW27" i="26"/>
  <c r="CV27" i="26"/>
  <c r="CU27" i="26"/>
  <c r="B27" i="26"/>
  <c r="CY26" i="26"/>
  <c r="CX26" i="26"/>
  <c r="CW26" i="26"/>
  <c r="CV26" i="26"/>
  <c r="CU26" i="26"/>
  <c r="B26" i="26"/>
  <c r="C18" i="26"/>
  <c r="C19" i="26"/>
  <c r="C20" i="26"/>
  <c r="C21" i="26"/>
  <c r="C22" i="26"/>
  <c r="C23" i="26"/>
  <c r="C24" i="26"/>
  <c r="D17" i="26"/>
  <c r="D18" i="26"/>
  <c r="D21" i="26"/>
  <c r="D24" i="26"/>
  <c r="E18" i="26"/>
  <c r="E19" i="26"/>
  <c r="E22" i="26"/>
  <c r="E23" i="26"/>
  <c r="E24" i="26"/>
  <c r="F17" i="26"/>
  <c r="F18" i="26"/>
  <c r="F19" i="26"/>
  <c r="F20" i="26"/>
  <c r="F21" i="26"/>
  <c r="F22" i="26"/>
  <c r="F23" i="26"/>
  <c r="F24" i="26"/>
  <c r="G17" i="26"/>
  <c r="G18" i="26"/>
  <c r="G19" i="26"/>
  <c r="G20" i="26"/>
  <c r="G21" i="26"/>
  <c r="G22" i="26"/>
  <c r="G23" i="26"/>
  <c r="G24" i="26"/>
  <c r="H17" i="26"/>
  <c r="H18" i="26"/>
  <c r="H19" i="26"/>
  <c r="H20" i="26"/>
  <c r="H21" i="26"/>
  <c r="H22" i="26"/>
  <c r="H23" i="26"/>
  <c r="H24" i="26"/>
  <c r="I17" i="26"/>
  <c r="I19" i="26"/>
  <c r="I21" i="26"/>
  <c r="I22" i="26"/>
  <c r="I23" i="26"/>
  <c r="I24" i="26"/>
  <c r="J17" i="26"/>
  <c r="J18" i="26"/>
  <c r="J19" i="26"/>
  <c r="J20" i="26"/>
  <c r="J21" i="26"/>
  <c r="J22" i="26"/>
  <c r="J23" i="26"/>
  <c r="J24" i="26"/>
  <c r="K17" i="26"/>
  <c r="K18" i="26"/>
  <c r="K19" i="26"/>
  <c r="K20" i="26"/>
  <c r="K21" i="26"/>
  <c r="K24" i="26"/>
  <c r="L17" i="26"/>
  <c r="L18" i="26"/>
  <c r="L19" i="26"/>
  <c r="L20" i="26"/>
  <c r="L21" i="26"/>
  <c r="L22" i="26"/>
  <c r="L23" i="26"/>
  <c r="L24" i="26"/>
  <c r="M17" i="26"/>
  <c r="M18" i="26"/>
  <c r="M19" i="26"/>
  <c r="M20" i="26"/>
  <c r="M21" i="26"/>
  <c r="M22" i="26"/>
  <c r="M23" i="26"/>
  <c r="M24" i="26"/>
  <c r="N17" i="26"/>
  <c r="N18" i="26"/>
  <c r="N19" i="26"/>
  <c r="N20" i="26"/>
  <c r="N21" i="26"/>
  <c r="N22" i="26"/>
  <c r="N23" i="26"/>
  <c r="N24" i="26"/>
  <c r="O17" i="26"/>
  <c r="O18" i="26"/>
  <c r="O19" i="26"/>
  <c r="O20" i="26"/>
  <c r="O21" i="26"/>
  <c r="O22" i="26"/>
  <c r="O23" i="26"/>
  <c r="O24" i="26"/>
  <c r="P17" i="26"/>
  <c r="P18" i="26"/>
  <c r="P19" i="26"/>
  <c r="P20" i="26"/>
  <c r="P21" i="26"/>
  <c r="P22" i="26"/>
  <c r="P23" i="26"/>
  <c r="P24" i="26"/>
  <c r="Q17" i="26"/>
  <c r="Q18" i="26"/>
  <c r="Q19" i="26"/>
  <c r="Q20" i="26"/>
  <c r="Q21" i="26"/>
  <c r="Q22" i="26"/>
  <c r="Q23" i="26"/>
  <c r="Q24" i="26"/>
  <c r="R17" i="26"/>
  <c r="R18" i="26"/>
  <c r="R19" i="26"/>
  <c r="R20" i="26"/>
  <c r="R21" i="26"/>
  <c r="R22" i="26"/>
  <c r="R23" i="26"/>
  <c r="R24" i="26"/>
  <c r="S17" i="26"/>
  <c r="S18" i="26"/>
  <c r="S19" i="26"/>
  <c r="S20" i="26"/>
  <c r="S21" i="26"/>
  <c r="S22" i="26"/>
  <c r="S23" i="26"/>
  <c r="S24" i="26"/>
  <c r="T17" i="26"/>
  <c r="T18" i="26"/>
  <c r="T19" i="26"/>
  <c r="T20" i="26"/>
  <c r="T21" i="26"/>
  <c r="T22" i="26"/>
  <c r="T23" i="26"/>
  <c r="T24" i="26"/>
  <c r="U17" i="26"/>
  <c r="U18" i="26"/>
  <c r="U19" i="26"/>
  <c r="U20" i="26"/>
  <c r="U21" i="26"/>
  <c r="U22" i="26"/>
  <c r="U23" i="26"/>
  <c r="U24" i="26"/>
  <c r="V17" i="26"/>
  <c r="V18" i="26"/>
  <c r="V19" i="26"/>
  <c r="V20" i="26"/>
  <c r="V21" i="26"/>
  <c r="V22" i="26"/>
  <c r="V23" i="26"/>
  <c r="V24" i="26"/>
  <c r="W17" i="26"/>
  <c r="W18" i="26"/>
  <c r="W19" i="26"/>
  <c r="W20" i="26"/>
  <c r="W21" i="26"/>
  <c r="W22" i="26"/>
  <c r="W23" i="26"/>
  <c r="W24" i="26"/>
  <c r="X17" i="26"/>
  <c r="X18" i="26"/>
  <c r="X19" i="26"/>
  <c r="X20" i="26"/>
  <c r="X21" i="26"/>
  <c r="X22" i="26"/>
  <c r="X23" i="26"/>
  <c r="X24" i="26"/>
  <c r="Y17" i="26"/>
  <c r="Y18" i="26"/>
  <c r="Y19" i="26"/>
  <c r="Y20" i="26"/>
  <c r="Y21" i="26"/>
  <c r="Y22" i="26"/>
  <c r="Y23" i="26"/>
  <c r="Y24" i="26"/>
  <c r="Z17" i="26"/>
  <c r="Z18" i="26"/>
  <c r="Z19" i="26"/>
  <c r="Z20" i="26"/>
  <c r="Z21" i="26"/>
  <c r="Z23" i="26"/>
  <c r="Z24" i="26"/>
  <c r="AA17" i="26"/>
  <c r="AA18" i="26"/>
  <c r="AA19" i="26"/>
  <c r="AA21" i="26"/>
  <c r="AA22" i="26"/>
  <c r="AA23" i="26"/>
  <c r="AA24" i="26"/>
  <c r="AB17" i="26"/>
  <c r="AB19" i="26"/>
  <c r="AB21" i="26"/>
  <c r="AB22" i="26"/>
  <c r="AB23" i="26"/>
  <c r="AB24" i="26"/>
  <c r="AC24" i="26"/>
  <c r="AD19" i="26"/>
  <c r="AD24" i="26"/>
  <c r="AE24" i="26"/>
  <c r="AF24" i="26"/>
  <c r="AG24" i="26"/>
  <c r="AH17" i="26"/>
  <c r="AH21" i="26"/>
  <c r="AH23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0" i="26"/>
  <c r="AW21" i="26"/>
  <c r="AW24" i="26"/>
  <c r="AX24" i="26"/>
  <c r="AY24" i="26"/>
  <c r="AZ24" i="26"/>
  <c r="BA24" i="26"/>
  <c r="BB18" i="26"/>
  <c r="BB21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Y24" i="26"/>
  <c r="CX24" i="26"/>
  <c r="CW24" i="26"/>
  <c r="CV24" i="26"/>
  <c r="CU24" i="26"/>
  <c r="A24" i="26"/>
  <c r="CY23" i="26"/>
  <c r="CX23" i="26"/>
  <c r="CW23" i="26"/>
  <c r="CV23" i="26"/>
  <c r="CU23" i="26"/>
  <c r="B9" i="26"/>
  <c r="B23" i="26"/>
  <c r="CY22" i="26"/>
  <c r="CX22" i="26"/>
  <c r="CW22" i="26"/>
  <c r="CV22" i="26"/>
  <c r="CU22" i="26"/>
  <c r="B8" i="26"/>
  <c r="B22" i="26"/>
  <c r="CY21" i="26"/>
  <c r="CX21" i="26"/>
  <c r="CW21" i="26"/>
  <c r="CV21" i="26"/>
  <c r="CU21" i="26"/>
  <c r="B7" i="26"/>
  <c r="B21" i="26"/>
  <c r="CY20" i="26"/>
  <c r="CX20" i="26"/>
  <c r="CW20" i="26"/>
  <c r="CV20" i="26"/>
  <c r="CU20" i="26"/>
  <c r="B6" i="26"/>
  <c r="B20" i="26"/>
  <c r="CY19" i="26"/>
  <c r="CX19" i="26"/>
  <c r="CW19" i="26"/>
  <c r="CV19" i="26"/>
  <c r="CU19" i="26"/>
  <c r="B5" i="26"/>
  <c r="B19" i="26"/>
  <c r="CY18" i="26"/>
  <c r="CX18" i="26"/>
  <c r="CW18" i="26"/>
  <c r="CV18" i="26"/>
  <c r="CU18" i="26"/>
  <c r="B4" i="26"/>
  <c r="B18" i="26"/>
  <c r="CY17" i="26"/>
  <c r="CX17" i="26"/>
  <c r="CW17" i="26"/>
  <c r="CV17" i="26"/>
  <c r="CU17" i="26"/>
  <c r="B3" i="26"/>
  <c r="B17" i="26"/>
  <c r="F15" i="26"/>
  <c r="G15" i="26"/>
  <c r="H15" i="26"/>
  <c r="J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Y15" i="26"/>
  <c r="CX15" i="26"/>
  <c r="CW15" i="26"/>
  <c r="CV15" i="26"/>
  <c r="CU15" i="26"/>
  <c r="A15" i="26"/>
  <c r="CY14" i="26"/>
  <c r="CX14" i="26"/>
  <c r="CW14" i="26"/>
  <c r="CV14" i="26"/>
  <c r="CU14" i="26"/>
  <c r="A14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BC13" i="26"/>
  <c r="BD13" i="26"/>
  <c r="BE13" i="26"/>
  <c r="BF13" i="26"/>
  <c r="BG13" i="26"/>
  <c r="BH13" i="26"/>
  <c r="BI13" i="26"/>
  <c r="BJ13" i="26"/>
  <c r="BK13" i="26"/>
  <c r="BL13" i="26"/>
  <c r="BM13" i="26"/>
  <c r="BN13" i="26"/>
  <c r="BO13" i="26"/>
  <c r="BP13" i="26"/>
  <c r="BQ13" i="26"/>
  <c r="BR13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CE13" i="26"/>
  <c r="CF13" i="26"/>
  <c r="CG13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T13" i="26"/>
  <c r="CY13" i="26"/>
  <c r="CX13" i="26"/>
  <c r="CW13" i="26"/>
  <c r="CV13" i="26"/>
  <c r="CU13" i="26"/>
  <c r="A13" i="26"/>
  <c r="F12" i="26"/>
  <c r="G12" i="26"/>
  <c r="H12" i="26"/>
  <c r="J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Y12" i="26"/>
  <c r="CX12" i="26"/>
  <c r="CW12" i="26"/>
  <c r="CV12" i="26"/>
  <c r="CU12" i="26"/>
  <c r="A12" i="26"/>
  <c r="CY11" i="26"/>
  <c r="CX11" i="26"/>
  <c r="CW11" i="26"/>
  <c r="CV11" i="26"/>
  <c r="CU11" i="26"/>
  <c r="A11" i="26"/>
  <c r="CY9" i="26"/>
  <c r="CX9" i="26"/>
  <c r="CW9" i="26"/>
  <c r="CV9" i="26"/>
  <c r="CU9" i="26"/>
  <c r="CY8" i="26"/>
  <c r="CX8" i="26"/>
  <c r="CW8" i="26"/>
  <c r="CV8" i="26"/>
  <c r="CU8" i="26"/>
  <c r="CY7" i="26"/>
  <c r="CX7" i="26"/>
  <c r="CW7" i="26"/>
  <c r="CV7" i="26"/>
  <c r="CU7" i="26"/>
  <c r="CY6" i="26"/>
  <c r="CX6" i="26"/>
  <c r="CW6" i="26"/>
  <c r="CV6" i="26"/>
  <c r="CU6" i="26"/>
  <c r="CY5" i="26"/>
  <c r="CX5" i="26"/>
  <c r="CW5" i="26"/>
  <c r="CV5" i="26"/>
  <c r="CU5" i="26"/>
  <c r="CY4" i="26"/>
  <c r="CX4" i="26"/>
  <c r="CW4" i="26"/>
  <c r="CV4" i="26"/>
  <c r="CU4" i="26"/>
  <c r="CY3" i="26"/>
  <c r="CX3" i="26"/>
  <c r="CW3" i="26"/>
  <c r="CV3" i="26"/>
  <c r="CU3" i="26"/>
  <c r="CT1" i="26"/>
  <c r="CS1" i="26"/>
  <c r="CR1" i="26"/>
  <c r="CQ1" i="26"/>
  <c r="CP1" i="26"/>
  <c r="CO1" i="26"/>
  <c r="CN1" i="26"/>
  <c r="CM1" i="26"/>
  <c r="CL1" i="26"/>
  <c r="CK1" i="26"/>
  <c r="CJ1" i="26"/>
  <c r="CI1" i="26"/>
  <c r="CH1" i="26"/>
  <c r="CG1" i="26"/>
  <c r="CF1" i="26"/>
  <c r="CE1" i="26"/>
  <c r="CD1" i="26"/>
  <c r="CC1" i="26"/>
  <c r="CB1" i="26"/>
  <c r="CA1" i="26"/>
  <c r="BZ1" i="26"/>
  <c r="BY1" i="26"/>
  <c r="BX1" i="26"/>
  <c r="BW1" i="26"/>
  <c r="BV1" i="26"/>
  <c r="BU1" i="26"/>
  <c r="BT1" i="26"/>
  <c r="BS1" i="26"/>
  <c r="BR1" i="26"/>
  <c r="BQ1" i="26"/>
  <c r="BP1" i="26"/>
  <c r="BO1" i="26"/>
  <c r="BN1" i="26"/>
  <c r="BM1" i="26"/>
  <c r="BL1" i="26"/>
  <c r="BK1" i="26"/>
  <c r="BJ1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1" i="11"/>
  <c r="A1" i="11"/>
  <c r="C11" i="12"/>
  <c r="C12" i="12"/>
  <c r="C15" i="12"/>
  <c r="C17" i="12"/>
  <c r="E17" i="12"/>
  <c r="G12" i="12"/>
  <c r="G15" i="12"/>
  <c r="G17" i="12"/>
  <c r="AB17" i="12"/>
  <c r="AD17" i="12"/>
  <c r="AK17" i="12"/>
  <c r="AP17" i="12"/>
  <c r="BS17" i="12"/>
  <c r="BU17" i="12"/>
  <c r="CF17" i="12"/>
  <c r="CM17" i="12"/>
  <c r="CO17" i="12"/>
  <c r="CP17" i="12"/>
  <c r="CT17" i="12"/>
  <c r="D18" i="12"/>
  <c r="AF18" i="12"/>
  <c r="AK18" i="12"/>
  <c r="AM18" i="12"/>
  <c r="AR18" i="12"/>
  <c r="BB18" i="12"/>
  <c r="BF18" i="12"/>
  <c r="BG18" i="12"/>
  <c r="BJ18" i="12"/>
  <c r="BR18" i="12"/>
  <c r="CF18" i="12"/>
  <c r="CT18" i="12"/>
  <c r="E19" i="12"/>
  <c r="AB19" i="12"/>
  <c r="AR19" i="12"/>
  <c r="AY19" i="12"/>
  <c r="BF19" i="12"/>
  <c r="BT19" i="12"/>
  <c r="CI19" i="12"/>
  <c r="CM19" i="12"/>
  <c r="AA20" i="12"/>
  <c r="AE20" i="12"/>
  <c r="AI20" i="12"/>
  <c r="AL20" i="12"/>
  <c r="BI20" i="12"/>
  <c r="BL20" i="12"/>
  <c r="BN20" i="12"/>
  <c r="BW20" i="12"/>
  <c r="BX20" i="12"/>
  <c r="CJ20" i="12"/>
  <c r="G21" i="12"/>
  <c r="AB21" i="12"/>
  <c r="AJ21" i="12"/>
  <c r="AN21" i="12"/>
  <c r="AQ21" i="12"/>
  <c r="AU21" i="12"/>
  <c r="AX21" i="12"/>
  <c r="BA21" i="12"/>
  <c r="BB21" i="12"/>
  <c r="BF21" i="12"/>
  <c r="BG21" i="12"/>
  <c r="BM21" i="12"/>
  <c r="BN21" i="12"/>
  <c r="BP21" i="12"/>
  <c r="BU21" i="12"/>
  <c r="BX21" i="12"/>
  <c r="BZ21" i="12"/>
  <c r="CJ21" i="12"/>
  <c r="CK21" i="12"/>
  <c r="CL21" i="12"/>
  <c r="CM21" i="12"/>
  <c r="CS21" i="12"/>
  <c r="D22" i="12"/>
  <c r="AB22" i="12"/>
  <c r="BF22" i="12"/>
  <c r="BG22" i="12"/>
  <c r="BN22" i="12"/>
  <c r="BR22" i="12"/>
  <c r="BV22" i="12"/>
  <c r="CE22" i="12"/>
  <c r="E23" i="12"/>
  <c r="AZ23" i="12"/>
  <c r="BY23" i="12"/>
  <c r="CF23" i="12"/>
  <c r="CH23" i="12"/>
  <c r="BU18" i="12"/>
  <c r="CJ18" i="12"/>
  <c r="AM22" i="12"/>
  <c r="AP22" i="12"/>
  <c r="BE22" i="12"/>
  <c r="BY22" i="12"/>
  <c r="CG22" i="12"/>
  <c r="AF23" i="12"/>
  <c r="BH23" i="12"/>
  <c r="BX23" i="12"/>
  <c r="CB23" i="12"/>
  <c r="CD23" i="12"/>
  <c r="AE17" i="12"/>
  <c r="AH17" i="12"/>
  <c r="AL17" i="12"/>
  <c r="AZ17" i="12"/>
  <c r="BE17" i="12"/>
  <c r="BG17" i="12"/>
  <c r="CN17" i="12"/>
  <c r="AI18" i="12"/>
  <c r="AZ18" i="12"/>
  <c r="BA18" i="12"/>
  <c r="BC18" i="12"/>
  <c r="CP18" i="12"/>
  <c r="F19" i="12"/>
  <c r="AS19" i="12"/>
  <c r="BI19" i="12"/>
  <c r="BO19" i="12"/>
  <c r="BP19" i="12"/>
  <c r="BZ19" i="12"/>
  <c r="CG19" i="12"/>
  <c r="CO19" i="12"/>
  <c r="D20" i="12"/>
  <c r="G20" i="12"/>
  <c r="AD20" i="12"/>
  <c r="AF20" i="12"/>
  <c r="AP20" i="12"/>
  <c r="AX20" i="12"/>
  <c r="BA20" i="12"/>
  <c r="AO21" i="12"/>
  <c r="CF21" i="12"/>
  <c r="CI21" i="12"/>
  <c r="AK22" i="12"/>
  <c r="BB22" i="12"/>
  <c r="BJ22" i="12"/>
  <c r="CP22" i="12"/>
  <c r="CR22" i="12"/>
  <c r="C13" i="12"/>
  <c r="D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BA17" i="12"/>
  <c r="BO17" i="12"/>
  <c r="BT17" i="12"/>
  <c r="BY17" i="12"/>
  <c r="CE17" i="12"/>
  <c r="E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D18" i="12"/>
  <c r="AH18" i="12"/>
  <c r="AL18" i="12"/>
  <c r="AN18" i="12"/>
  <c r="AS18" i="12"/>
  <c r="AT18" i="12"/>
  <c r="AX18" i="12"/>
  <c r="BD18" i="12"/>
  <c r="BH18" i="12"/>
  <c r="BM18" i="12"/>
  <c r="BO18" i="12"/>
  <c r="BS18" i="12"/>
  <c r="CI18" i="12"/>
  <c r="CR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D19" i="12"/>
  <c r="AF19" i="12"/>
  <c r="AI19" i="12"/>
  <c r="AK19" i="12"/>
  <c r="AQ19" i="12"/>
  <c r="AT19" i="12"/>
  <c r="AV19" i="12"/>
  <c r="BD19" i="12"/>
  <c r="BJ19" i="12"/>
  <c r="BK19" i="12"/>
  <c r="CN19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G20" i="12"/>
  <c r="AK20" i="12"/>
  <c r="AV20" i="12"/>
  <c r="AW20" i="12"/>
  <c r="BF20" i="12"/>
  <c r="CC20" i="12"/>
  <c r="CO20" i="12"/>
  <c r="CQ20" i="12"/>
  <c r="CS20" i="12"/>
  <c r="CT20" i="12"/>
  <c r="D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G21" i="12"/>
  <c r="AH21" i="12"/>
  <c r="AI21" i="12"/>
  <c r="AM21" i="12"/>
  <c r="AR21" i="12"/>
  <c r="AV21" i="12"/>
  <c r="AW21" i="12"/>
  <c r="AZ21" i="12"/>
  <c r="BK21" i="12"/>
  <c r="BL21" i="12"/>
  <c r="BO21" i="12"/>
  <c r="BT21" i="12"/>
  <c r="CA21" i="12"/>
  <c r="CQ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C22" i="12"/>
  <c r="AN22" i="12"/>
  <c r="AS22" i="12"/>
  <c r="AT22" i="12"/>
  <c r="CO22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H23" i="12"/>
  <c r="CK23" i="12"/>
  <c r="CL23" i="12"/>
  <c r="CO23" i="12"/>
  <c r="C18" i="12"/>
  <c r="C19" i="12"/>
  <c r="C20" i="12"/>
  <c r="C21" i="12"/>
  <c r="C22" i="12"/>
  <c r="C23" i="12"/>
  <c r="B4" i="12"/>
  <c r="B18" i="12"/>
  <c r="B5" i="12"/>
  <c r="B19" i="12"/>
  <c r="B6" i="12"/>
  <c r="B20" i="12"/>
  <c r="B7" i="12"/>
  <c r="B21" i="12"/>
  <c r="B8" i="12"/>
  <c r="B22" i="12"/>
  <c r="B9" i="12"/>
  <c r="B23" i="12"/>
  <c r="B3" i="12"/>
  <c r="B1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Y24" i="12"/>
  <c r="CX24" i="12"/>
  <c r="CW24" i="12"/>
  <c r="CV24" i="12"/>
  <c r="CU24" i="12"/>
  <c r="A24" i="12"/>
  <c r="CY23" i="12"/>
  <c r="CX23" i="12"/>
  <c r="CW23" i="12"/>
  <c r="CV23" i="12"/>
  <c r="CU23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A44" i="12"/>
  <c r="A45" i="12"/>
  <c r="A46" i="12"/>
  <c r="A47" i="12"/>
  <c r="A48" i="12"/>
  <c r="A49" i="12"/>
  <c r="A50" i="12"/>
  <c r="A36" i="12"/>
  <c r="A37" i="12"/>
  <c r="A38" i="12"/>
  <c r="A39" i="12"/>
  <c r="A40" i="12"/>
  <c r="A41" i="12"/>
  <c r="A35" i="12"/>
  <c r="A27" i="12"/>
  <c r="A28" i="12"/>
  <c r="A29" i="12"/>
  <c r="A30" i="12"/>
  <c r="A31" i="12"/>
  <c r="A32" i="12"/>
  <c r="A26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Y33" i="12"/>
  <c r="CX33" i="12"/>
  <c r="CW33" i="12"/>
  <c r="CV33" i="12"/>
  <c r="CU33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Y51" i="12"/>
  <c r="CX51" i="12"/>
  <c r="CW51" i="12"/>
  <c r="CV51" i="12"/>
  <c r="CU5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Y56" i="12"/>
  <c r="CX56" i="12"/>
  <c r="CW56" i="12"/>
  <c r="CV56" i="12"/>
  <c r="CU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Y55" i="12"/>
  <c r="CX55" i="12"/>
  <c r="CW55" i="12"/>
  <c r="CV55" i="12"/>
  <c r="CU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Y54" i="12"/>
  <c r="CX54" i="12"/>
  <c r="CW54" i="12"/>
  <c r="CV54" i="12"/>
  <c r="CU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Y53" i="12"/>
  <c r="CX53" i="12"/>
  <c r="CW53" i="12"/>
  <c r="CV53" i="12"/>
  <c r="CU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Y52" i="12"/>
  <c r="CX52" i="12"/>
  <c r="CW52" i="12"/>
  <c r="CV52" i="12"/>
  <c r="CU5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CY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CY14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CY15" i="12"/>
  <c r="CY11" i="12"/>
  <c r="CX12" i="12"/>
  <c r="CX13" i="12"/>
  <c r="CX14" i="12"/>
  <c r="CX15" i="12"/>
  <c r="CX11" i="12"/>
  <c r="CW12" i="12"/>
  <c r="CW13" i="12"/>
  <c r="CW14" i="12"/>
  <c r="CW15" i="12"/>
  <c r="CW11" i="12"/>
  <c r="CY50" i="12"/>
  <c r="CX50" i="12"/>
  <c r="CW50" i="12"/>
  <c r="CV50" i="12"/>
  <c r="CU50" i="12"/>
  <c r="CY49" i="12"/>
  <c r="CX49" i="12"/>
  <c r="CW49" i="12"/>
  <c r="CV49" i="12"/>
  <c r="CU49" i="12"/>
  <c r="CY48" i="12"/>
  <c r="CX48" i="12"/>
  <c r="CW48" i="12"/>
  <c r="CV48" i="12"/>
  <c r="CU48" i="12"/>
  <c r="CY47" i="12"/>
  <c r="CX47" i="12"/>
  <c r="CW47" i="12"/>
  <c r="CV47" i="12"/>
  <c r="CU47" i="12"/>
  <c r="CY46" i="12"/>
  <c r="CX46" i="12"/>
  <c r="CW46" i="12"/>
  <c r="CV46" i="12"/>
  <c r="CU46" i="12"/>
  <c r="CY45" i="12"/>
  <c r="CX45" i="12"/>
  <c r="CW45" i="12"/>
  <c r="CV45" i="12"/>
  <c r="CU45" i="12"/>
  <c r="CY44" i="12"/>
  <c r="CX44" i="12"/>
  <c r="CW44" i="12"/>
  <c r="CV44" i="12"/>
  <c r="CU44" i="12"/>
  <c r="CY41" i="12"/>
  <c r="CX41" i="12"/>
  <c r="CW41" i="12"/>
  <c r="CV41" i="12"/>
  <c r="CU41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2" i="12"/>
  <c r="CX32" i="12"/>
  <c r="CW32" i="12"/>
  <c r="CV32" i="12"/>
  <c r="CU32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2" i="12"/>
  <c r="CV13" i="12"/>
  <c r="CV14" i="12"/>
  <c r="CV15" i="12"/>
  <c r="CV11" i="12"/>
  <c r="CU12" i="12"/>
  <c r="CU13" i="12"/>
  <c r="CU14" i="12"/>
  <c r="CU15" i="12"/>
  <c r="CU11" i="12"/>
  <c r="CU4" i="12"/>
  <c r="CU5" i="12"/>
  <c r="CU6" i="12"/>
  <c r="CU7" i="12"/>
  <c r="CU8" i="12"/>
  <c r="CU9" i="12"/>
  <c r="CU3" i="12"/>
  <c r="CT1" i="12"/>
  <c r="A11" i="12"/>
  <c r="A12" i="12"/>
  <c r="A15" i="12"/>
  <c r="A52" i="12"/>
  <c r="A51" i="12"/>
  <c r="A14" i="12"/>
  <c r="A13" i="12"/>
  <c r="A56" i="12"/>
  <c r="A55" i="12"/>
  <c r="A54" i="12"/>
  <c r="A53" i="12"/>
  <c r="A42" i="12"/>
  <c r="A33" i="12"/>
  <c r="B50" i="12"/>
  <c r="B49" i="12"/>
  <c r="B48" i="12"/>
  <c r="B47" i="12"/>
  <c r="B46" i="12"/>
  <c r="B45" i="12"/>
  <c r="B44" i="12"/>
  <c r="B41" i="12"/>
  <c r="B40" i="12"/>
  <c r="B39" i="12"/>
  <c r="B38" i="12"/>
  <c r="B37" i="12"/>
  <c r="B36" i="12"/>
  <c r="B35" i="12"/>
  <c r="B32" i="12"/>
  <c r="B31" i="12"/>
  <c r="B30" i="12"/>
  <c r="B29" i="12"/>
  <c r="B28" i="12"/>
  <c r="B27" i="12"/>
  <c r="B26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son1" type="6" refreshedVersion="0" background="1" saveData="1">
    <textPr fileType="mac" sourceFile="/Users/dcmartin/GIT/age-at-home/public/data/rough-fog-person.csv" comma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son2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<sst xmlns="http://schemas.openxmlformats.org/spreadsheetml/2006/main" count="559" uniqueCount="505">
  <si>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</si>
  <si>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</si>
  <si>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</si>
  <si>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</si>
  <si>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</si>
  <si>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</si>
  <si>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</si>
  <si>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</si>
  <si>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</si>
  <si>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</si>
  <si>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</si>
  <si>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</si>
  <si>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</si>
  <si>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</si>
  <si>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</si>
  <si>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</si>
  <si>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</si>
  <si>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</si>
  <si>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</si>
  <si>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</si>
  <si>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</si>
  <si>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</si>
  <si>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</si>
  <si>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</si>
  <si>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</si>
  <si>
    <t>c0</t>
  </si>
  <si>
    <t>s0</t>
  </si>
  <si>
    <t>m0</t>
  </si>
  <si>
    <t>d0</t>
  </si>
  <si>
    <t>c1</t>
  </si>
  <si>
    <t>s1</t>
  </si>
  <si>
    <t>m1</t>
  </si>
  <si>
    <t>d1</t>
  </si>
  <si>
    <t>c2</t>
  </si>
  <si>
    <t>s2</t>
  </si>
  <si>
    <t>m2</t>
  </si>
  <si>
    <t>d2</t>
  </si>
  <si>
    <t>c3</t>
  </si>
  <si>
    <t>s3</t>
  </si>
  <si>
    <t>m3</t>
  </si>
  <si>
    <t>d3</t>
  </si>
  <si>
    <t>c4</t>
  </si>
  <si>
    <t>s4</t>
  </si>
  <si>
    <t>m4</t>
  </si>
  <si>
    <t>d4</t>
  </si>
  <si>
    <t>c5</t>
  </si>
  <si>
    <t>s5</t>
  </si>
  <si>
    <t>m5</t>
  </si>
  <si>
    <t>d5</t>
  </si>
  <si>
    <t>c6</t>
  </si>
  <si>
    <t>s6</t>
  </si>
  <si>
    <t>m6</t>
  </si>
  <si>
    <t>d6</t>
  </si>
  <si>
    <t>c7</t>
  </si>
  <si>
    <t>s7</t>
  </si>
  <si>
    <t>m7</t>
  </si>
  <si>
    <t>d7</t>
  </si>
  <si>
    <t>c8</t>
  </si>
  <si>
    <t>s8</t>
  </si>
  <si>
    <t>m8</t>
  </si>
  <si>
    <t>d8</t>
  </si>
  <si>
    <t>c9</t>
  </si>
  <si>
    <t>s9</t>
  </si>
  <si>
    <t>m9</t>
  </si>
  <si>
    <t>d9</t>
  </si>
  <si>
    <t>c10</t>
  </si>
  <si>
    <t>s10</t>
  </si>
  <si>
    <t>m10</t>
  </si>
  <si>
    <t>d10</t>
  </si>
  <si>
    <t>c11</t>
  </si>
  <si>
    <t>s11</t>
  </si>
  <si>
    <t>m11</t>
  </si>
  <si>
    <t>d11</t>
  </si>
  <si>
    <t>c12</t>
  </si>
  <si>
    <t>s12</t>
  </si>
  <si>
    <t>m12</t>
  </si>
  <si>
    <t>d12</t>
  </si>
  <si>
    <t>c13</t>
  </si>
  <si>
    <t>s13</t>
  </si>
  <si>
    <t>m13</t>
  </si>
  <si>
    <t>d13</t>
  </si>
  <si>
    <t>c14</t>
  </si>
  <si>
    <t>s14</t>
  </si>
  <si>
    <t>m14</t>
  </si>
  <si>
    <t>d14</t>
  </si>
  <si>
    <t>c15</t>
  </si>
  <si>
    <t>s15</t>
  </si>
  <si>
    <t>m15</t>
  </si>
  <si>
    <t>d15</t>
  </si>
  <si>
    <t>c16</t>
  </si>
  <si>
    <t>s16</t>
  </si>
  <si>
    <t>m16</t>
  </si>
  <si>
    <t>d16</t>
  </si>
  <si>
    <t>c17</t>
  </si>
  <si>
    <t>s17</t>
  </si>
  <si>
    <t>m17</t>
  </si>
  <si>
    <t>d17</t>
  </si>
  <si>
    <t>c18</t>
  </si>
  <si>
    <t>s18</t>
  </si>
  <si>
    <t>m18</t>
  </si>
  <si>
    <t>d18</t>
  </si>
  <si>
    <t>c19</t>
  </si>
  <si>
    <t>s19</t>
  </si>
  <si>
    <t>m19</t>
  </si>
  <si>
    <t>d19</t>
  </si>
  <si>
    <t>c20</t>
  </si>
  <si>
    <t>s20</t>
  </si>
  <si>
    <t>m20</t>
  </si>
  <si>
    <t>d20</t>
  </si>
  <si>
    <t>c21</t>
  </si>
  <si>
    <t>s21</t>
  </si>
  <si>
    <t>m21</t>
  </si>
  <si>
    <t>d21</t>
  </si>
  <si>
    <t>c22</t>
  </si>
  <si>
    <t>s22</t>
  </si>
  <si>
    <t>m22</t>
  </si>
  <si>
    <t>d22</t>
  </si>
  <si>
    <t>c23</t>
  </si>
  <si>
    <t>s23</t>
  </si>
  <si>
    <t>m23</t>
  </si>
  <si>
    <t>d23</t>
  </si>
  <si>
    <t>c24</t>
  </si>
  <si>
    <t>s24</t>
  </si>
  <si>
    <t>m24</t>
  </si>
  <si>
    <t>d24</t>
  </si>
  <si>
    <t>c25</t>
  </si>
  <si>
    <t>s25</t>
  </si>
  <si>
    <t>m25</t>
  </si>
  <si>
    <t>d25</t>
  </si>
  <si>
    <t>c26</t>
  </si>
  <si>
    <t>s26</t>
  </si>
  <si>
    <t>m26</t>
  </si>
  <si>
    <t>d26</t>
  </si>
  <si>
    <t>c27</t>
  </si>
  <si>
    <t>s27</t>
  </si>
  <si>
    <t>m27</t>
  </si>
  <si>
    <t>d27</t>
  </si>
  <si>
    <t>c28</t>
  </si>
  <si>
    <t>s28</t>
  </si>
  <si>
    <t>m28</t>
  </si>
  <si>
    <t>d28</t>
  </si>
  <si>
    <t>c29</t>
  </si>
  <si>
    <t>s29</t>
  </si>
  <si>
    <t>m29</t>
  </si>
  <si>
    <t>d29</t>
  </si>
  <si>
    <t>c30</t>
  </si>
  <si>
    <t>s30</t>
  </si>
  <si>
    <t>m30</t>
  </si>
  <si>
    <t>d30</t>
  </si>
  <si>
    <t>c31</t>
  </si>
  <si>
    <t>s31</t>
  </si>
  <si>
    <t>m31</t>
  </si>
  <si>
    <t>d31</t>
  </si>
  <si>
    <t>c32</t>
  </si>
  <si>
    <t>s32</t>
  </si>
  <si>
    <t>m32</t>
  </si>
  <si>
    <t>d32</t>
  </si>
  <si>
    <t>c33</t>
  </si>
  <si>
    <t>s33</t>
  </si>
  <si>
    <t>m33</t>
  </si>
  <si>
    <t>d33</t>
  </si>
  <si>
    <t>c34</t>
  </si>
  <si>
    <t>s34</t>
  </si>
  <si>
    <t>m34</t>
  </si>
  <si>
    <t>d34</t>
  </si>
  <si>
    <t>c35</t>
  </si>
  <si>
    <t>s35</t>
  </si>
  <si>
    <t>m35</t>
  </si>
  <si>
    <t>d35</t>
  </si>
  <si>
    <t>c36</t>
  </si>
  <si>
    <t>s36</t>
  </si>
  <si>
    <t>m36</t>
  </si>
  <si>
    <t>d36</t>
  </si>
  <si>
    <t>c37</t>
  </si>
  <si>
    <t>s37</t>
  </si>
  <si>
    <t>m37</t>
  </si>
  <si>
    <t>d37</t>
  </si>
  <si>
    <t>c38</t>
  </si>
  <si>
    <t>s38</t>
  </si>
  <si>
    <t>m38</t>
  </si>
  <si>
    <t>d38</t>
  </si>
  <si>
    <t>c39</t>
  </si>
  <si>
    <t>s39</t>
  </si>
  <si>
    <t>m39</t>
  </si>
  <si>
    <t>d39</t>
  </si>
  <si>
    <t>c40</t>
  </si>
  <si>
    <t>s40</t>
  </si>
  <si>
    <t>m40</t>
  </si>
  <si>
    <t>d40</t>
  </si>
  <si>
    <t>c41</t>
  </si>
  <si>
    <t>s41</t>
  </si>
  <si>
    <t>m41</t>
  </si>
  <si>
    <t>d41</t>
  </si>
  <si>
    <t>c42</t>
  </si>
  <si>
    <t>s42</t>
  </si>
  <si>
    <t>m42</t>
  </si>
  <si>
    <t>d42</t>
  </si>
  <si>
    <t>c43</t>
  </si>
  <si>
    <t>s43</t>
  </si>
  <si>
    <t>m43</t>
  </si>
  <si>
    <t>d43</t>
  </si>
  <si>
    <t>c44</t>
  </si>
  <si>
    <t>s44</t>
  </si>
  <si>
    <t>m44</t>
  </si>
  <si>
    <t>d44</t>
  </si>
  <si>
    <t>c45</t>
  </si>
  <si>
    <t>s45</t>
  </si>
  <si>
    <t>m45</t>
  </si>
  <si>
    <t>d45</t>
  </si>
  <si>
    <t>c46</t>
  </si>
  <si>
    <t>s46</t>
  </si>
  <si>
    <t>m46</t>
  </si>
  <si>
    <t>d46</t>
  </si>
  <si>
    <t>c47</t>
  </si>
  <si>
    <t>s47</t>
  </si>
  <si>
    <t>m47</t>
  </si>
  <si>
    <t>d47</t>
  </si>
  <si>
    <t>c48</t>
  </si>
  <si>
    <t>s48</t>
  </si>
  <si>
    <t>m48</t>
  </si>
  <si>
    <t>d48</t>
  </si>
  <si>
    <t>c49</t>
  </si>
  <si>
    <t>s49</t>
  </si>
  <si>
    <t>m49</t>
  </si>
  <si>
    <t>d49</t>
  </si>
  <si>
    <t>c50</t>
  </si>
  <si>
    <t>s50</t>
  </si>
  <si>
    <t>m50</t>
  </si>
  <si>
    <t>d50</t>
  </si>
  <si>
    <t>c51</t>
  </si>
  <si>
    <t>s51</t>
  </si>
  <si>
    <t>m51</t>
  </si>
  <si>
    <t>d51</t>
  </si>
  <si>
    <t>c52</t>
  </si>
  <si>
    <t>s52</t>
  </si>
  <si>
    <t>m52</t>
  </si>
  <si>
    <t>d52</t>
  </si>
  <si>
    <t>c53</t>
  </si>
  <si>
    <t>s53</t>
  </si>
  <si>
    <t>m53</t>
  </si>
  <si>
    <t>d53</t>
  </si>
  <si>
    <t>c54</t>
  </si>
  <si>
    <t>s54</t>
  </si>
  <si>
    <t>m54</t>
  </si>
  <si>
    <t>d54</t>
  </si>
  <si>
    <t>c55</t>
  </si>
  <si>
    <t>s55</t>
  </si>
  <si>
    <t>m55</t>
  </si>
  <si>
    <t>d55</t>
  </si>
  <si>
    <t>c56</t>
  </si>
  <si>
    <t>s56</t>
  </si>
  <si>
    <t>m56</t>
  </si>
  <si>
    <t>d56</t>
  </si>
  <si>
    <t>c57</t>
  </si>
  <si>
    <t>s57</t>
  </si>
  <si>
    <t>m57</t>
  </si>
  <si>
    <t>d57</t>
  </si>
  <si>
    <t>c58</t>
  </si>
  <si>
    <t>s58</t>
  </si>
  <si>
    <t>m58</t>
  </si>
  <si>
    <t>d58</t>
  </si>
  <si>
    <t>c59</t>
  </si>
  <si>
    <t>s59</t>
  </si>
  <si>
    <t>m59</t>
  </si>
  <si>
    <t>d59</t>
  </si>
  <si>
    <t>c60</t>
  </si>
  <si>
    <t>s60</t>
  </si>
  <si>
    <t>m60</t>
  </si>
  <si>
    <t>d60</t>
  </si>
  <si>
    <t>c61</t>
  </si>
  <si>
    <t>s61</t>
  </si>
  <si>
    <t>m61</t>
  </si>
  <si>
    <t>d61</t>
  </si>
  <si>
    <t>c62</t>
  </si>
  <si>
    <t>s62</t>
  </si>
  <si>
    <t>m62</t>
  </si>
  <si>
    <t>d62</t>
  </si>
  <si>
    <t>c63</t>
  </si>
  <si>
    <t>s63</t>
  </si>
  <si>
    <t>m63</t>
  </si>
  <si>
    <t>d63</t>
  </si>
  <si>
    <t>c64</t>
  </si>
  <si>
    <t>s64</t>
  </si>
  <si>
    <t>m64</t>
  </si>
  <si>
    <t>d64</t>
  </si>
  <si>
    <t>c65</t>
  </si>
  <si>
    <t>s65</t>
  </si>
  <si>
    <t>m65</t>
  </si>
  <si>
    <t>d65</t>
  </si>
  <si>
    <t>c66</t>
  </si>
  <si>
    <t>s66</t>
  </si>
  <si>
    <t>m66</t>
  </si>
  <si>
    <t>d66</t>
  </si>
  <si>
    <t>c67</t>
  </si>
  <si>
    <t>s67</t>
  </si>
  <si>
    <t>m67</t>
  </si>
  <si>
    <t>d67</t>
  </si>
  <si>
    <t>c68</t>
  </si>
  <si>
    <t>s68</t>
  </si>
  <si>
    <t>m68</t>
  </si>
  <si>
    <t>d68</t>
  </si>
  <si>
    <t>c69</t>
  </si>
  <si>
    <t>s69</t>
  </si>
  <si>
    <t>m69</t>
  </si>
  <si>
    <t>d69</t>
  </si>
  <si>
    <t>c70</t>
  </si>
  <si>
    <t>s70</t>
  </si>
  <si>
    <t>m70</t>
  </si>
  <si>
    <t>d70</t>
  </si>
  <si>
    <t>c71</t>
  </si>
  <si>
    <t>s71</t>
  </si>
  <si>
    <t>m71</t>
  </si>
  <si>
    <t>d71</t>
  </si>
  <si>
    <t>c72</t>
  </si>
  <si>
    <t>s72</t>
  </si>
  <si>
    <t>m72</t>
  </si>
  <si>
    <t>d72</t>
  </si>
  <si>
    <t>c73</t>
  </si>
  <si>
    <t>s73</t>
  </si>
  <si>
    <t>m73</t>
  </si>
  <si>
    <t>d73</t>
  </si>
  <si>
    <t>c74</t>
  </si>
  <si>
    <t>s74</t>
  </si>
  <si>
    <t>m74</t>
  </si>
  <si>
    <t>d74</t>
  </si>
  <si>
    <t>c75</t>
  </si>
  <si>
    <t>s75</t>
  </si>
  <si>
    <t>m75</t>
  </si>
  <si>
    <t>d75</t>
  </si>
  <si>
    <t>c76</t>
  </si>
  <si>
    <t>s76</t>
  </si>
  <si>
    <t>m76</t>
  </si>
  <si>
    <t>d76</t>
  </si>
  <si>
    <t>c77</t>
  </si>
  <si>
    <t>s77</t>
  </si>
  <si>
    <t>m77</t>
  </si>
  <si>
    <t>d77</t>
  </si>
  <si>
    <t>c78</t>
  </si>
  <si>
    <t>s78</t>
  </si>
  <si>
    <t>m78</t>
  </si>
  <si>
    <t>d78</t>
  </si>
  <si>
    <t>c79</t>
  </si>
  <si>
    <t>s79</t>
  </si>
  <si>
    <t>m79</t>
  </si>
  <si>
    <t>d79</t>
  </si>
  <si>
    <t>c80</t>
  </si>
  <si>
    <t>s80</t>
  </si>
  <si>
    <t>m80</t>
  </si>
  <si>
    <t>d80</t>
  </si>
  <si>
    <t>c81</t>
  </si>
  <si>
    <t>s81</t>
  </si>
  <si>
    <t>m81</t>
  </si>
  <si>
    <t>d81</t>
  </si>
  <si>
    <t>c82</t>
  </si>
  <si>
    <t>s82</t>
  </si>
  <si>
    <t>m82</t>
  </si>
  <si>
    <t>d82</t>
  </si>
  <si>
    <t>c83</t>
  </si>
  <si>
    <t>s83</t>
  </si>
  <si>
    <t>m83</t>
  </si>
  <si>
    <t>d83</t>
  </si>
  <si>
    <t>c84</t>
  </si>
  <si>
    <t>s84</t>
  </si>
  <si>
    <t>m84</t>
  </si>
  <si>
    <t>d84</t>
  </si>
  <si>
    <t>c85</t>
  </si>
  <si>
    <t>s85</t>
  </si>
  <si>
    <t>m85</t>
  </si>
  <si>
    <t>d85</t>
  </si>
  <si>
    <t>c86</t>
  </si>
  <si>
    <t>s86</t>
  </si>
  <si>
    <t>m86</t>
  </si>
  <si>
    <t>d86</t>
  </si>
  <si>
    <t>c87</t>
  </si>
  <si>
    <t>s87</t>
  </si>
  <si>
    <t>m87</t>
  </si>
  <si>
    <t>d87</t>
  </si>
  <si>
    <t>c88</t>
  </si>
  <si>
    <t>s88</t>
  </si>
  <si>
    <t>m88</t>
  </si>
  <si>
    <t>d88</t>
  </si>
  <si>
    <t>c89</t>
  </si>
  <si>
    <t>s89</t>
  </si>
  <si>
    <t>m89</t>
  </si>
  <si>
    <t>d89</t>
  </si>
  <si>
    <t>c90</t>
  </si>
  <si>
    <t>s90</t>
  </si>
  <si>
    <t>m90</t>
  </si>
  <si>
    <t>d90</t>
  </si>
  <si>
    <t>c91</t>
  </si>
  <si>
    <t>s91</t>
  </si>
  <si>
    <t>m91</t>
  </si>
  <si>
    <t>d91</t>
  </si>
  <si>
    <t>c92</t>
  </si>
  <si>
    <t>s92</t>
  </si>
  <si>
    <t>m92</t>
  </si>
  <si>
    <t>d92</t>
  </si>
  <si>
    <t>c93</t>
  </si>
  <si>
    <t>s93</t>
  </si>
  <si>
    <t>m93</t>
  </si>
  <si>
    <t>d93</t>
  </si>
  <si>
    <t>c94</t>
  </si>
  <si>
    <t>s94</t>
  </si>
  <si>
    <t>m94</t>
  </si>
  <si>
    <t>d94</t>
  </si>
  <si>
    <t>c95</t>
  </si>
  <si>
    <t>s95</t>
  </si>
  <si>
    <t>m95</t>
  </si>
  <si>
    <t>d95</t>
  </si>
  <si>
    <t>mx0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</si>
  <si>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</si>
  <si>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</si>
  <si>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</si>
  <si>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</si>
  <si>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</si>
  <si>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</si>
  <si>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</si>
  <si>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</si>
  <si>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</si>
  <si>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mx10</t>
  </si>
  <si>
    <t>mx11</t>
  </si>
  <si>
    <t>mx12</t>
  </si>
  <si>
    <t>mx13</t>
  </si>
  <si>
    <t>mx14</t>
  </si>
  <si>
    <t>mx15</t>
  </si>
  <si>
    <t>mx16</t>
  </si>
  <si>
    <t>mx17</t>
  </si>
  <si>
    <t>mx18</t>
  </si>
  <si>
    <t>mx19</t>
  </si>
  <si>
    <t>mx20</t>
  </si>
  <si>
    <t>mx21</t>
  </si>
  <si>
    <t>mx22</t>
  </si>
  <si>
    <t>mx23</t>
  </si>
  <si>
    <t>mx24</t>
  </si>
  <si>
    <t>mx25</t>
  </si>
  <si>
    <t>mx26</t>
  </si>
  <si>
    <t>mx27</t>
  </si>
  <si>
    <t>mx28</t>
  </si>
  <si>
    <t>mx29</t>
  </si>
  <si>
    <t>mx30</t>
  </si>
  <si>
    <t>mx31</t>
  </si>
  <si>
    <t>mx32</t>
  </si>
  <si>
    <t>mx33</t>
  </si>
  <si>
    <t>mx34</t>
  </si>
  <si>
    <t>mx35</t>
  </si>
  <si>
    <t>mx36</t>
  </si>
  <si>
    <t>mx37</t>
  </si>
  <si>
    <t>mx38</t>
  </si>
  <si>
    <t>mx39</t>
  </si>
  <si>
    <t>mx40</t>
  </si>
  <si>
    <t>mx41</t>
  </si>
  <si>
    <t>mx42</t>
  </si>
  <si>
    <t>mx43</t>
  </si>
  <si>
    <t>mx44</t>
  </si>
  <si>
    <t>mx45</t>
  </si>
  <si>
    <t>mx46</t>
  </si>
  <si>
    <t>mx47</t>
  </si>
  <si>
    <t>mx48</t>
  </si>
  <si>
    <t>mx49</t>
  </si>
  <si>
    <t>mx50</t>
  </si>
  <si>
    <t>mx51</t>
  </si>
  <si>
    <t>mx52</t>
  </si>
  <si>
    <t>mx53</t>
  </si>
  <si>
    <t>mx54</t>
  </si>
  <si>
    <t>mx55</t>
  </si>
  <si>
    <t>mx56</t>
  </si>
  <si>
    <t>mx57</t>
  </si>
  <si>
    <t>mx58</t>
  </si>
  <si>
    <t>mx59</t>
  </si>
  <si>
    <t>mx60</t>
  </si>
  <si>
    <t>mx61</t>
  </si>
  <si>
    <t>mx62</t>
  </si>
  <si>
    <t>mx63</t>
  </si>
  <si>
    <t>mx64</t>
  </si>
  <si>
    <t>mx65</t>
  </si>
  <si>
    <t>mx66</t>
  </si>
  <si>
    <t>mx67</t>
  </si>
  <si>
    <t>mx68</t>
  </si>
  <si>
    <t>mx69</t>
  </si>
  <si>
    <t>mx70</t>
  </si>
  <si>
    <t>mx71</t>
  </si>
  <si>
    <t>mx72</t>
  </si>
  <si>
    <t>mx73</t>
  </si>
  <si>
    <t>mx74</t>
  </si>
  <si>
    <t>mx75</t>
  </si>
  <si>
    <t>mx76</t>
  </si>
  <si>
    <t>mx77</t>
  </si>
  <si>
    <t>mx78</t>
  </si>
  <si>
    <t>mx79</t>
  </si>
  <si>
    <t>mx80</t>
  </si>
  <si>
    <t>mx81</t>
  </si>
  <si>
    <t>mx82</t>
  </si>
  <si>
    <t>mx83</t>
  </si>
  <si>
    <t>mx84</t>
  </si>
  <si>
    <t>mx85</t>
  </si>
  <si>
    <t>mx86</t>
  </si>
  <si>
    <t>mx87</t>
  </si>
  <si>
    <t>mx88</t>
  </si>
  <si>
    <t>mx89</t>
  </si>
  <si>
    <t>mx90</t>
  </si>
  <si>
    <t>mx91</t>
  </si>
  <si>
    <t>mx92</t>
  </si>
  <si>
    <t>mx93</t>
  </si>
  <si>
    <t>mx94</t>
  </si>
  <si>
    <t>mx95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</si>
</sst>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3" borderId="0" xfId="0" applyFont="1" applyFill="1" applyBorder="1" applyAlignment="1">
      <alignment horizontal="right"/>
    </xf>
    <xf numFmtId="18" fontId="2" fillId="0" borderId="0" xfId="1" applyNumberFormat="1" applyFont="1" applyBorder="1" applyAlignment="1">
      <alignment horizontal="right" textRotation="180"/>
    </xf>
    <xf numFmtId="0" fontId="2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3" borderId="0" xfId="1" applyNumberFormat="1" applyFont="1" applyFill="1" applyBorder="1" applyAlignment="1">
      <alignment horizontal="right"/>
    </xf>
    <xf numFmtId="165" fontId="2" fillId="3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All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0.117007</c:v>
                </c:pt>
                <c:pt idx="2">
                  <c:v>0.0</c:v>
                </c:pt>
                <c:pt idx="3">
                  <c:v>0.901312</c:v>
                </c:pt>
                <c:pt idx="4">
                  <c:v>0.0</c:v>
                </c:pt>
                <c:pt idx="5">
                  <c:v>2.0</c:v>
                </c:pt>
                <c:pt idx="6">
                  <c:v>0.209729</c:v>
                </c:pt>
                <c:pt idx="7">
                  <c:v>0.0</c:v>
                </c:pt>
                <c:pt idx="8">
                  <c:v>0.0</c:v>
                </c:pt>
                <c:pt idx="9">
                  <c:v>0.310026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0.28905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0.425557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0.401312</c:v>
                </c:pt>
                <c:pt idx="30">
                  <c:v>2.0</c:v>
                </c:pt>
                <c:pt idx="31">
                  <c:v>0.171743</c:v>
                </c:pt>
                <c:pt idx="32">
                  <c:v>0.480836</c:v>
                </c:pt>
                <c:pt idx="33">
                  <c:v>8.978251</c:v>
                </c:pt>
                <c:pt idx="34">
                  <c:v>0.916827</c:v>
                </c:pt>
                <c:pt idx="35">
                  <c:v>4.0</c:v>
                </c:pt>
                <c:pt idx="36">
                  <c:v>0.212677</c:v>
                </c:pt>
                <c:pt idx="37">
                  <c:v>0.582012</c:v>
                </c:pt>
                <c:pt idx="38">
                  <c:v>7.346726</c:v>
                </c:pt>
                <c:pt idx="39">
                  <c:v>0.999089</c:v>
                </c:pt>
                <c:pt idx="40">
                  <c:v>3.0</c:v>
                </c:pt>
                <c:pt idx="41">
                  <c:v>0.053582</c:v>
                </c:pt>
                <c:pt idx="42">
                  <c:v>0.515641</c:v>
                </c:pt>
                <c:pt idx="43">
                  <c:v>8.681213</c:v>
                </c:pt>
                <c:pt idx="44">
                  <c:v>0.997268</c:v>
                </c:pt>
                <c:pt idx="45">
                  <c:v>35.0</c:v>
                </c:pt>
                <c:pt idx="46">
                  <c:v>0.251289</c:v>
                </c:pt>
                <c:pt idx="47">
                  <c:v>0.532501</c:v>
                </c:pt>
                <c:pt idx="48">
                  <c:v>19.516112</c:v>
                </c:pt>
                <c:pt idx="49">
                  <c:v>0.999547</c:v>
                </c:pt>
                <c:pt idx="50">
                  <c:v>26.0</c:v>
                </c:pt>
                <c:pt idx="51">
                  <c:v>0.201696</c:v>
                </c:pt>
                <c:pt idx="52">
                  <c:v>0.655667</c:v>
                </c:pt>
                <c:pt idx="53">
                  <c:v>37.533488</c:v>
                </c:pt>
                <c:pt idx="54">
                  <c:v>0.997975</c:v>
                </c:pt>
                <c:pt idx="55">
                  <c:v>17.0</c:v>
                </c:pt>
                <c:pt idx="56">
                  <c:v>0.215465</c:v>
                </c:pt>
                <c:pt idx="57">
                  <c:v>0.81163</c:v>
                </c:pt>
                <c:pt idx="58">
                  <c:v>5.878154</c:v>
                </c:pt>
                <c:pt idx="59">
                  <c:v>0.999629</c:v>
                </c:pt>
                <c:pt idx="60">
                  <c:v>12.0</c:v>
                </c:pt>
                <c:pt idx="61">
                  <c:v>0.239436</c:v>
                </c:pt>
                <c:pt idx="62">
                  <c:v>0.653472</c:v>
                </c:pt>
                <c:pt idx="63">
                  <c:v>8.637353</c:v>
                </c:pt>
                <c:pt idx="64">
                  <c:v>0.999447</c:v>
                </c:pt>
                <c:pt idx="65">
                  <c:v>15.0</c:v>
                </c:pt>
                <c:pt idx="66">
                  <c:v>0.182823</c:v>
                </c:pt>
                <c:pt idx="67">
                  <c:v>0.674965</c:v>
                </c:pt>
                <c:pt idx="68">
                  <c:v>9.126538</c:v>
                </c:pt>
                <c:pt idx="69">
                  <c:v>0.999447</c:v>
                </c:pt>
                <c:pt idx="70">
                  <c:v>17.0</c:v>
                </c:pt>
                <c:pt idx="71">
                  <c:v>0.268595</c:v>
                </c:pt>
                <c:pt idx="72">
                  <c:v>0.553352</c:v>
                </c:pt>
                <c:pt idx="73">
                  <c:v>20.026838</c:v>
                </c:pt>
                <c:pt idx="74">
                  <c:v>0.999447</c:v>
                </c:pt>
                <c:pt idx="75">
                  <c:v>10.0</c:v>
                </c:pt>
                <c:pt idx="76">
                  <c:v>0.180701</c:v>
                </c:pt>
                <c:pt idx="77">
                  <c:v>0.568294</c:v>
                </c:pt>
                <c:pt idx="78">
                  <c:v>13.662678</c:v>
                </c:pt>
                <c:pt idx="79">
                  <c:v>0.999254</c:v>
                </c:pt>
                <c:pt idx="80">
                  <c:v>5.0</c:v>
                </c:pt>
                <c:pt idx="81">
                  <c:v>0.244385</c:v>
                </c:pt>
                <c:pt idx="82">
                  <c:v>0.687149</c:v>
                </c:pt>
                <c:pt idx="83">
                  <c:v>0.75026</c:v>
                </c:pt>
                <c:pt idx="84">
                  <c:v>0.970688</c:v>
                </c:pt>
                <c:pt idx="85">
                  <c:v>22.0</c:v>
                </c:pt>
                <c:pt idx="86">
                  <c:v>0.205545</c:v>
                </c:pt>
                <c:pt idx="87">
                  <c:v>0.768906</c:v>
                </c:pt>
                <c:pt idx="88">
                  <c:v>10.043356</c:v>
                </c:pt>
                <c:pt idx="89">
                  <c:v>0.996982</c:v>
                </c:pt>
                <c:pt idx="90">
                  <c:v>18.0</c:v>
                </c:pt>
                <c:pt idx="91">
                  <c:v>0.248172</c:v>
                </c:pt>
                <c:pt idx="92">
                  <c:v>0.648663</c:v>
                </c:pt>
                <c:pt idx="93">
                  <c:v>11.78063</c:v>
                </c:pt>
                <c:pt idx="94">
                  <c:v>0.997975</c:v>
                </c:pt>
                <c:pt idx="95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counts!$B$4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0.351329</c:v>
                </c:pt>
                <c:pt idx="3">
                  <c:v>0.951146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0.300376</c:v>
                </c:pt>
                <c:pt idx="8">
                  <c:v>0.475021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0.524979</c:v>
                </c:pt>
                <c:pt idx="30">
                  <c:v>6.0</c:v>
                </c:pt>
                <c:pt idx="31">
                  <c:v>0.065406</c:v>
                </c:pt>
                <c:pt idx="32">
                  <c:v>0.527453</c:v>
                </c:pt>
                <c:pt idx="33">
                  <c:v>7.020872</c:v>
                </c:pt>
                <c:pt idx="34">
                  <c:v>0.99593</c:v>
                </c:pt>
                <c:pt idx="35">
                  <c:v>38.0</c:v>
                </c:pt>
                <c:pt idx="36">
                  <c:v>0.254749</c:v>
                </c:pt>
                <c:pt idx="37">
                  <c:v>0.735711</c:v>
                </c:pt>
                <c:pt idx="38">
                  <c:v>9.573825</c:v>
                </c:pt>
                <c:pt idx="39">
                  <c:v>0.869892</c:v>
                </c:pt>
                <c:pt idx="40">
                  <c:v>10.0</c:v>
                </c:pt>
                <c:pt idx="41">
                  <c:v>0.22129</c:v>
                </c:pt>
                <c:pt idx="42">
                  <c:v>0.585851</c:v>
                </c:pt>
                <c:pt idx="43">
                  <c:v>3.555825</c:v>
                </c:pt>
                <c:pt idx="44">
                  <c:v>0.997762</c:v>
                </c:pt>
                <c:pt idx="45">
                  <c:v>25.0</c:v>
                </c:pt>
                <c:pt idx="46">
                  <c:v>0.238799</c:v>
                </c:pt>
                <c:pt idx="47">
                  <c:v>0.727179</c:v>
                </c:pt>
                <c:pt idx="48">
                  <c:v>13.512657</c:v>
                </c:pt>
                <c:pt idx="49">
                  <c:v>0.9995</c:v>
                </c:pt>
                <c:pt idx="50">
                  <c:v>7.0</c:v>
                </c:pt>
                <c:pt idx="51">
                  <c:v>0.242865</c:v>
                </c:pt>
                <c:pt idx="52">
                  <c:v>0.456889</c:v>
                </c:pt>
                <c:pt idx="53">
                  <c:v>3.909528</c:v>
                </c:pt>
                <c:pt idx="54">
                  <c:v>0.956893</c:v>
                </c:pt>
                <c:pt idx="55">
                  <c:v>7.0</c:v>
                </c:pt>
                <c:pt idx="56">
                  <c:v>0.212206</c:v>
                </c:pt>
                <c:pt idx="57">
                  <c:v>0.678065</c:v>
                </c:pt>
                <c:pt idx="58">
                  <c:v>5.772083</c:v>
                </c:pt>
                <c:pt idx="59">
                  <c:v>0.99593</c:v>
                </c:pt>
                <c:pt idx="60">
                  <c:v>10.0</c:v>
                </c:pt>
                <c:pt idx="61">
                  <c:v>0.233867</c:v>
                </c:pt>
                <c:pt idx="62">
                  <c:v>0.736412</c:v>
                </c:pt>
                <c:pt idx="63">
                  <c:v>3.138719</c:v>
                </c:pt>
                <c:pt idx="64">
                  <c:v>0.998167</c:v>
                </c:pt>
                <c:pt idx="65">
                  <c:v>5.0</c:v>
                </c:pt>
                <c:pt idx="66">
                  <c:v>0.20778</c:v>
                </c:pt>
                <c:pt idx="67">
                  <c:v>0.390989</c:v>
                </c:pt>
                <c:pt idx="68">
                  <c:v>4.090669</c:v>
                </c:pt>
                <c:pt idx="69">
                  <c:v>0.999254</c:v>
                </c:pt>
                <c:pt idx="70">
                  <c:v>6.0</c:v>
                </c:pt>
                <c:pt idx="71">
                  <c:v>0.200123</c:v>
                </c:pt>
                <c:pt idx="72">
                  <c:v>0.681819</c:v>
                </c:pt>
                <c:pt idx="73">
                  <c:v>11.779497</c:v>
                </c:pt>
                <c:pt idx="74">
                  <c:v>0.998887</c:v>
                </c:pt>
                <c:pt idx="75">
                  <c:v>14.0</c:v>
                </c:pt>
                <c:pt idx="76">
                  <c:v>0.176864</c:v>
                </c:pt>
                <c:pt idx="77">
                  <c:v>0.704893</c:v>
                </c:pt>
                <c:pt idx="78">
                  <c:v>10.789347</c:v>
                </c:pt>
                <c:pt idx="79">
                  <c:v>0.999389</c:v>
                </c:pt>
                <c:pt idx="80">
                  <c:v>9.0</c:v>
                </c:pt>
                <c:pt idx="81">
                  <c:v>0.252672</c:v>
                </c:pt>
                <c:pt idx="82">
                  <c:v>0.585347</c:v>
                </c:pt>
                <c:pt idx="83">
                  <c:v>9.467052</c:v>
                </c:pt>
                <c:pt idx="84">
                  <c:v>0.999447</c:v>
                </c:pt>
                <c:pt idx="85">
                  <c:v>14.0</c:v>
                </c:pt>
                <c:pt idx="86">
                  <c:v>0.221842</c:v>
                </c:pt>
                <c:pt idx="87">
                  <c:v>0.837994</c:v>
                </c:pt>
                <c:pt idx="88">
                  <c:v>11.896063</c:v>
                </c:pt>
                <c:pt idx="89">
                  <c:v>0.9995</c:v>
                </c:pt>
                <c:pt idx="90">
                  <c:v>38.0</c:v>
                </c:pt>
                <c:pt idx="91">
                  <c:v>0.223782</c:v>
                </c:pt>
                <c:pt idx="92">
                  <c:v>0.812721</c:v>
                </c:pt>
                <c:pt idx="93">
                  <c:v>23.133415</c:v>
                </c:pt>
                <c:pt idx="94">
                  <c:v>0.998167</c:v>
                </c:pt>
                <c:pt idx="95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counts!$B$5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counts!$C$5:$CT$5</c:f>
              <c:numCache>
                <c:formatCode>General</c:formatCode>
                <c:ptCount val="96"/>
                <c:pt idx="0">
                  <c:v>1.0</c:v>
                </c:pt>
                <c:pt idx="1">
                  <c:v>0.0</c:v>
                </c:pt>
                <c:pt idx="2">
                  <c:v>0.268941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0.038005</c:v>
                </c:pt>
                <c:pt idx="32">
                  <c:v>0.331812</c:v>
                </c:pt>
                <c:pt idx="33">
                  <c:v>6.363618</c:v>
                </c:pt>
                <c:pt idx="34">
                  <c:v>0.998167</c:v>
                </c:pt>
                <c:pt idx="35">
                  <c:v>28.0</c:v>
                </c:pt>
                <c:pt idx="36">
                  <c:v>0.258246</c:v>
                </c:pt>
                <c:pt idx="37">
                  <c:v>0.753331</c:v>
                </c:pt>
                <c:pt idx="38">
                  <c:v>15.867569</c:v>
                </c:pt>
                <c:pt idx="39">
                  <c:v>0.964429</c:v>
                </c:pt>
                <c:pt idx="40">
                  <c:v>18.0</c:v>
                </c:pt>
                <c:pt idx="41">
                  <c:v>0.243607</c:v>
                </c:pt>
                <c:pt idx="42">
                  <c:v>0.650964</c:v>
                </c:pt>
                <c:pt idx="43">
                  <c:v>7.439314</c:v>
                </c:pt>
                <c:pt idx="44">
                  <c:v>0.832018</c:v>
                </c:pt>
                <c:pt idx="45">
                  <c:v>25.0</c:v>
                </c:pt>
                <c:pt idx="46">
                  <c:v>0.177097</c:v>
                </c:pt>
                <c:pt idx="47">
                  <c:v>0.738884</c:v>
                </c:pt>
                <c:pt idx="48">
                  <c:v>18.297823</c:v>
                </c:pt>
                <c:pt idx="49">
                  <c:v>0.997762</c:v>
                </c:pt>
                <c:pt idx="50">
                  <c:v>8.0</c:v>
                </c:pt>
                <c:pt idx="51">
                  <c:v>0.129238</c:v>
                </c:pt>
                <c:pt idx="52">
                  <c:v>0.599108</c:v>
                </c:pt>
                <c:pt idx="53">
                  <c:v>4.781978</c:v>
                </c:pt>
                <c:pt idx="54">
                  <c:v>0.942676</c:v>
                </c:pt>
                <c:pt idx="55">
                  <c:v>4.0</c:v>
                </c:pt>
                <c:pt idx="56">
                  <c:v>0.07421</c:v>
                </c:pt>
                <c:pt idx="57">
                  <c:v>0.555215</c:v>
                </c:pt>
                <c:pt idx="58">
                  <c:v>12.509989</c:v>
                </c:pt>
                <c:pt idx="59">
                  <c:v>0.999176</c:v>
                </c:pt>
                <c:pt idx="60">
                  <c:v>9.0</c:v>
                </c:pt>
                <c:pt idx="61">
                  <c:v>0.250393</c:v>
                </c:pt>
                <c:pt idx="62">
                  <c:v>0.8686</c:v>
                </c:pt>
                <c:pt idx="63">
                  <c:v>16.459382</c:v>
                </c:pt>
                <c:pt idx="64">
                  <c:v>0.999176</c:v>
                </c:pt>
                <c:pt idx="65">
                  <c:v>7.0</c:v>
                </c:pt>
                <c:pt idx="66">
                  <c:v>0.208432</c:v>
                </c:pt>
                <c:pt idx="67">
                  <c:v>0.586457</c:v>
                </c:pt>
                <c:pt idx="68">
                  <c:v>0.663624</c:v>
                </c:pt>
                <c:pt idx="69">
                  <c:v>0.983697</c:v>
                </c:pt>
                <c:pt idx="70">
                  <c:v>9.0</c:v>
                </c:pt>
                <c:pt idx="71">
                  <c:v>0.262002</c:v>
                </c:pt>
                <c:pt idx="72">
                  <c:v>0.841779</c:v>
                </c:pt>
                <c:pt idx="73">
                  <c:v>2.075602</c:v>
                </c:pt>
                <c:pt idx="74">
                  <c:v>0.970688</c:v>
                </c:pt>
                <c:pt idx="75">
                  <c:v>3.0</c:v>
                </c:pt>
                <c:pt idx="76">
                  <c:v>0.27007</c:v>
                </c:pt>
                <c:pt idx="77">
                  <c:v>0.557051</c:v>
                </c:pt>
                <c:pt idx="78">
                  <c:v>7.127841</c:v>
                </c:pt>
                <c:pt idx="79">
                  <c:v>0.960834</c:v>
                </c:pt>
                <c:pt idx="80">
                  <c:v>9.0</c:v>
                </c:pt>
                <c:pt idx="81">
                  <c:v>0.168802</c:v>
                </c:pt>
                <c:pt idx="82">
                  <c:v>0.807358</c:v>
                </c:pt>
                <c:pt idx="83">
                  <c:v>9.976095</c:v>
                </c:pt>
                <c:pt idx="84">
                  <c:v>0.999447</c:v>
                </c:pt>
                <c:pt idx="85">
                  <c:v>7.0</c:v>
                </c:pt>
                <c:pt idx="86">
                  <c:v>0.186318</c:v>
                </c:pt>
                <c:pt idx="87">
                  <c:v>0.912515</c:v>
                </c:pt>
                <c:pt idx="88">
                  <c:v>24.455364</c:v>
                </c:pt>
                <c:pt idx="89">
                  <c:v>0.9995</c:v>
                </c:pt>
                <c:pt idx="90">
                  <c:v>31.0</c:v>
                </c:pt>
                <c:pt idx="91">
                  <c:v>0.175931</c:v>
                </c:pt>
                <c:pt idx="92">
                  <c:v>0.836579</c:v>
                </c:pt>
                <c:pt idx="93">
                  <c:v>24.072131</c:v>
                </c:pt>
                <c:pt idx="94">
                  <c:v>0.996665</c:v>
                </c:pt>
                <c:pt idx="95">
                  <c:v>30.0</c:v>
                </c:pt>
              </c:numCache>
            </c:numRef>
          </c:val>
        </c:ser>
        <c:ser>
          <c:idx val="3"/>
          <c:order val="3"/>
          <c:tx>
            <c:strRef>
              <c:f>counts!$B$6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0.601466</c:v>
                </c:pt>
                <c:pt idx="3">
                  <c:v>3.456953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0.823859</c:v>
                </c:pt>
                <c:pt idx="8">
                  <c:v>1.670253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0.310026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0.578967</c:v>
                </c:pt>
                <c:pt idx="29">
                  <c:v>0.268941</c:v>
                </c:pt>
                <c:pt idx="30">
                  <c:v>2.0</c:v>
                </c:pt>
                <c:pt idx="31">
                  <c:v>0.038396</c:v>
                </c:pt>
                <c:pt idx="32">
                  <c:v>0.521529</c:v>
                </c:pt>
                <c:pt idx="33">
                  <c:v>5.14096</c:v>
                </c:pt>
                <c:pt idx="34">
                  <c:v>0.999176</c:v>
                </c:pt>
                <c:pt idx="35">
                  <c:v>38.0</c:v>
                </c:pt>
                <c:pt idx="36">
                  <c:v>0.22124</c:v>
                </c:pt>
                <c:pt idx="37">
                  <c:v>0.652605</c:v>
                </c:pt>
                <c:pt idx="38">
                  <c:v>8.671887</c:v>
                </c:pt>
                <c:pt idx="39">
                  <c:v>0.986613</c:v>
                </c:pt>
                <c:pt idx="40">
                  <c:v>11.0</c:v>
                </c:pt>
                <c:pt idx="41">
                  <c:v>0.206204</c:v>
                </c:pt>
                <c:pt idx="42">
                  <c:v>0.64511</c:v>
                </c:pt>
                <c:pt idx="43">
                  <c:v>5.124896</c:v>
                </c:pt>
                <c:pt idx="44">
                  <c:v>0.999447</c:v>
                </c:pt>
                <c:pt idx="45">
                  <c:v>24.0</c:v>
                </c:pt>
                <c:pt idx="46">
                  <c:v>0.254109</c:v>
                </c:pt>
                <c:pt idx="47">
                  <c:v>0.72281</c:v>
                </c:pt>
                <c:pt idx="48">
                  <c:v>14.28282</c:v>
                </c:pt>
                <c:pt idx="49">
                  <c:v>0.99959</c:v>
                </c:pt>
                <c:pt idx="50">
                  <c:v>28.0</c:v>
                </c:pt>
                <c:pt idx="51">
                  <c:v>0.16091</c:v>
                </c:pt>
                <c:pt idx="52">
                  <c:v>0.690145</c:v>
                </c:pt>
                <c:pt idx="53">
                  <c:v>12.110057</c:v>
                </c:pt>
                <c:pt idx="54">
                  <c:v>0.731059</c:v>
                </c:pt>
                <c:pt idx="55">
                  <c:v>3.0</c:v>
                </c:pt>
                <c:pt idx="56">
                  <c:v>0.007278</c:v>
                </c:pt>
                <c:pt idx="57">
                  <c:v>0.575279</c:v>
                </c:pt>
                <c:pt idx="58">
                  <c:v>2.677809</c:v>
                </c:pt>
                <c:pt idx="59">
                  <c:v>0.993307</c:v>
                </c:pt>
                <c:pt idx="60">
                  <c:v>14.0</c:v>
                </c:pt>
                <c:pt idx="61">
                  <c:v>0.23403</c:v>
                </c:pt>
                <c:pt idx="62">
                  <c:v>0.595552</c:v>
                </c:pt>
                <c:pt idx="63">
                  <c:v>4.72108</c:v>
                </c:pt>
                <c:pt idx="64">
                  <c:v>0.994514</c:v>
                </c:pt>
                <c:pt idx="65">
                  <c:v>13.0</c:v>
                </c:pt>
                <c:pt idx="66">
                  <c:v>0.261049</c:v>
                </c:pt>
                <c:pt idx="67">
                  <c:v>0.355923</c:v>
                </c:pt>
                <c:pt idx="68">
                  <c:v>5.069005</c:v>
                </c:pt>
                <c:pt idx="69">
                  <c:v>0.425557</c:v>
                </c:pt>
                <c:pt idx="70">
                  <c:v>24.0</c:v>
                </c:pt>
                <c:pt idx="71">
                  <c:v>0.24448</c:v>
                </c:pt>
                <c:pt idx="72">
                  <c:v>0.80277</c:v>
                </c:pt>
                <c:pt idx="73">
                  <c:v>12.544513</c:v>
                </c:pt>
                <c:pt idx="74">
                  <c:v>0.982014</c:v>
                </c:pt>
                <c:pt idx="75">
                  <c:v>5.0</c:v>
                </c:pt>
                <c:pt idx="76">
                  <c:v>0.195615</c:v>
                </c:pt>
                <c:pt idx="77">
                  <c:v>0.564529</c:v>
                </c:pt>
                <c:pt idx="78">
                  <c:v>2.054165</c:v>
                </c:pt>
                <c:pt idx="79">
                  <c:v>0.987872</c:v>
                </c:pt>
                <c:pt idx="80">
                  <c:v>27.0</c:v>
                </c:pt>
                <c:pt idx="81">
                  <c:v>0.249427</c:v>
                </c:pt>
                <c:pt idx="82">
                  <c:v>0.753611</c:v>
                </c:pt>
                <c:pt idx="83">
                  <c:v>16.908767</c:v>
                </c:pt>
                <c:pt idx="84">
                  <c:v>0.99959</c:v>
                </c:pt>
                <c:pt idx="85">
                  <c:v>17.0</c:v>
                </c:pt>
                <c:pt idx="86">
                  <c:v>0.19865</c:v>
                </c:pt>
                <c:pt idx="87">
                  <c:v>0.780409</c:v>
                </c:pt>
                <c:pt idx="88">
                  <c:v>21.775318</c:v>
                </c:pt>
                <c:pt idx="89">
                  <c:v>0.997975</c:v>
                </c:pt>
                <c:pt idx="90">
                  <c:v>18.0</c:v>
                </c:pt>
                <c:pt idx="91">
                  <c:v>0.221764</c:v>
                </c:pt>
                <c:pt idx="92">
                  <c:v>0.821369</c:v>
                </c:pt>
                <c:pt idx="93">
                  <c:v>14.135902</c:v>
                </c:pt>
                <c:pt idx="94">
                  <c:v>0.996982</c:v>
                </c:pt>
                <c:pt idx="95">
                  <c:v>14.0</c:v>
                </c:pt>
              </c:numCache>
            </c:numRef>
          </c:val>
        </c:ser>
        <c:ser>
          <c:idx val="4"/>
          <c:order val="4"/>
          <c:tx>
            <c:strRef>
              <c:f>counts!$B$7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0.832018</c:v>
                </c:pt>
                <c:pt idx="4">
                  <c:v>0.310026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0.310026</c:v>
                </c:pt>
                <c:pt idx="33">
                  <c:v>2.701868</c:v>
                </c:pt>
                <c:pt idx="34">
                  <c:v>0.768525</c:v>
                </c:pt>
                <c:pt idx="35">
                  <c:v>20.0</c:v>
                </c:pt>
                <c:pt idx="36">
                  <c:v>0.235495</c:v>
                </c:pt>
                <c:pt idx="37">
                  <c:v>0.689877</c:v>
                </c:pt>
                <c:pt idx="38">
                  <c:v>4.682269</c:v>
                </c:pt>
                <c:pt idx="39">
                  <c:v>0.845535</c:v>
                </c:pt>
                <c:pt idx="40">
                  <c:v>6.0</c:v>
                </c:pt>
                <c:pt idx="41">
                  <c:v>0.217789</c:v>
                </c:pt>
                <c:pt idx="42">
                  <c:v>0.324775</c:v>
                </c:pt>
                <c:pt idx="43">
                  <c:v>5.42559</c:v>
                </c:pt>
                <c:pt idx="44">
                  <c:v>0.995033</c:v>
                </c:pt>
                <c:pt idx="45">
                  <c:v>12.0</c:v>
                </c:pt>
                <c:pt idx="46">
                  <c:v>0.260529</c:v>
                </c:pt>
                <c:pt idx="47">
                  <c:v>0.812187</c:v>
                </c:pt>
                <c:pt idx="48">
                  <c:v>13.719556</c:v>
                </c:pt>
                <c:pt idx="49">
                  <c:v>0.99959</c:v>
                </c:pt>
                <c:pt idx="50">
                  <c:v>24.0</c:v>
                </c:pt>
                <c:pt idx="51">
                  <c:v>0.231796</c:v>
                </c:pt>
                <c:pt idx="52">
                  <c:v>0.692566</c:v>
                </c:pt>
                <c:pt idx="53">
                  <c:v>11.79475</c:v>
                </c:pt>
                <c:pt idx="54">
                  <c:v>0.970688</c:v>
                </c:pt>
                <c:pt idx="55">
                  <c:v>11.0</c:v>
                </c:pt>
                <c:pt idx="56">
                  <c:v>0.185866</c:v>
                </c:pt>
                <c:pt idx="57">
                  <c:v>0.472007</c:v>
                </c:pt>
                <c:pt idx="58">
                  <c:v>1.619356</c:v>
                </c:pt>
                <c:pt idx="59">
                  <c:v>0.377541</c:v>
                </c:pt>
                <c:pt idx="60">
                  <c:v>10.0</c:v>
                </c:pt>
                <c:pt idx="61">
                  <c:v>0.244093</c:v>
                </c:pt>
                <c:pt idx="62">
                  <c:v>0.539557</c:v>
                </c:pt>
                <c:pt idx="63">
                  <c:v>1.847778</c:v>
                </c:pt>
                <c:pt idx="64">
                  <c:v>0.997268</c:v>
                </c:pt>
                <c:pt idx="65">
                  <c:v>7.0</c:v>
                </c:pt>
                <c:pt idx="66">
                  <c:v>0.22592</c:v>
                </c:pt>
                <c:pt idx="67">
                  <c:v>0.825657</c:v>
                </c:pt>
                <c:pt idx="68">
                  <c:v>2.929144</c:v>
                </c:pt>
                <c:pt idx="69">
                  <c:v>0.997762</c:v>
                </c:pt>
                <c:pt idx="70">
                  <c:v>16.0</c:v>
                </c:pt>
                <c:pt idx="71">
                  <c:v>0.223453</c:v>
                </c:pt>
                <c:pt idx="72">
                  <c:v>0.704526</c:v>
                </c:pt>
                <c:pt idx="73">
                  <c:v>3.878012</c:v>
                </c:pt>
                <c:pt idx="74">
                  <c:v>0.377541</c:v>
                </c:pt>
                <c:pt idx="75">
                  <c:v>10.0</c:v>
                </c:pt>
                <c:pt idx="76">
                  <c:v>0.208502</c:v>
                </c:pt>
                <c:pt idx="77">
                  <c:v>0.7019</c:v>
                </c:pt>
                <c:pt idx="78">
                  <c:v>6.987892</c:v>
                </c:pt>
                <c:pt idx="79">
                  <c:v>0.986613</c:v>
                </c:pt>
                <c:pt idx="80">
                  <c:v>17.0</c:v>
                </c:pt>
                <c:pt idx="81">
                  <c:v>0.246253</c:v>
                </c:pt>
                <c:pt idx="82">
                  <c:v>0.708808</c:v>
                </c:pt>
                <c:pt idx="83">
                  <c:v>10.985686</c:v>
                </c:pt>
                <c:pt idx="84">
                  <c:v>0.999389</c:v>
                </c:pt>
                <c:pt idx="85">
                  <c:v>25.0</c:v>
                </c:pt>
                <c:pt idx="86">
                  <c:v>0.228842</c:v>
                </c:pt>
                <c:pt idx="87">
                  <c:v>0.799154</c:v>
                </c:pt>
                <c:pt idx="88">
                  <c:v>15.386341</c:v>
                </c:pt>
                <c:pt idx="89">
                  <c:v>0.996982</c:v>
                </c:pt>
                <c:pt idx="90">
                  <c:v>39.0</c:v>
                </c:pt>
                <c:pt idx="91">
                  <c:v>0.276501</c:v>
                </c:pt>
                <c:pt idx="92">
                  <c:v>0.820619</c:v>
                </c:pt>
                <c:pt idx="93">
                  <c:v>20.474553</c:v>
                </c:pt>
                <c:pt idx="94">
                  <c:v>0.999389</c:v>
                </c:pt>
                <c:pt idx="95">
                  <c:v>17.0</c:v>
                </c:pt>
              </c:numCache>
            </c:numRef>
          </c:val>
        </c:ser>
        <c:ser>
          <c:idx val="5"/>
          <c:order val="5"/>
          <c:tx>
            <c:strRef>
              <c:f>counts!$B$8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counts!$C$8:$CT$8</c:f>
              <c:numCache>
                <c:formatCode>General</c:formatCode>
                <c:ptCount val="96"/>
                <c:pt idx="0">
                  <c:v>1.0</c:v>
                </c:pt>
                <c:pt idx="1">
                  <c:v>0.0</c:v>
                </c:pt>
                <c:pt idx="2">
                  <c:v>0.93558</c:v>
                </c:pt>
                <c:pt idx="3">
                  <c:v>0.377541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0.496347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0.088869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0.549834</c:v>
                </c:pt>
                <c:pt idx="30">
                  <c:v>1.0</c:v>
                </c:pt>
                <c:pt idx="31">
                  <c:v>0.0</c:v>
                </c:pt>
                <c:pt idx="32">
                  <c:v>0.960834</c:v>
                </c:pt>
                <c:pt idx="33">
                  <c:v>3.378205</c:v>
                </c:pt>
                <c:pt idx="34">
                  <c:v>0.890903</c:v>
                </c:pt>
                <c:pt idx="35">
                  <c:v>24.0</c:v>
                </c:pt>
                <c:pt idx="36">
                  <c:v>0.251362</c:v>
                </c:pt>
                <c:pt idx="37">
                  <c:v>0.63541</c:v>
                </c:pt>
                <c:pt idx="38">
                  <c:v>6.032482</c:v>
                </c:pt>
                <c:pt idx="39">
                  <c:v>0.991837</c:v>
                </c:pt>
                <c:pt idx="40">
                  <c:v>17.0</c:v>
                </c:pt>
                <c:pt idx="41">
                  <c:v>0.221328</c:v>
                </c:pt>
                <c:pt idx="42">
                  <c:v>0.574624</c:v>
                </c:pt>
                <c:pt idx="43">
                  <c:v>6.728127</c:v>
                </c:pt>
                <c:pt idx="44">
                  <c:v>0.999254</c:v>
                </c:pt>
                <c:pt idx="45">
                  <c:v>21.0</c:v>
                </c:pt>
                <c:pt idx="46">
                  <c:v>0.254595</c:v>
                </c:pt>
                <c:pt idx="47">
                  <c:v>0.435147</c:v>
                </c:pt>
                <c:pt idx="48">
                  <c:v>5.82752</c:v>
                </c:pt>
                <c:pt idx="49">
                  <c:v>0.999089</c:v>
                </c:pt>
                <c:pt idx="50">
                  <c:v>19.0</c:v>
                </c:pt>
                <c:pt idx="51">
                  <c:v>0.164806</c:v>
                </c:pt>
                <c:pt idx="52">
                  <c:v>0.354287</c:v>
                </c:pt>
                <c:pt idx="53">
                  <c:v>4.046004</c:v>
                </c:pt>
                <c:pt idx="54">
                  <c:v>0.999325</c:v>
                </c:pt>
                <c:pt idx="55">
                  <c:v>6.0</c:v>
                </c:pt>
                <c:pt idx="56">
                  <c:v>0.254704</c:v>
                </c:pt>
                <c:pt idx="57">
                  <c:v>0.650484</c:v>
                </c:pt>
                <c:pt idx="58">
                  <c:v>5.996176</c:v>
                </c:pt>
                <c:pt idx="59">
                  <c:v>0.997268</c:v>
                </c:pt>
                <c:pt idx="60">
                  <c:v>11.0</c:v>
                </c:pt>
                <c:pt idx="61">
                  <c:v>0.102283</c:v>
                </c:pt>
                <c:pt idx="62">
                  <c:v>0.45138</c:v>
                </c:pt>
                <c:pt idx="63">
                  <c:v>2.251736</c:v>
                </c:pt>
                <c:pt idx="64">
                  <c:v>0.802184</c:v>
                </c:pt>
                <c:pt idx="65">
                  <c:v>4.0</c:v>
                </c:pt>
                <c:pt idx="66">
                  <c:v>0.214872</c:v>
                </c:pt>
                <c:pt idx="67">
                  <c:v>0.792326</c:v>
                </c:pt>
                <c:pt idx="68">
                  <c:v>14.357866</c:v>
                </c:pt>
                <c:pt idx="69">
                  <c:v>0.869892</c:v>
                </c:pt>
                <c:pt idx="70">
                  <c:v>7.0</c:v>
                </c:pt>
                <c:pt idx="71">
                  <c:v>0.193626</c:v>
                </c:pt>
                <c:pt idx="72">
                  <c:v>0.0</c:v>
                </c:pt>
                <c:pt idx="73">
                  <c:v>1.783546</c:v>
                </c:pt>
                <c:pt idx="74">
                  <c:v>0.998887</c:v>
                </c:pt>
                <c:pt idx="75">
                  <c:v>2.0</c:v>
                </c:pt>
                <c:pt idx="76">
                  <c:v>0.141748</c:v>
                </c:pt>
                <c:pt idx="77">
                  <c:v>0.527098</c:v>
                </c:pt>
                <c:pt idx="78">
                  <c:v>2.73482</c:v>
                </c:pt>
                <c:pt idx="79">
                  <c:v>0.999089</c:v>
                </c:pt>
                <c:pt idx="80">
                  <c:v>18.0</c:v>
                </c:pt>
                <c:pt idx="81">
                  <c:v>0.246544</c:v>
                </c:pt>
                <c:pt idx="82">
                  <c:v>0.843468</c:v>
                </c:pt>
                <c:pt idx="83">
                  <c:v>16.868453</c:v>
                </c:pt>
                <c:pt idx="84">
                  <c:v>0.998499</c:v>
                </c:pt>
                <c:pt idx="85">
                  <c:v>24.0</c:v>
                </c:pt>
                <c:pt idx="86">
                  <c:v>0.257083</c:v>
                </c:pt>
                <c:pt idx="87">
                  <c:v>0.567041</c:v>
                </c:pt>
                <c:pt idx="88">
                  <c:v>13.991255</c:v>
                </c:pt>
                <c:pt idx="89">
                  <c:v>0.998771</c:v>
                </c:pt>
                <c:pt idx="90">
                  <c:v>21.0</c:v>
                </c:pt>
                <c:pt idx="91">
                  <c:v>0.19842</c:v>
                </c:pt>
                <c:pt idx="92">
                  <c:v>0.671499</c:v>
                </c:pt>
                <c:pt idx="93">
                  <c:v>12.933361</c:v>
                </c:pt>
                <c:pt idx="94">
                  <c:v>0.998499</c:v>
                </c:pt>
                <c:pt idx="95">
                  <c:v>11.0</c:v>
                </c:pt>
              </c:numCache>
            </c:numRef>
          </c:val>
        </c:ser>
        <c:ser>
          <c:idx val="6"/>
          <c:order val="6"/>
          <c:tx>
            <c:strRef>
              <c:f>counts!$B$9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counts!$C$9:$CT$9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0.354344</c:v>
                </c:pt>
                <c:pt idx="3">
                  <c:v>0.668188</c:v>
                </c:pt>
                <c:pt idx="4">
                  <c:v>0.377541</c:v>
                </c:pt>
                <c:pt idx="5">
                  <c:v>0.0</c:v>
                </c:pt>
                <c:pt idx="6">
                  <c:v>0.0</c:v>
                </c:pt>
                <c:pt idx="7">
                  <c:v>0.983697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0.209709</c:v>
                </c:pt>
                <c:pt idx="12">
                  <c:v>0.0</c:v>
                </c:pt>
                <c:pt idx="13">
                  <c:v>0.869892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0.917011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0.631337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2.355552</c:v>
                </c:pt>
                <c:pt idx="34">
                  <c:v>0.999547</c:v>
                </c:pt>
                <c:pt idx="35">
                  <c:v>1.0</c:v>
                </c:pt>
                <c:pt idx="36">
                  <c:v>0.0</c:v>
                </c:pt>
                <c:pt idx="37">
                  <c:v>0.665516</c:v>
                </c:pt>
                <c:pt idx="38">
                  <c:v>2.763105</c:v>
                </c:pt>
                <c:pt idx="39">
                  <c:v>0.930862</c:v>
                </c:pt>
                <c:pt idx="40">
                  <c:v>11.0</c:v>
                </c:pt>
                <c:pt idx="41">
                  <c:v>0.196497</c:v>
                </c:pt>
                <c:pt idx="42">
                  <c:v>0.442301</c:v>
                </c:pt>
                <c:pt idx="43">
                  <c:v>0.937027</c:v>
                </c:pt>
                <c:pt idx="44">
                  <c:v>0.987872</c:v>
                </c:pt>
                <c:pt idx="45">
                  <c:v>6.0</c:v>
                </c:pt>
                <c:pt idx="46">
                  <c:v>0.233265</c:v>
                </c:pt>
                <c:pt idx="47">
                  <c:v>0.654092</c:v>
                </c:pt>
                <c:pt idx="48">
                  <c:v>12.671644</c:v>
                </c:pt>
                <c:pt idx="49">
                  <c:v>0.999325</c:v>
                </c:pt>
                <c:pt idx="50">
                  <c:v>34.0</c:v>
                </c:pt>
                <c:pt idx="51">
                  <c:v>0.229032</c:v>
                </c:pt>
                <c:pt idx="52">
                  <c:v>0.674184</c:v>
                </c:pt>
                <c:pt idx="53">
                  <c:v>17.529766</c:v>
                </c:pt>
                <c:pt idx="54">
                  <c:v>0.99394</c:v>
                </c:pt>
                <c:pt idx="55">
                  <c:v>10.0</c:v>
                </c:pt>
                <c:pt idx="56">
                  <c:v>0.159378</c:v>
                </c:pt>
                <c:pt idx="57">
                  <c:v>0.701855</c:v>
                </c:pt>
                <c:pt idx="58">
                  <c:v>12.640308</c:v>
                </c:pt>
                <c:pt idx="59">
                  <c:v>0.9995</c:v>
                </c:pt>
                <c:pt idx="60">
                  <c:v>46.0</c:v>
                </c:pt>
                <c:pt idx="61">
                  <c:v>0.224757</c:v>
                </c:pt>
                <c:pt idx="62">
                  <c:v>0.727158</c:v>
                </c:pt>
                <c:pt idx="63">
                  <c:v>31.545646</c:v>
                </c:pt>
                <c:pt idx="64">
                  <c:v>0.9995</c:v>
                </c:pt>
                <c:pt idx="65">
                  <c:v>42.0</c:v>
                </c:pt>
                <c:pt idx="66">
                  <c:v>0.235399</c:v>
                </c:pt>
                <c:pt idx="67">
                  <c:v>0.825027</c:v>
                </c:pt>
                <c:pt idx="68">
                  <c:v>8.511947</c:v>
                </c:pt>
                <c:pt idx="69">
                  <c:v>0.99959</c:v>
                </c:pt>
                <c:pt idx="70">
                  <c:v>20.0</c:v>
                </c:pt>
                <c:pt idx="71">
                  <c:v>0.228424</c:v>
                </c:pt>
                <c:pt idx="72">
                  <c:v>0.684249</c:v>
                </c:pt>
                <c:pt idx="73">
                  <c:v>11.518631</c:v>
                </c:pt>
                <c:pt idx="74">
                  <c:v>0.960834</c:v>
                </c:pt>
                <c:pt idx="75">
                  <c:v>16.0</c:v>
                </c:pt>
                <c:pt idx="76">
                  <c:v>0.177433</c:v>
                </c:pt>
                <c:pt idx="77">
                  <c:v>0.642139</c:v>
                </c:pt>
                <c:pt idx="78">
                  <c:v>8.666923</c:v>
                </c:pt>
                <c:pt idx="79">
                  <c:v>0.999254</c:v>
                </c:pt>
                <c:pt idx="80">
                  <c:v>9.0</c:v>
                </c:pt>
                <c:pt idx="81">
                  <c:v>0.211528</c:v>
                </c:pt>
                <c:pt idx="82">
                  <c:v>0.570958</c:v>
                </c:pt>
                <c:pt idx="83">
                  <c:v>12.897237</c:v>
                </c:pt>
                <c:pt idx="84">
                  <c:v>0.99959</c:v>
                </c:pt>
                <c:pt idx="85">
                  <c:v>36.0</c:v>
                </c:pt>
                <c:pt idx="86">
                  <c:v>0.261035</c:v>
                </c:pt>
                <c:pt idx="87">
                  <c:v>0.672254</c:v>
                </c:pt>
                <c:pt idx="88">
                  <c:v>26.398305</c:v>
                </c:pt>
                <c:pt idx="89">
                  <c:v>0.999629</c:v>
                </c:pt>
                <c:pt idx="90">
                  <c:v>21.0</c:v>
                </c:pt>
                <c:pt idx="91">
                  <c:v>0.279852</c:v>
                </c:pt>
                <c:pt idx="92">
                  <c:v>0.715396</c:v>
                </c:pt>
                <c:pt idx="93">
                  <c:v>19.172789</c:v>
                </c:pt>
                <c:pt idx="94">
                  <c:v>0.999176</c:v>
                </c:pt>
                <c:pt idx="95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1012064"/>
        <c:axId val="-2130979680"/>
        <c:axId val="2103445664"/>
      </c:bar3DChart>
      <c:catAx>
        <c:axId val="-2131012064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979680"/>
        <c:crosses val="autoZero"/>
        <c:auto val="1"/>
        <c:lblAlgn val="ctr"/>
        <c:lblOffset val="100"/>
        <c:noMultiLvlLbl val="0"/>
      </c:catAx>
      <c:valAx>
        <c:axId val="-2130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1012064"/>
        <c:crosses val="autoZero"/>
        <c:crossBetween val="between"/>
      </c:valAx>
      <c:serAx>
        <c:axId val="2103445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979680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(person) Activity Weighted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weight!$A$2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weight!$C$2:$CT$2</c:f>
              <c:numCache>
                <c:formatCode>General</c:formatCode>
                <c:ptCount val="96"/>
                <c:pt idx="0">
                  <c:v>21.374549</c:v>
                </c:pt>
                <c:pt idx="1">
                  <c:v>0.0</c:v>
                </c:pt>
                <c:pt idx="2">
                  <c:v>0.0</c:v>
                </c:pt>
                <c:pt idx="3">
                  <c:v>0.031447676992</c:v>
                </c:pt>
                <c:pt idx="4">
                  <c:v>0.0</c:v>
                </c:pt>
                <c:pt idx="5">
                  <c:v>2.791652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0.096116120676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0.181098760249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0.161051321344</c:v>
                </c:pt>
                <c:pt idx="30">
                  <c:v>2.298772</c:v>
                </c:pt>
                <c:pt idx="31">
                  <c:v>0.098656564149</c:v>
                </c:pt>
                <c:pt idx="32">
                  <c:v>7.693376</c:v>
                </c:pt>
                <c:pt idx="33">
                  <c:v>1.536555832642</c:v>
                </c:pt>
                <c:pt idx="34">
                  <c:v>0.462626320065</c:v>
                </c:pt>
                <c:pt idx="35">
                  <c:v>8.060964</c:v>
                </c:pt>
                <c:pt idx="36">
                  <c:v>0.210560438496</c:v>
                </c:pt>
                <c:pt idx="37">
                  <c:v>7.566155999999999</c:v>
                </c:pt>
                <c:pt idx="38">
                  <c:v>1.969796828394</c:v>
                </c:pt>
                <c:pt idx="39">
                  <c:v>0.653961697662</c:v>
                </c:pt>
                <c:pt idx="40">
                  <c:v>8.444124</c:v>
                </c:pt>
                <c:pt idx="41">
                  <c:v>0.050787484372</c:v>
                </c:pt>
                <c:pt idx="42">
                  <c:v>6.703333</c:v>
                </c:pt>
                <c:pt idx="43">
                  <c:v>2.26458122318</c:v>
                </c:pt>
                <c:pt idx="44">
                  <c:v>0.537973230796</c:v>
                </c:pt>
                <c:pt idx="45">
                  <c:v>782.986015</c:v>
                </c:pt>
                <c:pt idx="46">
                  <c:v>0.251175166083</c:v>
                </c:pt>
                <c:pt idx="47">
                  <c:v>14.910028</c:v>
                </c:pt>
                <c:pt idx="48">
                  <c:v>5.104302480816</c:v>
                </c:pt>
                <c:pt idx="49">
                  <c:v>0.792576799992</c:v>
                </c:pt>
                <c:pt idx="50">
                  <c:v>489.71351</c:v>
                </c:pt>
                <c:pt idx="51">
                  <c:v>0.201244604352</c:v>
                </c:pt>
                <c:pt idx="52">
                  <c:v>33.439017</c:v>
                </c:pt>
                <c:pt idx="53">
                  <c:v>9.027667134223998</c:v>
                </c:pt>
                <c:pt idx="54">
                  <c:v>0.6748187193</c:v>
                </c:pt>
                <c:pt idx="55">
                  <c:v>214.190395</c:v>
                </c:pt>
                <c:pt idx="56">
                  <c:v>0.215465</c:v>
                </c:pt>
                <c:pt idx="57">
                  <c:v>9.73956</c:v>
                </c:pt>
                <c:pt idx="58">
                  <c:v>1.246633022166</c:v>
                </c:pt>
                <c:pt idx="59">
                  <c:v>0.456741486019</c:v>
                </c:pt>
                <c:pt idx="60">
                  <c:v>88.89948</c:v>
                </c:pt>
                <c:pt idx="61">
                  <c:v>0.239194887948</c:v>
                </c:pt>
                <c:pt idx="62">
                  <c:v>10.455552</c:v>
                </c:pt>
                <c:pt idx="63">
                  <c:v>1.990849405029</c:v>
                </c:pt>
                <c:pt idx="64">
                  <c:v>0.691482398655</c:v>
                </c:pt>
                <c:pt idx="65">
                  <c:v>109.582695</c:v>
                </c:pt>
                <c:pt idx="66">
                  <c:v>0.182672353848</c:v>
                </c:pt>
                <c:pt idx="67">
                  <c:v>10.124475</c:v>
                </c:pt>
                <c:pt idx="68">
                  <c:v>1.675468099116</c:v>
                </c:pt>
                <c:pt idx="69">
                  <c:v>0.746814782916</c:v>
                </c:pt>
                <c:pt idx="70">
                  <c:v>180.302935</c:v>
                </c:pt>
                <c:pt idx="71">
                  <c:v>0.26837367772</c:v>
                </c:pt>
                <c:pt idx="72">
                  <c:v>14.940504</c:v>
                </c:pt>
                <c:pt idx="73">
                  <c:v>5.221136854466001</c:v>
                </c:pt>
                <c:pt idx="74">
                  <c:v>0.607250004942</c:v>
                </c:pt>
                <c:pt idx="75">
                  <c:v>83.19956</c:v>
                </c:pt>
                <c:pt idx="76">
                  <c:v>0.180478918471</c:v>
                </c:pt>
                <c:pt idx="77">
                  <c:v>10.229292</c:v>
                </c:pt>
                <c:pt idx="78">
                  <c:v>3.019533814068</c:v>
                </c:pt>
                <c:pt idx="79">
                  <c:v>0.716461120984</c:v>
                </c:pt>
                <c:pt idx="80">
                  <c:v>17.66162</c:v>
                </c:pt>
                <c:pt idx="81">
                  <c:v>0.244235680765</c:v>
                </c:pt>
                <c:pt idx="82">
                  <c:v>0.687149</c:v>
                </c:pt>
                <c:pt idx="83">
                  <c:v>0.0</c:v>
                </c:pt>
                <c:pt idx="84">
                  <c:v>0.60357865184</c:v>
                </c:pt>
                <c:pt idx="85">
                  <c:v>363.880924</c:v>
                </c:pt>
                <c:pt idx="86">
                  <c:v>0.205292385195</c:v>
                </c:pt>
                <c:pt idx="87">
                  <c:v>11.53359</c:v>
                </c:pt>
                <c:pt idx="88">
                  <c:v>2.652118888852</c:v>
                </c:pt>
                <c:pt idx="89">
                  <c:v>0.665911196314</c:v>
                </c:pt>
                <c:pt idx="90">
                  <c:v>232.706412</c:v>
                </c:pt>
                <c:pt idx="91">
                  <c:v>0.247760282652</c:v>
                </c:pt>
                <c:pt idx="92">
                  <c:v>9.729945000000001</c:v>
                </c:pt>
                <c:pt idx="93">
                  <c:v>2.52736923768</c:v>
                </c:pt>
                <c:pt idx="94">
                  <c:v>0.663573537</c:v>
                </c:pt>
                <c:pt idx="95">
                  <c:v>579.309808</c:v>
                </c:pt>
              </c:numCache>
            </c:numRef>
          </c:val>
        </c:ser>
        <c:ser>
          <c:idx val="1"/>
          <c:order val="1"/>
          <c:tx>
            <c:strRef>
              <c:f>weight!$A$3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weight!$C$3:$CT$3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0.702658</c:v>
                </c:pt>
                <c:pt idx="3">
                  <c:v>0.04994467646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0.300376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0.26904648771</c:v>
                </c:pt>
                <c:pt idx="30">
                  <c:v>13.001874</c:v>
                </c:pt>
                <c:pt idx="31">
                  <c:v>0.06518787099</c:v>
                </c:pt>
                <c:pt idx="32">
                  <c:v>5.274529999999999</c:v>
                </c:pt>
                <c:pt idx="33">
                  <c:v>1.673923323112</c:v>
                </c:pt>
                <c:pt idx="34">
                  <c:v>0.75162538321</c:v>
                </c:pt>
                <c:pt idx="35">
                  <c:v>1185.88329</c:v>
                </c:pt>
                <c:pt idx="36">
                  <c:v>0.254492467757</c:v>
                </c:pt>
                <c:pt idx="37">
                  <c:v>8.092821000000001</c:v>
                </c:pt>
                <c:pt idx="38">
                  <c:v>1.8977235915</c:v>
                </c:pt>
                <c:pt idx="39">
                  <c:v>0.47368664022</c:v>
                </c:pt>
                <c:pt idx="40">
                  <c:v>58.12374</c:v>
                </c:pt>
                <c:pt idx="41">
                  <c:v>0.22104370423</c:v>
                </c:pt>
                <c:pt idx="42">
                  <c:v>3.515106</c:v>
                </c:pt>
                <c:pt idx="43">
                  <c:v>0.795768744225</c:v>
                </c:pt>
                <c:pt idx="44">
                  <c:v>0.632540199758</c:v>
                </c:pt>
                <c:pt idx="45">
                  <c:v>422.8727</c:v>
                </c:pt>
                <c:pt idx="46">
                  <c:v>0.238474472159</c:v>
                </c:pt>
                <c:pt idx="47">
                  <c:v>15.270759</c:v>
                </c:pt>
                <c:pt idx="48">
                  <c:v>3.353273935806</c:v>
                </c:pt>
                <c:pt idx="49">
                  <c:v>0.7553711255</c:v>
                </c:pt>
                <c:pt idx="50">
                  <c:v>28.735</c:v>
                </c:pt>
                <c:pt idx="51">
                  <c:v>0.227571062355</c:v>
                </c:pt>
                <c:pt idx="52">
                  <c:v>4.56889</c:v>
                </c:pt>
                <c:pt idx="53">
                  <c:v>0.471492986328</c:v>
                </c:pt>
                <c:pt idx="54">
                  <c:v>0.414549969925</c:v>
                </c:pt>
                <c:pt idx="55">
                  <c:v>29.402576</c:v>
                </c:pt>
                <c:pt idx="56">
                  <c:v>0.212012680334</c:v>
                </c:pt>
                <c:pt idx="57">
                  <c:v>6.102585</c:v>
                </c:pt>
                <c:pt idx="58">
                  <c:v>1.328952845754</c:v>
                </c:pt>
                <c:pt idx="59">
                  <c:v>0.61260949009</c:v>
                </c:pt>
                <c:pt idx="60">
                  <c:v>51.96681</c:v>
                </c:pt>
                <c:pt idx="61">
                  <c:v>0.221669900482</c:v>
                </c:pt>
                <c:pt idx="62">
                  <c:v>2.945648</c:v>
                </c:pt>
                <c:pt idx="63">
                  <c:v>0.65552146315</c:v>
                </c:pt>
                <c:pt idx="64">
                  <c:v>0.634226328297</c:v>
                </c:pt>
                <c:pt idx="65">
                  <c:v>17.127475</c:v>
                </c:pt>
                <c:pt idx="66">
                  <c:v>0.09353549148</c:v>
                </c:pt>
                <c:pt idx="67">
                  <c:v>3.90989</c:v>
                </c:pt>
                <c:pt idx="68">
                  <c:v>0.704376385779</c:v>
                </c:pt>
                <c:pt idx="69">
                  <c:v>0.643671462608</c:v>
                </c:pt>
                <c:pt idx="70">
                  <c:v>25.931772</c:v>
                </c:pt>
                <c:pt idx="71">
                  <c:v>0.199940687947</c:v>
                </c:pt>
                <c:pt idx="72">
                  <c:v>10.909104</c:v>
                </c:pt>
                <c:pt idx="73">
                  <c:v>3.096900438281999</c:v>
                </c:pt>
                <c:pt idx="74">
                  <c:v>0.56438114387</c:v>
                </c:pt>
                <c:pt idx="75">
                  <c:v>165.104828</c:v>
                </c:pt>
                <c:pt idx="76">
                  <c:v>0.17679148576</c:v>
                </c:pt>
                <c:pt idx="77">
                  <c:v>11.278288</c:v>
                </c:pt>
                <c:pt idx="78">
                  <c:v>2.837296159284</c:v>
                </c:pt>
                <c:pt idx="79">
                  <c:v>0.727960943934</c:v>
                </c:pt>
                <c:pt idx="80">
                  <c:v>50.739984</c:v>
                </c:pt>
                <c:pt idx="81">
                  <c:v>0.252417559296</c:v>
                </c:pt>
                <c:pt idx="82">
                  <c:v>8.780204999999998</c:v>
                </c:pt>
                <c:pt idx="83">
                  <c:v>2.562475365996</c:v>
                </c:pt>
                <c:pt idx="84">
                  <c:v>0.6903180429</c:v>
                </c:pt>
                <c:pt idx="85">
                  <c:v>128.269932</c:v>
                </c:pt>
                <c:pt idx="86">
                  <c:v>0.221659202192</c:v>
                </c:pt>
                <c:pt idx="87">
                  <c:v>11.731916</c:v>
                </c:pt>
                <c:pt idx="88">
                  <c:v>1.972854983983</c:v>
                </c:pt>
                <c:pt idx="89">
                  <c:v>0.796227687</c:v>
                </c:pt>
                <c:pt idx="90">
                  <c:v>1199.588826</c:v>
                </c:pt>
                <c:pt idx="91">
                  <c:v>0.223615058628</c:v>
                </c:pt>
                <c:pt idx="92">
                  <c:v>20.318025</c:v>
                </c:pt>
                <c:pt idx="93">
                  <c:v>2.76078801293</c:v>
                </c:pt>
                <c:pt idx="94">
                  <c:v>0.711549334952</c:v>
                </c:pt>
                <c:pt idx="95">
                  <c:v>410.756199</c:v>
                </c:pt>
              </c:numCache>
            </c:numRef>
          </c:val>
        </c:ser>
        <c:ser>
          <c:idx val="2"/>
          <c:order val="2"/>
          <c:tx>
            <c:strRef>
              <c:f>weight!$A$4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weight!$C$4:$CT$4</c:f>
              <c:numCache>
                <c:formatCode>General</c:formatCode>
                <c:ptCount val="96"/>
                <c:pt idx="0">
                  <c:v>0.475021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0.354344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4.057686</c:v>
                </c:pt>
                <c:pt idx="31">
                  <c:v>0.01261051506</c:v>
                </c:pt>
                <c:pt idx="32">
                  <c:v>2.654496</c:v>
                </c:pt>
                <c:pt idx="33">
                  <c:v>1.114530420138</c:v>
                </c:pt>
                <c:pt idx="34">
                  <c:v>0.925075223258</c:v>
                </c:pt>
                <c:pt idx="35">
                  <c:v>592.341036</c:v>
                </c:pt>
                <c:pt idx="36">
                  <c:v>0.258053348484</c:v>
                </c:pt>
                <c:pt idx="37">
                  <c:v>17.326613</c:v>
                </c:pt>
                <c:pt idx="38">
                  <c:v>3.967035058121</c:v>
                </c:pt>
                <c:pt idx="39">
                  <c:v>0.469814836347</c:v>
                </c:pt>
                <c:pt idx="40">
                  <c:v>176.55165</c:v>
                </c:pt>
                <c:pt idx="41">
                  <c:v>0.23877383712</c:v>
                </c:pt>
                <c:pt idx="42">
                  <c:v>7.160604</c:v>
                </c:pt>
                <c:pt idx="43">
                  <c:v>1.556133384578</c:v>
                </c:pt>
                <c:pt idx="44">
                  <c:v>0.521690262324</c:v>
                </c:pt>
                <c:pt idx="45">
                  <c:v>457.352</c:v>
                </c:pt>
                <c:pt idx="46">
                  <c:v>0.176700656914</c:v>
                </c:pt>
                <c:pt idx="47">
                  <c:v>18.4721</c:v>
                </c:pt>
                <c:pt idx="48">
                  <c:v>4.134484595965</c:v>
                </c:pt>
                <c:pt idx="49">
                  <c:v>0.575814436772</c:v>
                </c:pt>
                <c:pt idx="50">
                  <c:v>49.08924</c:v>
                </c:pt>
                <c:pt idx="51">
                  <c:v>0.128847959716</c:v>
                </c:pt>
                <c:pt idx="52">
                  <c:v>5.99108</c:v>
                </c:pt>
                <c:pt idx="53">
                  <c:v>0.996105145312</c:v>
                </c:pt>
                <c:pt idx="54">
                  <c:v>0.779415828912</c:v>
                </c:pt>
                <c:pt idx="55">
                  <c:v>12.066508</c:v>
                </c:pt>
                <c:pt idx="56">
                  <c:v>0.07415990825</c:v>
                </c:pt>
                <c:pt idx="57">
                  <c:v>10.549085</c:v>
                </c:pt>
                <c:pt idx="58">
                  <c:v>3.277079188473</c:v>
                </c:pt>
                <c:pt idx="59">
                  <c:v>0.553755329312</c:v>
                </c:pt>
                <c:pt idx="60">
                  <c:v>42.227118</c:v>
                </c:pt>
                <c:pt idx="61">
                  <c:v>0.234625001611</c:v>
                </c:pt>
                <c:pt idx="62">
                  <c:v>23.4522</c:v>
                </c:pt>
                <c:pt idx="63">
                  <c:v>3.602662450924</c:v>
                </c:pt>
                <c:pt idx="64">
                  <c:v>0.650432601544</c:v>
                </c:pt>
                <c:pt idx="65">
                  <c:v>38.70916</c:v>
                </c:pt>
                <c:pt idx="66">
                  <c:v>0.207288542048</c:v>
                </c:pt>
                <c:pt idx="67">
                  <c:v>1.172914</c:v>
                </c:pt>
                <c:pt idx="68">
                  <c:v>0.0</c:v>
                </c:pt>
                <c:pt idx="69">
                  <c:v>0.679760203122</c:v>
                </c:pt>
                <c:pt idx="70">
                  <c:v>46.126818</c:v>
                </c:pt>
                <c:pt idx="71">
                  <c:v>0.26189457918</c:v>
                </c:pt>
                <c:pt idx="72">
                  <c:v>3.367116</c:v>
                </c:pt>
                <c:pt idx="73">
                  <c:v>0.30513425002</c:v>
                </c:pt>
                <c:pt idx="74">
                  <c:v>0.531537100544</c:v>
                </c:pt>
                <c:pt idx="75">
                  <c:v>6.81072</c:v>
                </c:pt>
                <c:pt idx="76">
                  <c:v>0.26979803951</c:v>
                </c:pt>
                <c:pt idx="77">
                  <c:v>7.798713999999999</c:v>
                </c:pt>
                <c:pt idx="78">
                  <c:v>1.845447929787</c:v>
                </c:pt>
                <c:pt idx="79">
                  <c:v>0.540854419434</c:v>
                </c:pt>
                <c:pt idx="80">
                  <c:v>69.57999</c:v>
                </c:pt>
                <c:pt idx="81">
                  <c:v>0.16868805865</c:v>
                </c:pt>
                <c:pt idx="82">
                  <c:v>12.11037</c:v>
                </c:pt>
                <c:pt idx="83">
                  <c:v>2.583519298245</c:v>
                </c:pt>
                <c:pt idx="84">
                  <c:v>0.712247908974</c:v>
                </c:pt>
                <c:pt idx="85">
                  <c:v>41.99384</c:v>
                </c:pt>
                <c:pt idx="86">
                  <c:v>0.186214966146</c:v>
                </c:pt>
                <c:pt idx="87">
                  <c:v>27.37545</c:v>
                </c:pt>
                <c:pt idx="88">
                  <c:v>4.249364048639999</c:v>
                </c:pt>
                <c:pt idx="89">
                  <c:v>0.745613007</c:v>
                </c:pt>
                <c:pt idx="90">
                  <c:v>805.466738</c:v>
                </c:pt>
                <c:pt idx="91">
                  <c:v>0.175833710157</c:v>
                </c:pt>
                <c:pt idx="92">
                  <c:v>25.09737</c:v>
                </c:pt>
                <c:pt idx="93">
                  <c:v>5.822687406935</c:v>
                </c:pt>
                <c:pt idx="94">
                  <c:v>0.749253877065</c:v>
                </c:pt>
                <c:pt idx="95">
                  <c:v>602.40489</c:v>
                </c:pt>
              </c:numCache>
            </c:numRef>
          </c:val>
        </c:ser>
        <c:ser>
          <c:idx val="3"/>
          <c:order val="3"/>
          <c:tx>
            <c:strRef>
              <c:f>weight!$A$5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weight!$C$5:$CT$5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4.210262</c:v>
                </c:pt>
                <c:pt idx="3">
                  <c:v>0.617633050792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3.295436</c:v>
                </c:pt>
                <c:pt idx="8">
                  <c:v>0.236486111511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0.008410074642</c:v>
                </c:pt>
                <c:pt idx="29">
                  <c:v>0.072329261481</c:v>
                </c:pt>
                <c:pt idx="30">
                  <c:v>1.292964</c:v>
                </c:pt>
                <c:pt idx="31">
                  <c:v>0.038185359544</c:v>
                </c:pt>
                <c:pt idx="32">
                  <c:v>4.172232</c:v>
                </c:pt>
                <c:pt idx="33">
                  <c:v>1.23762442848</c:v>
                </c:pt>
                <c:pt idx="34">
                  <c:v>0.838835229752</c:v>
                </c:pt>
                <c:pt idx="35">
                  <c:v>1179.9152</c:v>
                </c:pt>
                <c:pt idx="36">
                  <c:v>0.221090663</c:v>
                </c:pt>
                <c:pt idx="37">
                  <c:v>11.094285</c:v>
                </c:pt>
                <c:pt idx="38">
                  <c:v>1.473674461119</c:v>
                </c:pt>
                <c:pt idx="39">
                  <c:v>0.469172959407</c:v>
                </c:pt>
                <c:pt idx="40">
                  <c:v>53.293097</c:v>
                </c:pt>
                <c:pt idx="41">
                  <c:v>0.195449636584</c:v>
                </c:pt>
                <c:pt idx="42">
                  <c:v>7.74132</c:v>
                </c:pt>
                <c:pt idx="43">
                  <c:v>0.99656165168</c:v>
                </c:pt>
                <c:pt idx="44">
                  <c:v>0.64785153987</c:v>
                </c:pt>
                <c:pt idx="45">
                  <c:v>426.60096</c:v>
                </c:pt>
                <c:pt idx="46">
                  <c:v>0.253899614184</c:v>
                </c:pt>
                <c:pt idx="47">
                  <c:v>13.73339</c:v>
                </c:pt>
                <c:pt idx="48">
                  <c:v>3.58118858988</c:v>
                </c:pt>
                <c:pt idx="49">
                  <c:v>0.64820712607</c:v>
                </c:pt>
                <c:pt idx="50">
                  <c:v>661.900008</c:v>
                </c:pt>
                <c:pt idx="51">
                  <c:v>0.16061505197</c:v>
                </c:pt>
                <c:pt idx="52">
                  <c:v>12.42261</c:v>
                </c:pt>
                <c:pt idx="53">
                  <c:v>2.420461312704</c:v>
                </c:pt>
                <c:pt idx="54">
                  <c:v>0.308427943628</c:v>
                </c:pt>
                <c:pt idx="55">
                  <c:v>2.727306</c:v>
                </c:pt>
                <c:pt idx="56">
                  <c:v>0.007218589686</c:v>
                </c:pt>
                <c:pt idx="57">
                  <c:v>1.725837</c:v>
                </c:pt>
                <c:pt idx="58">
                  <c:v>0.251861325495</c:v>
                </c:pt>
                <c:pt idx="59">
                  <c:v>0.579287702637</c:v>
                </c:pt>
                <c:pt idx="60">
                  <c:v>153.3896</c:v>
                </c:pt>
                <c:pt idx="61">
                  <c:v>0.23379433179</c:v>
                </c:pt>
                <c:pt idx="62">
                  <c:v>4.764416</c:v>
                </c:pt>
                <c:pt idx="63">
                  <c:v>1.04672481004</c:v>
                </c:pt>
                <c:pt idx="64">
                  <c:v>0.677300831018</c:v>
                </c:pt>
                <c:pt idx="65">
                  <c:v>105.093248</c:v>
                </c:pt>
                <c:pt idx="66">
                  <c:v>0.137045242971</c:v>
                </c:pt>
                <c:pt idx="67">
                  <c:v>4.271076</c:v>
                </c:pt>
                <c:pt idx="68">
                  <c:v>0.723129046285</c:v>
                </c:pt>
                <c:pt idx="69">
                  <c:v>0.156748814266</c:v>
                </c:pt>
                <c:pt idx="70">
                  <c:v>423.541704</c:v>
                </c:pt>
                <c:pt idx="71">
                  <c:v>0.24435776</c:v>
                </c:pt>
                <c:pt idx="72">
                  <c:v>12.84432</c:v>
                </c:pt>
                <c:pt idx="73">
                  <c:v>2.543638356497</c:v>
                </c:pt>
                <c:pt idx="74">
                  <c:v>0.673712668728</c:v>
                </c:pt>
                <c:pt idx="75">
                  <c:v>19.985035</c:v>
                </c:pt>
                <c:pt idx="76">
                  <c:v>0.195436794735</c:v>
                </c:pt>
                <c:pt idx="77">
                  <c:v>1.693587</c:v>
                </c:pt>
                <c:pt idx="78">
                  <c:v>0.509106307765</c:v>
                </c:pt>
                <c:pt idx="79">
                  <c:v>0.718560311104</c:v>
                </c:pt>
                <c:pt idx="80">
                  <c:v>487.447416</c:v>
                </c:pt>
                <c:pt idx="81">
                  <c:v>0.249149387749</c:v>
                </c:pt>
                <c:pt idx="82">
                  <c:v>17.333053</c:v>
                </c:pt>
                <c:pt idx="83">
                  <c:v>4.331501933623</c:v>
                </c:pt>
                <c:pt idx="84">
                  <c:v>0.74271636139</c:v>
                </c:pt>
                <c:pt idx="85">
                  <c:v>241.663568</c:v>
                </c:pt>
                <c:pt idx="86">
                  <c:v>0.1985685535</c:v>
                </c:pt>
                <c:pt idx="87">
                  <c:v>21.851452</c:v>
                </c:pt>
                <c:pt idx="88">
                  <c:v>4.514393601806</c:v>
                </c:pt>
                <c:pt idx="89">
                  <c:v>0.800189328675</c:v>
                </c:pt>
                <c:pt idx="90">
                  <c:v>235.837188</c:v>
                </c:pt>
                <c:pt idx="91">
                  <c:v>0.221431132236</c:v>
                </c:pt>
                <c:pt idx="92">
                  <c:v>14.784642</c:v>
                </c:pt>
                <c:pt idx="93">
                  <c:v>2.813072769804</c:v>
                </c:pt>
                <c:pt idx="94">
                  <c:v>0.680501030902</c:v>
                </c:pt>
                <c:pt idx="95">
                  <c:v>159.354566</c:v>
                </c:pt>
              </c:numCache>
            </c:numRef>
          </c:val>
        </c:ser>
        <c:ser>
          <c:idx val="4"/>
          <c:order val="4"/>
          <c:tx>
            <c:strRef>
              <c:f>weight!$A$6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0.096116120676</c:v>
                </c:pt>
                <c:pt idx="5">
                  <c:v>0.549834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1.860156</c:v>
                </c:pt>
                <c:pt idx="33">
                  <c:v>0.44176892734</c:v>
                </c:pt>
                <c:pt idx="34">
                  <c:v>0.400675888425</c:v>
                </c:pt>
                <c:pt idx="35">
                  <c:v>301.82386</c:v>
                </c:pt>
                <c:pt idx="36">
                  <c:v>0.235407631355</c:v>
                </c:pt>
                <c:pt idx="37">
                  <c:v>4.139262</c:v>
                </c:pt>
                <c:pt idx="38">
                  <c:v>0.802723515091</c:v>
                </c:pt>
                <c:pt idx="39">
                  <c:v>0.65803084947</c:v>
                </c:pt>
                <c:pt idx="40">
                  <c:v>19.987494</c:v>
                </c:pt>
                <c:pt idx="41">
                  <c:v>0.092681633473</c:v>
                </c:pt>
                <c:pt idx="42">
                  <c:v>3.24775</c:v>
                </c:pt>
                <c:pt idx="43">
                  <c:v>1.28990146896</c:v>
                </c:pt>
                <c:pt idx="44">
                  <c:v>0.470999865583</c:v>
                </c:pt>
                <c:pt idx="45">
                  <c:v>96.9429</c:v>
                </c:pt>
                <c:pt idx="46">
                  <c:v>0.260369816781</c:v>
                </c:pt>
                <c:pt idx="47">
                  <c:v>17.868114</c:v>
                </c:pt>
                <c:pt idx="48">
                  <c:v>3.430931686256001</c:v>
                </c:pt>
                <c:pt idx="49">
                  <c:v>0.73438377915</c:v>
                </c:pt>
                <c:pt idx="50">
                  <c:v>361.186464</c:v>
                </c:pt>
                <c:pt idx="51">
                  <c:v>0.231605000096</c:v>
                </c:pt>
                <c:pt idx="52">
                  <c:v>11.773622</c:v>
                </c:pt>
                <c:pt idx="53">
                  <c:v>2.91371606625</c:v>
                </c:pt>
                <c:pt idx="54">
                  <c:v>0.464739205824</c:v>
                </c:pt>
                <c:pt idx="55">
                  <c:v>72.152773</c:v>
                </c:pt>
                <c:pt idx="56">
                  <c:v>0.185696676074</c:v>
                </c:pt>
                <c:pt idx="57">
                  <c:v>1.416021</c:v>
                </c:pt>
                <c:pt idx="58">
                  <c:v>0.306780516776</c:v>
                </c:pt>
                <c:pt idx="59">
                  <c:v>0.122212664487</c:v>
                </c:pt>
                <c:pt idx="60">
                  <c:v>60.02108</c:v>
                </c:pt>
                <c:pt idx="61">
                  <c:v>0.236210016565</c:v>
                </c:pt>
                <c:pt idx="62">
                  <c:v>1.618671</c:v>
                </c:pt>
                <c:pt idx="63">
                  <c:v>0.391989472698</c:v>
                </c:pt>
                <c:pt idx="64">
                  <c:v>0.724626896016</c:v>
                </c:pt>
                <c:pt idx="65">
                  <c:v>35.818146</c:v>
                </c:pt>
                <c:pt idx="66">
                  <c:v>0.22550588864</c:v>
                </c:pt>
                <c:pt idx="67">
                  <c:v>4.953942</c:v>
                </c:pt>
                <c:pt idx="68">
                  <c:v>0.49821810296</c:v>
                </c:pt>
                <c:pt idx="69">
                  <c:v>0.686113034824</c:v>
                </c:pt>
                <c:pt idx="70">
                  <c:v>198.858048</c:v>
                </c:pt>
                <c:pt idx="71">
                  <c:v>0.222707784245</c:v>
                </c:pt>
                <c:pt idx="72">
                  <c:v>4.227156</c:v>
                </c:pt>
                <c:pt idx="73">
                  <c:v>0.676682069904</c:v>
                </c:pt>
                <c:pt idx="74">
                  <c:v>0.131121499464</c:v>
                </c:pt>
                <c:pt idx="75">
                  <c:v>57.44029</c:v>
                </c:pt>
                <c:pt idx="76">
                  <c:v>0.208245751042</c:v>
                </c:pt>
                <c:pt idx="77">
                  <c:v>6.3171</c:v>
                </c:pt>
                <c:pt idx="78">
                  <c:v>1.687764591084</c:v>
                </c:pt>
                <c:pt idx="79">
                  <c:v>0.567920094738</c:v>
                </c:pt>
                <c:pt idx="80">
                  <c:v>216.573455</c:v>
                </c:pt>
                <c:pt idx="81">
                  <c:v>0.246050087528</c:v>
                </c:pt>
                <c:pt idx="82">
                  <c:v>9.923312</c:v>
                </c:pt>
                <c:pt idx="83">
                  <c:v>2.9232910446</c:v>
                </c:pt>
                <c:pt idx="84">
                  <c:v>0.782710471521</c:v>
                </c:pt>
                <c:pt idx="85">
                  <c:v>456.67315</c:v>
                </c:pt>
                <c:pt idx="86">
                  <c:v>0.228422532614</c:v>
                </c:pt>
                <c:pt idx="87">
                  <c:v>17.581388</c:v>
                </c:pt>
                <c:pt idx="88">
                  <c:v>3.524641450916</c:v>
                </c:pt>
                <c:pt idx="89">
                  <c:v>0.654758955662</c:v>
                </c:pt>
                <c:pt idx="90">
                  <c:v>997.9950630000001</c:v>
                </c:pt>
                <c:pt idx="91">
                  <c:v>0.276332057889</c:v>
                </c:pt>
                <c:pt idx="92">
                  <c:v>23.797951</c:v>
                </c:pt>
                <c:pt idx="93">
                  <c:v>4.995279068175</c:v>
                </c:pt>
                <c:pt idx="94">
                  <c:v>0.723075930502</c:v>
                </c:pt>
                <c:pt idx="95">
                  <c:v>234.35979</c:v>
                </c:pt>
              </c:numCache>
            </c:numRef>
          </c:val>
        </c:ser>
        <c:ser>
          <c:idx val="5"/>
          <c:order val="5"/>
          <c:tx>
            <c:strRef>
              <c:f>weight!$A$7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weight!$C$7:$CT$7</c:f>
              <c:numCache>
                <c:formatCode>General</c:formatCode>
                <c:ptCount val="96"/>
                <c:pt idx="0">
                  <c:v>0.401312</c:v>
                </c:pt>
                <c:pt idx="1">
                  <c:v>0.0</c:v>
                </c:pt>
                <c:pt idx="2">
                  <c:v>0.93558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5.11935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0.245145138402</c:v>
                </c:pt>
                <c:pt idx="30">
                  <c:v>0.967705</c:v>
                </c:pt>
                <c:pt idx="31">
                  <c:v>0.0</c:v>
                </c:pt>
                <c:pt idx="32">
                  <c:v>5.765003999999999</c:v>
                </c:pt>
                <c:pt idx="33">
                  <c:v>0.853169050955</c:v>
                </c:pt>
                <c:pt idx="34">
                  <c:v>0.754188589232</c:v>
                </c:pt>
                <c:pt idx="35">
                  <c:v>429.453288</c:v>
                </c:pt>
                <c:pt idx="36">
                  <c:v>0.245297389026</c:v>
                </c:pt>
                <c:pt idx="37">
                  <c:v>7.62492</c:v>
                </c:pt>
                <c:pt idx="38">
                  <c:v>1.29236878127</c:v>
                </c:pt>
                <c:pt idx="39">
                  <c:v>0.668486235956</c:v>
                </c:pt>
                <c:pt idx="40">
                  <c:v>174.26156</c:v>
                </c:pt>
                <c:pt idx="41">
                  <c:v>0.207390311856</c:v>
                </c:pt>
                <c:pt idx="42">
                  <c:v>6.320864</c:v>
                </c:pt>
                <c:pt idx="43">
                  <c:v>1.570459219959</c:v>
                </c:pt>
                <c:pt idx="44">
                  <c:v>0.657695992498</c:v>
                </c:pt>
                <c:pt idx="45">
                  <c:v>244.310829</c:v>
                </c:pt>
                <c:pt idx="46">
                  <c:v>0.254338622835</c:v>
                </c:pt>
                <c:pt idx="47">
                  <c:v>6.092058</c:v>
                </c:pt>
                <c:pt idx="48">
                  <c:v>1.0899210656</c:v>
                </c:pt>
                <c:pt idx="49">
                  <c:v>0.535599623832</c:v>
                </c:pt>
                <c:pt idx="50">
                  <c:v>156.128567</c:v>
                </c:pt>
                <c:pt idx="51">
                  <c:v>0.086519689074</c:v>
                </c:pt>
                <c:pt idx="52">
                  <c:v>2.480009</c:v>
                </c:pt>
                <c:pt idx="53">
                  <c:v>1.048436970516</c:v>
                </c:pt>
                <c:pt idx="54">
                  <c:v>0.6443127951</c:v>
                </c:pt>
                <c:pt idx="55">
                  <c:v>20.457876</c:v>
                </c:pt>
                <c:pt idx="56">
                  <c:v>0.25459957136</c:v>
                </c:pt>
                <c:pt idx="57">
                  <c:v>5.203872</c:v>
                </c:pt>
                <c:pt idx="58">
                  <c:v>1.187770511488</c:v>
                </c:pt>
                <c:pt idx="59">
                  <c:v>0.614722976076</c:v>
                </c:pt>
                <c:pt idx="60">
                  <c:v>43.64118</c:v>
                </c:pt>
                <c:pt idx="61">
                  <c:v>0.096419729308</c:v>
                </c:pt>
                <c:pt idx="62">
                  <c:v>2.2569</c:v>
                </c:pt>
                <c:pt idx="63">
                  <c:v>0.459203277688</c:v>
                </c:pt>
                <c:pt idx="64">
                  <c:v>0.552154477776</c:v>
                </c:pt>
                <c:pt idx="65">
                  <c:v>11.055668</c:v>
                </c:pt>
                <c:pt idx="66">
                  <c:v>0.214694945472</c:v>
                </c:pt>
                <c:pt idx="67">
                  <c:v>13.469542</c:v>
                </c:pt>
                <c:pt idx="68">
                  <c:v>2.626283417256</c:v>
                </c:pt>
                <c:pt idx="69">
                  <c:v>0.756712091664</c:v>
                </c:pt>
                <c:pt idx="70">
                  <c:v>23.040248</c:v>
                </c:pt>
                <c:pt idx="71">
                  <c:v>0.0</c:v>
                </c:pt>
                <c:pt idx="72">
                  <c:v>0.0</c:v>
                </c:pt>
                <c:pt idx="73">
                  <c:v>0.39806963174</c:v>
                </c:pt>
                <c:pt idx="74">
                  <c:v>0.90093614078</c:v>
                </c:pt>
                <c:pt idx="75">
                  <c:v>2.04195</c:v>
                </c:pt>
                <c:pt idx="76">
                  <c:v>0.127608495252</c:v>
                </c:pt>
                <c:pt idx="77">
                  <c:v>2.63549</c:v>
                </c:pt>
                <c:pt idx="78">
                  <c:v>0.67778958434</c:v>
                </c:pt>
                <c:pt idx="79">
                  <c:v>0.734008708342</c:v>
                </c:pt>
                <c:pt idx="80">
                  <c:v>249.138738</c:v>
                </c:pt>
                <c:pt idx="81">
                  <c:v>0.246269596528</c:v>
                </c:pt>
                <c:pt idx="82">
                  <c:v>16.86936</c:v>
                </c:pt>
                <c:pt idx="83">
                  <c:v>3.646132984403</c:v>
                </c:pt>
                <c:pt idx="84">
                  <c:v>0.699014202435</c:v>
                </c:pt>
                <c:pt idx="85">
                  <c:v>344.062176</c:v>
                </c:pt>
                <c:pt idx="86">
                  <c:v>0.256380649244</c:v>
                </c:pt>
                <c:pt idx="87">
                  <c:v>10.773779</c:v>
                </c:pt>
                <c:pt idx="88">
                  <c:v>3.29813055864</c:v>
                </c:pt>
                <c:pt idx="89">
                  <c:v>0.874499917096</c:v>
                </c:pt>
                <c:pt idx="90">
                  <c:v>383.0845619999999</c:v>
                </c:pt>
                <c:pt idx="91">
                  <c:v>0.19695327936</c:v>
                </c:pt>
                <c:pt idx="92">
                  <c:v>11.415483</c:v>
                </c:pt>
                <c:pt idx="93">
                  <c:v>3.384220839426</c:v>
                </c:pt>
                <c:pt idx="94">
                  <c:v>0.717049091373</c:v>
                </c:pt>
                <c:pt idx="95">
                  <c:v>89.764213</c:v>
                </c:pt>
              </c:numCache>
            </c:numRef>
          </c:val>
        </c:ser>
        <c:ser>
          <c:idx val="6"/>
          <c:order val="6"/>
          <c:tx>
            <c:strRef>
              <c:f>weight!$A$8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weight!$C$8:$CT$8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0.354344</c:v>
                </c:pt>
                <c:pt idx="3">
                  <c:v>0.0</c:v>
                </c:pt>
                <c:pt idx="4">
                  <c:v>0.142537206681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2.696458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0.551321656704</c:v>
                </c:pt>
                <c:pt idx="34">
                  <c:v>0.63099403016</c:v>
                </c:pt>
                <c:pt idx="35">
                  <c:v>0.956893</c:v>
                </c:pt>
                <c:pt idx="36">
                  <c:v>0.0</c:v>
                </c:pt>
                <c:pt idx="37">
                  <c:v>3.32758</c:v>
                </c:pt>
                <c:pt idx="38">
                  <c:v>0.81049606344</c:v>
                </c:pt>
                <c:pt idx="39">
                  <c:v>0.804876344334</c:v>
                </c:pt>
                <c:pt idx="40">
                  <c:v>52.76348</c:v>
                </c:pt>
                <c:pt idx="41">
                  <c:v>0.178591603869</c:v>
                </c:pt>
                <c:pt idx="42">
                  <c:v>0.442301</c:v>
                </c:pt>
                <c:pt idx="43">
                  <c:v>0.0</c:v>
                </c:pt>
                <c:pt idx="44">
                  <c:v>0.710841079296</c:v>
                </c:pt>
                <c:pt idx="45">
                  <c:v>26.202102</c:v>
                </c:pt>
                <c:pt idx="46">
                  <c:v>0.23240565174</c:v>
                </c:pt>
                <c:pt idx="47">
                  <c:v>12.427748</c:v>
                </c:pt>
                <c:pt idx="48">
                  <c:v>2.415519465856</c:v>
                </c:pt>
                <c:pt idx="49">
                  <c:v>0.7875120703</c:v>
                </c:pt>
                <c:pt idx="50">
                  <c:v>760.779682</c:v>
                </c:pt>
                <c:pt idx="51">
                  <c:v>0.228861142128</c:v>
                </c:pt>
                <c:pt idx="52">
                  <c:v>15.506232</c:v>
                </c:pt>
                <c:pt idx="53">
                  <c:v>4.174293058516</c:v>
                </c:pt>
                <c:pt idx="54">
                  <c:v>0.5745221685</c:v>
                </c:pt>
                <c:pt idx="55">
                  <c:v>48.42701</c:v>
                </c:pt>
                <c:pt idx="56">
                  <c:v>0.158586369474</c:v>
                </c:pt>
                <c:pt idx="57">
                  <c:v>13.335245</c:v>
                </c:pt>
                <c:pt idx="58">
                  <c:v>3.465580604052</c:v>
                </c:pt>
                <c:pt idx="59">
                  <c:v>0.726106765</c:v>
                </c:pt>
                <c:pt idx="60">
                  <c:v>1574.24144</c:v>
                </c:pt>
                <c:pt idx="61">
                  <c:v>0.224605289025</c:v>
                </c:pt>
                <c:pt idx="62">
                  <c:v>34.176426</c:v>
                </c:pt>
                <c:pt idx="63">
                  <c:v>8.125085857636</c:v>
                </c:pt>
                <c:pt idx="64">
                  <c:v>0.8332461685</c:v>
                </c:pt>
                <c:pt idx="65">
                  <c:v>1396.42713</c:v>
                </c:pt>
                <c:pt idx="66">
                  <c:v>0.235184551511</c:v>
                </c:pt>
                <c:pt idx="67">
                  <c:v>9.075297</c:v>
                </c:pt>
                <c:pt idx="68">
                  <c:v>2.040041313596</c:v>
                </c:pt>
                <c:pt idx="69">
                  <c:v>0.68459220207</c:v>
                </c:pt>
                <c:pt idx="70">
                  <c:v>285.22114</c:v>
                </c:pt>
                <c:pt idx="71">
                  <c:v>0.226735489792</c:v>
                </c:pt>
                <c:pt idx="72">
                  <c:v>13.68498</c:v>
                </c:pt>
                <c:pt idx="73">
                  <c:v>2.98159763435</c:v>
                </c:pt>
                <c:pt idx="74">
                  <c:v>0.584831791614</c:v>
                </c:pt>
                <c:pt idx="75">
                  <c:v>127.350368</c:v>
                </c:pt>
                <c:pt idx="76">
                  <c:v>0.169784395669</c:v>
                </c:pt>
                <c:pt idx="77">
                  <c:v>12.200641</c:v>
                </c:pt>
                <c:pt idx="78">
                  <c:v>1.798187183271</c:v>
                </c:pt>
                <c:pt idx="79">
                  <c:v>0.792741173582</c:v>
                </c:pt>
                <c:pt idx="80">
                  <c:v>39.425985</c:v>
                </c:pt>
                <c:pt idx="81">
                  <c:v>0.198207447256</c:v>
                </c:pt>
                <c:pt idx="82">
                  <c:v>8.56437</c:v>
                </c:pt>
                <c:pt idx="83">
                  <c:v>1.969588651218</c:v>
                </c:pt>
                <c:pt idx="84">
                  <c:v>0.78185530784</c:v>
                </c:pt>
                <c:pt idx="85">
                  <c:v>812.5059600000001</c:v>
                </c:pt>
                <c:pt idx="86">
                  <c:v>0.25843717968</c:v>
                </c:pt>
                <c:pt idx="87">
                  <c:v>26.217906</c:v>
                </c:pt>
                <c:pt idx="88">
                  <c:v>6.67122124977</c:v>
                </c:pt>
                <c:pt idx="89">
                  <c:v>0.773491927991</c:v>
                </c:pt>
                <c:pt idx="90">
                  <c:v>313.549068</c:v>
                </c:pt>
                <c:pt idx="91">
                  <c:v>0.279597054828</c:v>
                </c:pt>
                <c:pt idx="92">
                  <c:v>22.892672</c:v>
                </c:pt>
                <c:pt idx="93">
                  <c:v>5.356743037077001</c:v>
                </c:pt>
                <c:pt idx="94">
                  <c:v>0.82888643432</c:v>
                </c:pt>
                <c:pt idx="95">
                  <c:v>1450.598184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0567376"/>
        <c:axId val="-2130483968"/>
        <c:axId val="2135877696"/>
      </c:bar3DChart>
      <c:catAx>
        <c:axId val="-213056737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483968"/>
        <c:crosses val="autoZero"/>
        <c:auto val="1"/>
        <c:lblAlgn val="ctr"/>
        <c:lblOffset val="100"/>
        <c:noMultiLvlLbl val="0"/>
      </c:catAx>
      <c:valAx>
        <c:axId val="-2130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567376"/>
        <c:crosses val="autoZero"/>
        <c:crossBetween val="between"/>
      </c:valAx>
      <c:serAx>
        <c:axId val="213587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483968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counts!$B$17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counts!$C$17:$CT$17</c:f>
              <c:numCache>
                <c:formatCode>General</c:formatCode>
                <c:ptCount val="96"/>
                <c:pt idx="0">
                  <c:v>0.538461538461538</c:v>
                </c:pt>
                <c:pt idx="1">
                  <c:v>0.00900053846153846</c:v>
                </c:pt>
                <c:pt idx="2">
                  <c:v>0.0</c:v>
                </c:pt>
                <c:pt idx="3">
                  <c:v>0.0693316923076923</c:v>
                </c:pt>
                <c:pt idx="4">
                  <c:v>0.0</c:v>
                </c:pt>
                <c:pt idx="5">
                  <c:v>0.153846153846154</c:v>
                </c:pt>
                <c:pt idx="6">
                  <c:v>0.016133</c:v>
                </c:pt>
                <c:pt idx="7">
                  <c:v>0.0</c:v>
                </c:pt>
                <c:pt idx="8">
                  <c:v>0.0</c:v>
                </c:pt>
                <c:pt idx="9">
                  <c:v>0.0238481538461538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0.0222346153846154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0.0327351538461538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0.0308701538461538</c:v>
                </c:pt>
                <c:pt idx="30">
                  <c:v>0.153846153846154</c:v>
                </c:pt>
                <c:pt idx="31">
                  <c:v>0.013211</c:v>
                </c:pt>
                <c:pt idx="32">
                  <c:v>0.0369873846153846</c:v>
                </c:pt>
                <c:pt idx="33">
                  <c:v>0.690634692307692</c:v>
                </c:pt>
                <c:pt idx="34">
                  <c:v>0.0705251538461538</c:v>
                </c:pt>
                <c:pt idx="35">
                  <c:v>0.307692307692308</c:v>
                </c:pt>
                <c:pt idx="36">
                  <c:v>0.0163597692307692</c:v>
                </c:pt>
                <c:pt idx="37">
                  <c:v>0.0447701538461538</c:v>
                </c:pt>
                <c:pt idx="38">
                  <c:v>0.565132769230769</c:v>
                </c:pt>
                <c:pt idx="39">
                  <c:v>0.076853</c:v>
                </c:pt>
                <c:pt idx="40">
                  <c:v>0.230769230769231</c:v>
                </c:pt>
                <c:pt idx="41">
                  <c:v>0.00412169230769231</c:v>
                </c:pt>
                <c:pt idx="42">
                  <c:v>0.0396646923076923</c:v>
                </c:pt>
                <c:pt idx="43">
                  <c:v>0.667785615384615</c:v>
                </c:pt>
                <c:pt idx="44">
                  <c:v>0.0767129230769231</c:v>
                </c:pt>
                <c:pt idx="45">
                  <c:v>2.692307692307692</c:v>
                </c:pt>
                <c:pt idx="46">
                  <c:v>0.0193299230769231</c:v>
                </c:pt>
                <c:pt idx="47">
                  <c:v>0.0409616153846154</c:v>
                </c:pt>
                <c:pt idx="48">
                  <c:v>1.501239384615385</c:v>
                </c:pt>
                <c:pt idx="49">
                  <c:v>0.0768882307692308</c:v>
                </c:pt>
                <c:pt idx="50">
                  <c:v>2.0</c:v>
                </c:pt>
                <c:pt idx="51">
                  <c:v>0.0155150769230769</c:v>
                </c:pt>
                <c:pt idx="52">
                  <c:v>0.0504359230769231</c:v>
                </c:pt>
                <c:pt idx="53">
                  <c:v>2.887191384615384</c:v>
                </c:pt>
                <c:pt idx="54">
                  <c:v>0.0767673076923077</c:v>
                </c:pt>
                <c:pt idx="55">
                  <c:v>1.307692307692308</c:v>
                </c:pt>
                <c:pt idx="56">
                  <c:v>0.0165742307692308</c:v>
                </c:pt>
                <c:pt idx="57">
                  <c:v>0.0624330769230769</c:v>
                </c:pt>
                <c:pt idx="58">
                  <c:v>0.452165692307692</c:v>
                </c:pt>
                <c:pt idx="59">
                  <c:v>0.0768945384615384</c:v>
                </c:pt>
                <c:pt idx="60">
                  <c:v>0.923076923076923</c:v>
                </c:pt>
                <c:pt idx="61">
                  <c:v>0.0184181538461538</c:v>
                </c:pt>
                <c:pt idx="62">
                  <c:v>0.0502670769230769</c:v>
                </c:pt>
                <c:pt idx="63">
                  <c:v>0.664411769230769</c:v>
                </c:pt>
                <c:pt idx="64">
                  <c:v>0.0768805384615384</c:v>
                </c:pt>
                <c:pt idx="65">
                  <c:v>1.153846153846154</c:v>
                </c:pt>
                <c:pt idx="66">
                  <c:v>0.0140633076923077</c:v>
                </c:pt>
                <c:pt idx="67">
                  <c:v>0.0519203846153846</c:v>
                </c:pt>
                <c:pt idx="68">
                  <c:v>0.702041384615385</c:v>
                </c:pt>
                <c:pt idx="69">
                  <c:v>0.0768805384615384</c:v>
                </c:pt>
                <c:pt idx="70">
                  <c:v>1.307692307692308</c:v>
                </c:pt>
                <c:pt idx="71">
                  <c:v>0.0206611538461538</c:v>
                </c:pt>
                <c:pt idx="72">
                  <c:v>0.0425655384615385</c:v>
                </c:pt>
                <c:pt idx="73">
                  <c:v>1.540526</c:v>
                </c:pt>
                <c:pt idx="74">
                  <c:v>0.0768805384615384</c:v>
                </c:pt>
                <c:pt idx="75">
                  <c:v>0.769230769230769</c:v>
                </c:pt>
                <c:pt idx="76">
                  <c:v>0.0139000769230769</c:v>
                </c:pt>
                <c:pt idx="77">
                  <c:v>0.0437149230769231</c:v>
                </c:pt>
                <c:pt idx="78">
                  <c:v>1.050975230769231</c:v>
                </c:pt>
                <c:pt idx="79">
                  <c:v>0.0768656923076923</c:v>
                </c:pt>
                <c:pt idx="80">
                  <c:v>0.384615384615385</c:v>
                </c:pt>
                <c:pt idx="81">
                  <c:v>0.0187988461538461</c:v>
                </c:pt>
                <c:pt idx="82">
                  <c:v>0.0528576153846154</c:v>
                </c:pt>
                <c:pt idx="83">
                  <c:v>0.0577123076923077</c:v>
                </c:pt>
                <c:pt idx="84">
                  <c:v>0.0746683076923077</c:v>
                </c:pt>
                <c:pt idx="85">
                  <c:v>1.692307692307692</c:v>
                </c:pt>
                <c:pt idx="86">
                  <c:v>0.0158111538461538</c:v>
                </c:pt>
                <c:pt idx="87">
                  <c:v>0.0591466153846154</c:v>
                </c:pt>
                <c:pt idx="88">
                  <c:v>0.772565846153846</c:v>
                </c:pt>
                <c:pt idx="89">
                  <c:v>0.0766909230769231</c:v>
                </c:pt>
                <c:pt idx="90">
                  <c:v>1.384615384615385</c:v>
                </c:pt>
                <c:pt idx="91">
                  <c:v>0.0190901538461538</c:v>
                </c:pt>
                <c:pt idx="92">
                  <c:v>0.0498971538461538</c:v>
                </c:pt>
                <c:pt idx="93">
                  <c:v>0.906202307692308</c:v>
                </c:pt>
                <c:pt idx="94">
                  <c:v>0.0767673076923077</c:v>
                </c:pt>
                <c:pt idx="95">
                  <c:v>2.153846153846154</c:v>
                </c:pt>
              </c:numCache>
            </c:numRef>
          </c:val>
        </c:ser>
        <c:ser>
          <c:idx val="1"/>
          <c:order val="1"/>
          <c:tx>
            <c:strRef>
              <c:f>counts!$B$18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0.0292774166666667</c:v>
                </c:pt>
                <c:pt idx="3">
                  <c:v>0.0792621666666667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0.0250313333333333</c:v>
                </c:pt>
                <c:pt idx="8">
                  <c:v>0.0395850833333333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0.04374825</c:v>
                </c:pt>
                <c:pt idx="30">
                  <c:v>0.5</c:v>
                </c:pt>
                <c:pt idx="31">
                  <c:v>0.0054505</c:v>
                </c:pt>
                <c:pt idx="32">
                  <c:v>0.0439544166666667</c:v>
                </c:pt>
                <c:pt idx="33">
                  <c:v>0.585072666666667</c:v>
                </c:pt>
                <c:pt idx="34">
                  <c:v>0.0829941666666666</c:v>
                </c:pt>
                <c:pt idx="35">
                  <c:v>3.166666666666666</c:v>
                </c:pt>
                <c:pt idx="36">
                  <c:v>0.0212290833333333</c:v>
                </c:pt>
                <c:pt idx="37">
                  <c:v>0.06130925</c:v>
                </c:pt>
                <c:pt idx="38">
                  <c:v>0.79781875</c:v>
                </c:pt>
                <c:pt idx="39">
                  <c:v>0.072491</c:v>
                </c:pt>
                <c:pt idx="40">
                  <c:v>0.833333333333333</c:v>
                </c:pt>
                <c:pt idx="41">
                  <c:v>0.0184408333333333</c:v>
                </c:pt>
                <c:pt idx="42">
                  <c:v>0.0488209166666667</c:v>
                </c:pt>
                <c:pt idx="43">
                  <c:v>0.29631875</c:v>
                </c:pt>
                <c:pt idx="44">
                  <c:v>0.0831468333333333</c:v>
                </c:pt>
                <c:pt idx="45">
                  <c:v>2.083333333333333</c:v>
                </c:pt>
                <c:pt idx="46">
                  <c:v>0.0198999166666667</c:v>
                </c:pt>
                <c:pt idx="47">
                  <c:v>0.06059825</c:v>
                </c:pt>
                <c:pt idx="48">
                  <c:v>1.12605475</c:v>
                </c:pt>
                <c:pt idx="49">
                  <c:v>0.0832916666666667</c:v>
                </c:pt>
                <c:pt idx="50">
                  <c:v>0.583333333333333</c:v>
                </c:pt>
                <c:pt idx="51">
                  <c:v>0.02023875</c:v>
                </c:pt>
                <c:pt idx="52">
                  <c:v>0.0380740833333333</c:v>
                </c:pt>
                <c:pt idx="53">
                  <c:v>0.325794</c:v>
                </c:pt>
                <c:pt idx="54">
                  <c:v>0.0797410833333333</c:v>
                </c:pt>
                <c:pt idx="55">
                  <c:v>0.583333333333333</c:v>
                </c:pt>
                <c:pt idx="56">
                  <c:v>0.0176838333333333</c:v>
                </c:pt>
                <c:pt idx="57">
                  <c:v>0.0565054166666667</c:v>
                </c:pt>
                <c:pt idx="58">
                  <c:v>0.481006916666667</c:v>
                </c:pt>
                <c:pt idx="59">
                  <c:v>0.0829941666666666</c:v>
                </c:pt>
                <c:pt idx="60">
                  <c:v>0.833333333333333</c:v>
                </c:pt>
                <c:pt idx="61">
                  <c:v>0.0194889166666667</c:v>
                </c:pt>
                <c:pt idx="62">
                  <c:v>0.0613676666666666</c:v>
                </c:pt>
                <c:pt idx="63">
                  <c:v>0.261559916666667</c:v>
                </c:pt>
                <c:pt idx="64">
                  <c:v>0.0831805833333333</c:v>
                </c:pt>
                <c:pt idx="65">
                  <c:v>0.416666666666667</c:v>
                </c:pt>
                <c:pt idx="66">
                  <c:v>0.017315</c:v>
                </c:pt>
                <c:pt idx="67">
                  <c:v>0.0325824166666667</c:v>
                </c:pt>
                <c:pt idx="68">
                  <c:v>0.340889083333333</c:v>
                </c:pt>
                <c:pt idx="69">
                  <c:v>0.0832711666666666</c:v>
                </c:pt>
                <c:pt idx="70">
                  <c:v>0.5</c:v>
                </c:pt>
                <c:pt idx="71">
                  <c:v>0.0166769166666667</c:v>
                </c:pt>
                <c:pt idx="72">
                  <c:v>0.05681825</c:v>
                </c:pt>
                <c:pt idx="73">
                  <c:v>0.98162475</c:v>
                </c:pt>
                <c:pt idx="74">
                  <c:v>0.0832405833333333</c:v>
                </c:pt>
                <c:pt idx="75">
                  <c:v>1.166666666666667</c:v>
                </c:pt>
                <c:pt idx="76">
                  <c:v>0.0147386666666667</c:v>
                </c:pt>
                <c:pt idx="77">
                  <c:v>0.0587410833333333</c:v>
                </c:pt>
                <c:pt idx="78">
                  <c:v>0.89911225</c:v>
                </c:pt>
                <c:pt idx="79">
                  <c:v>0.0832824166666666</c:v>
                </c:pt>
                <c:pt idx="80">
                  <c:v>0.75</c:v>
                </c:pt>
                <c:pt idx="81">
                  <c:v>0.021056</c:v>
                </c:pt>
                <c:pt idx="82">
                  <c:v>0.0487789166666667</c:v>
                </c:pt>
                <c:pt idx="83">
                  <c:v>0.788921</c:v>
                </c:pt>
                <c:pt idx="84">
                  <c:v>0.08328725</c:v>
                </c:pt>
                <c:pt idx="85">
                  <c:v>1.166666666666667</c:v>
                </c:pt>
                <c:pt idx="86">
                  <c:v>0.0184868333333333</c:v>
                </c:pt>
                <c:pt idx="87">
                  <c:v>0.0698328333333333</c:v>
                </c:pt>
                <c:pt idx="88">
                  <c:v>0.991338583333333</c:v>
                </c:pt>
                <c:pt idx="89">
                  <c:v>0.0832916666666667</c:v>
                </c:pt>
                <c:pt idx="90">
                  <c:v>3.166666666666666</c:v>
                </c:pt>
                <c:pt idx="91">
                  <c:v>0.0186485</c:v>
                </c:pt>
                <c:pt idx="92">
                  <c:v>0.06772675</c:v>
                </c:pt>
                <c:pt idx="93">
                  <c:v>1.927784583333333</c:v>
                </c:pt>
                <c:pt idx="94">
                  <c:v>0.0831805833333333</c:v>
                </c:pt>
                <c:pt idx="95">
                  <c:v>1.75</c:v>
                </c:pt>
              </c:numCache>
            </c:numRef>
          </c:val>
        </c:ser>
        <c:ser>
          <c:idx val="2"/>
          <c:order val="2"/>
          <c:tx>
            <c:strRef>
              <c:f>counts!$B$19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counts!$C$19:$CT$19</c:f>
              <c:numCache>
                <c:formatCode>General</c:formatCode>
                <c:ptCount val="96"/>
                <c:pt idx="0">
                  <c:v>0.0833333333333333</c:v>
                </c:pt>
                <c:pt idx="1">
                  <c:v>0.0</c:v>
                </c:pt>
                <c:pt idx="2">
                  <c:v>0.02241175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0.0833333333333333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0.25</c:v>
                </c:pt>
                <c:pt idx="31">
                  <c:v>0.00316708333333333</c:v>
                </c:pt>
                <c:pt idx="32">
                  <c:v>0.027651</c:v>
                </c:pt>
                <c:pt idx="33">
                  <c:v>0.5303015</c:v>
                </c:pt>
                <c:pt idx="34">
                  <c:v>0.0831805833333333</c:v>
                </c:pt>
                <c:pt idx="35">
                  <c:v>2.333333333333333</c:v>
                </c:pt>
                <c:pt idx="36">
                  <c:v>0.0215205</c:v>
                </c:pt>
                <c:pt idx="37">
                  <c:v>0.0627775833333333</c:v>
                </c:pt>
                <c:pt idx="38">
                  <c:v>1.322297416666667</c:v>
                </c:pt>
                <c:pt idx="39">
                  <c:v>0.0803690833333333</c:v>
                </c:pt>
                <c:pt idx="40">
                  <c:v>1.5</c:v>
                </c:pt>
                <c:pt idx="41">
                  <c:v>0.0203005833333333</c:v>
                </c:pt>
                <c:pt idx="42">
                  <c:v>0.054247</c:v>
                </c:pt>
                <c:pt idx="43">
                  <c:v>0.619942833333333</c:v>
                </c:pt>
                <c:pt idx="44">
                  <c:v>0.0693348333333333</c:v>
                </c:pt>
                <c:pt idx="45">
                  <c:v>2.083333333333333</c:v>
                </c:pt>
                <c:pt idx="46">
                  <c:v>0.0147580833333333</c:v>
                </c:pt>
                <c:pt idx="47">
                  <c:v>0.0615736666666667</c:v>
                </c:pt>
                <c:pt idx="48">
                  <c:v>1.524818583333333</c:v>
                </c:pt>
                <c:pt idx="49">
                  <c:v>0.0831468333333333</c:v>
                </c:pt>
                <c:pt idx="50">
                  <c:v>0.666666666666667</c:v>
                </c:pt>
                <c:pt idx="51">
                  <c:v>0.0107698333333333</c:v>
                </c:pt>
                <c:pt idx="52">
                  <c:v>0.0499256666666667</c:v>
                </c:pt>
                <c:pt idx="53">
                  <c:v>0.398498166666667</c:v>
                </c:pt>
                <c:pt idx="54">
                  <c:v>0.0785563333333333</c:v>
                </c:pt>
                <c:pt idx="55">
                  <c:v>0.333333333333333</c:v>
                </c:pt>
                <c:pt idx="56">
                  <c:v>0.00618416666666666</c:v>
                </c:pt>
                <c:pt idx="57">
                  <c:v>0.0462679166666667</c:v>
                </c:pt>
                <c:pt idx="58">
                  <c:v>1.042499083333333</c:v>
                </c:pt>
                <c:pt idx="59">
                  <c:v>0.0832646666666667</c:v>
                </c:pt>
                <c:pt idx="60">
                  <c:v>0.75</c:v>
                </c:pt>
                <c:pt idx="61">
                  <c:v>0.0208660833333333</c:v>
                </c:pt>
                <c:pt idx="62">
                  <c:v>0.0723833333333333</c:v>
                </c:pt>
                <c:pt idx="63">
                  <c:v>1.371615166666667</c:v>
                </c:pt>
                <c:pt idx="64">
                  <c:v>0.0832646666666667</c:v>
                </c:pt>
                <c:pt idx="65">
                  <c:v>0.583333333333333</c:v>
                </c:pt>
                <c:pt idx="66">
                  <c:v>0.0173693333333333</c:v>
                </c:pt>
                <c:pt idx="67">
                  <c:v>0.0488714166666667</c:v>
                </c:pt>
                <c:pt idx="68">
                  <c:v>0.055302</c:v>
                </c:pt>
                <c:pt idx="69">
                  <c:v>0.08197475</c:v>
                </c:pt>
                <c:pt idx="70">
                  <c:v>0.75</c:v>
                </c:pt>
                <c:pt idx="71">
                  <c:v>0.0218335</c:v>
                </c:pt>
                <c:pt idx="72">
                  <c:v>0.07014825</c:v>
                </c:pt>
                <c:pt idx="73">
                  <c:v>0.172966833333333</c:v>
                </c:pt>
                <c:pt idx="74">
                  <c:v>0.0808906666666667</c:v>
                </c:pt>
                <c:pt idx="75">
                  <c:v>0.25</c:v>
                </c:pt>
                <c:pt idx="76">
                  <c:v>0.0225058333333333</c:v>
                </c:pt>
                <c:pt idx="77">
                  <c:v>0.0464209166666667</c:v>
                </c:pt>
                <c:pt idx="78">
                  <c:v>0.59398675</c:v>
                </c:pt>
                <c:pt idx="79">
                  <c:v>0.0800695</c:v>
                </c:pt>
                <c:pt idx="80">
                  <c:v>0.75</c:v>
                </c:pt>
                <c:pt idx="81">
                  <c:v>0.0140668333333333</c:v>
                </c:pt>
                <c:pt idx="82">
                  <c:v>0.0672798333333333</c:v>
                </c:pt>
                <c:pt idx="83">
                  <c:v>0.83134125</c:v>
                </c:pt>
                <c:pt idx="84">
                  <c:v>0.08328725</c:v>
                </c:pt>
                <c:pt idx="85">
                  <c:v>0.583333333333333</c:v>
                </c:pt>
                <c:pt idx="86">
                  <c:v>0.0155265</c:v>
                </c:pt>
                <c:pt idx="87">
                  <c:v>0.0760429166666667</c:v>
                </c:pt>
                <c:pt idx="88">
                  <c:v>2.037947</c:v>
                </c:pt>
                <c:pt idx="89">
                  <c:v>0.0832916666666667</c:v>
                </c:pt>
                <c:pt idx="90">
                  <c:v>2.583333333333333</c:v>
                </c:pt>
                <c:pt idx="91">
                  <c:v>0.0146609166666667</c:v>
                </c:pt>
                <c:pt idx="92">
                  <c:v>0.0697149166666667</c:v>
                </c:pt>
                <c:pt idx="93">
                  <c:v>2.006010916666666</c:v>
                </c:pt>
                <c:pt idx="94">
                  <c:v>0.0830554166666667</c:v>
                </c:pt>
                <c:pt idx="9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counts!$B$20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0.0546787272727273</c:v>
                </c:pt>
                <c:pt idx="3">
                  <c:v>0.314268454545454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0.0748962727272727</c:v>
                </c:pt>
                <c:pt idx="8">
                  <c:v>0.151841181818182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0.0281841818181818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0.0526333636363636</c:v>
                </c:pt>
                <c:pt idx="29">
                  <c:v>0.0244491818181818</c:v>
                </c:pt>
                <c:pt idx="30">
                  <c:v>0.181818181818182</c:v>
                </c:pt>
                <c:pt idx="31">
                  <c:v>0.00349054545454545</c:v>
                </c:pt>
                <c:pt idx="32">
                  <c:v>0.0474117272727273</c:v>
                </c:pt>
                <c:pt idx="33">
                  <c:v>0.46736</c:v>
                </c:pt>
                <c:pt idx="34">
                  <c:v>0.0908341818181818</c:v>
                </c:pt>
                <c:pt idx="35">
                  <c:v>3.454545454545455</c:v>
                </c:pt>
                <c:pt idx="36">
                  <c:v>0.0201127272727273</c:v>
                </c:pt>
                <c:pt idx="37">
                  <c:v>0.0593277272727273</c:v>
                </c:pt>
                <c:pt idx="38">
                  <c:v>0.788353363636364</c:v>
                </c:pt>
                <c:pt idx="39">
                  <c:v>0.0896920909090909</c:v>
                </c:pt>
                <c:pt idx="40">
                  <c:v>1.0</c:v>
                </c:pt>
                <c:pt idx="41">
                  <c:v>0.0187458181818182</c:v>
                </c:pt>
                <c:pt idx="42">
                  <c:v>0.0586463636363636</c:v>
                </c:pt>
                <c:pt idx="43">
                  <c:v>0.465899636363636</c:v>
                </c:pt>
                <c:pt idx="44">
                  <c:v>0.0908588181818182</c:v>
                </c:pt>
                <c:pt idx="45">
                  <c:v>2.181818181818182</c:v>
                </c:pt>
                <c:pt idx="46">
                  <c:v>0.0231008181818182</c:v>
                </c:pt>
                <c:pt idx="47">
                  <c:v>0.06571</c:v>
                </c:pt>
                <c:pt idx="48">
                  <c:v>1.298438181818182</c:v>
                </c:pt>
                <c:pt idx="49">
                  <c:v>0.0908718181818182</c:v>
                </c:pt>
                <c:pt idx="50">
                  <c:v>2.545454545454545</c:v>
                </c:pt>
                <c:pt idx="51">
                  <c:v>0.0146281818181818</c:v>
                </c:pt>
                <c:pt idx="52">
                  <c:v>0.0627404545454545</c:v>
                </c:pt>
                <c:pt idx="53">
                  <c:v>1.100914272727273</c:v>
                </c:pt>
                <c:pt idx="54">
                  <c:v>0.0664599090909091</c:v>
                </c:pt>
                <c:pt idx="55">
                  <c:v>0.272727272727273</c:v>
                </c:pt>
                <c:pt idx="56">
                  <c:v>0.000661636363636363</c:v>
                </c:pt>
                <c:pt idx="57">
                  <c:v>0.0522980909090909</c:v>
                </c:pt>
                <c:pt idx="58">
                  <c:v>0.243437181818182</c:v>
                </c:pt>
                <c:pt idx="59">
                  <c:v>0.0903006363636364</c:v>
                </c:pt>
                <c:pt idx="60">
                  <c:v>1.272727272727273</c:v>
                </c:pt>
                <c:pt idx="61">
                  <c:v>0.0212754545454545</c:v>
                </c:pt>
                <c:pt idx="62">
                  <c:v>0.0541410909090909</c:v>
                </c:pt>
                <c:pt idx="63">
                  <c:v>0.429189090909091</c:v>
                </c:pt>
                <c:pt idx="64">
                  <c:v>0.0904103636363636</c:v>
                </c:pt>
                <c:pt idx="65">
                  <c:v>1.181818181818182</c:v>
                </c:pt>
                <c:pt idx="66">
                  <c:v>0.0237317272727273</c:v>
                </c:pt>
                <c:pt idx="67">
                  <c:v>0.0323566363636364</c:v>
                </c:pt>
                <c:pt idx="68">
                  <c:v>0.460818636363636</c:v>
                </c:pt>
                <c:pt idx="69">
                  <c:v>0.038687</c:v>
                </c:pt>
                <c:pt idx="70">
                  <c:v>2.181818181818182</c:v>
                </c:pt>
                <c:pt idx="71">
                  <c:v>0.0222254545454545</c:v>
                </c:pt>
                <c:pt idx="72">
                  <c:v>0.0729790909090909</c:v>
                </c:pt>
                <c:pt idx="73">
                  <c:v>1.140410272727273</c:v>
                </c:pt>
                <c:pt idx="74">
                  <c:v>0.089274</c:v>
                </c:pt>
                <c:pt idx="75">
                  <c:v>0.454545454545454</c:v>
                </c:pt>
                <c:pt idx="76">
                  <c:v>0.0177831818181818</c:v>
                </c:pt>
                <c:pt idx="77">
                  <c:v>0.0513208181818182</c:v>
                </c:pt>
                <c:pt idx="78">
                  <c:v>0.186742272727273</c:v>
                </c:pt>
                <c:pt idx="79">
                  <c:v>0.0898065454545454</c:v>
                </c:pt>
                <c:pt idx="80">
                  <c:v>2.454545454545455</c:v>
                </c:pt>
                <c:pt idx="81">
                  <c:v>0.0226751818181818</c:v>
                </c:pt>
                <c:pt idx="82">
                  <c:v>0.0685100909090909</c:v>
                </c:pt>
                <c:pt idx="83">
                  <c:v>1.537160636363637</c:v>
                </c:pt>
                <c:pt idx="84">
                  <c:v>0.0908718181818182</c:v>
                </c:pt>
                <c:pt idx="85">
                  <c:v>1.545454545454545</c:v>
                </c:pt>
                <c:pt idx="86">
                  <c:v>0.0180590909090909</c:v>
                </c:pt>
                <c:pt idx="87">
                  <c:v>0.0709462727272727</c:v>
                </c:pt>
                <c:pt idx="88">
                  <c:v>1.979574363636363</c:v>
                </c:pt>
                <c:pt idx="89">
                  <c:v>0.090725</c:v>
                </c:pt>
                <c:pt idx="90">
                  <c:v>1.636363636363636</c:v>
                </c:pt>
                <c:pt idx="91">
                  <c:v>0.0201603636363636</c:v>
                </c:pt>
                <c:pt idx="92">
                  <c:v>0.0746699090909091</c:v>
                </c:pt>
                <c:pt idx="93">
                  <c:v>1.285082</c:v>
                </c:pt>
                <c:pt idx="94">
                  <c:v>0.0906347272727272</c:v>
                </c:pt>
                <c:pt idx="95">
                  <c:v>1.272727272727273</c:v>
                </c:pt>
              </c:numCache>
            </c:numRef>
          </c:val>
        </c:ser>
        <c:ser>
          <c:idx val="4"/>
          <c:order val="4"/>
          <c:tx>
            <c:strRef>
              <c:f>counts!$B$21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0.0693348333333333</c:v>
                </c:pt>
                <c:pt idx="4">
                  <c:v>0.0258355</c:v>
                </c:pt>
                <c:pt idx="5">
                  <c:v>0.0833333333333333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0.0258355</c:v>
                </c:pt>
                <c:pt idx="33">
                  <c:v>0.225155666666667</c:v>
                </c:pt>
                <c:pt idx="34">
                  <c:v>0.06404375</c:v>
                </c:pt>
                <c:pt idx="35">
                  <c:v>1.666666666666667</c:v>
                </c:pt>
                <c:pt idx="36">
                  <c:v>0.0196245833333333</c:v>
                </c:pt>
                <c:pt idx="37">
                  <c:v>0.05748975</c:v>
                </c:pt>
                <c:pt idx="38">
                  <c:v>0.390189083333333</c:v>
                </c:pt>
                <c:pt idx="39">
                  <c:v>0.07046125</c:v>
                </c:pt>
                <c:pt idx="40">
                  <c:v>0.5</c:v>
                </c:pt>
                <c:pt idx="41">
                  <c:v>0.0181490833333333</c:v>
                </c:pt>
                <c:pt idx="42">
                  <c:v>0.0270645833333333</c:v>
                </c:pt>
                <c:pt idx="43">
                  <c:v>0.4521325</c:v>
                </c:pt>
                <c:pt idx="44">
                  <c:v>0.0829194166666666</c:v>
                </c:pt>
                <c:pt idx="45">
                  <c:v>1.0</c:v>
                </c:pt>
                <c:pt idx="46">
                  <c:v>0.02171075</c:v>
                </c:pt>
                <c:pt idx="47">
                  <c:v>0.06768225</c:v>
                </c:pt>
                <c:pt idx="48">
                  <c:v>1.143296333333333</c:v>
                </c:pt>
                <c:pt idx="49">
                  <c:v>0.0832991666666666</c:v>
                </c:pt>
                <c:pt idx="50">
                  <c:v>2.0</c:v>
                </c:pt>
                <c:pt idx="51">
                  <c:v>0.0193163333333333</c:v>
                </c:pt>
                <c:pt idx="52">
                  <c:v>0.0577138333333333</c:v>
                </c:pt>
                <c:pt idx="53">
                  <c:v>0.982895833333333</c:v>
                </c:pt>
                <c:pt idx="54">
                  <c:v>0.0808906666666667</c:v>
                </c:pt>
                <c:pt idx="55">
                  <c:v>0.916666666666667</c:v>
                </c:pt>
                <c:pt idx="56">
                  <c:v>0.0154888333333333</c:v>
                </c:pt>
                <c:pt idx="57">
                  <c:v>0.0393339166666667</c:v>
                </c:pt>
                <c:pt idx="58">
                  <c:v>0.134946333333333</c:v>
                </c:pt>
                <c:pt idx="59">
                  <c:v>0.03146175</c:v>
                </c:pt>
                <c:pt idx="60">
                  <c:v>0.833333333333333</c:v>
                </c:pt>
                <c:pt idx="61">
                  <c:v>0.0203410833333333</c:v>
                </c:pt>
                <c:pt idx="62">
                  <c:v>0.0449630833333333</c:v>
                </c:pt>
                <c:pt idx="63">
                  <c:v>0.1539815</c:v>
                </c:pt>
                <c:pt idx="64">
                  <c:v>0.0831056666666667</c:v>
                </c:pt>
                <c:pt idx="65">
                  <c:v>0.583333333333333</c:v>
                </c:pt>
                <c:pt idx="66">
                  <c:v>0.0188266666666667</c:v>
                </c:pt>
                <c:pt idx="67">
                  <c:v>0.06880475</c:v>
                </c:pt>
                <c:pt idx="68">
                  <c:v>0.244095333333333</c:v>
                </c:pt>
                <c:pt idx="69">
                  <c:v>0.0831468333333333</c:v>
                </c:pt>
                <c:pt idx="70">
                  <c:v>1.333333333333333</c:v>
                </c:pt>
                <c:pt idx="71">
                  <c:v>0.0186210833333333</c:v>
                </c:pt>
                <c:pt idx="72">
                  <c:v>0.0587105</c:v>
                </c:pt>
                <c:pt idx="73">
                  <c:v>0.323167666666667</c:v>
                </c:pt>
                <c:pt idx="74">
                  <c:v>0.03146175</c:v>
                </c:pt>
                <c:pt idx="75">
                  <c:v>0.833333333333333</c:v>
                </c:pt>
                <c:pt idx="76">
                  <c:v>0.0173751666666667</c:v>
                </c:pt>
                <c:pt idx="77">
                  <c:v>0.0584916666666667</c:v>
                </c:pt>
                <c:pt idx="78">
                  <c:v>0.582324333333333</c:v>
                </c:pt>
                <c:pt idx="79">
                  <c:v>0.08221775</c:v>
                </c:pt>
                <c:pt idx="80">
                  <c:v>1.416666666666667</c:v>
                </c:pt>
                <c:pt idx="81">
                  <c:v>0.0205210833333333</c:v>
                </c:pt>
                <c:pt idx="82">
                  <c:v>0.0590673333333333</c:v>
                </c:pt>
                <c:pt idx="83">
                  <c:v>0.915473833333333</c:v>
                </c:pt>
                <c:pt idx="84">
                  <c:v>0.0832824166666666</c:v>
                </c:pt>
                <c:pt idx="85">
                  <c:v>2.083333333333333</c:v>
                </c:pt>
                <c:pt idx="86">
                  <c:v>0.0190701666666667</c:v>
                </c:pt>
                <c:pt idx="87">
                  <c:v>0.0665961666666667</c:v>
                </c:pt>
                <c:pt idx="88">
                  <c:v>1.282195083333333</c:v>
                </c:pt>
                <c:pt idx="89">
                  <c:v>0.0830818333333333</c:v>
                </c:pt>
                <c:pt idx="90">
                  <c:v>3.25</c:v>
                </c:pt>
                <c:pt idx="91">
                  <c:v>0.02304175</c:v>
                </c:pt>
                <c:pt idx="92">
                  <c:v>0.0683849166666667</c:v>
                </c:pt>
                <c:pt idx="93">
                  <c:v>1.70621275</c:v>
                </c:pt>
                <c:pt idx="94">
                  <c:v>0.0832824166666666</c:v>
                </c:pt>
                <c:pt idx="95">
                  <c:v>1.416666666666667</c:v>
                </c:pt>
              </c:numCache>
            </c:numRef>
          </c:val>
        </c:ser>
        <c:ser>
          <c:idx val="5"/>
          <c:order val="5"/>
          <c:tx>
            <c:strRef>
              <c:f>counts!$B$22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counts!$C$22:$CT$22</c:f>
              <c:numCache>
                <c:formatCode>General</c:formatCode>
                <c:ptCount val="96"/>
                <c:pt idx="0">
                  <c:v>0.1</c:v>
                </c:pt>
                <c:pt idx="1">
                  <c:v>0.0</c:v>
                </c:pt>
                <c:pt idx="2">
                  <c:v>0.093558</c:v>
                </c:pt>
                <c:pt idx="3">
                  <c:v>0.0377541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0.0496347</c:v>
                </c:pt>
                <c:pt idx="8">
                  <c:v>0.0</c:v>
                </c:pt>
                <c:pt idx="9">
                  <c:v>0.0</c:v>
                </c:pt>
                <c:pt idx="10">
                  <c:v>0.3</c:v>
                </c:pt>
                <c:pt idx="11">
                  <c:v>0.0088869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0.0549834</c:v>
                </c:pt>
                <c:pt idx="30">
                  <c:v>0.1</c:v>
                </c:pt>
                <c:pt idx="31">
                  <c:v>0.0</c:v>
                </c:pt>
                <c:pt idx="32">
                  <c:v>0.0960834</c:v>
                </c:pt>
                <c:pt idx="33">
                  <c:v>0.3378205</c:v>
                </c:pt>
                <c:pt idx="34">
                  <c:v>0.0890903</c:v>
                </c:pt>
                <c:pt idx="35">
                  <c:v>2.4</c:v>
                </c:pt>
                <c:pt idx="36">
                  <c:v>0.0251362</c:v>
                </c:pt>
                <c:pt idx="37">
                  <c:v>0.063541</c:v>
                </c:pt>
                <c:pt idx="38">
                  <c:v>0.6032482</c:v>
                </c:pt>
                <c:pt idx="39">
                  <c:v>0.0991837</c:v>
                </c:pt>
                <c:pt idx="40">
                  <c:v>1.7</c:v>
                </c:pt>
                <c:pt idx="41">
                  <c:v>0.0221328</c:v>
                </c:pt>
                <c:pt idx="42">
                  <c:v>0.0574624</c:v>
                </c:pt>
                <c:pt idx="43">
                  <c:v>0.6728127</c:v>
                </c:pt>
                <c:pt idx="44">
                  <c:v>0.0999254</c:v>
                </c:pt>
                <c:pt idx="45">
                  <c:v>2.1</c:v>
                </c:pt>
                <c:pt idx="46">
                  <c:v>0.0254595</c:v>
                </c:pt>
                <c:pt idx="47">
                  <c:v>0.0435147</c:v>
                </c:pt>
                <c:pt idx="48">
                  <c:v>0.582752</c:v>
                </c:pt>
                <c:pt idx="49">
                  <c:v>0.0999089</c:v>
                </c:pt>
                <c:pt idx="50">
                  <c:v>1.9</c:v>
                </c:pt>
                <c:pt idx="51">
                  <c:v>0.0164806</c:v>
                </c:pt>
                <c:pt idx="52">
                  <c:v>0.0354287</c:v>
                </c:pt>
                <c:pt idx="53">
                  <c:v>0.4046004</c:v>
                </c:pt>
                <c:pt idx="54">
                  <c:v>0.0999325</c:v>
                </c:pt>
                <c:pt idx="55">
                  <c:v>0.6</c:v>
                </c:pt>
                <c:pt idx="56">
                  <c:v>0.0254704</c:v>
                </c:pt>
                <c:pt idx="57">
                  <c:v>0.0650484</c:v>
                </c:pt>
                <c:pt idx="58">
                  <c:v>0.5996176</c:v>
                </c:pt>
                <c:pt idx="59">
                  <c:v>0.0997268</c:v>
                </c:pt>
                <c:pt idx="60">
                  <c:v>1.1</c:v>
                </c:pt>
                <c:pt idx="61">
                  <c:v>0.0102283</c:v>
                </c:pt>
                <c:pt idx="62">
                  <c:v>0.045138</c:v>
                </c:pt>
                <c:pt idx="63">
                  <c:v>0.2251736</c:v>
                </c:pt>
                <c:pt idx="64">
                  <c:v>0.0802184</c:v>
                </c:pt>
                <c:pt idx="65">
                  <c:v>0.4</c:v>
                </c:pt>
                <c:pt idx="66">
                  <c:v>0.0214872</c:v>
                </c:pt>
                <c:pt idx="67">
                  <c:v>0.0792326</c:v>
                </c:pt>
                <c:pt idx="68">
                  <c:v>1.4357866</c:v>
                </c:pt>
                <c:pt idx="69">
                  <c:v>0.0869892</c:v>
                </c:pt>
                <c:pt idx="70">
                  <c:v>0.7</c:v>
                </c:pt>
                <c:pt idx="71">
                  <c:v>0.0193626</c:v>
                </c:pt>
                <c:pt idx="72">
                  <c:v>0.0</c:v>
                </c:pt>
                <c:pt idx="73">
                  <c:v>0.1783546</c:v>
                </c:pt>
                <c:pt idx="74">
                  <c:v>0.0998887</c:v>
                </c:pt>
                <c:pt idx="75">
                  <c:v>0.2</c:v>
                </c:pt>
                <c:pt idx="76">
                  <c:v>0.0141748</c:v>
                </c:pt>
                <c:pt idx="77">
                  <c:v>0.0527098</c:v>
                </c:pt>
                <c:pt idx="78">
                  <c:v>0.273482</c:v>
                </c:pt>
                <c:pt idx="79">
                  <c:v>0.0999089</c:v>
                </c:pt>
                <c:pt idx="80">
                  <c:v>1.8</c:v>
                </c:pt>
                <c:pt idx="81">
                  <c:v>0.0246544</c:v>
                </c:pt>
                <c:pt idx="82">
                  <c:v>0.0843468</c:v>
                </c:pt>
                <c:pt idx="83">
                  <c:v>1.6868453</c:v>
                </c:pt>
                <c:pt idx="84">
                  <c:v>0.0998499</c:v>
                </c:pt>
                <c:pt idx="85">
                  <c:v>2.4</c:v>
                </c:pt>
                <c:pt idx="86">
                  <c:v>0.0257083</c:v>
                </c:pt>
                <c:pt idx="87">
                  <c:v>0.0567041</c:v>
                </c:pt>
                <c:pt idx="88">
                  <c:v>1.3991255</c:v>
                </c:pt>
                <c:pt idx="89">
                  <c:v>0.0998771</c:v>
                </c:pt>
                <c:pt idx="90">
                  <c:v>2.1</c:v>
                </c:pt>
                <c:pt idx="91">
                  <c:v>0.019842</c:v>
                </c:pt>
                <c:pt idx="92">
                  <c:v>0.0671499</c:v>
                </c:pt>
                <c:pt idx="93">
                  <c:v>1.2933361</c:v>
                </c:pt>
                <c:pt idx="94">
                  <c:v>0.0998499</c:v>
                </c:pt>
                <c:pt idx="95">
                  <c:v>1.1</c:v>
                </c:pt>
              </c:numCache>
            </c:numRef>
          </c:val>
        </c:ser>
        <c:ser>
          <c:idx val="6"/>
          <c:order val="6"/>
          <c:tx>
            <c:strRef>
              <c:f>counts!$B$23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counts!$C$23:$CT$23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0.0272572307692308</c:v>
                </c:pt>
                <c:pt idx="3">
                  <c:v>0.0513990769230769</c:v>
                </c:pt>
                <c:pt idx="4">
                  <c:v>0.0290416153846154</c:v>
                </c:pt>
                <c:pt idx="5">
                  <c:v>0.0</c:v>
                </c:pt>
                <c:pt idx="6">
                  <c:v>0.0</c:v>
                </c:pt>
                <c:pt idx="7">
                  <c:v>0.075669</c:v>
                </c:pt>
                <c:pt idx="8">
                  <c:v>0.0</c:v>
                </c:pt>
                <c:pt idx="9">
                  <c:v>0.0</c:v>
                </c:pt>
                <c:pt idx="10">
                  <c:v>0.153846153846154</c:v>
                </c:pt>
                <c:pt idx="11">
                  <c:v>0.0161314615384615</c:v>
                </c:pt>
                <c:pt idx="12">
                  <c:v>0.0</c:v>
                </c:pt>
                <c:pt idx="13">
                  <c:v>0.0669147692307692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0.0705393076923077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0.0485643846153846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0.181196307692308</c:v>
                </c:pt>
                <c:pt idx="34">
                  <c:v>0.0768882307692308</c:v>
                </c:pt>
                <c:pt idx="35">
                  <c:v>0.0769230769230769</c:v>
                </c:pt>
                <c:pt idx="36">
                  <c:v>0.0</c:v>
                </c:pt>
                <c:pt idx="37">
                  <c:v>0.0511935384615385</c:v>
                </c:pt>
                <c:pt idx="38">
                  <c:v>0.212546538461538</c:v>
                </c:pt>
                <c:pt idx="39">
                  <c:v>0.0716047692307692</c:v>
                </c:pt>
                <c:pt idx="40">
                  <c:v>0.846153846153846</c:v>
                </c:pt>
                <c:pt idx="41">
                  <c:v>0.0151151538461538</c:v>
                </c:pt>
                <c:pt idx="42">
                  <c:v>0.0340231538461538</c:v>
                </c:pt>
                <c:pt idx="43">
                  <c:v>0.072079</c:v>
                </c:pt>
                <c:pt idx="44">
                  <c:v>0.0759901538461538</c:v>
                </c:pt>
                <c:pt idx="45">
                  <c:v>0.461538461538462</c:v>
                </c:pt>
                <c:pt idx="46">
                  <c:v>0.0179434615384615</c:v>
                </c:pt>
                <c:pt idx="47">
                  <c:v>0.0503147692307692</c:v>
                </c:pt>
                <c:pt idx="48">
                  <c:v>0.974741846153846</c:v>
                </c:pt>
                <c:pt idx="49">
                  <c:v>0.0768711538461538</c:v>
                </c:pt>
                <c:pt idx="50">
                  <c:v>2.615384615384615</c:v>
                </c:pt>
                <c:pt idx="51">
                  <c:v>0.0176178461538462</c:v>
                </c:pt>
                <c:pt idx="52">
                  <c:v>0.0518603076923077</c:v>
                </c:pt>
                <c:pt idx="53">
                  <c:v>1.348443538461538</c:v>
                </c:pt>
                <c:pt idx="54">
                  <c:v>0.0764569230769231</c:v>
                </c:pt>
                <c:pt idx="55">
                  <c:v>0.769230769230769</c:v>
                </c:pt>
                <c:pt idx="56">
                  <c:v>0.0122598461538461</c:v>
                </c:pt>
                <c:pt idx="57">
                  <c:v>0.0539888461538461</c:v>
                </c:pt>
                <c:pt idx="58">
                  <c:v>0.972331384615385</c:v>
                </c:pt>
                <c:pt idx="59">
                  <c:v>0.0768846153846154</c:v>
                </c:pt>
                <c:pt idx="60">
                  <c:v>3.538461538461538</c:v>
                </c:pt>
                <c:pt idx="61">
                  <c:v>0.017289</c:v>
                </c:pt>
                <c:pt idx="62">
                  <c:v>0.0559352307692308</c:v>
                </c:pt>
                <c:pt idx="63">
                  <c:v>2.426588153846154</c:v>
                </c:pt>
                <c:pt idx="64">
                  <c:v>0.0768846153846154</c:v>
                </c:pt>
                <c:pt idx="65">
                  <c:v>3.230769230769231</c:v>
                </c:pt>
                <c:pt idx="66">
                  <c:v>0.0181076153846154</c:v>
                </c:pt>
                <c:pt idx="67">
                  <c:v>0.0634636153846154</c:v>
                </c:pt>
                <c:pt idx="68">
                  <c:v>0.654765153846154</c:v>
                </c:pt>
                <c:pt idx="69">
                  <c:v>0.0768915384615384</c:v>
                </c:pt>
                <c:pt idx="70">
                  <c:v>1.538461538461539</c:v>
                </c:pt>
                <c:pt idx="71">
                  <c:v>0.0175710769230769</c:v>
                </c:pt>
                <c:pt idx="72">
                  <c:v>0.0526345384615385</c:v>
                </c:pt>
                <c:pt idx="73">
                  <c:v>0.886048538461538</c:v>
                </c:pt>
                <c:pt idx="74">
                  <c:v>0.0739103076923077</c:v>
                </c:pt>
                <c:pt idx="75">
                  <c:v>1.230769230769231</c:v>
                </c:pt>
                <c:pt idx="76">
                  <c:v>0.0136486923076923</c:v>
                </c:pt>
                <c:pt idx="77">
                  <c:v>0.0493953076923077</c:v>
                </c:pt>
                <c:pt idx="78">
                  <c:v>0.666686384615385</c:v>
                </c:pt>
                <c:pt idx="79">
                  <c:v>0.0768656923076923</c:v>
                </c:pt>
                <c:pt idx="80">
                  <c:v>0.692307692307692</c:v>
                </c:pt>
                <c:pt idx="81">
                  <c:v>0.0162713846153846</c:v>
                </c:pt>
                <c:pt idx="82">
                  <c:v>0.0439198461538461</c:v>
                </c:pt>
                <c:pt idx="83">
                  <c:v>0.992095153846154</c:v>
                </c:pt>
                <c:pt idx="84">
                  <c:v>0.0768915384615384</c:v>
                </c:pt>
                <c:pt idx="85">
                  <c:v>2.76923076923077</c:v>
                </c:pt>
                <c:pt idx="86">
                  <c:v>0.0200796153846154</c:v>
                </c:pt>
                <c:pt idx="87">
                  <c:v>0.0517118461538461</c:v>
                </c:pt>
                <c:pt idx="88">
                  <c:v>2.030638846153846</c:v>
                </c:pt>
                <c:pt idx="89">
                  <c:v>0.0768945384615384</c:v>
                </c:pt>
                <c:pt idx="90">
                  <c:v>1.615384615384615</c:v>
                </c:pt>
                <c:pt idx="91">
                  <c:v>0.0215270769230769</c:v>
                </c:pt>
                <c:pt idx="92">
                  <c:v>0.0550304615384615</c:v>
                </c:pt>
                <c:pt idx="93">
                  <c:v>1.474829923076923</c:v>
                </c:pt>
                <c:pt idx="94">
                  <c:v>0.0768596923076923</c:v>
                </c:pt>
                <c:pt idx="95">
                  <c:v>3.230769230769231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3865216"/>
        <c:axId val="2133868512"/>
        <c:axId val="2133872016"/>
      </c:bar3DChart>
      <c:catAx>
        <c:axId val="213386521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3868512"/>
        <c:crosses val="autoZero"/>
        <c:auto val="1"/>
        <c:lblAlgn val="ctr"/>
        <c:lblOffset val="100"/>
        <c:noMultiLvlLbl val="0"/>
      </c:catAx>
      <c:valAx>
        <c:axId val="21338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3865216"/>
        <c:crosses val="autoZero"/>
        <c:crossBetween val="between"/>
      </c:valAx>
      <c:serAx>
        <c:axId val="2133872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3868512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Normal Activity</a:t>
            </a:r>
            <a:endParaRPr lang="en-US" sz="18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counts!$B$44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counts!$C$44:$CT$44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0.0693316923076923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0.0369873846153846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0.0163597692307692</c:v>
                </c:pt>
                <c:pt idx="37">
                  <c:v>0.0</c:v>
                </c:pt>
                <c:pt idx="38">
                  <c:v>0.565132769230769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0.0396646923076923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0.0155150769230769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0.0502670769230769</c:v>
                </c:pt>
                <c:pt idx="63">
                  <c:v>0.664411769230769</c:v>
                </c:pt>
                <c:pt idx="64">
                  <c:v>0.0</c:v>
                </c:pt>
                <c:pt idx="65">
                  <c:v>1.153846153846154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1.692307692307692</c:v>
                </c:pt>
                <c:pt idx="86">
                  <c:v>0.0</c:v>
                </c:pt>
                <c:pt idx="87">
                  <c:v>0.0591466153846154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0.0767673076923077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counts!$C$45:$CT$45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0.0792621666666667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0.833333333333333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0.0198999166666667</c:v>
                </c:pt>
                <c:pt idx="47">
                  <c:v>0.0</c:v>
                </c:pt>
                <c:pt idx="48">
                  <c:v>1.12605475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0.0797410833333333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0.0184868333333333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0.0831805833333333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counts!$B$46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counts!$C$46:$CT$46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0.0499256666666667</c:v>
                </c:pt>
                <c:pt idx="53">
                  <c:v>0.0</c:v>
                </c:pt>
                <c:pt idx="54">
                  <c:v>0.0785563333333333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0.59398675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counts!$B$47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counts!$C$47:$CT$47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0.46736</c:v>
                </c:pt>
                <c:pt idx="34">
                  <c:v>0.0</c:v>
                </c:pt>
                <c:pt idx="35">
                  <c:v>0.0</c:v>
                </c:pt>
                <c:pt idx="36">
                  <c:v>0.0201127272727273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0.465899636363636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1.298438181818182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1.100914272727273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1.272727272727273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1.181818181818182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0.0177831818181818</c:v>
                </c:pt>
                <c:pt idx="77">
                  <c:v>0.0</c:v>
                </c:pt>
                <c:pt idx="78">
                  <c:v>0.0</c:v>
                </c:pt>
                <c:pt idx="79">
                  <c:v>0.0898065454545454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0.0709462727272727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counts!$B$48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counts!$C$48:$CT$48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0.0693348333333333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1.666666666666667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0.4521325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1.143296333333333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0.982895833333333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0.582324333333333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0.0590673333333333</c:v>
                </c:pt>
                <c:pt idx="83">
                  <c:v>0.915473833333333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counts!$C$49:$CT$49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2.4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0.0999089</c:v>
                </c:pt>
                <c:pt idx="50">
                  <c:v>1.9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0.0650484</c:v>
                </c:pt>
                <c:pt idx="58">
                  <c:v>0.5996176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0.0869892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counts!$B$50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counts!$C$50:$CT$50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0.0511935384615385</c:v>
                </c:pt>
                <c:pt idx="38">
                  <c:v>0.0</c:v>
                </c:pt>
                <c:pt idx="39">
                  <c:v>0.0716047692307692</c:v>
                </c:pt>
                <c:pt idx="40">
                  <c:v>0.846153846153846</c:v>
                </c:pt>
                <c:pt idx="41">
                  <c:v>0.0151151538461538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0.0179434615384615</c:v>
                </c:pt>
                <c:pt idx="47">
                  <c:v>0.0503147692307692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0.0122598461538461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0.017289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0.0175710769230769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868112"/>
        <c:axId val="2134871408"/>
        <c:axId val="2134874912"/>
      </c:bar3DChart>
      <c:catAx>
        <c:axId val="213486811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4871408"/>
        <c:crosses val="autoZero"/>
        <c:auto val="1"/>
        <c:lblAlgn val="ctr"/>
        <c:lblOffset val="100"/>
        <c:noMultiLvlLbl val="0"/>
      </c:catAx>
      <c:valAx>
        <c:axId val="2134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4868112"/>
        <c:crosses val="autoZero"/>
        <c:crossBetween val="between"/>
      </c:valAx>
      <c:serAx>
        <c:axId val="2134874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4871408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 Active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0.0447701538461538</c:v>
                </c:pt>
                <c:pt idx="38">
                  <c:v>0.0</c:v>
                </c:pt>
                <c:pt idx="39">
                  <c:v>0.0</c:v>
                </c:pt>
                <c:pt idx="40">
                  <c:v>0.230769230769231</c:v>
                </c:pt>
                <c:pt idx="41">
                  <c:v>0.00412169230769231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0.0140633076923077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0.0577123076923077</c:v>
                </c:pt>
                <c:pt idx="84">
                  <c:v>0.0746683076923077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0.0498971538461538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counts!$B$36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counts!$B$37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0.0693348333333333</c:v>
                </c:pt>
                <c:pt idx="45">
                  <c:v>0.0</c:v>
                </c:pt>
                <c:pt idx="46">
                  <c:v>0.0147580833333333</c:v>
                </c:pt>
                <c:pt idx="47">
                  <c:v>0.0</c:v>
                </c:pt>
                <c:pt idx="48">
                  <c:v>0.0</c:v>
                </c:pt>
                <c:pt idx="49">
                  <c:v>0.0831468333333333</c:v>
                </c:pt>
                <c:pt idx="50">
                  <c:v>0.0</c:v>
                </c:pt>
                <c:pt idx="51">
                  <c:v>0.0107698333333333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0.0800695</c:v>
                </c:pt>
                <c:pt idx="80">
                  <c:v>0.0</c:v>
                </c:pt>
                <c:pt idx="81">
                  <c:v>0.0140668333333333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0.583333333333333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0.0146609166666667</c:v>
                </c:pt>
                <c:pt idx="92">
                  <c:v>0.0</c:v>
                </c:pt>
                <c:pt idx="93">
                  <c:v>0.0</c:v>
                </c:pt>
                <c:pt idx="94">
                  <c:v>0.0830554166666667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counts!$B$38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0.0664599090909091</c:v>
                </c:pt>
                <c:pt idx="55">
                  <c:v>0.0</c:v>
                </c:pt>
                <c:pt idx="56">
                  <c:v>0.000661636363636363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0.0323566363636364</c:v>
                </c:pt>
                <c:pt idx="68">
                  <c:v>0.0</c:v>
                </c:pt>
                <c:pt idx="69">
                  <c:v>0.038687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0.06404375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0.07046125</c:v>
                </c:pt>
                <c:pt idx="40">
                  <c:v>0.0</c:v>
                </c:pt>
                <c:pt idx="41">
                  <c:v>0.0</c:v>
                </c:pt>
                <c:pt idx="42">
                  <c:v>0.0270645833333333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0.0393339166666667</c:v>
                </c:pt>
                <c:pt idx="58">
                  <c:v>0.0</c:v>
                </c:pt>
                <c:pt idx="59">
                  <c:v>0.03146175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0.03146175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0.0435147</c:v>
                </c:pt>
                <c:pt idx="48">
                  <c:v>0.582752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0.0354287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0.0102283</c:v>
                </c:pt>
                <c:pt idx="62">
                  <c:v>0.045138</c:v>
                </c:pt>
                <c:pt idx="63">
                  <c:v>0.0</c:v>
                </c:pt>
                <c:pt idx="64">
                  <c:v>0.0802184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0.0567041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counts!$B$41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0.0769230769230769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0.072079</c:v>
                </c:pt>
                <c:pt idx="44">
                  <c:v>0.0</c:v>
                </c:pt>
                <c:pt idx="45">
                  <c:v>0.461538461538462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1006896"/>
        <c:axId val="-2131058992"/>
        <c:axId val="2134665936"/>
      </c:bar3DChart>
      <c:catAx>
        <c:axId val="-213100689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1058992"/>
        <c:crosses val="autoZero"/>
        <c:auto val="1"/>
        <c:lblAlgn val="ctr"/>
        <c:lblOffset val="100"/>
        <c:noMultiLvlLbl val="0"/>
      </c:catAx>
      <c:valAx>
        <c:axId val="-21310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1006896"/>
        <c:crosses val="autoZero"/>
        <c:crossBetween val="between"/>
      </c:valAx>
      <c:serAx>
        <c:axId val="213466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1058992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 Active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counts!$B$26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0.690634692307692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2.692307692307692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2.887191384615384</c:v>
                </c:pt>
                <c:pt idx="54">
                  <c:v>0.0</c:v>
                </c:pt>
                <c:pt idx="55">
                  <c:v>1.307692307692308</c:v>
                </c:pt>
                <c:pt idx="56">
                  <c:v>0.0</c:v>
                </c:pt>
                <c:pt idx="57">
                  <c:v>0.0624330769230769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1.540526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1.050975230769231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counts!$B$27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counts!$B$28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1.322297416666667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0.0723833333333333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0.0225058333333333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0.314268454545454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0.0237317272727273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2.181818181818182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2.454545454545455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0.0960834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1.4357866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counts!$B$32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counts!$C$32:$CT$32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3.538461538461538</c:v>
                </c:pt>
                <c:pt idx="61">
                  <c:v>0.0</c:v>
                </c:pt>
                <c:pt idx="62">
                  <c:v>0.0</c:v>
                </c:pt>
                <c:pt idx="63">
                  <c:v>2.426588153846154</c:v>
                </c:pt>
                <c:pt idx="64">
                  <c:v>0.0</c:v>
                </c:pt>
                <c:pt idx="65">
                  <c:v>3.230769230769231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2.76923076923077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3.230769230769231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0793200"/>
        <c:axId val="-2130790000"/>
        <c:axId val="-2130786576"/>
      </c:bar3DChart>
      <c:catAx>
        <c:axId val="-213079320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0790000"/>
        <c:crosses val="autoZero"/>
        <c:auto val="1"/>
        <c:lblAlgn val="ctr"/>
        <c:lblOffset val="100"/>
        <c:noMultiLvlLbl val="0"/>
      </c:catAx>
      <c:valAx>
        <c:axId val="-21307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0793200"/>
        <c:crosses val="autoZero"/>
        <c:crossBetween val="between"/>
      </c:valAx>
      <c:serAx>
        <c:axId val="-2130786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0790000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counts!$B$51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counts!$C$51:$CT$51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2.0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0725072"/>
        <c:axId val="-2131700976"/>
        <c:axId val="-2131704352"/>
      </c:bar3DChart>
      <c:catAx>
        <c:axId val="-213072507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00976"/>
        <c:crosses val="autoZero"/>
        <c:auto val="1"/>
        <c:lblAlgn val="ctr"/>
        <c:lblOffset val="100"/>
        <c:noMultiLvlLbl val="0"/>
      </c:catAx>
      <c:valAx>
        <c:axId val="-21317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25072"/>
        <c:crosses val="autoZero"/>
        <c:crossBetween val="between"/>
      </c:valAx>
      <c:serAx>
        <c:axId val="-213170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7009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count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0.0311326703296703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0.00528391208791209</c:v>
                </c:pt>
                <c:pt idx="33">
                  <c:v>0.0667657142857143</c:v>
                </c:pt>
                <c:pt idx="34">
                  <c:v>0.0</c:v>
                </c:pt>
                <c:pt idx="35">
                  <c:v>0.580952380952381</c:v>
                </c:pt>
                <c:pt idx="36">
                  <c:v>0.00521035664335664</c:v>
                </c:pt>
                <c:pt idx="37">
                  <c:v>0.00731336263736264</c:v>
                </c:pt>
                <c:pt idx="38">
                  <c:v>0.0807332527472527</c:v>
                </c:pt>
                <c:pt idx="39">
                  <c:v>0.0102292527472527</c:v>
                </c:pt>
                <c:pt idx="40">
                  <c:v>0.382783882783883</c:v>
                </c:pt>
                <c:pt idx="41">
                  <c:v>0.00215930769230769</c:v>
                </c:pt>
                <c:pt idx="42">
                  <c:v>0.00566638461538461</c:v>
                </c:pt>
                <c:pt idx="43">
                  <c:v>0.131147448051948</c:v>
                </c:pt>
                <c:pt idx="44">
                  <c:v>0.0</c:v>
                </c:pt>
                <c:pt idx="45">
                  <c:v>0.3</c:v>
                </c:pt>
                <c:pt idx="46">
                  <c:v>0.00540619688644688</c:v>
                </c:pt>
                <c:pt idx="47">
                  <c:v>0.00718782417582417</c:v>
                </c:pt>
                <c:pt idx="48">
                  <c:v>0.509684180735931</c:v>
                </c:pt>
                <c:pt idx="49">
                  <c:v>0.0142727</c:v>
                </c:pt>
                <c:pt idx="50">
                  <c:v>0.271428571428571</c:v>
                </c:pt>
                <c:pt idx="51">
                  <c:v>0.00221643956043956</c:v>
                </c:pt>
                <c:pt idx="52">
                  <c:v>0.00713223809523809</c:v>
                </c:pt>
                <c:pt idx="53">
                  <c:v>0.297687158008658</c:v>
                </c:pt>
                <c:pt idx="54">
                  <c:v>0.0226139166666667</c:v>
                </c:pt>
                <c:pt idx="55">
                  <c:v>0.0</c:v>
                </c:pt>
                <c:pt idx="56">
                  <c:v>0.00175140659340659</c:v>
                </c:pt>
                <c:pt idx="57">
                  <c:v>0.00929262857142857</c:v>
                </c:pt>
                <c:pt idx="58">
                  <c:v>0.0856596571428571</c:v>
                </c:pt>
                <c:pt idx="59">
                  <c:v>0.0</c:v>
                </c:pt>
                <c:pt idx="60">
                  <c:v>0.181818181818182</c:v>
                </c:pt>
                <c:pt idx="61">
                  <c:v>0.00246985714285714</c:v>
                </c:pt>
                <c:pt idx="62">
                  <c:v>0.00718101098901099</c:v>
                </c:pt>
                <c:pt idx="63">
                  <c:v>0.094915967032967</c:v>
                </c:pt>
                <c:pt idx="64">
                  <c:v>0.0</c:v>
                </c:pt>
                <c:pt idx="65">
                  <c:v>0.333666333666334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0.0124270285714286</c:v>
                </c:pt>
                <c:pt idx="70">
                  <c:v>0.0</c:v>
                </c:pt>
                <c:pt idx="71">
                  <c:v>0.00251015384615385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0.00254045454545455</c:v>
                </c:pt>
                <c:pt idx="77">
                  <c:v>0.0</c:v>
                </c:pt>
                <c:pt idx="78">
                  <c:v>0.16804444047619</c:v>
                </c:pt>
                <c:pt idx="79">
                  <c:v>0.0128295064935065</c:v>
                </c:pt>
                <c:pt idx="80">
                  <c:v>0.0</c:v>
                </c:pt>
                <c:pt idx="81">
                  <c:v>0.0</c:v>
                </c:pt>
                <c:pt idx="82">
                  <c:v>0.00843819047619047</c:v>
                </c:pt>
                <c:pt idx="83">
                  <c:v>0.130781976190476</c:v>
                </c:pt>
                <c:pt idx="84">
                  <c:v>0.0</c:v>
                </c:pt>
                <c:pt idx="85">
                  <c:v>0.241758241758242</c:v>
                </c:pt>
                <c:pt idx="86">
                  <c:v>0.00264097619047619</c:v>
                </c:pt>
                <c:pt idx="87">
                  <c:v>0.0185846983016983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0.0228496987179487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351792"/>
        <c:axId val="-2130348416"/>
      </c:barChart>
      <c:catAx>
        <c:axId val="-213035179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348416"/>
        <c:crosses val="autoZero"/>
        <c:auto val="1"/>
        <c:lblAlgn val="ctr"/>
        <c:lblOffset val="100"/>
        <c:noMultiLvlLbl val="0"/>
      </c:catAx>
      <c:valAx>
        <c:axId val="-2130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03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weight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0.0110128002768809</c:v>
                </c:pt>
                <c:pt idx="35">
                  <c:v>0.0</c:v>
                </c:pt>
                <c:pt idx="36">
                  <c:v>0.00518515828417183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0.00253830696862338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0.00283898181141667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0.0022114791687033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0.00174270735685714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0.00510711737597619</c:v>
                </c:pt>
                <c:pt idx="62">
                  <c:v>0.0</c:v>
                </c:pt>
                <c:pt idx="63">
                  <c:v>0.0892866577762198</c:v>
                </c:pt>
                <c:pt idx="64">
                  <c:v>0.0</c:v>
                </c:pt>
                <c:pt idx="65">
                  <c:v>0.157938114285714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0.00249159878892308</c:v>
                </c:pt>
                <c:pt idx="72">
                  <c:v>0.0</c:v>
                </c:pt>
                <c:pt idx="73">
                  <c:v>0.0</c:v>
                </c:pt>
                <c:pt idx="74">
                  <c:v>0.0128705162968571</c:v>
                </c:pt>
                <c:pt idx="75">
                  <c:v>0.0</c:v>
                </c:pt>
                <c:pt idx="76">
                  <c:v>0.00253814019136364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0.00263880002609524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1776"/>
        <c:axId val="2135639712"/>
      </c:barChart>
      <c:catAx>
        <c:axId val="213558177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5639712"/>
        <c:crosses val="autoZero"/>
        <c:auto val="1"/>
        <c:lblAlgn val="ctr"/>
        <c:lblOffset val="100"/>
        <c:noMultiLvlLbl val="0"/>
      </c:catAx>
      <c:valAx>
        <c:axId val="21356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55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2184400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9428480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son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r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Q2" activePane="bottomRight" state="frozenSplit"/>
      <selection pane="topRight" activeCell="B1" sqref="B1"/>
      <selection pane="bottomLeft" activeCell="A9" sqref="A9"/>
      <selection pane="bottomRight" activeCell="C1" sqref="C1:C1048576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37.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13</v>
      </c>
      <c r="B3" s="8" t="str">
        <f>count!A2</f>
        <v>Sunday</v>
      </c>
      <c r="C3" s="27">
        <f ca="1">count!C2</f>
        <v>7</v>
      </c>
      <c r="D3" s="8">
        <f ca="1">count!D2</f>
        <v>0.117007</v>
      </c>
      <c r="E3" s="8">
        <f ca="1">count!E2</f>
        <v>0</v>
      </c>
      <c r="F3" s="8">
        <f ca="1">count!F2</f>
        <v>0.901312</v>
      </c>
      <c r="G3" s="8">
        <f ca="1">count!G2</f>
        <v>0</v>
      </c>
      <c r="H3" s="8">
        <f ca="1">count!H2</f>
        <v>2</v>
      </c>
      <c r="I3" s="8">
        <f ca="1">count!I2</f>
        <v>0.209729</v>
      </c>
      <c r="J3" s="8">
        <f ca="1">count!J2</f>
        <v>0</v>
      </c>
      <c r="K3" s="8">
        <f ca="1">count!K2</f>
        <v>0</v>
      </c>
      <c r="L3" s="8">
        <f ca="1">count!L2</f>
        <v>0.31002600000000002</v>
      </c>
      <c r="M3" s="8">
        <f ca="1">count!M2</f>
        <v>0</v>
      </c>
      <c r="N3" s="8">
        <f ca="1">count!N2</f>
        <v>0</v>
      </c>
      <c r="O3" s="8">
        <f ca="1">count!O2</f>
        <v>0</v>
      </c>
      <c r="P3" s="8">
        <f ca="1">count!P2</f>
        <v>0.28904999999999997</v>
      </c>
      <c r="Q3" s="8">
        <f ca="1">count!Q2</f>
        <v>0</v>
      </c>
      <c r="R3" s="8">
        <f ca="1">count!R2</f>
        <v>0</v>
      </c>
      <c r="S3" s="8">
        <f ca="1">count!S2</f>
        <v>0</v>
      </c>
      <c r="T3" s="8">
        <f ca="1">count!T2</f>
        <v>0</v>
      </c>
      <c r="U3" s="8">
        <f ca="1">count!U2</f>
        <v>0</v>
      </c>
      <c r="V3" s="8">
        <f ca="1">count!V2</f>
        <v>0</v>
      </c>
      <c r="W3" s="8">
        <f ca="1">count!W2</f>
        <v>0</v>
      </c>
      <c r="X3" s="8">
        <f ca="1">count!X2</f>
        <v>0</v>
      </c>
      <c r="Y3" s="8">
        <f ca="1">count!Y2</f>
        <v>0</v>
      </c>
      <c r="Z3" s="8">
        <f ca="1">count!Z2</f>
        <v>0</v>
      </c>
      <c r="AA3" s="8">
        <f ca="1">count!AA2</f>
        <v>0.42555700000000002</v>
      </c>
      <c r="AB3" s="8">
        <f ca="1">count!AB2</f>
        <v>0</v>
      </c>
      <c r="AC3" s="8">
        <f ca="1">count!AC2</f>
        <v>0</v>
      </c>
      <c r="AD3" s="8">
        <f ca="1">count!AD2</f>
        <v>0</v>
      </c>
      <c r="AE3" s="8">
        <f ca="1">count!AE2</f>
        <v>0</v>
      </c>
      <c r="AF3" s="8">
        <f ca="1">count!AF2</f>
        <v>0.401312</v>
      </c>
      <c r="AG3" s="8">
        <f ca="1">count!AG2</f>
        <v>2</v>
      </c>
      <c r="AH3" s="8">
        <f ca="1">count!AH2</f>
        <v>0.17174300000000001</v>
      </c>
      <c r="AI3" s="8">
        <f ca="1">count!AI2</f>
        <v>0.48083599999999999</v>
      </c>
      <c r="AJ3" s="8">
        <f ca="1">count!AJ2</f>
        <v>8.9782510000000002</v>
      </c>
      <c r="AK3" s="8">
        <f ca="1">count!AK2</f>
        <v>0.91682699999999995</v>
      </c>
      <c r="AL3" s="8">
        <f ca="1">count!AL2</f>
        <v>4</v>
      </c>
      <c r="AM3" s="8">
        <f ca="1">count!AM2</f>
        <v>0.212677</v>
      </c>
      <c r="AN3" s="8">
        <f ca="1">count!AN2</f>
        <v>0.58201199999999997</v>
      </c>
      <c r="AO3" s="8">
        <f ca="1">count!AO2</f>
        <v>7.3467260000000003</v>
      </c>
      <c r="AP3" s="8">
        <f ca="1">count!AP2</f>
        <v>0.999089</v>
      </c>
      <c r="AQ3" s="8">
        <f ca="1">count!AQ2</f>
        <v>3</v>
      </c>
      <c r="AR3" s="8">
        <f ca="1">count!AR2</f>
        <v>5.3581999999999998E-2</v>
      </c>
      <c r="AS3" s="8">
        <f ca="1">count!AS2</f>
        <v>0.51564100000000002</v>
      </c>
      <c r="AT3" s="8">
        <f ca="1">count!AT2</f>
        <v>8.6812129999999996</v>
      </c>
      <c r="AU3" s="8">
        <f ca="1">count!AU2</f>
        <v>0.99726800000000004</v>
      </c>
      <c r="AV3" s="8">
        <f ca="1">count!AV2</f>
        <v>35</v>
      </c>
      <c r="AW3" s="8">
        <f ca="1">count!AW2</f>
        <v>0.25128899999999998</v>
      </c>
      <c r="AX3" s="8">
        <f ca="1">count!AX2</f>
        <v>0.532501</v>
      </c>
      <c r="AY3" s="8">
        <f ca="1">count!AY2</f>
        <v>19.516112</v>
      </c>
      <c r="AZ3" s="8">
        <f ca="1">count!AZ2</f>
        <v>0.99954699999999996</v>
      </c>
      <c r="BA3" s="8">
        <f ca="1">count!BA2</f>
        <v>26</v>
      </c>
      <c r="BB3" s="8">
        <f ca="1">count!BB2</f>
        <v>0.20169599999999999</v>
      </c>
      <c r="BC3" s="8">
        <f ca="1">count!BC2</f>
        <v>0.655667</v>
      </c>
      <c r="BD3" s="8">
        <f ca="1">count!BD2</f>
        <v>37.533487999999998</v>
      </c>
      <c r="BE3" s="8">
        <f ca="1">count!BE2</f>
        <v>0.99797499999999995</v>
      </c>
      <c r="BF3" s="8">
        <f ca="1">count!BF2</f>
        <v>17</v>
      </c>
      <c r="BG3" s="8">
        <f ca="1">count!BG2</f>
        <v>0.21546499999999999</v>
      </c>
      <c r="BH3" s="8">
        <f ca="1">count!BH2</f>
        <v>0.81162999999999996</v>
      </c>
      <c r="BI3" s="8">
        <f ca="1">count!BI2</f>
        <v>5.8781540000000003</v>
      </c>
      <c r="BJ3" s="8">
        <f ca="1">count!BJ2</f>
        <v>0.99962899999999999</v>
      </c>
      <c r="BK3" s="8">
        <f ca="1">count!BK2</f>
        <v>12</v>
      </c>
      <c r="BL3" s="8">
        <f ca="1">count!BL2</f>
        <v>0.23943600000000001</v>
      </c>
      <c r="BM3" s="8">
        <f ca="1">count!BM2</f>
        <v>0.65347200000000005</v>
      </c>
      <c r="BN3" s="8">
        <f ca="1">count!BN2</f>
        <v>8.6373529999999992</v>
      </c>
      <c r="BO3" s="8">
        <f ca="1">count!BO2</f>
        <v>0.99944699999999997</v>
      </c>
      <c r="BP3" s="8">
        <f ca="1">count!BP2</f>
        <v>15</v>
      </c>
      <c r="BQ3" s="8">
        <f ca="1">count!BQ2</f>
        <v>0.18282300000000001</v>
      </c>
      <c r="BR3" s="8">
        <f ca="1">count!BR2</f>
        <v>0.67496500000000004</v>
      </c>
      <c r="BS3" s="8">
        <f ca="1">count!BS2</f>
        <v>9.126538</v>
      </c>
      <c r="BT3" s="8">
        <f ca="1">count!BT2</f>
        <v>0.99944699999999997</v>
      </c>
      <c r="BU3" s="8">
        <f ca="1">count!BU2</f>
        <v>17</v>
      </c>
      <c r="BV3" s="8">
        <f ca="1">count!BV2</f>
        <v>0.26859499999999997</v>
      </c>
      <c r="BW3" s="8">
        <f ca="1">count!BW2</f>
        <v>0.55335199999999996</v>
      </c>
      <c r="BX3" s="8">
        <f ca="1">count!BX2</f>
        <v>20.026838000000001</v>
      </c>
      <c r="BY3" s="8">
        <f ca="1">count!BY2</f>
        <v>0.99944699999999997</v>
      </c>
      <c r="BZ3" s="8">
        <f ca="1">count!BZ2</f>
        <v>10</v>
      </c>
      <c r="CA3" s="8">
        <f ca="1">count!CA2</f>
        <v>0.180701</v>
      </c>
      <c r="CB3" s="8">
        <f ca="1">count!CB2</f>
        <v>0.56829399999999997</v>
      </c>
      <c r="CC3" s="8">
        <f ca="1">count!CC2</f>
        <v>13.662678</v>
      </c>
      <c r="CD3" s="8">
        <f ca="1">count!CD2</f>
        <v>0.99925399999999998</v>
      </c>
      <c r="CE3" s="8">
        <f ca="1">count!CE2</f>
        <v>5</v>
      </c>
      <c r="CF3" s="8">
        <f ca="1">count!CF2</f>
        <v>0.24438499999999999</v>
      </c>
      <c r="CG3" s="8">
        <f ca="1">count!CG2</f>
        <v>0.68714900000000001</v>
      </c>
      <c r="CH3" s="8">
        <f ca="1">count!CH2</f>
        <v>0.75026000000000004</v>
      </c>
      <c r="CI3" s="8">
        <f ca="1">count!CI2</f>
        <v>0.970688</v>
      </c>
      <c r="CJ3" s="8">
        <f ca="1">count!CJ2</f>
        <v>22</v>
      </c>
      <c r="CK3" s="8">
        <f ca="1">count!CK2</f>
        <v>0.20554500000000001</v>
      </c>
      <c r="CL3" s="8">
        <f ca="1">count!CL2</f>
        <v>0.76890599999999998</v>
      </c>
      <c r="CM3" s="8">
        <f ca="1">count!CM2</f>
        <v>10.043355999999999</v>
      </c>
      <c r="CN3" s="8">
        <f ca="1">count!CN2</f>
        <v>0.99698200000000003</v>
      </c>
      <c r="CO3" s="8">
        <f ca="1">count!CO2</f>
        <v>18</v>
      </c>
      <c r="CP3" s="8">
        <f ca="1">count!CP2</f>
        <v>0.248172</v>
      </c>
      <c r="CQ3" s="8">
        <f ca="1">count!CQ2</f>
        <v>0.64866299999999999</v>
      </c>
      <c r="CR3" s="8">
        <f ca="1">count!CR2</f>
        <v>11.78063</v>
      </c>
      <c r="CS3" s="8">
        <f ca="1">count!CS2</f>
        <v>0.99797499999999995</v>
      </c>
      <c r="CT3" s="8">
        <f ca="1">count!CT2</f>
        <v>28</v>
      </c>
      <c r="CU3" s="13">
        <f ca="1">SUM(C3:CT3)</f>
        <v>411.29836200000005</v>
      </c>
      <c r="CV3" s="13">
        <f ca="1">AVERAGE(C3:CT3)</f>
        <v>4.2843579375000003</v>
      </c>
      <c r="CW3" s="13">
        <f ca="1">MIN(C3:CT3)</f>
        <v>0</v>
      </c>
      <c r="CX3" s="13">
        <f ca="1">MAX(C3:CT3)</f>
        <v>37.533487999999998</v>
      </c>
      <c r="CY3" s="13">
        <f ca="1">STDEV(C3:CT3)</f>
        <v>7.8972246256125489</v>
      </c>
    </row>
    <row r="4" spans="1:103" s="8" customFormat="1" ht="17" x14ac:dyDescent="0.25">
      <c r="A4" s="1">
        <f>count!B3</f>
        <v>12</v>
      </c>
      <c r="B4" s="8" t="str">
        <f>count!A3</f>
        <v>Monday</v>
      </c>
      <c r="C4" s="27">
        <f ca="1">count!C3</f>
        <v>0</v>
      </c>
      <c r="D4" s="8">
        <f ca="1">count!D3</f>
        <v>0</v>
      </c>
      <c r="E4" s="8">
        <f ca="1">count!E3</f>
        <v>0.351329</v>
      </c>
      <c r="F4" s="8">
        <f ca="1">count!F3</f>
        <v>0.95114600000000005</v>
      </c>
      <c r="G4" s="8">
        <f ca="1">count!G3</f>
        <v>0</v>
      </c>
      <c r="H4" s="8">
        <f ca="1">count!H3</f>
        <v>0</v>
      </c>
      <c r="I4" s="8">
        <f ca="1">count!I3</f>
        <v>0</v>
      </c>
      <c r="J4" s="8">
        <f ca="1">count!J3</f>
        <v>0.30037599999999998</v>
      </c>
      <c r="K4" s="8">
        <f ca="1">count!K3</f>
        <v>0.47502100000000003</v>
      </c>
      <c r="L4" s="8">
        <f ca="1">count!L3</f>
        <v>0</v>
      </c>
      <c r="M4" s="8">
        <f ca="1">count!M3</f>
        <v>0</v>
      </c>
      <c r="N4" s="8">
        <f ca="1">count!N3</f>
        <v>0</v>
      </c>
      <c r="O4" s="8">
        <f ca="1">count!O3</f>
        <v>0</v>
      </c>
      <c r="P4" s="8">
        <f ca="1">count!P3</f>
        <v>0</v>
      </c>
      <c r="Q4" s="8">
        <f ca="1">count!Q3</f>
        <v>0</v>
      </c>
      <c r="R4" s="8">
        <f ca="1">count!R3</f>
        <v>0</v>
      </c>
      <c r="S4" s="8">
        <f ca="1">count!S3</f>
        <v>0</v>
      </c>
      <c r="T4" s="8">
        <f ca="1">count!T3</f>
        <v>0</v>
      </c>
      <c r="U4" s="8">
        <f ca="1">count!U3</f>
        <v>0</v>
      </c>
      <c r="V4" s="8">
        <f ca="1">count!V3</f>
        <v>0</v>
      </c>
      <c r="W4" s="8">
        <f ca="1">count!W3</f>
        <v>0</v>
      </c>
      <c r="X4" s="8">
        <f ca="1">count!X3</f>
        <v>0</v>
      </c>
      <c r="Y4" s="8">
        <f ca="1">count!Y3</f>
        <v>0</v>
      </c>
      <c r="Z4" s="8">
        <f ca="1">count!Z3</f>
        <v>0</v>
      </c>
      <c r="AA4" s="8">
        <f ca="1">count!AA3</f>
        <v>0</v>
      </c>
      <c r="AB4" s="8">
        <f ca="1">count!AB3</f>
        <v>0</v>
      </c>
      <c r="AC4" s="8">
        <f ca="1">count!AC3</f>
        <v>0</v>
      </c>
      <c r="AD4" s="8">
        <f ca="1">count!AD3</f>
        <v>0</v>
      </c>
      <c r="AE4" s="8">
        <f ca="1">count!AE3</f>
        <v>0</v>
      </c>
      <c r="AF4" s="8">
        <f ca="1">count!AF3</f>
        <v>0.52497899999999997</v>
      </c>
      <c r="AG4" s="8">
        <f ca="1">count!AG3</f>
        <v>6</v>
      </c>
      <c r="AH4" s="8">
        <f ca="1">count!AH3</f>
        <v>6.5406000000000006E-2</v>
      </c>
      <c r="AI4" s="8">
        <f ca="1">count!AI3</f>
        <v>0.52745299999999995</v>
      </c>
      <c r="AJ4" s="8">
        <f ca="1">count!AJ3</f>
        <v>7.0208719999999998</v>
      </c>
      <c r="AK4" s="8">
        <f ca="1">count!AK3</f>
        <v>0.99592999999999998</v>
      </c>
      <c r="AL4" s="8">
        <f ca="1">count!AL3</f>
        <v>38</v>
      </c>
      <c r="AM4" s="8">
        <f ca="1">count!AM3</f>
        <v>0.254749</v>
      </c>
      <c r="AN4" s="8">
        <f ca="1">count!AN3</f>
        <v>0.735711</v>
      </c>
      <c r="AO4" s="8">
        <f ca="1">count!AO3</f>
        <v>9.5738249999999994</v>
      </c>
      <c r="AP4" s="8">
        <f ca="1">count!AP3</f>
        <v>0.869892</v>
      </c>
      <c r="AQ4" s="8">
        <f ca="1">count!AQ3</f>
        <v>10</v>
      </c>
      <c r="AR4" s="8">
        <f ca="1">count!AR3</f>
        <v>0.22128999999999999</v>
      </c>
      <c r="AS4" s="8">
        <f ca="1">count!AS3</f>
        <v>0.58585100000000001</v>
      </c>
      <c r="AT4" s="8">
        <f ca="1">count!AT3</f>
        <v>3.555825</v>
      </c>
      <c r="AU4" s="8">
        <f ca="1">count!AU3</f>
        <v>0.99776200000000004</v>
      </c>
      <c r="AV4" s="8">
        <f ca="1">count!AV3</f>
        <v>25</v>
      </c>
      <c r="AW4" s="8">
        <f ca="1">count!AW3</f>
        <v>0.23879900000000001</v>
      </c>
      <c r="AX4" s="8">
        <f ca="1">count!AX3</f>
        <v>0.72717900000000002</v>
      </c>
      <c r="AY4" s="8">
        <f ca="1">count!AY3</f>
        <v>13.512657000000001</v>
      </c>
      <c r="AZ4" s="8">
        <f ca="1">count!AZ3</f>
        <v>0.99950000000000006</v>
      </c>
      <c r="BA4" s="8">
        <f ca="1">count!BA3</f>
        <v>7</v>
      </c>
      <c r="BB4" s="8">
        <f ca="1">count!BB3</f>
        <v>0.242865</v>
      </c>
      <c r="BC4" s="8">
        <f ca="1">count!BC3</f>
        <v>0.45688899999999999</v>
      </c>
      <c r="BD4" s="8">
        <f ca="1">count!BD3</f>
        <v>3.9095279999999999</v>
      </c>
      <c r="BE4" s="8">
        <f ca="1">count!BE3</f>
        <v>0.95689299999999999</v>
      </c>
      <c r="BF4" s="8">
        <f ca="1">count!BF3</f>
        <v>7</v>
      </c>
      <c r="BG4" s="8">
        <f ca="1">count!BG3</f>
        <v>0.21220600000000001</v>
      </c>
      <c r="BH4" s="8">
        <f ca="1">count!BH3</f>
        <v>0.67806500000000003</v>
      </c>
      <c r="BI4" s="8">
        <f ca="1">count!BI3</f>
        <v>5.7720830000000003</v>
      </c>
      <c r="BJ4" s="8">
        <f ca="1">count!BJ3</f>
        <v>0.99592999999999998</v>
      </c>
      <c r="BK4" s="8">
        <f ca="1">count!BK3</f>
        <v>10</v>
      </c>
      <c r="BL4" s="8">
        <f ca="1">count!BL3</f>
        <v>0.23386699999999999</v>
      </c>
      <c r="BM4" s="8">
        <f ca="1">count!BM3</f>
        <v>0.73641199999999996</v>
      </c>
      <c r="BN4" s="8">
        <f ca="1">count!BN3</f>
        <v>3.138719</v>
      </c>
      <c r="BO4" s="8">
        <f ca="1">count!BO3</f>
        <v>0.99816700000000003</v>
      </c>
      <c r="BP4" s="8">
        <f ca="1">count!BP3</f>
        <v>5</v>
      </c>
      <c r="BQ4" s="8">
        <f ca="1">count!BQ3</f>
        <v>0.20777999999999999</v>
      </c>
      <c r="BR4" s="8">
        <f ca="1">count!BR3</f>
        <v>0.39098899999999998</v>
      </c>
      <c r="BS4" s="8">
        <f ca="1">count!BS3</f>
        <v>4.0906690000000001</v>
      </c>
      <c r="BT4" s="8">
        <f ca="1">count!BT3</f>
        <v>0.99925399999999998</v>
      </c>
      <c r="BU4" s="8">
        <f ca="1">count!BU3</f>
        <v>6</v>
      </c>
      <c r="BV4" s="8">
        <f ca="1">count!BV3</f>
        <v>0.200123</v>
      </c>
      <c r="BW4" s="8">
        <f ca="1">count!BW3</f>
        <v>0.68181899999999995</v>
      </c>
      <c r="BX4" s="8">
        <f ca="1">count!BX3</f>
        <v>11.779496999999999</v>
      </c>
      <c r="BY4" s="8">
        <f ca="1">count!BY3</f>
        <v>0.99888699999999997</v>
      </c>
      <c r="BZ4" s="8">
        <f ca="1">count!BZ3</f>
        <v>14</v>
      </c>
      <c r="CA4" s="8">
        <f ca="1">count!CA3</f>
        <v>0.17686399999999999</v>
      </c>
      <c r="CB4" s="8">
        <f ca="1">count!CB3</f>
        <v>0.70489299999999999</v>
      </c>
      <c r="CC4" s="8">
        <f ca="1">count!CC3</f>
        <v>10.789346999999999</v>
      </c>
      <c r="CD4" s="8">
        <f ca="1">count!CD3</f>
        <v>0.99938899999999997</v>
      </c>
      <c r="CE4" s="8">
        <f ca="1">count!CE3</f>
        <v>9</v>
      </c>
      <c r="CF4" s="8">
        <f ca="1">count!CF3</f>
        <v>0.25267200000000001</v>
      </c>
      <c r="CG4" s="8">
        <f ca="1">count!CG3</f>
        <v>0.58534699999999995</v>
      </c>
      <c r="CH4" s="8">
        <f ca="1">count!CH3</f>
        <v>9.4670520000000007</v>
      </c>
      <c r="CI4" s="8">
        <f ca="1">count!CI3</f>
        <v>0.99944699999999997</v>
      </c>
      <c r="CJ4" s="8">
        <f ca="1">count!CJ3</f>
        <v>14</v>
      </c>
      <c r="CK4" s="8">
        <f ca="1">count!CK3</f>
        <v>0.22184200000000001</v>
      </c>
      <c r="CL4" s="8">
        <f ca="1">count!CL3</f>
        <v>0.83799400000000002</v>
      </c>
      <c r="CM4" s="8">
        <f ca="1">count!CM3</f>
        <v>11.896063</v>
      </c>
      <c r="CN4" s="8">
        <f ca="1">count!CN3</f>
        <v>0.99950000000000006</v>
      </c>
      <c r="CO4" s="8">
        <f ca="1">count!CO3</f>
        <v>38</v>
      </c>
      <c r="CP4" s="8">
        <f ca="1">count!CP3</f>
        <v>0.22378200000000001</v>
      </c>
      <c r="CQ4" s="8">
        <f ca="1">count!CQ3</f>
        <v>0.81272100000000003</v>
      </c>
      <c r="CR4" s="8">
        <f ca="1">count!CR3</f>
        <v>23.133414999999999</v>
      </c>
      <c r="CS4" s="8">
        <f ca="1">count!CS3</f>
        <v>0.99816700000000003</v>
      </c>
      <c r="CT4" s="8">
        <f ca="1">count!CT3</f>
        <v>21</v>
      </c>
      <c r="CU4" s="13">
        <f t="shared" ref="CU4:CU9" ca="1" si="0">SUM(C4:CT4)</f>
        <v>354.26468900000003</v>
      </c>
      <c r="CV4" s="13">
        <f t="shared" ref="CV4:CV9" ca="1" si="1">AVERAGE(C4:CT4)</f>
        <v>3.6902571770833337</v>
      </c>
      <c r="CW4" s="13">
        <f t="shared" ref="CW4:CW9" ca="1" si="2">MIN(C4:CT4)</f>
        <v>0</v>
      </c>
      <c r="CX4" s="13">
        <f t="shared" ref="CX4:CX9" ca="1" si="3">MAX(C4:CT4)</f>
        <v>38</v>
      </c>
      <c r="CY4" s="13">
        <f t="shared" ref="CY4:CY9" ca="1" si="4">STDEV(C4:CT4)</f>
        <v>7.2315811407861919</v>
      </c>
    </row>
    <row r="5" spans="1:103" s="8" customFormat="1" ht="17" x14ac:dyDescent="0.25">
      <c r="A5" s="1">
        <f>count!B4</f>
        <v>12</v>
      </c>
      <c r="B5" s="8" t="str">
        <f>count!A4</f>
        <v>Tuesday</v>
      </c>
      <c r="C5" s="27">
        <f ca="1">count!C4</f>
        <v>1</v>
      </c>
      <c r="D5" s="8">
        <f ca="1">count!D4</f>
        <v>0</v>
      </c>
      <c r="E5" s="8">
        <f ca="1">count!E4</f>
        <v>0.26894099999999999</v>
      </c>
      <c r="F5" s="8">
        <f ca="1">count!F4</f>
        <v>0</v>
      </c>
      <c r="G5" s="8">
        <f ca="1">count!G4</f>
        <v>0</v>
      </c>
      <c r="H5" s="8">
        <f ca="1">count!H4</f>
        <v>0</v>
      </c>
      <c r="I5" s="8">
        <f ca="1">count!I4</f>
        <v>0</v>
      </c>
      <c r="J5" s="8">
        <f ca="1">count!J4</f>
        <v>0</v>
      </c>
      <c r="K5" s="8">
        <f ca="1">count!K4</f>
        <v>0</v>
      </c>
      <c r="L5" s="8">
        <f ca="1">count!L4</f>
        <v>0</v>
      </c>
      <c r="M5" s="8">
        <f ca="1">count!M4</f>
        <v>0</v>
      </c>
      <c r="N5" s="8">
        <f ca="1">count!N4</f>
        <v>0</v>
      </c>
      <c r="O5" s="8">
        <f ca="1">count!O4</f>
        <v>0</v>
      </c>
      <c r="P5" s="8">
        <f ca="1">count!P4</f>
        <v>0</v>
      </c>
      <c r="Q5" s="8">
        <f ca="1">count!Q4</f>
        <v>0</v>
      </c>
      <c r="R5" s="8">
        <f ca="1">count!R4</f>
        <v>1</v>
      </c>
      <c r="S5" s="8">
        <f ca="1">count!S4</f>
        <v>0</v>
      </c>
      <c r="T5" s="8">
        <f ca="1">count!T4</f>
        <v>0</v>
      </c>
      <c r="U5" s="8">
        <f ca="1">count!U4</f>
        <v>0</v>
      </c>
      <c r="V5" s="8">
        <f ca="1">count!V4</f>
        <v>0</v>
      </c>
      <c r="W5" s="8">
        <f ca="1">count!W4</f>
        <v>0</v>
      </c>
      <c r="X5" s="8">
        <f ca="1">count!X4</f>
        <v>0</v>
      </c>
      <c r="Y5" s="8">
        <f ca="1">count!Y4</f>
        <v>0</v>
      </c>
      <c r="Z5" s="8">
        <f ca="1">count!Z4</f>
        <v>0</v>
      </c>
      <c r="AA5" s="8">
        <f ca="1">count!AA4</f>
        <v>0</v>
      </c>
      <c r="AB5" s="8">
        <f ca="1">count!AB4</f>
        <v>0</v>
      </c>
      <c r="AC5" s="8">
        <f ca="1">count!AC4</f>
        <v>0</v>
      </c>
      <c r="AD5" s="8">
        <f ca="1">count!AD4</f>
        <v>0</v>
      </c>
      <c r="AE5" s="8">
        <f ca="1">count!AE4</f>
        <v>0</v>
      </c>
      <c r="AF5" s="8">
        <f ca="1">count!AF4</f>
        <v>0</v>
      </c>
      <c r="AG5" s="8">
        <f ca="1">count!AG4</f>
        <v>3</v>
      </c>
      <c r="AH5" s="8">
        <f ca="1">count!AH4</f>
        <v>3.8004999999999997E-2</v>
      </c>
      <c r="AI5" s="8">
        <f ca="1">count!AI4</f>
        <v>0.331812</v>
      </c>
      <c r="AJ5" s="8">
        <f ca="1">count!AJ4</f>
        <v>6.3636179999999998</v>
      </c>
      <c r="AK5" s="8">
        <f ca="1">count!AK4</f>
        <v>0.99816700000000003</v>
      </c>
      <c r="AL5" s="8">
        <f ca="1">count!AL4</f>
        <v>28</v>
      </c>
      <c r="AM5" s="8">
        <f ca="1">count!AM4</f>
        <v>0.25824599999999998</v>
      </c>
      <c r="AN5" s="8">
        <f ca="1">count!AN4</f>
        <v>0.75333099999999997</v>
      </c>
      <c r="AO5" s="8">
        <f ca="1">count!AO4</f>
        <v>15.867569</v>
      </c>
      <c r="AP5" s="8">
        <f ca="1">count!AP4</f>
        <v>0.96442899999999998</v>
      </c>
      <c r="AQ5" s="8">
        <f ca="1">count!AQ4</f>
        <v>18</v>
      </c>
      <c r="AR5" s="8">
        <f ca="1">count!AR4</f>
        <v>0.24360699999999999</v>
      </c>
      <c r="AS5" s="8">
        <f ca="1">count!AS4</f>
        <v>0.65096399999999999</v>
      </c>
      <c r="AT5" s="8">
        <f ca="1">count!AT4</f>
        <v>7.4393140000000004</v>
      </c>
      <c r="AU5" s="8">
        <f ca="1">count!AU4</f>
        <v>0.83201800000000004</v>
      </c>
      <c r="AV5" s="8">
        <f ca="1">count!AV4</f>
        <v>25</v>
      </c>
      <c r="AW5" s="8">
        <f ca="1">count!AW4</f>
        <v>0.177097</v>
      </c>
      <c r="AX5" s="8">
        <f ca="1">count!AX4</f>
        <v>0.73888399999999999</v>
      </c>
      <c r="AY5" s="8">
        <f ca="1">count!AY4</f>
        <v>18.297823000000001</v>
      </c>
      <c r="AZ5" s="8">
        <f ca="1">count!AZ4</f>
        <v>0.99776200000000004</v>
      </c>
      <c r="BA5" s="8">
        <f ca="1">count!BA4</f>
        <v>8</v>
      </c>
      <c r="BB5" s="8">
        <f ca="1">count!BB4</f>
        <v>0.12923799999999999</v>
      </c>
      <c r="BC5" s="8">
        <f ca="1">count!BC4</f>
        <v>0.59910799999999997</v>
      </c>
      <c r="BD5" s="8">
        <f ca="1">count!BD4</f>
        <v>4.7819779999999996</v>
      </c>
      <c r="BE5" s="8">
        <f ca="1">count!BE4</f>
        <v>0.94267599999999996</v>
      </c>
      <c r="BF5" s="8">
        <f ca="1">count!BF4</f>
        <v>4</v>
      </c>
      <c r="BG5" s="8">
        <f ca="1">count!BG4</f>
        <v>7.4209999999999998E-2</v>
      </c>
      <c r="BH5" s="8">
        <f ca="1">count!BH4</f>
        <v>0.55521500000000001</v>
      </c>
      <c r="BI5" s="8">
        <f ca="1">count!BI4</f>
        <v>12.509988999999999</v>
      </c>
      <c r="BJ5" s="8">
        <f ca="1">count!BJ4</f>
        <v>0.99917599999999995</v>
      </c>
      <c r="BK5" s="8">
        <f ca="1">count!BK4</f>
        <v>9</v>
      </c>
      <c r="BL5" s="8">
        <f ca="1">count!BL4</f>
        <v>0.25039299999999998</v>
      </c>
      <c r="BM5" s="8">
        <f ca="1">count!BM4</f>
        <v>0.86860000000000004</v>
      </c>
      <c r="BN5" s="8">
        <f ca="1">count!BN4</f>
        <v>16.459382000000002</v>
      </c>
      <c r="BO5" s="8">
        <f ca="1">count!BO4</f>
        <v>0.99917599999999995</v>
      </c>
      <c r="BP5" s="8">
        <f ca="1">count!BP4</f>
        <v>7</v>
      </c>
      <c r="BQ5" s="8">
        <f ca="1">count!BQ4</f>
        <v>0.20843200000000001</v>
      </c>
      <c r="BR5" s="8">
        <f ca="1">count!BR4</f>
        <v>0.58645700000000001</v>
      </c>
      <c r="BS5" s="8">
        <f ca="1">count!BS4</f>
        <v>0.66362399999999999</v>
      </c>
      <c r="BT5" s="8">
        <f ca="1">count!BT4</f>
        <v>0.98369700000000004</v>
      </c>
      <c r="BU5" s="8">
        <f ca="1">count!BU4</f>
        <v>9</v>
      </c>
      <c r="BV5" s="8">
        <f ca="1">count!BV4</f>
        <v>0.26200200000000001</v>
      </c>
      <c r="BW5" s="8">
        <f ca="1">count!BW4</f>
        <v>0.84177900000000005</v>
      </c>
      <c r="BX5" s="8">
        <f ca="1">count!BX4</f>
        <v>2.0756019999999999</v>
      </c>
      <c r="BY5" s="8">
        <f ca="1">count!BY4</f>
        <v>0.970688</v>
      </c>
      <c r="BZ5" s="8">
        <f ca="1">count!BZ4</f>
        <v>3</v>
      </c>
      <c r="CA5" s="8">
        <f ca="1">count!CA4</f>
        <v>0.27006999999999998</v>
      </c>
      <c r="CB5" s="8">
        <f ca="1">count!CB4</f>
        <v>0.55705099999999996</v>
      </c>
      <c r="CC5" s="8">
        <f ca="1">count!CC4</f>
        <v>7.1278410000000001</v>
      </c>
      <c r="CD5" s="8">
        <f ca="1">count!CD4</f>
        <v>0.96083399999999997</v>
      </c>
      <c r="CE5" s="8">
        <f ca="1">count!CE4</f>
        <v>9</v>
      </c>
      <c r="CF5" s="8">
        <f ca="1">count!CF4</f>
        <v>0.16880200000000001</v>
      </c>
      <c r="CG5" s="8">
        <f ca="1">count!CG4</f>
        <v>0.80735800000000002</v>
      </c>
      <c r="CH5" s="8">
        <f ca="1">count!CH4</f>
        <v>9.9760950000000008</v>
      </c>
      <c r="CI5" s="8">
        <f ca="1">count!CI4</f>
        <v>0.99944699999999997</v>
      </c>
      <c r="CJ5" s="8">
        <f ca="1">count!CJ4</f>
        <v>7</v>
      </c>
      <c r="CK5" s="8">
        <f ca="1">count!CK4</f>
        <v>0.18631800000000001</v>
      </c>
      <c r="CL5" s="8">
        <f ca="1">count!CL4</f>
        <v>0.91251499999999997</v>
      </c>
      <c r="CM5" s="8">
        <f ca="1">count!CM4</f>
        <v>24.455363999999999</v>
      </c>
      <c r="CN5" s="8">
        <f ca="1">count!CN4</f>
        <v>0.99950000000000006</v>
      </c>
      <c r="CO5" s="8">
        <f ca="1">count!CO4</f>
        <v>31</v>
      </c>
      <c r="CP5" s="8">
        <f ca="1">count!CP4</f>
        <v>0.175931</v>
      </c>
      <c r="CQ5" s="8">
        <f ca="1">count!CQ4</f>
        <v>0.83657899999999996</v>
      </c>
      <c r="CR5" s="8">
        <f ca="1">count!CR4</f>
        <v>24.072130999999999</v>
      </c>
      <c r="CS5" s="8">
        <f ca="1">count!CS4</f>
        <v>0.99666500000000002</v>
      </c>
      <c r="CT5" s="8">
        <f ca="1">count!CT4</f>
        <v>30</v>
      </c>
      <c r="CU5" s="13">
        <f t="shared" ca="1" si="0"/>
        <v>367.48550999999998</v>
      </c>
      <c r="CV5" s="13">
        <f t="shared" ca="1" si="1"/>
        <v>3.8279740624999996</v>
      </c>
      <c r="CW5" s="13">
        <f t="shared" ca="1" si="2"/>
        <v>0</v>
      </c>
      <c r="CX5" s="13">
        <f t="shared" ca="1" si="3"/>
        <v>31</v>
      </c>
      <c r="CY5" s="13">
        <f t="shared" ca="1" si="4"/>
        <v>7.3363746114061303</v>
      </c>
    </row>
    <row r="6" spans="1:103" s="8" customFormat="1" ht="17" x14ac:dyDescent="0.25">
      <c r="A6" s="1">
        <f>count!B5</f>
        <v>11</v>
      </c>
      <c r="B6" s="8" t="str">
        <f>count!A5</f>
        <v>Wednesday</v>
      </c>
      <c r="C6" s="27">
        <f ca="1">count!C5</f>
        <v>0</v>
      </c>
      <c r="D6" s="8">
        <f ca="1">count!D5</f>
        <v>0</v>
      </c>
      <c r="E6" s="8">
        <f ca="1">count!E5</f>
        <v>0.60146599999999995</v>
      </c>
      <c r="F6" s="8">
        <f ca="1">count!F5</f>
        <v>3.4569529999999999</v>
      </c>
      <c r="G6" s="8">
        <f ca="1">count!G5</f>
        <v>0</v>
      </c>
      <c r="H6" s="8">
        <f ca="1">count!H5</f>
        <v>0</v>
      </c>
      <c r="I6" s="8">
        <f ca="1">count!I5</f>
        <v>0</v>
      </c>
      <c r="J6" s="8">
        <f ca="1">count!J5</f>
        <v>0.82385900000000001</v>
      </c>
      <c r="K6" s="8">
        <f ca="1">count!K5</f>
        <v>1.670253</v>
      </c>
      <c r="L6" s="8">
        <f ca="1">count!L5</f>
        <v>0</v>
      </c>
      <c r="M6" s="8">
        <f ca="1">count!M5</f>
        <v>0</v>
      </c>
      <c r="N6" s="8">
        <f ca="1">count!N5</f>
        <v>0</v>
      </c>
      <c r="O6" s="8">
        <f ca="1">count!O5</f>
        <v>0</v>
      </c>
      <c r="P6" s="8">
        <f ca="1">count!P5</f>
        <v>0</v>
      </c>
      <c r="Q6" s="8">
        <f ca="1">count!Q5</f>
        <v>0</v>
      </c>
      <c r="R6" s="8">
        <f ca="1">count!R5</f>
        <v>0</v>
      </c>
      <c r="S6" s="8">
        <f ca="1">count!S5</f>
        <v>0</v>
      </c>
      <c r="T6" s="8">
        <f ca="1">count!T5</f>
        <v>0</v>
      </c>
      <c r="U6" s="8">
        <f ca="1">count!U5</f>
        <v>0.31002600000000002</v>
      </c>
      <c r="V6" s="8">
        <f ca="1">count!V5</f>
        <v>0</v>
      </c>
      <c r="W6" s="8">
        <f ca="1">count!W5</f>
        <v>0</v>
      </c>
      <c r="X6" s="8">
        <f ca="1">count!X5</f>
        <v>0</v>
      </c>
      <c r="Y6" s="8">
        <f ca="1">count!Y5</f>
        <v>0</v>
      </c>
      <c r="Z6" s="8">
        <f ca="1">count!Z5</f>
        <v>0</v>
      </c>
      <c r="AA6" s="8">
        <f ca="1">count!AA5</f>
        <v>0</v>
      </c>
      <c r="AB6" s="8">
        <f ca="1">count!AB5</f>
        <v>0</v>
      </c>
      <c r="AC6" s="8">
        <f ca="1">count!AC5</f>
        <v>0</v>
      </c>
      <c r="AD6" s="8">
        <f ca="1">count!AD5</f>
        <v>0</v>
      </c>
      <c r="AE6" s="8">
        <f ca="1">count!AE5</f>
        <v>0.57896700000000001</v>
      </c>
      <c r="AF6" s="8">
        <f ca="1">count!AF5</f>
        <v>0.26894099999999999</v>
      </c>
      <c r="AG6" s="8">
        <f ca="1">count!AG5</f>
        <v>2</v>
      </c>
      <c r="AH6" s="8">
        <f ca="1">count!AH5</f>
        <v>3.8396E-2</v>
      </c>
      <c r="AI6" s="8">
        <f ca="1">count!AI5</f>
        <v>0.52152900000000002</v>
      </c>
      <c r="AJ6" s="8">
        <f ca="1">count!AJ5</f>
        <v>5.1409599999999998</v>
      </c>
      <c r="AK6" s="8">
        <f ca="1">count!AK5</f>
        <v>0.99917599999999995</v>
      </c>
      <c r="AL6" s="8">
        <f ca="1">count!AL5</f>
        <v>38</v>
      </c>
      <c r="AM6" s="8">
        <f ca="1">count!AM5</f>
        <v>0.22123999999999999</v>
      </c>
      <c r="AN6" s="8">
        <f ca="1">count!AN5</f>
        <v>0.65260499999999999</v>
      </c>
      <c r="AO6" s="8">
        <f ca="1">count!AO5</f>
        <v>8.6718869999999999</v>
      </c>
      <c r="AP6" s="8">
        <f ca="1">count!AP5</f>
        <v>0.98661299999999996</v>
      </c>
      <c r="AQ6" s="8">
        <f ca="1">count!AQ5</f>
        <v>11</v>
      </c>
      <c r="AR6" s="8">
        <f ca="1">count!AR5</f>
        <v>0.206204</v>
      </c>
      <c r="AS6" s="8">
        <f ca="1">count!AS5</f>
        <v>0.64510999999999996</v>
      </c>
      <c r="AT6" s="8">
        <f ca="1">count!AT5</f>
        <v>5.1248959999999997</v>
      </c>
      <c r="AU6" s="8">
        <f ca="1">count!AU5</f>
        <v>0.99944699999999997</v>
      </c>
      <c r="AV6" s="8">
        <f ca="1">count!AV5</f>
        <v>24</v>
      </c>
      <c r="AW6" s="8">
        <f ca="1">count!AW5</f>
        <v>0.25410899999999997</v>
      </c>
      <c r="AX6" s="8">
        <f ca="1">count!AX5</f>
        <v>0.72280999999999995</v>
      </c>
      <c r="AY6" s="8">
        <f ca="1">count!AY5</f>
        <v>14.282819999999999</v>
      </c>
      <c r="AZ6" s="8">
        <f ca="1">count!AZ5</f>
        <v>0.99958999999999998</v>
      </c>
      <c r="BA6" s="8">
        <f ca="1">count!BA5</f>
        <v>28</v>
      </c>
      <c r="BB6" s="8">
        <f ca="1">count!BB5</f>
        <v>0.16091</v>
      </c>
      <c r="BC6" s="8">
        <f ca="1">count!BC5</f>
        <v>0.69014500000000001</v>
      </c>
      <c r="BD6" s="8">
        <f ca="1">count!BD5</f>
        <v>12.110056999999999</v>
      </c>
      <c r="BE6" s="8">
        <f ca="1">count!BE5</f>
        <v>0.73105900000000001</v>
      </c>
      <c r="BF6" s="8">
        <f ca="1">count!BF5</f>
        <v>3</v>
      </c>
      <c r="BG6" s="8">
        <f ca="1">count!BG5</f>
        <v>7.2779999999999997E-3</v>
      </c>
      <c r="BH6" s="8">
        <f ca="1">count!BH5</f>
        <v>0.57527899999999998</v>
      </c>
      <c r="BI6" s="8">
        <f ca="1">count!BI5</f>
        <v>2.6778089999999999</v>
      </c>
      <c r="BJ6" s="8">
        <f ca="1">count!BJ5</f>
        <v>0.99330700000000005</v>
      </c>
      <c r="BK6" s="8">
        <f ca="1">count!BK5</f>
        <v>14</v>
      </c>
      <c r="BL6" s="8">
        <f ca="1">count!BL5</f>
        <v>0.23402999999999999</v>
      </c>
      <c r="BM6" s="8">
        <f ca="1">count!BM5</f>
        <v>0.59555199999999997</v>
      </c>
      <c r="BN6" s="8">
        <f ca="1">count!BN5</f>
        <v>4.7210799999999997</v>
      </c>
      <c r="BO6" s="8">
        <f ca="1">count!BO5</f>
        <v>0.99451400000000001</v>
      </c>
      <c r="BP6" s="8">
        <f ca="1">count!BP5</f>
        <v>13</v>
      </c>
      <c r="BQ6" s="8">
        <f ca="1">count!BQ5</f>
        <v>0.26104899999999998</v>
      </c>
      <c r="BR6" s="8">
        <f ca="1">count!BR5</f>
        <v>0.35592299999999999</v>
      </c>
      <c r="BS6" s="8">
        <f ca="1">count!BS5</f>
        <v>5.0690049999999998</v>
      </c>
      <c r="BT6" s="8">
        <f ca="1">count!BT5</f>
        <v>0.42555700000000002</v>
      </c>
      <c r="BU6" s="8">
        <f ca="1">count!BU5</f>
        <v>24</v>
      </c>
      <c r="BV6" s="8">
        <f ca="1">count!BV5</f>
        <v>0.24448</v>
      </c>
      <c r="BW6" s="8">
        <f ca="1">count!BW5</f>
        <v>0.80276999999999998</v>
      </c>
      <c r="BX6" s="8">
        <f ca="1">count!BX5</f>
        <v>12.544513</v>
      </c>
      <c r="BY6" s="8">
        <f ca="1">count!BY5</f>
        <v>0.98201400000000005</v>
      </c>
      <c r="BZ6" s="8">
        <f ca="1">count!BZ5</f>
        <v>5</v>
      </c>
      <c r="CA6" s="8">
        <f ca="1">count!CA5</f>
        <v>0.19561500000000001</v>
      </c>
      <c r="CB6" s="8">
        <f ca="1">count!CB5</f>
        <v>0.56452899999999995</v>
      </c>
      <c r="CC6" s="8">
        <f ca="1">count!CC5</f>
        <v>2.0541649999999998</v>
      </c>
      <c r="CD6" s="8">
        <f ca="1">count!CD5</f>
        <v>0.98787199999999997</v>
      </c>
      <c r="CE6" s="8">
        <f ca="1">count!CE5</f>
        <v>27</v>
      </c>
      <c r="CF6" s="8">
        <f ca="1">count!CF5</f>
        <v>0.24942700000000001</v>
      </c>
      <c r="CG6" s="8">
        <f ca="1">count!CG5</f>
        <v>0.75361100000000003</v>
      </c>
      <c r="CH6" s="8">
        <f ca="1">count!CH5</f>
        <v>16.908767000000001</v>
      </c>
      <c r="CI6" s="8">
        <f ca="1">count!CI5</f>
        <v>0.99958999999999998</v>
      </c>
      <c r="CJ6" s="8">
        <f ca="1">count!CJ5</f>
        <v>17</v>
      </c>
      <c r="CK6" s="8">
        <f ca="1">count!CK5</f>
        <v>0.19864999999999999</v>
      </c>
      <c r="CL6" s="8">
        <f ca="1">count!CL5</f>
        <v>0.78040900000000002</v>
      </c>
      <c r="CM6" s="8">
        <f ca="1">count!CM5</f>
        <v>21.775317999999999</v>
      </c>
      <c r="CN6" s="8">
        <f ca="1">count!CN5</f>
        <v>0.99797499999999995</v>
      </c>
      <c r="CO6" s="8">
        <f ca="1">count!CO5</f>
        <v>18</v>
      </c>
      <c r="CP6" s="8">
        <f ca="1">count!CP5</f>
        <v>0.22176399999999999</v>
      </c>
      <c r="CQ6" s="8">
        <f ca="1">count!CQ5</f>
        <v>0.82136900000000002</v>
      </c>
      <c r="CR6" s="8">
        <f ca="1">count!CR5</f>
        <v>14.135902</v>
      </c>
      <c r="CS6" s="8">
        <f ca="1">count!CS5</f>
        <v>0.99698200000000003</v>
      </c>
      <c r="CT6" s="8">
        <f ca="1">count!CT5</f>
        <v>14</v>
      </c>
      <c r="CU6" s="13">
        <f t="shared" ca="1" si="0"/>
        <v>393.9961330000001</v>
      </c>
      <c r="CV6" s="13">
        <f t="shared" ca="1" si="1"/>
        <v>4.1041263854166674</v>
      </c>
      <c r="CW6" s="13">
        <f t="shared" ca="1" si="2"/>
        <v>0</v>
      </c>
      <c r="CX6" s="13">
        <f t="shared" ca="1" si="3"/>
        <v>38</v>
      </c>
      <c r="CY6" s="13">
        <f t="shared" ca="1" si="4"/>
        <v>7.6187726750466016</v>
      </c>
    </row>
    <row r="7" spans="1:103" s="8" customFormat="1" ht="17" x14ac:dyDescent="0.25">
      <c r="A7" s="1">
        <f>count!B6</f>
        <v>12</v>
      </c>
      <c r="B7" s="8" t="str">
        <f>count!A6</f>
        <v>Thursday</v>
      </c>
      <c r="C7" s="27">
        <f ca="1">count!C6</f>
        <v>0</v>
      </c>
      <c r="D7" s="8">
        <f ca="1">count!D6</f>
        <v>0</v>
      </c>
      <c r="E7" s="8">
        <f ca="1">count!E6</f>
        <v>0</v>
      </c>
      <c r="F7" s="8">
        <f ca="1">count!F6</f>
        <v>0.83201800000000004</v>
      </c>
      <c r="G7" s="8">
        <f ca="1">count!G6</f>
        <v>0.31002600000000002</v>
      </c>
      <c r="H7" s="8">
        <f ca="1">count!H6</f>
        <v>1</v>
      </c>
      <c r="I7" s="8">
        <f ca="1">count!I6</f>
        <v>0</v>
      </c>
      <c r="J7" s="8">
        <f ca="1">count!J6</f>
        <v>0</v>
      </c>
      <c r="K7" s="8">
        <f ca="1">count!K6</f>
        <v>0</v>
      </c>
      <c r="L7" s="8">
        <f ca="1">count!L6</f>
        <v>0</v>
      </c>
      <c r="M7" s="8">
        <f ca="1">count!M6</f>
        <v>0</v>
      </c>
      <c r="N7" s="8">
        <f ca="1">count!N6</f>
        <v>0</v>
      </c>
      <c r="O7" s="8">
        <f ca="1">count!O6</f>
        <v>0</v>
      </c>
      <c r="P7" s="8">
        <f ca="1">count!P6</f>
        <v>0</v>
      </c>
      <c r="Q7" s="8">
        <f ca="1">count!Q6</f>
        <v>0</v>
      </c>
      <c r="R7" s="8">
        <f ca="1">count!R6</f>
        <v>0</v>
      </c>
      <c r="S7" s="8">
        <f ca="1">count!S6</f>
        <v>0</v>
      </c>
      <c r="T7" s="8">
        <f ca="1">count!T6</f>
        <v>0</v>
      </c>
      <c r="U7" s="8">
        <f ca="1">count!U6</f>
        <v>0</v>
      </c>
      <c r="V7" s="8">
        <f ca="1">count!V6</f>
        <v>0</v>
      </c>
      <c r="W7" s="8">
        <f ca="1">count!W6</f>
        <v>0</v>
      </c>
      <c r="X7" s="8">
        <f ca="1">count!X6</f>
        <v>0</v>
      </c>
      <c r="Y7" s="8">
        <f ca="1">count!Y6</f>
        <v>0</v>
      </c>
      <c r="Z7" s="8">
        <f ca="1">count!Z6</f>
        <v>0</v>
      </c>
      <c r="AA7" s="8">
        <f ca="1">count!AA6</f>
        <v>0</v>
      </c>
      <c r="AB7" s="8">
        <f ca="1">count!AB6</f>
        <v>0</v>
      </c>
      <c r="AC7" s="8">
        <f ca="1">count!AC6</f>
        <v>0</v>
      </c>
      <c r="AD7" s="8">
        <f ca="1">count!AD6</f>
        <v>0</v>
      </c>
      <c r="AE7" s="8">
        <f ca="1">count!AE6</f>
        <v>0</v>
      </c>
      <c r="AF7" s="8">
        <f ca="1">count!AF6</f>
        <v>0</v>
      </c>
      <c r="AG7" s="8">
        <f ca="1">count!AG6</f>
        <v>0</v>
      </c>
      <c r="AH7" s="8">
        <f ca="1">count!AH6</f>
        <v>0</v>
      </c>
      <c r="AI7" s="8">
        <f ca="1">count!AI6</f>
        <v>0.31002600000000002</v>
      </c>
      <c r="AJ7" s="8">
        <f ca="1">count!AJ6</f>
        <v>2.7018680000000002</v>
      </c>
      <c r="AK7" s="8">
        <f ca="1">count!AK6</f>
        <v>0.76852500000000001</v>
      </c>
      <c r="AL7" s="8">
        <f ca="1">count!AL6</f>
        <v>20</v>
      </c>
      <c r="AM7" s="8">
        <f ca="1">count!AM6</f>
        <v>0.23549500000000001</v>
      </c>
      <c r="AN7" s="8">
        <f ca="1">count!AN6</f>
        <v>0.68987699999999996</v>
      </c>
      <c r="AO7" s="8">
        <f ca="1">count!AO6</f>
        <v>4.6822689999999998</v>
      </c>
      <c r="AP7" s="8">
        <f ca="1">count!AP6</f>
        <v>0.84553500000000004</v>
      </c>
      <c r="AQ7" s="8">
        <f ca="1">count!AQ6</f>
        <v>6</v>
      </c>
      <c r="AR7" s="8">
        <f ca="1">count!AR6</f>
        <v>0.21778900000000001</v>
      </c>
      <c r="AS7" s="8">
        <f ca="1">count!AS6</f>
        <v>0.32477499999999998</v>
      </c>
      <c r="AT7" s="8">
        <f ca="1">count!AT6</f>
        <v>5.4255899999999997</v>
      </c>
      <c r="AU7" s="8">
        <f ca="1">count!AU6</f>
        <v>0.99503299999999995</v>
      </c>
      <c r="AV7" s="8">
        <f ca="1">count!AV6</f>
        <v>12</v>
      </c>
      <c r="AW7" s="8">
        <f ca="1">count!AW6</f>
        <v>0.26052900000000001</v>
      </c>
      <c r="AX7" s="8">
        <f ca="1">count!AX6</f>
        <v>0.81218699999999999</v>
      </c>
      <c r="AY7" s="8">
        <f ca="1">count!AY6</f>
        <v>13.719556000000001</v>
      </c>
      <c r="AZ7" s="8">
        <f ca="1">count!AZ6</f>
        <v>0.99958999999999998</v>
      </c>
      <c r="BA7" s="8">
        <f ca="1">count!BA6</f>
        <v>24</v>
      </c>
      <c r="BB7" s="8">
        <f ca="1">count!BB6</f>
        <v>0.231796</v>
      </c>
      <c r="BC7" s="8">
        <f ca="1">count!BC6</f>
        <v>0.69256600000000001</v>
      </c>
      <c r="BD7" s="8">
        <f ca="1">count!BD6</f>
        <v>11.794750000000001</v>
      </c>
      <c r="BE7" s="8">
        <f ca="1">count!BE6</f>
        <v>0.970688</v>
      </c>
      <c r="BF7" s="8">
        <f ca="1">count!BF6</f>
        <v>11</v>
      </c>
      <c r="BG7" s="8">
        <f ca="1">count!BG6</f>
        <v>0.185866</v>
      </c>
      <c r="BH7" s="8">
        <f ca="1">count!BH6</f>
        <v>0.47200700000000001</v>
      </c>
      <c r="BI7" s="8">
        <f ca="1">count!BI6</f>
        <v>1.619356</v>
      </c>
      <c r="BJ7" s="8">
        <f ca="1">count!BJ6</f>
        <v>0.37754100000000002</v>
      </c>
      <c r="BK7" s="8">
        <f ca="1">count!BK6</f>
        <v>10</v>
      </c>
      <c r="BL7" s="8">
        <f ca="1">count!BL6</f>
        <v>0.244093</v>
      </c>
      <c r="BM7" s="8">
        <f ca="1">count!BM6</f>
        <v>0.53955699999999995</v>
      </c>
      <c r="BN7" s="8">
        <f ca="1">count!BN6</f>
        <v>1.8477779999999999</v>
      </c>
      <c r="BO7" s="8">
        <f ca="1">count!BO6</f>
        <v>0.99726800000000004</v>
      </c>
      <c r="BP7" s="8">
        <f ca="1">count!BP6</f>
        <v>7</v>
      </c>
      <c r="BQ7" s="8">
        <f ca="1">count!BQ6</f>
        <v>0.22592000000000001</v>
      </c>
      <c r="BR7" s="8">
        <f ca="1">count!BR6</f>
        <v>0.82565699999999997</v>
      </c>
      <c r="BS7" s="8">
        <f ca="1">count!BS6</f>
        <v>2.929144</v>
      </c>
      <c r="BT7" s="8">
        <f ca="1">count!BT6</f>
        <v>0.99776200000000004</v>
      </c>
      <c r="BU7" s="8">
        <f ca="1">count!BU6</f>
        <v>16</v>
      </c>
      <c r="BV7" s="8">
        <f ca="1">count!BV6</f>
        <v>0.22345300000000001</v>
      </c>
      <c r="BW7" s="8">
        <f ca="1">count!BW6</f>
        <v>0.70452599999999999</v>
      </c>
      <c r="BX7" s="8">
        <f ca="1">count!BX6</f>
        <v>3.878012</v>
      </c>
      <c r="BY7" s="8">
        <f ca="1">count!BY6</f>
        <v>0.37754100000000002</v>
      </c>
      <c r="BZ7" s="8">
        <f ca="1">count!BZ6</f>
        <v>10</v>
      </c>
      <c r="CA7" s="8">
        <f ca="1">count!CA6</f>
        <v>0.20850199999999999</v>
      </c>
      <c r="CB7" s="8">
        <f ca="1">count!CB6</f>
        <v>0.70189999999999997</v>
      </c>
      <c r="CC7" s="8">
        <f ca="1">count!CC6</f>
        <v>6.9878920000000004</v>
      </c>
      <c r="CD7" s="8">
        <f ca="1">count!CD6</f>
        <v>0.98661299999999996</v>
      </c>
      <c r="CE7" s="8">
        <f ca="1">count!CE6</f>
        <v>17</v>
      </c>
      <c r="CF7" s="8">
        <f ca="1">count!CF6</f>
        <v>0.246253</v>
      </c>
      <c r="CG7" s="8">
        <f ca="1">count!CG6</f>
        <v>0.70880799999999999</v>
      </c>
      <c r="CH7" s="8">
        <f ca="1">count!CH6</f>
        <v>10.985685999999999</v>
      </c>
      <c r="CI7" s="8">
        <f ca="1">count!CI6</f>
        <v>0.99938899999999997</v>
      </c>
      <c r="CJ7" s="8">
        <f ca="1">count!CJ6</f>
        <v>25</v>
      </c>
      <c r="CK7" s="8">
        <f ca="1">count!CK6</f>
        <v>0.22884199999999999</v>
      </c>
      <c r="CL7" s="8">
        <f ca="1">count!CL6</f>
        <v>0.79915400000000003</v>
      </c>
      <c r="CM7" s="8">
        <f ca="1">count!CM6</f>
        <v>15.386341</v>
      </c>
      <c r="CN7" s="8">
        <f ca="1">count!CN6</f>
        <v>0.99698200000000003</v>
      </c>
      <c r="CO7" s="8">
        <f ca="1">count!CO6</f>
        <v>39</v>
      </c>
      <c r="CP7" s="8">
        <f ca="1">count!CP6</f>
        <v>0.276501</v>
      </c>
      <c r="CQ7" s="8">
        <f ca="1">count!CQ6</f>
        <v>0.82061899999999999</v>
      </c>
      <c r="CR7" s="8">
        <f ca="1">count!CR6</f>
        <v>20.474553</v>
      </c>
      <c r="CS7" s="8">
        <f ca="1">count!CS6</f>
        <v>0.99938899999999997</v>
      </c>
      <c r="CT7" s="8">
        <f ca="1">count!CT6</f>
        <v>17</v>
      </c>
      <c r="CU7" s="13">
        <f t="shared" ca="1" si="0"/>
        <v>341.07339300000001</v>
      </c>
      <c r="CV7" s="13">
        <f t="shared" ca="1" si="1"/>
        <v>3.55284784375</v>
      </c>
      <c r="CW7" s="13">
        <f t="shared" ca="1" si="2"/>
        <v>0</v>
      </c>
      <c r="CX7" s="13">
        <f t="shared" ca="1" si="3"/>
        <v>39</v>
      </c>
      <c r="CY7" s="13">
        <f t="shared" ca="1" si="4"/>
        <v>6.9236995111432389</v>
      </c>
    </row>
    <row r="8" spans="1:103" s="8" customFormat="1" ht="17" x14ac:dyDescent="0.25">
      <c r="A8" s="1">
        <f>count!B7</f>
        <v>10</v>
      </c>
      <c r="B8" s="8" t="str">
        <f>count!A7</f>
        <v>Friday</v>
      </c>
      <c r="C8" s="27">
        <f ca="1">count!C7</f>
        <v>1</v>
      </c>
      <c r="D8" s="8">
        <f ca="1">count!D7</f>
        <v>0</v>
      </c>
      <c r="E8" s="8">
        <f ca="1">count!E7</f>
        <v>0.93557999999999997</v>
      </c>
      <c r="F8" s="8">
        <f ca="1">count!F7</f>
        <v>0.37754100000000002</v>
      </c>
      <c r="G8" s="8">
        <f ca="1">count!G7</f>
        <v>0</v>
      </c>
      <c r="H8" s="8">
        <f ca="1">count!H7</f>
        <v>0</v>
      </c>
      <c r="I8" s="8">
        <f ca="1">count!I7</f>
        <v>0</v>
      </c>
      <c r="J8" s="8">
        <f ca="1">count!J7</f>
        <v>0.49634699999999998</v>
      </c>
      <c r="K8" s="8">
        <f ca="1">count!K7</f>
        <v>0</v>
      </c>
      <c r="L8" s="8">
        <f ca="1">count!L7</f>
        <v>0</v>
      </c>
      <c r="M8" s="8">
        <f ca="1">count!M7</f>
        <v>3</v>
      </c>
      <c r="N8" s="8">
        <f ca="1">count!N7</f>
        <v>8.8869000000000004E-2</v>
      </c>
      <c r="O8" s="8">
        <f ca="1">count!O7</f>
        <v>0</v>
      </c>
      <c r="P8" s="8">
        <f ca="1">count!P7</f>
        <v>0</v>
      </c>
      <c r="Q8" s="8">
        <f ca="1">count!Q7</f>
        <v>0</v>
      </c>
      <c r="R8" s="8">
        <f ca="1">count!R7</f>
        <v>0</v>
      </c>
      <c r="S8" s="8">
        <f ca="1">count!S7</f>
        <v>0</v>
      </c>
      <c r="T8" s="8">
        <f ca="1">count!T7</f>
        <v>0</v>
      </c>
      <c r="U8" s="8">
        <f ca="1">count!U7</f>
        <v>0</v>
      </c>
      <c r="V8" s="8">
        <f ca="1">count!V7</f>
        <v>0</v>
      </c>
      <c r="W8" s="8">
        <f ca="1">count!W7</f>
        <v>0</v>
      </c>
      <c r="X8" s="8">
        <f ca="1">count!X7</f>
        <v>0</v>
      </c>
      <c r="Y8" s="8">
        <f ca="1">count!Y7</f>
        <v>0</v>
      </c>
      <c r="Z8" s="8">
        <f ca="1">count!Z7</f>
        <v>0</v>
      </c>
      <c r="AA8" s="8">
        <f ca="1">count!AA7</f>
        <v>0</v>
      </c>
      <c r="AB8" s="8">
        <f ca="1">count!AB7</f>
        <v>0</v>
      </c>
      <c r="AC8" s="8">
        <f ca="1">count!AC7</f>
        <v>0</v>
      </c>
      <c r="AD8" s="8">
        <f ca="1">count!AD7</f>
        <v>0</v>
      </c>
      <c r="AE8" s="8">
        <f ca="1">count!AE7</f>
        <v>0</v>
      </c>
      <c r="AF8" s="8">
        <f ca="1">count!AF7</f>
        <v>0.54983400000000004</v>
      </c>
      <c r="AG8" s="8">
        <f ca="1">count!AG7</f>
        <v>1</v>
      </c>
      <c r="AH8" s="8">
        <f ca="1">count!AH7</f>
        <v>0</v>
      </c>
      <c r="AI8" s="8">
        <f ca="1">count!AI7</f>
        <v>0.96083399999999997</v>
      </c>
      <c r="AJ8" s="8">
        <f ca="1">count!AJ7</f>
        <v>3.3782049999999999</v>
      </c>
      <c r="AK8" s="8">
        <f ca="1">count!AK7</f>
        <v>0.890903</v>
      </c>
      <c r="AL8" s="8">
        <f ca="1">count!AL7</f>
        <v>24</v>
      </c>
      <c r="AM8" s="8">
        <f ca="1">count!AM7</f>
        <v>0.25136199999999997</v>
      </c>
      <c r="AN8" s="8">
        <f ca="1">count!AN7</f>
        <v>0.63541000000000003</v>
      </c>
      <c r="AO8" s="8">
        <f ca="1">count!AO7</f>
        <v>6.0324819999999999</v>
      </c>
      <c r="AP8" s="8">
        <f ca="1">count!AP7</f>
        <v>0.99183699999999997</v>
      </c>
      <c r="AQ8" s="8">
        <f ca="1">count!AQ7</f>
        <v>17</v>
      </c>
      <c r="AR8" s="8">
        <f ca="1">count!AR7</f>
        <v>0.221328</v>
      </c>
      <c r="AS8" s="8">
        <f ca="1">count!AS7</f>
        <v>0.57462400000000002</v>
      </c>
      <c r="AT8" s="8">
        <f ca="1">count!AT7</f>
        <v>6.7281269999999997</v>
      </c>
      <c r="AU8" s="8">
        <f ca="1">count!AU7</f>
        <v>0.99925399999999998</v>
      </c>
      <c r="AV8" s="8">
        <f ca="1">count!AV7</f>
        <v>21</v>
      </c>
      <c r="AW8" s="8">
        <f ca="1">count!AW7</f>
        <v>0.25459500000000002</v>
      </c>
      <c r="AX8" s="8">
        <f ca="1">count!AX7</f>
        <v>0.43514700000000001</v>
      </c>
      <c r="AY8" s="8">
        <f ca="1">count!AY7</f>
        <v>5.8275199999999998</v>
      </c>
      <c r="AZ8" s="8">
        <f ca="1">count!AZ7</f>
        <v>0.999089</v>
      </c>
      <c r="BA8" s="8">
        <f ca="1">count!BA7</f>
        <v>19</v>
      </c>
      <c r="BB8" s="8">
        <f ca="1">count!BB7</f>
        <v>0.16480600000000001</v>
      </c>
      <c r="BC8" s="8">
        <f ca="1">count!BC7</f>
        <v>0.35428700000000002</v>
      </c>
      <c r="BD8" s="8">
        <f ca="1">count!BD7</f>
        <v>4.0460039999999999</v>
      </c>
      <c r="BE8" s="8">
        <f ca="1">count!BE7</f>
        <v>0.99932500000000002</v>
      </c>
      <c r="BF8" s="8">
        <f ca="1">count!BF7</f>
        <v>6</v>
      </c>
      <c r="BG8" s="8">
        <f ca="1">count!BG7</f>
        <v>0.25470399999999999</v>
      </c>
      <c r="BH8" s="8">
        <f ca="1">count!BH7</f>
        <v>0.65048399999999995</v>
      </c>
      <c r="BI8" s="8">
        <f ca="1">count!BI7</f>
        <v>5.9961760000000002</v>
      </c>
      <c r="BJ8" s="8">
        <f ca="1">count!BJ7</f>
        <v>0.99726800000000004</v>
      </c>
      <c r="BK8" s="8">
        <f ca="1">count!BK7</f>
        <v>11</v>
      </c>
      <c r="BL8" s="8">
        <f ca="1">count!BL7</f>
        <v>0.102283</v>
      </c>
      <c r="BM8" s="8">
        <f ca="1">count!BM7</f>
        <v>0.45138</v>
      </c>
      <c r="BN8" s="8">
        <f ca="1">count!BN7</f>
        <v>2.2517360000000002</v>
      </c>
      <c r="BO8" s="8">
        <f ca="1">count!BO7</f>
        <v>0.80218400000000001</v>
      </c>
      <c r="BP8" s="8">
        <f ca="1">count!BP7</f>
        <v>4</v>
      </c>
      <c r="BQ8" s="8">
        <f ca="1">count!BQ7</f>
        <v>0.21487200000000001</v>
      </c>
      <c r="BR8" s="8">
        <f ca="1">count!BR7</f>
        <v>0.79232599999999997</v>
      </c>
      <c r="BS8" s="8">
        <f ca="1">count!BS7</f>
        <v>14.357866</v>
      </c>
      <c r="BT8" s="8">
        <f ca="1">count!BT7</f>
        <v>0.869892</v>
      </c>
      <c r="BU8" s="8">
        <f ca="1">count!BU7</f>
        <v>7</v>
      </c>
      <c r="BV8" s="8">
        <f ca="1">count!BV7</f>
        <v>0.19362599999999999</v>
      </c>
      <c r="BW8" s="8">
        <f ca="1">count!BW7</f>
        <v>0</v>
      </c>
      <c r="BX8" s="8">
        <f ca="1">count!BX7</f>
        <v>1.7835460000000001</v>
      </c>
      <c r="BY8" s="8">
        <f ca="1">count!BY7</f>
        <v>0.99888699999999997</v>
      </c>
      <c r="BZ8" s="8">
        <f ca="1">count!BZ7</f>
        <v>2</v>
      </c>
      <c r="CA8" s="8">
        <f ca="1">count!CA7</f>
        <v>0.14174800000000001</v>
      </c>
      <c r="CB8" s="8">
        <f ca="1">count!CB7</f>
        <v>0.52709799999999996</v>
      </c>
      <c r="CC8" s="8">
        <f ca="1">count!CC7</f>
        <v>2.73482</v>
      </c>
      <c r="CD8" s="8">
        <f ca="1">count!CD7</f>
        <v>0.999089</v>
      </c>
      <c r="CE8" s="8">
        <f ca="1">count!CE7</f>
        <v>18</v>
      </c>
      <c r="CF8" s="8">
        <f ca="1">count!CF7</f>
        <v>0.24654400000000001</v>
      </c>
      <c r="CG8" s="8">
        <f ca="1">count!CG7</f>
        <v>0.843468</v>
      </c>
      <c r="CH8" s="8">
        <f ca="1">count!CH7</f>
        <v>16.868452999999999</v>
      </c>
      <c r="CI8" s="8">
        <f ca="1">count!CI7</f>
        <v>0.99849900000000003</v>
      </c>
      <c r="CJ8" s="8">
        <f ca="1">count!CJ7</f>
        <v>24</v>
      </c>
      <c r="CK8" s="8">
        <f ca="1">count!CK7</f>
        <v>0.25708300000000001</v>
      </c>
      <c r="CL8" s="8">
        <f ca="1">count!CL7</f>
        <v>0.56704100000000002</v>
      </c>
      <c r="CM8" s="8">
        <f ca="1">count!CM7</f>
        <v>13.991255000000001</v>
      </c>
      <c r="CN8" s="8">
        <f ca="1">count!CN7</f>
        <v>0.99877099999999996</v>
      </c>
      <c r="CO8" s="8">
        <f ca="1">count!CO7</f>
        <v>21</v>
      </c>
      <c r="CP8" s="8">
        <f ca="1">count!CP7</f>
        <v>0.19842000000000001</v>
      </c>
      <c r="CQ8" s="8">
        <f ca="1">count!CQ7</f>
        <v>0.67149899999999996</v>
      </c>
      <c r="CR8" s="8">
        <f ca="1">count!CR7</f>
        <v>12.933361</v>
      </c>
      <c r="CS8" s="8">
        <f ca="1">count!CS7</f>
        <v>0.99849900000000003</v>
      </c>
      <c r="CT8" s="8">
        <f ca="1">count!CT7</f>
        <v>11</v>
      </c>
      <c r="CU8" s="13">
        <f t="shared" ca="1" si="0"/>
        <v>311.88618799999995</v>
      </c>
      <c r="CV8" s="13">
        <f t="shared" ca="1" si="1"/>
        <v>3.2488144583333329</v>
      </c>
      <c r="CW8" s="13">
        <f t="shared" ca="1" si="2"/>
        <v>0</v>
      </c>
      <c r="CX8" s="13">
        <f t="shared" ca="1" si="3"/>
        <v>24</v>
      </c>
      <c r="CY8" s="13">
        <f t="shared" ca="1" si="4"/>
        <v>6.000712848787817</v>
      </c>
    </row>
    <row r="9" spans="1:103" s="8" customFormat="1" ht="17" x14ac:dyDescent="0.25">
      <c r="A9" s="1">
        <f>count!B8</f>
        <v>13</v>
      </c>
      <c r="B9" s="8" t="str">
        <f>count!A8</f>
        <v>Saturday</v>
      </c>
      <c r="C9" s="27">
        <f ca="1">count!C8</f>
        <v>0</v>
      </c>
      <c r="D9" s="8">
        <f ca="1">count!D8</f>
        <v>0</v>
      </c>
      <c r="E9" s="8">
        <f ca="1">count!E8</f>
        <v>0.35434399999999999</v>
      </c>
      <c r="F9" s="8">
        <f ca="1">count!F8</f>
        <v>0.668188</v>
      </c>
      <c r="G9" s="8">
        <f ca="1">count!G8</f>
        <v>0.37754100000000002</v>
      </c>
      <c r="H9" s="8">
        <f ca="1">count!H8</f>
        <v>0</v>
      </c>
      <c r="I9" s="8">
        <f ca="1">count!I8</f>
        <v>0</v>
      </c>
      <c r="J9" s="8">
        <f ca="1">count!J8</f>
        <v>0.98369700000000004</v>
      </c>
      <c r="K9" s="8">
        <f ca="1">count!K8</f>
        <v>0</v>
      </c>
      <c r="L9" s="8">
        <f ca="1">count!L8</f>
        <v>0</v>
      </c>
      <c r="M9" s="8">
        <f ca="1">count!M8</f>
        <v>2</v>
      </c>
      <c r="N9" s="8">
        <f ca="1">count!N8</f>
        <v>0.20970900000000001</v>
      </c>
      <c r="O9" s="8">
        <f ca="1">count!O8</f>
        <v>0</v>
      </c>
      <c r="P9" s="8">
        <f ca="1">count!P8</f>
        <v>0.869892</v>
      </c>
      <c r="Q9" s="8">
        <f ca="1">count!Q8</f>
        <v>0</v>
      </c>
      <c r="R9" s="8">
        <f ca="1">count!R8</f>
        <v>0</v>
      </c>
      <c r="S9" s="8">
        <f ca="1">count!S8</f>
        <v>0</v>
      </c>
      <c r="T9" s="8">
        <f ca="1">count!T8</f>
        <v>0.91701100000000002</v>
      </c>
      <c r="U9" s="8">
        <f ca="1">count!U8</f>
        <v>0</v>
      </c>
      <c r="V9" s="8">
        <f ca="1">count!V8</f>
        <v>0</v>
      </c>
      <c r="W9" s="8">
        <f ca="1">count!W8</f>
        <v>0</v>
      </c>
      <c r="X9" s="8">
        <f ca="1">count!X8</f>
        <v>0</v>
      </c>
      <c r="Y9" s="8">
        <f ca="1">count!Y8</f>
        <v>0</v>
      </c>
      <c r="Z9" s="8">
        <f ca="1">count!Z8</f>
        <v>0</v>
      </c>
      <c r="AA9" s="8">
        <f ca="1">count!AA8</f>
        <v>0</v>
      </c>
      <c r="AB9" s="8">
        <f ca="1">count!AB8</f>
        <v>0</v>
      </c>
      <c r="AC9" s="8">
        <f ca="1">count!AC8</f>
        <v>0</v>
      </c>
      <c r="AD9" s="8">
        <f ca="1">count!AD8</f>
        <v>0.63133700000000004</v>
      </c>
      <c r="AE9" s="8">
        <f ca="1">count!AE8</f>
        <v>0</v>
      </c>
      <c r="AF9" s="8">
        <f ca="1">count!AF8</f>
        <v>0</v>
      </c>
      <c r="AG9" s="8">
        <f ca="1">count!AG8</f>
        <v>0</v>
      </c>
      <c r="AH9" s="8">
        <f ca="1">count!AH8</f>
        <v>0</v>
      </c>
      <c r="AI9" s="8">
        <f ca="1">count!AI8</f>
        <v>0</v>
      </c>
      <c r="AJ9" s="8">
        <f ca="1">count!AJ8</f>
        <v>2.3555519999999999</v>
      </c>
      <c r="AK9" s="8">
        <f ca="1">count!AK8</f>
        <v>0.99954699999999996</v>
      </c>
      <c r="AL9" s="8">
        <f ca="1">count!AL8</f>
        <v>1</v>
      </c>
      <c r="AM9" s="8">
        <f ca="1">count!AM8</f>
        <v>0</v>
      </c>
      <c r="AN9" s="8">
        <f ca="1">count!AN8</f>
        <v>0.665516</v>
      </c>
      <c r="AO9" s="8">
        <f ca="1">count!AO8</f>
        <v>2.7631049999999999</v>
      </c>
      <c r="AP9" s="8">
        <f ca="1">count!AP8</f>
        <v>0.93086199999999997</v>
      </c>
      <c r="AQ9" s="8">
        <f ca="1">count!AQ8</f>
        <v>11</v>
      </c>
      <c r="AR9" s="8">
        <f ca="1">count!AR8</f>
        <v>0.196497</v>
      </c>
      <c r="AS9" s="8">
        <f ca="1">count!AS8</f>
        <v>0.442301</v>
      </c>
      <c r="AT9" s="8">
        <f ca="1">count!AT8</f>
        <v>0.93702700000000005</v>
      </c>
      <c r="AU9" s="8">
        <f ca="1">count!AU8</f>
        <v>0.98787199999999997</v>
      </c>
      <c r="AV9" s="8">
        <f ca="1">count!AV8</f>
        <v>6</v>
      </c>
      <c r="AW9" s="8">
        <f ca="1">count!AW8</f>
        <v>0.233265</v>
      </c>
      <c r="AX9" s="8">
        <f ca="1">count!AX8</f>
        <v>0.65409200000000001</v>
      </c>
      <c r="AY9" s="8">
        <f ca="1">count!AY8</f>
        <v>12.671644000000001</v>
      </c>
      <c r="AZ9" s="8">
        <f ca="1">count!AZ8</f>
        <v>0.99932500000000002</v>
      </c>
      <c r="BA9" s="8">
        <f ca="1">count!BA8</f>
        <v>34</v>
      </c>
      <c r="BB9" s="8">
        <f ca="1">count!BB8</f>
        <v>0.22903200000000001</v>
      </c>
      <c r="BC9" s="8">
        <f ca="1">count!BC8</f>
        <v>0.67418400000000001</v>
      </c>
      <c r="BD9" s="8">
        <f ca="1">count!BD8</f>
        <v>17.529765999999999</v>
      </c>
      <c r="BE9" s="8">
        <f ca="1">count!BE8</f>
        <v>0.99394000000000005</v>
      </c>
      <c r="BF9" s="8">
        <f ca="1">count!BF8</f>
        <v>10</v>
      </c>
      <c r="BG9" s="8">
        <f ca="1">count!BG8</f>
        <v>0.15937799999999999</v>
      </c>
      <c r="BH9" s="8">
        <f ca="1">count!BH8</f>
        <v>0.70185500000000001</v>
      </c>
      <c r="BI9" s="8">
        <f ca="1">count!BI8</f>
        <v>12.640307999999999</v>
      </c>
      <c r="BJ9" s="8">
        <f ca="1">count!BJ8</f>
        <v>0.99950000000000006</v>
      </c>
      <c r="BK9" s="8">
        <f ca="1">count!BK8</f>
        <v>46</v>
      </c>
      <c r="BL9" s="8">
        <f ca="1">count!BL8</f>
        <v>0.22475700000000001</v>
      </c>
      <c r="BM9" s="8">
        <f ca="1">count!BM8</f>
        <v>0.72715799999999997</v>
      </c>
      <c r="BN9" s="8">
        <f ca="1">count!BN8</f>
        <v>31.545646000000001</v>
      </c>
      <c r="BO9" s="8">
        <f ca="1">count!BO8</f>
        <v>0.99950000000000006</v>
      </c>
      <c r="BP9" s="8">
        <f ca="1">count!BP8</f>
        <v>42</v>
      </c>
      <c r="BQ9" s="8">
        <f ca="1">count!BQ8</f>
        <v>0.235399</v>
      </c>
      <c r="BR9" s="8">
        <f ca="1">count!BR8</f>
        <v>0.82502699999999995</v>
      </c>
      <c r="BS9" s="8">
        <f ca="1">count!BS8</f>
        <v>8.5119469999999993</v>
      </c>
      <c r="BT9" s="8">
        <f ca="1">count!BT8</f>
        <v>0.99958999999999998</v>
      </c>
      <c r="BU9" s="8">
        <f ca="1">count!BU8</f>
        <v>20</v>
      </c>
      <c r="BV9" s="8">
        <f ca="1">count!BV8</f>
        <v>0.22842399999999999</v>
      </c>
      <c r="BW9" s="8">
        <f ca="1">count!BW8</f>
        <v>0.684249</v>
      </c>
      <c r="BX9" s="8">
        <f ca="1">count!BX8</f>
        <v>11.518630999999999</v>
      </c>
      <c r="BY9" s="8">
        <f ca="1">count!BY8</f>
        <v>0.96083399999999997</v>
      </c>
      <c r="BZ9" s="8">
        <f ca="1">count!BZ8</f>
        <v>16</v>
      </c>
      <c r="CA9" s="8">
        <f ca="1">count!CA8</f>
        <v>0.17743300000000001</v>
      </c>
      <c r="CB9" s="8">
        <f ca="1">count!CB8</f>
        <v>0.64213900000000002</v>
      </c>
      <c r="CC9" s="8">
        <f ca="1">count!CC8</f>
        <v>8.6669230000000006</v>
      </c>
      <c r="CD9" s="8">
        <f ca="1">count!CD8</f>
        <v>0.99925399999999998</v>
      </c>
      <c r="CE9" s="8">
        <f ca="1">count!CE8</f>
        <v>9</v>
      </c>
      <c r="CF9" s="8">
        <f ca="1">count!CF8</f>
        <v>0.21152799999999999</v>
      </c>
      <c r="CG9" s="8">
        <f ca="1">count!CG8</f>
        <v>0.57095799999999997</v>
      </c>
      <c r="CH9" s="8">
        <f ca="1">count!CH8</f>
        <v>12.897237000000001</v>
      </c>
      <c r="CI9" s="8">
        <f ca="1">count!CI8</f>
        <v>0.99958999999999998</v>
      </c>
      <c r="CJ9" s="8">
        <f ca="1">count!CJ8</f>
        <v>36</v>
      </c>
      <c r="CK9" s="8">
        <f ca="1">count!CK8</f>
        <v>0.26103500000000002</v>
      </c>
      <c r="CL9" s="8">
        <f ca="1">count!CL8</f>
        <v>0.67225400000000002</v>
      </c>
      <c r="CM9" s="8">
        <f ca="1">count!CM8</f>
        <v>26.398305000000001</v>
      </c>
      <c r="CN9" s="8">
        <f ca="1">count!CN8</f>
        <v>0.99962899999999999</v>
      </c>
      <c r="CO9" s="8">
        <f ca="1">count!CO8</f>
        <v>21</v>
      </c>
      <c r="CP9" s="8">
        <f ca="1">count!CP8</f>
        <v>0.27985199999999999</v>
      </c>
      <c r="CQ9" s="8">
        <f ca="1">count!CQ8</f>
        <v>0.71539600000000003</v>
      </c>
      <c r="CR9" s="8">
        <f ca="1">count!CR8</f>
        <v>19.172789000000002</v>
      </c>
      <c r="CS9" s="8">
        <f ca="1">count!CS8</f>
        <v>0.99917599999999995</v>
      </c>
      <c r="CT9" s="8">
        <f ca="1">count!CT8</f>
        <v>42</v>
      </c>
      <c r="CU9" s="13">
        <f t="shared" ca="1" si="0"/>
        <v>491.90094700000014</v>
      </c>
      <c r="CV9" s="13">
        <f t="shared" ca="1" si="1"/>
        <v>5.1239681979166685</v>
      </c>
      <c r="CW9" s="13">
        <f t="shared" ca="1" si="2"/>
        <v>0</v>
      </c>
      <c r="CX9" s="13">
        <f t="shared" ca="1" si="3"/>
        <v>46</v>
      </c>
      <c r="CY9" s="13">
        <f t="shared" ca="1" si="4"/>
        <v>10.354662687131258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3</v>
      </c>
      <c r="D10" s="3">
        <f t="shared" ca="1" si="5"/>
        <v>1</v>
      </c>
      <c r="E10" s="3">
        <f t="shared" ca="1" si="5"/>
        <v>5</v>
      </c>
      <c r="F10" s="3">
        <f t="shared" ca="1" si="5"/>
        <v>6</v>
      </c>
      <c r="G10" s="3">
        <f t="shared" ca="1" si="5"/>
        <v>2</v>
      </c>
      <c r="H10" s="3">
        <f t="shared" ca="1" si="5"/>
        <v>2</v>
      </c>
      <c r="I10" s="3">
        <f t="shared" ca="1" si="5"/>
        <v>1</v>
      </c>
      <c r="J10" s="3">
        <f t="shared" ca="1" si="5"/>
        <v>4</v>
      </c>
      <c r="K10" s="3">
        <f t="shared" ca="1" si="5"/>
        <v>2</v>
      </c>
      <c r="L10" s="3">
        <f t="shared" ca="1" si="5"/>
        <v>1</v>
      </c>
      <c r="M10" s="3">
        <f t="shared" ca="1" si="5"/>
        <v>2</v>
      </c>
      <c r="N10" s="3">
        <f t="shared" ca="1" si="5"/>
        <v>2</v>
      </c>
      <c r="O10" s="3">
        <f t="shared" ca="1" si="5"/>
        <v>0</v>
      </c>
      <c r="P10" s="3">
        <f t="shared" ca="1" si="5"/>
        <v>2</v>
      </c>
      <c r="Q10" s="3">
        <f t="shared" ca="1" si="5"/>
        <v>0</v>
      </c>
      <c r="R10" s="3">
        <f t="shared" ca="1" si="5"/>
        <v>1</v>
      </c>
      <c r="S10" s="3">
        <f t="shared" ca="1" si="5"/>
        <v>0</v>
      </c>
      <c r="T10" s="3">
        <f t="shared" ca="1" si="5"/>
        <v>1</v>
      </c>
      <c r="U10" s="3">
        <f t="shared" ca="1" si="5"/>
        <v>1</v>
      </c>
      <c r="V10" s="3">
        <f t="shared" ca="1" si="5"/>
        <v>0</v>
      </c>
      <c r="W10" s="3">
        <f t="shared" ca="1" si="5"/>
        <v>0</v>
      </c>
      <c r="X10" s="3">
        <f t="shared" ca="1" si="5"/>
        <v>0</v>
      </c>
      <c r="Y10" s="3">
        <f t="shared" ca="1" si="5"/>
        <v>0</v>
      </c>
      <c r="Z10" s="3">
        <f t="shared" ca="1" si="5"/>
        <v>0</v>
      </c>
      <c r="AA10" s="3">
        <f t="shared" ca="1" si="5"/>
        <v>1</v>
      </c>
      <c r="AB10" s="3">
        <f t="shared" ca="1" si="5"/>
        <v>0</v>
      </c>
      <c r="AC10" s="3">
        <f t="shared" ca="1" si="5"/>
        <v>0</v>
      </c>
      <c r="AD10" s="3">
        <f t="shared" ca="1" si="5"/>
        <v>1</v>
      </c>
      <c r="AE10" s="3">
        <f t="shared" ca="1" si="5"/>
        <v>1</v>
      </c>
      <c r="AF10" s="3">
        <f t="shared" ca="1" si="5"/>
        <v>4</v>
      </c>
      <c r="AG10" s="3">
        <f t="shared" ca="1" si="5"/>
        <v>5</v>
      </c>
      <c r="AH10" s="3">
        <f t="shared" ca="1" si="5"/>
        <v>4</v>
      </c>
      <c r="AI10" s="3">
        <f t="shared" ca="1" si="5"/>
        <v>6</v>
      </c>
      <c r="AJ10" s="3">
        <f t="shared" ca="1" si="5"/>
        <v>7</v>
      </c>
      <c r="AK10" s="3">
        <f t="shared" ca="1" si="5"/>
        <v>7</v>
      </c>
      <c r="AL10" s="3">
        <f t="shared" ca="1" si="5"/>
        <v>7</v>
      </c>
      <c r="AM10" s="3">
        <f t="shared" ca="1" si="5"/>
        <v>6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7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7</v>
      </c>
      <c r="BD10" s="3">
        <f t="shared" ca="1" si="5"/>
        <v>7</v>
      </c>
      <c r="BE10" s="3">
        <f t="shared" ca="1" si="5"/>
        <v>7</v>
      </c>
      <c r="BF10" s="3">
        <f t="shared" ca="1" si="5"/>
        <v>7</v>
      </c>
      <c r="BG10" s="3">
        <f t="shared" ca="1" si="5"/>
        <v>7</v>
      </c>
      <c r="BH10" s="3">
        <f t="shared" ca="1" si="5"/>
        <v>7</v>
      </c>
      <c r="BI10" s="3">
        <f t="shared" ca="1" si="5"/>
        <v>7</v>
      </c>
      <c r="BJ10" s="3">
        <f t="shared" ca="1" si="5"/>
        <v>7</v>
      </c>
      <c r="BK10" s="3">
        <f t="shared" ca="1" si="5"/>
        <v>7</v>
      </c>
      <c r="BL10" s="3">
        <f t="shared" ca="1" si="5"/>
        <v>7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7</v>
      </c>
      <c r="BQ10" s="3">
        <f t="shared" ca="1" si="6"/>
        <v>7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6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7</v>
      </c>
      <c r="CL10" s="3">
        <f t="shared" ca="1" si="6"/>
        <v>7</v>
      </c>
      <c r="CM10" s="3">
        <f t="shared" ca="1" si="6"/>
        <v>7</v>
      </c>
      <c r="CN10" s="3">
        <f t="shared" ca="1" si="6"/>
        <v>7</v>
      </c>
      <c r="CO10" s="3">
        <f t="shared" ca="1" si="6"/>
        <v>7</v>
      </c>
      <c r="CP10" s="3">
        <f t="shared" ca="1" si="6"/>
        <v>7</v>
      </c>
      <c r="CQ10" s="3">
        <f t="shared" ca="1" si="6"/>
        <v>7</v>
      </c>
      <c r="CR10" s="3">
        <f t="shared" ca="1" si="6"/>
        <v>7</v>
      </c>
      <c r="CS10" s="3">
        <f t="shared" ca="1" si="6"/>
        <v>7</v>
      </c>
      <c r="CT10" s="3">
        <f t="shared" ca="1" si="6"/>
        <v>7</v>
      </c>
      <c r="CU10" s="14">
        <f ca="1">SUM(C10:CT10)</f>
        <v>497</v>
      </c>
      <c r="CV10" s="14">
        <f ca="1">AVERAGE(C10:CT10)</f>
        <v>5.177083333333333</v>
      </c>
      <c r="CW10" s="14">
        <f ca="1">MIN(C10:CT10)</f>
        <v>0</v>
      </c>
      <c r="CX10" s="14">
        <f ca="1">MAX(C10:CT10)</f>
        <v>7</v>
      </c>
      <c r="CY10" s="14">
        <f ca="1">STDEV(C10:CT10)</f>
        <v>2.7144633730276735</v>
      </c>
    </row>
    <row r="11" spans="1:103" s="15" customFormat="1" ht="17" x14ac:dyDescent="0.25">
      <c r="A11" s="3">
        <f>SUM(A3:A9)</f>
        <v>83</v>
      </c>
      <c r="B11" s="2" t="s">
        <v>15</v>
      </c>
      <c r="C11" s="28">
        <f t="shared" ref="C11:AG11" ca="1" si="7">SUM(C3:C9)</f>
        <v>9</v>
      </c>
      <c r="D11" s="3">
        <f t="shared" ca="1" si="7"/>
        <v>0.117007</v>
      </c>
      <c r="E11" s="3">
        <f t="shared" ca="1" si="7"/>
        <v>2.51166</v>
      </c>
      <c r="F11" s="3">
        <f t="shared" ca="1" si="7"/>
        <v>7.1871579999999993</v>
      </c>
      <c r="G11" s="3">
        <f t="shared" ca="1" si="7"/>
        <v>0.68756700000000004</v>
      </c>
      <c r="H11" s="3">
        <f t="shared" ca="1" si="7"/>
        <v>3</v>
      </c>
      <c r="I11" s="3">
        <f t="shared" ca="1" si="7"/>
        <v>0.209729</v>
      </c>
      <c r="J11" s="3">
        <f t="shared" ca="1" si="7"/>
        <v>2.604279</v>
      </c>
      <c r="K11" s="3">
        <f t="shared" ca="1" si="7"/>
        <v>2.1452740000000001</v>
      </c>
      <c r="L11" s="3">
        <f t="shared" ca="1" si="7"/>
        <v>0.31002600000000002</v>
      </c>
      <c r="M11" s="3">
        <f t="shared" ca="1" si="7"/>
        <v>5</v>
      </c>
      <c r="N11" s="3">
        <f t="shared" ca="1" si="7"/>
        <v>0.29857800000000001</v>
      </c>
      <c r="O11" s="3">
        <f t="shared" ca="1" si="7"/>
        <v>0</v>
      </c>
      <c r="P11" s="3">
        <f t="shared" ca="1" si="7"/>
        <v>1.1589419999999999</v>
      </c>
      <c r="Q11" s="3">
        <f t="shared" ca="1" si="7"/>
        <v>0</v>
      </c>
      <c r="R11" s="3">
        <f t="shared" ca="1" si="7"/>
        <v>1</v>
      </c>
      <c r="S11" s="3">
        <f t="shared" ca="1" si="7"/>
        <v>0</v>
      </c>
      <c r="T11" s="3">
        <f t="shared" ca="1" si="7"/>
        <v>0.91701100000000002</v>
      </c>
      <c r="U11" s="3">
        <f t="shared" ca="1" si="7"/>
        <v>0.31002600000000002</v>
      </c>
      <c r="V11" s="3">
        <f t="shared" ca="1" si="7"/>
        <v>0</v>
      </c>
      <c r="W11" s="3">
        <f t="shared" ca="1" si="7"/>
        <v>0</v>
      </c>
      <c r="X11" s="3">
        <f t="shared" ca="1" si="7"/>
        <v>0</v>
      </c>
      <c r="Y11" s="3">
        <f t="shared" ca="1" si="7"/>
        <v>0</v>
      </c>
      <c r="Z11" s="3">
        <f t="shared" ca="1" si="7"/>
        <v>0</v>
      </c>
      <c r="AA11" s="3">
        <f t="shared" ca="1" si="7"/>
        <v>0.42555700000000002</v>
      </c>
      <c r="AB11" s="3">
        <f t="shared" ca="1" si="7"/>
        <v>0</v>
      </c>
      <c r="AC11" s="3">
        <f t="shared" ca="1" si="7"/>
        <v>0</v>
      </c>
      <c r="AD11" s="3">
        <f t="shared" ca="1" si="7"/>
        <v>0.63133700000000004</v>
      </c>
      <c r="AE11" s="3">
        <f t="shared" ca="1" si="7"/>
        <v>0.57896700000000001</v>
      </c>
      <c r="AF11" s="3">
        <f t="shared" ca="1" si="7"/>
        <v>1.745066</v>
      </c>
      <c r="AG11" s="3">
        <f t="shared" ca="1" si="7"/>
        <v>14</v>
      </c>
      <c r="AH11" s="3">
        <f t="shared" ref="AH11:BM11" ca="1" si="8">SUM(AH3:AH9)</f>
        <v>0.31355</v>
      </c>
      <c r="AI11" s="3">
        <f t="shared" ca="1" si="8"/>
        <v>3.1324899999999998</v>
      </c>
      <c r="AJ11" s="3">
        <f t="shared" ca="1" si="8"/>
        <v>35.939326000000001</v>
      </c>
      <c r="AK11" s="3">
        <f t="shared" ca="1" si="8"/>
        <v>6.5690749999999998</v>
      </c>
      <c r="AL11" s="3">
        <f t="shared" ca="1" si="8"/>
        <v>153</v>
      </c>
      <c r="AM11" s="3">
        <f t="shared" ca="1" si="8"/>
        <v>1.4337689999999998</v>
      </c>
      <c r="AN11" s="3">
        <f t="shared" ca="1" si="8"/>
        <v>4.7144620000000002</v>
      </c>
      <c r="AO11" s="3">
        <f t="shared" ca="1" si="8"/>
        <v>54.937863</v>
      </c>
      <c r="AP11" s="3">
        <f t="shared" ca="1" si="8"/>
        <v>6.5882570000000005</v>
      </c>
      <c r="AQ11" s="3">
        <f t="shared" ca="1" si="8"/>
        <v>76</v>
      </c>
      <c r="AR11" s="3">
        <f t="shared" ca="1" si="8"/>
        <v>1.3602969999999999</v>
      </c>
      <c r="AS11" s="3">
        <f t="shared" ca="1" si="8"/>
        <v>3.7392659999999998</v>
      </c>
      <c r="AT11" s="3">
        <f t="shared" ca="1" si="8"/>
        <v>37.891992000000002</v>
      </c>
      <c r="AU11" s="3">
        <f t="shared" ca="1" si="8"/>
        <v>6.8086539999999998</v>
      </c>
      <c r="AV11" s="3">
        <f t="shared" ca="1" si="8"/>
        <v>148</v>
      </c>
      <c r="AW11" s="3">
        <f t="shared" ca="1" si="8"/>
        <v>1.6696829999999998</v>
      </c>
      <c r="AX11" s="3">
        <f t="shared" ca="1" si="8"/>
        <v>4.6227999999999998</v>
      </c>
      <c r="AY11" s="3">
        <f t="shared" ca="1" si="8"/>
        <v>97.828131999999997</v>
      </c>
      <c r="AZ11" s="3">
        <f t="shared" ca="1" si="8"/>
        <v>6.9944029999999993</v>
      </c>
      <c r="BA11" s="3">
        <f t="shared" ca="1" si="8"/>
        <v>146</v>
      </c>
      <c r="BB11" s="3">
        <f t="shared" ca="1" si="8"/>
        <v>1.3603429999999999</v>
      </c>
      <c r="BC11" s="3">
        <f t="shared" ca="1" si="8"/>
        <v>4.1228460000000009</v>
      </c>
      <c r="BD11" s="3">
        <f t="shared" ca="1" si="8"/>
        <v>91.705570999999992</v>
      </c>
      <c r="BE11" s="3">
        <f t="shared" ca="1" si="8"/>
        <v>6.5925560000000001</v>
      </c>
      <c r="BF11" s="3">
        <f t="shared" ca="1" si="8"/>
        <v>58</v>
      </c>
      <c r="BG11" s="3">
        <f t="shared" ca="1" si="8"/>
        <v>1.1091070000000001</v>
      </c>
      <c r="BH11" s="3">
        <f t="shared" ca="1" si="8"/>
        <v>4.4445350000000001</v>
      </c>
      <c r="BI11" s="3">
        <f t="shared" ca="1" si="8"/>
        <v>47.093874999999997</v>
      </c>
      <c r="BJ11" s="3">
        <f t="shared" ca="1" si="8"/>
        <v>6.3623510000000003</v>
      </c>
      <c r="BK11" s="3">
        <f t="shared" ca="1" si="8"/>
        <v>112</v>
      </c>
      <c r="BL11" s="3">
        <f t="shared" ca="1" si="8"/>
        <v>1.528859</v>
      </c>
      <c r="BM11" s="3">
        <f t="shared" ca="1" si="8"/>
        <v>4.5721309999999997</v>
      </c>
      <c r="BN11" s="3">
        <f t="shared" ref="BN11:CS11" ca="1" si="9">SUM(BN3:BN9)</f>
        <v>68.601693999999995</v>
      </c>
      <c r="BO11" s="3">
        <f t="shared" ca="1" si="9"/>
        <v>6.7902560000000003</v>
      </c>
      <c r="BP11" s="3">
        <f t="shared" ca="1" si="9"/>
        <v>93</v>
      </c>
      <c r="BQ11" s="3">
        <f t="shared" ca="1" si="9"/>
        <v>1.5362749999999998</v>
      </c>
      <c r="BR11" s="3">
        <f t="shared" ca="1" si="9"/>
        <v>4.4513440000000006</v>
      </c>
      <c r="BS11" s="3">
        <f t="shared" ca="1" si="9"/>
        <v>44.748792999999999</v>
      </c>
      <c r="BT11" s="3">
        <f t="shared" ca="1" si="9"/>
        <v>6.2751990000000006</v>
      </c>
      <c r="BU11" s="3">
        <f t="shared" ca="1" si="9"/>
        <v>99</v>
      </c>
      <c r="BV11" s="3">
        <f t="shared" ca="1" si="9"/>
        <v>1.6207030000000002</v>
      </c>
      <c r="BW11" s="3">
        <f t="shared" ca="1" si="9"/>
        <v>4.2684949999999997</v>
      </c>
      <c r="BX11" s="3">
        <f t="shared" ca="1" si="9"/>
        <v>63.606639000000001</v>
      </c>
      <c r="BY11" s="3">
        <f t="shared" ca="1" si="9"/>
        <v>6.2882980000000002</v>
      </c>
      <c r="BZ11" s="3">
        <f t="shared" ca="1" si="9"/>
        <v>60</v>
      </c>
      <c r="CA11" s="3">
        <f t="shared" ca="1" si="9"/>
        <v>1.3509329999999999</v>
      </c>
      <c r="CB11" s="3">
        <f t="shared" ca="1" si="9"/>
        <v>4.2659039999999999</v>
      </c>
      <c r="CC11" s="3">
        <f t="shared" ca="1" si="9"/>
        <v>52.023666000000006</v>
      </c>
      <c r="CD11" s="3">
        <f t="shared" ca="1" si="9"/>
        <v>6.9323049999999986</v>
      </c>
      <c r="CE11" s="3">
        <f t="shared" ca="1" si="9"/>
        <v>94</v>
      </c>
      <c r="CF11" s="3">
        <f t="shared" ca="1" si="9"/>
        <v>1.6196110000000001</v>
      </c>
      <c r="CG11" s="3">
        <f t="shared" ca="1" si="9"/>
        <v>4.9566990000000004</v>
      </c>
      <c r="CH11" s="3">
        <f t="shared" ca="1" si="9"/>
        <v>77.853550000000013</v>
      </c>
      <c r="CI11" s="3">
        <f t="shared" ca="1" si="9"/>
        <v>6.9666499999999996</v>
      </c>
      <c r="CJ11" s="3">
        <f t="shared" ca="1" si="9"/>
        <v>145</v>
      </c>
      <c r="CK11" s="3">
        <f t="shared" ca="1" si="9"/>
        <v>1.5593149999999998</v>
      </c>
      <c r="CL11" s="3">
        <f t="shared" ca="1" si="9"/>
        <v>5.3382729999999992</v>
      </c>
      <c r="CM11" s="3">
        <f t="shared" ca="1" si="9"/>
        <v>123.94600199999999</v>
      </c>
      <c r="CN11" s="3">
        <f t="shared" ca="1" si="9"/>
        <v>6.9893389999999993</v>
      </c>
      <c r="CO11" s="3">
        <f t="shared" ca="1" si="9"/>
        <v>186</v>
      </c>
      <c r="CP11" s="3">
        <f t="shared" ca="1" si="9"/>
        <v>1.624422</v>
      </c>
      <c r="CQ11" s="3">
        <f t="shared" ca="1" si="9"/>
        <v>5.3268459999999997</v>
      </c>
      <c r="CR11" s="3">
        <f t="shared" ca="1" si="9"/>
        <v>125.70278100000002</v>
      </c>
      <c r="CS11" s="3">
        <f t="shared" ca="1" si="9"/>
        <v>6.986853</v>
      </c>
      <c r="CT11" s="3">
        <f t="shared" ref="CT11" ca="1" si="10">SUM(CT3:CT9)</f>
        <v>163</v>
      </c>
      <c r="CU11" s="14">
        <f ca="1">SUM(C11:CT11)</f>
        <v>2671.9052219999999</v>
      </c>
      <c r="CV11" s="14">
        <f ca="1">AVERAGE(C11:CT11)</f>
        <v>27.832346062499997</v>
      </c>
      <c r="CW11" s="14">
        <f ca="1">MIN(C11:CT11)</f>
        <v>0</v>
      </c>
      <c r="CX11" s="14">
        <f ca="1">MAX(C11:CT11)</f>
        <v>186</v>
      </c>
      <c r="CY11" s="14">
        <f ca="1">STDEV(C11:CT11)</f>
        <v>46.4436273050257</v>
      </c>
    </row>
    <row r="12" spans="1:103" s="15" customFormat="1" ht="17" x14ac:dyDescent="0.25">
      <c r="A12" s="3">
        <f>AVERAGE(count!B2:B8)</f>
        <v>11.857142857142858</v>
      </c>
      <c r="B12" s="15" t="s">
        <v>20</v>
      </c>
      <c r="C12" s="24">
        <f ca="1">AVERAGE(C3:C9)</f>
        <v>1.2857142857142858</v>
      </c>
      <c r="D12" s="15">
        <f ca="1">AVERAGE(count!D2:D8)</f>
        <v>1.6715285714285714E-2</v>
      </c>
      <c r="E12" s="15">
        <f ca="1">AVERAGE(count!E2:E8)</f>
        <v>0.35880857142857142</v>
      </c>
      <c r="F12" s="15">
        <f ca="1">AVERAGE(count!F2:F8)</f>
        <v>1.026736857142857</v>
      </c>
      <c r="G12" s="15">
        <f ca="1">AVERAGE(count!G2:G8)</f>
        <v>9.8223857142857154E-2</v>
      </c>
      <c r="H12" s="15">
        <f ca="1">AVERAGE(count!H2:H8)</f>
        <v>0.42857142857142855</v>
      </c>
      <c r="I12" s="15">
        <f ca="1">AVERAGE(count!I2:I8)</f>
        <v>2.9961285714285715E-2</v>
      </c>
      <c r="J12" s="15">
        <f ca="1">AVERAGE(count!J2:J8)</f>
        <v>0.37203985714285714</v>
      </c>
      <c r="K12" s="15">
        <f ca="1">AVERAGE(count!K2:K8)</f>
        <v>0.30646771428571429</v>
      </c>
      <c r="L12" s="15">
        <f ca="1">AVERAGE(count!L2:L8)</f>
        <v>4.4289428571428577E-2</v>
      </c>
      <c r="M12" s="15">
        <f ca="1">AVERAGE(count!M2:M8)</f>
        <v>0.7142857142857143</v>
      </c>
      <c r="N12" s="15">
        <f ca="1">AVERAGE(count!N2:N8)</f>
        <v>4.2654000000000004E-2</v>
      </c>
      <c r="O12" s="15">
        <f ca="1">AVERAGE(count!O2:O8)</f>
        <v>0</v>
      </c>
      <c r="P12" s="15">
        <f ca="1">AVERAGE(count!P2:P8)</f>
        <v>0.16556314285714285</v>
      </c>
      <c r="Q12" s="15">
        <f ca="1">AVERAGE(count!Q2:Q8)</f>
        <v>0</v>
      </c>
      <c r="R12" s="15">
        <f ca="1">AVERAGE(count!R2:R8)</f>
        <v>0.14285714285714285</v>
      </c>
      <c r="S12" s="15">
        <f ca="1">AVERAGE(count!S2:S8)</f>
        <v>0</v>
      </c>
      <c r="T12" s="15">
        <f ca="1">AVERAGE(count!T2:T8)</f>
        <v>0.13100157142857144</v>
      </c>
      <c r="U12" s="15">
        <f ca="1">AVERAGE(count!U2:U8)</f>
        <v>4.4289428571428577E-2</v>
      </c>
      <c r="V12" s="15">
        <f ca="1">AVERAGE(count!V2:V8)</f>
        <v>0</v>
      </c>
      <c r="W12" s="15">
        <f ca="1">AVERAGE(count!W2:W8)</f>
        <v>0</v>
      </c>
      <c r="X12" s="15">
        <f ca="1">AVERAGE(count!X2:X8)</f>
        <v>0</v>
      </c>
      <c r="Y12" s="15">
        <f ca="1">AVERAGE(count!Y2:Y8)</f>
        <v>0</v>
      </c>
      <c r="Z12" s="15">
        <f ca="1">AVERAGE(count!Z2:Z8)</f>
        <v>0</v>
      </c>
      <c r="AA12" s="15">
        <f ca="1">AVERAGE(count!AA2:AA8)</f>
        <v>6.0793857142857143E-2</v>
      </c>
      <c r="AB12" s="15">
        <f ca="1">AVERAGE(count!AB2:AB8)</f>
        <v>0</v>
      </c>
      <c r="AC12" s="15">
        <f ca="1">AVERAGE(count!AC2:AC8)</f>
        <v>0</v>
      </c>
      <c r="AD12" s="15">
        <f ca="1">AVERAGE(count!AD2:AD8)</f>
        <v>9.0191000000000007E-2</v>
      </c>
      <c r="AE12" s="15">
        <f ca="1">AVERAGE(count!AE2:AE8)</f>
        <v>8.2709571428571424E-2</v>
      </c>
      <c r="AF12" s="15">
        <f ca="1">AVERAGE(count!AF2:AF8)</f>
        <v>0.24929514285714285</v>
      </c>
      <c r="AG12" s="15">
        <f ca="1">AVERAGE(count!AG2:AG8)</f>
        <v>2</v>
      </c>
      <c r="AH12" s="15">
        <f ca="1">AVERAGE(count!AH2:AH8)</f>
        <v>4.4792857142857141E-2</v>
      </c>
      <c r="AI12" s="15">
        <f ca="1">AVERAGE(count!AI2:AI8)</f>
        <v>0.44749857142857141</v>
      </c>
      <c r="AJ12" s="15">
        <f ca="1">AVERAGE(count!AJ2:AJ8)</f>
        <v>5.1341894285714291</v>
      </c>
      <c r="AK12" s="15">
        <f ca="1">AVERAGE(count!AK2:AK8)</f>
        <v>0.9384392857142857</v>
      </c>
      <c r="AL12" s="15">
        <f ca="1">AVERAGE(count!AL2:AL8)</f>
        <v>21.857142857142858</v>
      </c>
      <c r="AM12" s="15">
        <f ca="1">AVERAGE(count!AM2:AM8)</f>
        <v>0.20482414285714284</v>
      </c>
      <c r="AN12" s="15">
        <f ca="1">AVERAGE(count!AN2:AN8)</f>
        <v>0.6734945714285715</v>
      </c>
      <c r="AO12" s="15">
        <f ca="1">AVERAGE(count!AO2:AO8)</f>
        <v>7.8482661428571427</v>
      </c>
      <c r="AP12" s="15">
        <f ca="1">AVERAGE(count!AP2:AP8)</f>
        <v>0.94117957142857145</v>
      </c>
      <c r="AQ12" s="15">
        <f ca="1">AVERAGE(count!AQ2:AQ8)</f>
        <v>10.857142857142858</v>
      </c>
      <c r="AR12" s="15">
        <f ca="1">AVERAGE(count!AR2:AR8)</f>
        <v>0.19432814285714284</v>
      </c>
      <c r="AS12" s="15">
        <f ca="1">AVERAGE(count!AS2:AS8)</f>
        <v>0.53418085714285712</v>
      </c>
      <c r="AT12" s="15">
        <f ca="1">AVERAGE(count!AT2:AT8)</f>
        <v>5.4131417142857146</v>
      </c>
      <c r="AU12" s="15">
        <f ca="1">AVERAGE(count!AU2:AU8)</f>
        <v>0.97266485714285711</v>
      </c>
      <c r="AV12" s="15">
        <f ca="1">AVERAGE(count!AV2:AV8)</f>
        <v>21.142857142857142</v>
      </c>
      <c r="AW12" s="15">
        <f ca="1">AVERAGE(count!AW2:AW8)</f>
        <v>0.23852614285714283</v>
      </c>
      <c r="AX12" s="15">
        <f ca="1">AVERAGE(count!AX2:AX8)</f>
        <v>0.66039999999999999</v>
      </c>
      <c r="AY12" s="15">
        <f ca="1">AVERAGE(count!AY2:AY8)</f>
        <v>13.975447428571428</v>
      </c>
      <c r="AZ12" s="15">
        <f ca="1">AVERAGE(count!AZ2:AZ8)</f>
        <v>0.99920042857142843</v>
      </c>
      <c r="BA12" s="15">
        <f ca="1">AVERAGE(count!BA2:BA8)</f>
        <v>20.857142857142858</v>
      </c>
      <c r="BB12" s="15">
        <f ca="1">AVERAGE(count!BB2:BB8)</f>
        <v>0.19433471428571428</v>
      </c>
      <c r="BC12" s="15">
        <f ca="1">AVERAGE(count!BC2:BC8)</f>
        <v>0.58897800000000011</v>
      </c>
      <c r="BD12" s="15">
        <f ca="1">AVERAGE(count!BD2:BD8)</f>
        <v>13.100795857142856</v>
      </c>
      <c r="BE12" s="15">
        <f ca="1">AVERAGE(count!BE2:BE8)</f>
        <v>0.94179371428571435</v>
      </c>
      <c r="BF12" s="15">
        <f ca="1">AVERAGE(count!BF2:BF8)</f>
        <v>8.2857142857142865</v>
      </c>
      <c r="BG12" s="15">
        <f ca="1">AVERAGE(count!BG2:BG8)</f>
        <v>0.15844385714285716</v>
      </c>
      <c r="BH12" s="15">
        <f ca="1">AVERAGE(count!BH2:BH8)</f>
        <v>0.63493357142857143</v>
      </c>
      <c r="BI12" s="15">
        <f ca="1">AVERAGE(count!BI2:BI8)</f>
        <v>6.727696428571428</v>
      </c>
      <c r="BJ12" s="15">
        <f ca="1">AVERAGE(count!BJ2:BJ8)</f>
        <v>0.90890728571428581</v>
      </c>
      <c r="BK12" s="15">
        <f ca="1">AVERAGE(count!BK2:BK8)</f>
        <v>16</v>
      </c>
      <c r="BL12" s="15">
        <f ca="1">AVERAGE(count!BL2:BL8)</f>
        <v>0.21840842857142856</v>
      </c>
      <c r="BM12" s="15">
        <f ca="1">AVERAGE(count!BM2:BM8)</f>
        <v>0.65316157142857134</v>
      </c>
      <c r="BN12" s="15">
        <f ca="1">AVERAGE(count!BN2:BN8)</f>
        <v>9.800241999999999</v>
      </c>
      <c r="BO12" s="15">
        <f ca="1">AVERAGE(count!BO2:BO8)</f>
        <v>0.97003657142857147</v>
      </c>
      <c r="BP12" s="15">
        <f ca="1">AVERAGE(count!BP2:BP8)</f>
        <v>13.285714285714286</v>
      </c>
      <c r="BQ12" s="15">
        <f ca="1">AVERAGE(count!BQ2:BQ8)</f>
        <v>0.21946785714285713</v>
      </c>
      <c r="BR12" s="15">
        <f ca="1">AVERAGE(count!BR2:BR8)</f>
        <v>0.63590628571428576</v>
      </c>
      <c r="BS12" s="15">
        <f ca="1">AVERAGE(count!BS2:BS8)</f>
        <v>6.3926847142857142</v>
      </c>
      <c r="BT12" s="15">
        <f ca="1">AVERAGE(count!BT2:BT8)</f>
        <v>0.89645700000000006</v>
      </c>
      <c r="BU12" s="15">
        <f ca="1">AVERAGE(count!BU2:BU8)</f>
        <v>14.142857142857142</v>
      </c>
      <c r="BV12" s="15">
        <f ca="1">AVERAGE(count!BV2:BV8)</f>
        <v>0.23152900000000004</v>
      </c>
      <c r="BW12" s="15">
        <f ca="1">AVERAGE(count!BW2:BW8)</f>
        <v>0.60978499999999991</v>
      </c>
      <c r="BX12" s="15">
        <f ca="1">AVERAGE(count!BX2:BX8)</f>
        <v>9.0866627142857137</v>
      </c>
      <c r="BY12" s="15">
        <f ca="1">AVERAGE(count!BY2:BY8)</f>
        <v>0.89832828571428569</v>
      </c>
      <c r="BZ12" s="15">
        <f ca="1">AVERAGE(count!BZ2:BZ8)</f>
        <v>8.5714285714285712</v>
      </c>
      <c r="CA12" s="15">
        <f ca="1">AVERAGE(count!CA2:CA8)</f>
        <v>0.19299042857142856</v>
      </c>
      <c r="CB12" s="15">
        <f ca="1">AVERAGE(count!CB2:CB8)</f>
        <v>0.60941485714285715</v>
      </c>
      <c r="CC12" s="15">
        <f ca="1">AVERAGE(count!CC2:CC8)</f>
        <v>7.4319522857142868</v>
      </c>
      <c r="CD12" s="15">
        <f ca="1">AVERAGE(count!CD2:CD8)</f>
        <v>0.99032928571428547</v>
      </c>
      <c r="CE12" s="15">
        <f ca="1">AVERAGE(count!CE2:CE8)</f>
        <v>13.428571428571429</v>
      </c>
      <c r="CF12" s="15">
        <f ca="1">AVERAGE(count!CF2:CF8)</f>
        <v>0.23137300000000002</v>
      </c>
      <c r="CG12" s="15">
        <f ca="1">AVERAGE(count!CG2:CG8)</f>
        <v>0.70809985714285717</v>
      </c>
      <c r="CH12" s="15">
        <f ca="1">AVERAGE(count!CH2:CH8)</f>
        <v>11.121935714285716</v>
      </c>
      <c r="CI12" s="15">
        <f ca="1">AVERAGE(count!CI2:CI8)</f>
        <v>0.99523571428571422</v>
      </c>
      <c r="CJ12" s="15">
        <f ca="1">AVERAGE(count!CJ2:CJ8)</f>
        <v>20.714285714285715</v>
      </c>
      <c r="CK12" s="15">
        <f ca="1">AVERAGE(count!CK2:CK8)</f>
        <v>0.22275928571428569</v>
      </c>
      <c r="CL12" s="15">
        <f ca="1">AVERAGE(count!CL2:CL8)</f>
        <v>0.76261042857142847</v>
      </c>
      <c r="CM12" s="15">
        <f ca="1">AVERAGE(count!CM2:CM8)</f>
        <v>17.706571714285712</v>
      </c>
      <c r="CN12" s="15">
        <f ca="1">AVERAGE(count!CN2:CN8)</f>
        <v>0.99847699999999995</v>
      </c>
      <c r="CO12" s="15">
        <f ca="1">AVERAGE(count!CO2:CO8)</f>
        <v>26.571428571428573</v>
      </c>
      <c r="CP12" s="15">
        <f ca="1">AVERAGE(count!CP2:CP8)</f>
        <v>0.23206028571428572</v>
      </c>
      <c r="CQ12" s="15">
        <f ca="1">AVERAGE(count!CQ2:CQ8)</f>
        <v>0.76097799999999993</v>
      </c>
      <c r="CR12" s="15">
        <f ca="1">AVERAGE(count!CR2:CR8)</f>
        <v>17.957540142857145</v>
      </c>
      <c r="CS12" s="15">
        <f ca="1">AVERAGE(count!CS2:CS8)</f>
        <v>0.99812185714285717</v>
      </c>
      <c r="CT12" s="15">
        <f ca="1">AVERAGE(count!CT2:CT8)</f>
        <v>23.285714285714285</v>
      </c>
      <c r="CU12" s="14">
        <f t="shared" ref="CU12:CU15" ca="1" si="11">SUM(C12:CT12)</f>
        <v>381.70074600000004</v>
      </c>
      <c r="CV12" s="14">
        <f t="shared" ref="CV12:CV15" ca="1" si="12">AVERAGE(C12:CT12)</f>
        <v>3.9760494375000004</v>
      </c>
      <c r="CW12" s="14">
        <f t="shared" ref="CW12:CW15" ca="1" si="13">MIN(C12:CT12)</f>
        <v>0</v>
      </c>
      <c r="CX12" s="14">
        <f t="shared" ref="CX12:CX15" ca="1" si="14">MAX(C12:CT12)</f>
        <v>26.571428571428573</v>
      </c>
      <c r="CY12" s="14">
        <f t="shared" ref="CY12:CY15" ca="1" si="15">STDEV(C12:CT12)</f>
        <v>6.634803900717956</v>
      </c>
    </row>
    <row r="13" spans="1:103" s="15" customFormat="1" ht="17" x14ac:dyDescent="0.25">
      <c r="A13" s="3">
        <f>MIN(count!B2:B8)</f>
        <v>10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0</v>
      </c>
      <c r="AD13" s="15">
        <f ca="1">MIN(count!AD2:AD8)</f>
        <v>0</v>
      </c>
      <c r="AE13" s="15">
        <f ca="1">MIN(count!AE2:AE8)</f>
        <v>0</v>
      </c>
      <c r="AF13" s="15">
        <f ca="1">MIN(count!AF2:AF8)</f>
        <v>0</v>
      </c>
      <c r="AG13" s="15">
        <f ca="1">MIN(count!AG2:AG8)</f>
        <v>0</v>
      </c>
      <c r="AH13" s="15">
        <f ca="1">MIN(count!AH2:AH8)</f>
        <v>0</v>
      </c>
      <c r="AI13" s="15">
        <f ca="1">MIN(count!AI2:AI8)</f>
        <v>0</v>
      </c>
      <c r="AJ13" s="15">
        <f ca="1">MIN(count!AJ2:AJ8)</f>
        <v>2.3555519999999999</v>
      </c>
      <c r="AK13" s="15">
        <f ca="1">MIN(count!AK2:AK8)</f>
        <v>0.76852500000000001</v>
      </c>
      <c r="AL13" s="15">
        <f ca="1">MIN(count!AL2:AL8)</f>
        <v>1</v>
      </c>
      <c r="AM13" s="15">
        <f ca="1">MIN(count!AM2:AM8)</f>
        <v>0</v>
      </c>
      <c r="AN13" s="15">
        <f ca="1">MIN(count!AN2:AN8)</f>
        <v>0.58201199999999997</v>
      </c>
      <c r="AO13" s="15">
        <f ca="1">MIN(count!AO2:AO8)</f>
        <v>2.7631049999999999</v>
      </c>
      <c r="AP13" s="15">
        <f ca="1">MIN(count!AP2:AP8)</f>
        <v>0.84553500000000004</v>
      </c>
      <c r="AQ13" s="15">
        <f ca="1">MIN(count!AQ2:AQ8)</f>
        <v>3</v>
      </c>
      <c r="AR13" s="15">
        <f ca="1">MIN(count!AR2:AR8)</f>
        <v>5.3581999999999998E-2</v>
      </c>
      <c r="AS13" s="15">
        <f ca="1">MIN(count!AS2:AS8)</f>
        <v>0.32477499999999998</v>
      </c>
      <c r="AT13" s="15">
        <f ca="1">MIN(count!AT2:AT8)</f>
        <v>0.93702700000000005</v>
      </c>
      <c r="AU13" s="15">
        <f ca="1">MIN(count!AU2:AU8)</f>
        <v>0.83201800000000004</v>
      </c>
      <c r="AV13" s="15">
        <f ca="1">MIN(count!AV2:AV8)</f>
        <v>6</v>
      </c>
      <c r="AW13" s="15">
        <f ca="1">MIN(count!AW2:AW8)</f>
        <v>0.177097</v>
      </c>
      <c r="AX13" s="15">
        <f ca="1">MIN(count!AX2:AX8)</f>
        <v>0.43514700000000001</v>
      </c>
      <c r="AY13" s="15">
        <f ca="1">MIN(count!AY2:AY8)</f>
        <v>5.8275199999999998</v>
      </c>
      <c r="AZ13" s="15">
        <f ca="1">MIN(count!AZ2:AZ8)</f>
        <v>0.99776200000000004</v>
      </c>
      <c r="BA13" s="15">
        <f ca="1">MIN(count!BA2:BA8)</f>
        <v>7</v>
      </c>
      <c r="BB13" s="15">
        <f ca="1">MIN(count!BB2:BB8)</f>
        <v>0.12923799999999999</v>
      </c>
      <c r="BC13" s="15">
        <f ca="1">MIN(count!BC2:BC8)</f>
        <v>0.35428700000000002</v>
      </c>
      <c r="BD13" s="15">
        <f ca="1">MIN(count!BD2:BD8)</f>
        <v>3.9095279999999999</v>
      </c>
      <c r="BE13" s="15">
        <f ca="1">MIN(count!BE2:BE8)</f>
        <v>0.73105900000000001</v>
      </c>
      <c r="BF13" s="15">
        <f ca="1">MIN(count!BF2:BF8)</f>
        <v>3</v>
      </c>
      <c r="BG13" s="15">
        <f ca="1">MIN(count!BG2:BG8)</f>
        <v>7.2779999999999997E-3</v>
      </c>
      <c r="BH13" s="15">
        <f ca="1">MIN(count!BH2:BH8)</f>
        <v>0.47200700000000001</v>
      </c>
      <c r="BI13" s="15">
        <f ca="1">MIN(count!BI2:BI8)</f>
        <v>1.619356</v>
      </c>
      <c r="BJ13" s="15">
        <f ca="1">MIN(count!BJ2:BJ8)</f>
        <v>0.37754100000000002</v>
      </c>
      <c r="BK13" s="15">
        <f ca="1">MIN(count!BK2:BK8)</f>
        <v>9</v>
      </c>
      <c r="BL13" s="15">
        <f ca="1">MIN(count!BL2:BL8)</f>
        <v>0.102283</v>
      </c>
      <c r="BM13" s="15">
        <f ca="1">MIN(count!BM2:BM8)</f>
        <v>0.45138</v>
      </c>
      <c r="BN13" s="15">
        <f ca="1">MIN(count!BN2:BN8)</f>
        <v>1.8477779999999999</v>
      </c>
      <c r="BO13" s="15">
        <f ca="1">MIN(count!BO2:BO8)</f>
        <v>0.80218400000000001</v>
      </c>
      <c r="BP13" s="15">
        <f ca="1">MIN(count!BP2:BP8)</f>
        <v>4</v>
      </c>
      <c r="BQ13" s="15">
        <f ca="1">MIN(count!BQ2:BQ8)</f>
        <v>0.18282300000000001</v>
      </c>
      <c r="BR13" s="15">
        <f ca="1">MIN(count!BR2:BR8)</f>
        <v>0.35592299999999999</v>
      </c>
      <c r="BS13" s="15">
        <f ca="1">MIN(count!BS2:BS8)</f>
        <v>0.66362399999999999</v>
      </c>
      <c r="BT13" s="15">
        <f ca="1">MIN(count!BT2:BT8)</f>
        <v>0.42555700000000002</v>
      </c>
      <c r="BU13" s="15">
        <f ca="1">MIN(count!BU2:BU8)</f>
        <v>6</v>
      </c>
      <c r="BV13" s="15">
        <f ca="1">MIN(count!BV2:BV8)</f>
        <v>0.19362599999999999</v>
      </c>
      <c r="BW13" s="15">
        <f ca="1">MIN(count!BW2:BW8)</f>
        <v>0</v>
      </c>
      <c r="BX13" s="15">
        <f ca="1">MIN(count!BX2:BX8)</f>
        <v>1.7835460000000001</v>
      </c>
      <c r="BY13" s="15">
        <f ca="1">MIN(count!BY2:BY8)</f>
        <v>0.37754100000000002</v>
      </c>
      <c r="BZ13" s="15">
        <f ca="1">MIN(count!BZ2:BZ8)</f>
        <v>2</v>
      </c>
      <c r="CA13" s="15">
        <f ca="1">MIN(count!CA2:CA8)</f>
        <v>0.14174800000000001</v>
      </c>
      <c r="CB13" s="15">
        <f ca="1">MIN(count!CB2:CB8)</f>
        <v>0.52709799999999996</v>
      </c>
      <c r="CC13" s="15">
        <f ca="1">MIN(count!CC2:CC8)</f>
        <v>2.0541649999999998</v>
      </c>
      <c r="CD13" s="15">
        <f ca="1">MIN(count!CD2:CD8)</f>
        <v>0.96083399999999997</v>
      </c>
      <c r="CE13" s="15">
        <f ca="1">MIN(count!CE2:CE8)</f>
        <v>5</v>
      </c>
      <c r="CF13" s="15">
        <f ca="1">MIN(count!CF2:CF8)</f>
        <v>0.16880200000000001</v>
      </c>
      <c r="CG13" s="15">
        <f ca="1">MIN(count!CG2:CG8)</f>
        <v>0.57095799999999997</v>
      </c>
      <c r="CH13" s="15">
        <f ca="1">MIN(count!CH2:CH8)</f>
        <v>0.75026000000000004</v>
      </c>
      <c r="CI13" s="15">
        <f ca="1">MIN(count!CI2:CI8)</f>
        <v>0.970688</v>
      </c>
      <c r="CJ13" s="15">
        <f ca="1">MIN(count!CJ2:CJ8)</f>
        <v>7</v>
      </c>
      <c r="CK13" s="15">
        <f ca="1">MIN(count!CK2:CK8)</f>
        <v>0.18631800000000001</v>
      </c>
      <c r="CL13" s="15">
        <f ca="1">MIN(count!CL2:CL8)</f>
        <v>0.56704100000000002</v>
      </c>
      <c r="CM13" s="15">
        <f ca="1">MIN(count!CM2:CM8)</f>
        <v>10.043355999999999</v>
      </c>
      <c r="CN13" s="15">
        <f ca="1">MIN(count!CN2:CN8)</f>
        <v>0.99698200000000003</v>
      </c>
      <c r="CO13" s="15">
        <f ca="1">MIN(count!CO2:CO8)</f>
        <v>18</v>
      </c>
      <c r="CP13" s="15">
        <f ca="1">MIN(count!CP2:CP8)</f>
        <v>0.175931</v>
      </c>
      <c r="CQ13" s="15">
        <f ca="1">MIN(count!CQ2:CQ8)</f>
        <v>0.64866299999999999</v>
      </c>
      <c r="CR13" s="15">
        <f ca="1">MIN(count!CR2:CR8)</f>
        <v>11.78063</v>
      </c>
      <c r="CS13" s="15">
        <f ca="1">MIN(count!CS2:CS8)</f>
        <v>0.99666500000000002</v>
      </c>
      <c r="CT13" s="15">
        <f ca="1">MIN(count!CT2:CT8)</f>
        <v>11</v>
      </c>
      <c r="CU13" s="14">
        <f t="shared" ca="1" si="11"/>
        <v>145.22635500000001</v>
      </c>
      <c r="CV13" s="14">
        <f t="shared" ca="1" si="12"/>
        <v>1.5127745312500001</v>
      </c>
      <c r="CW13" s="14">
        <f t="shared" ca="1" si="13"/>
        <v>0</v>
      </c>
      <c r="CX13" s="14">
        <f t="shared" ca="1" si="14"/>
        <v>18</v>
      </c>
      <c r="CY13" s="14">
        <f t="shared" ca="1" si="15"/>
        <v>3.0246340914080649</v>
      </c>
    </row>
    <row r="14" spans="1:103" s="15" customFormat="1" ht="17" x14ac:dyDescent="0.25">
      <c r="A14" s="3">
        <f>MAX(count!B2:B8)</f>
        <v>13</v>
      </c>
      <c r="B14" s="15" t="s">
        <v>18</v>
      </c>
      <c r="C14" s="24">
        <f ca="1">MAX(C3:C9)</f>
        <v>7</v>
      </c>
      <c r="D14" s="15">
        <f t="shared" ref="D14:BO14" ca="1" si="16">MAX(D3:D9)</f>
        <v>0.117007</v>
      </c>
      <c r="E14" s="15">
        <f t="shared" ca="1" si="16"/>
        <v>0.93557999999999997</v>
      </c>
      <c r="F14" s="15">
        <f t="shared" ca="1" si="16"/>
        <v>3.4569529999999999</v>
      </c>
      <c r="G14" s="15">
        <f t="shared" ca="1" si="16"/>
        <v>0.37754100000000002</v>
      </c>
      <c r="H14" s="15">
        <f t="shared" ca="1" si="16"/>
        <v>2</v>
      </c>
      <c r="I14" s="15">
        <f t="shared" ca="1" si="16"/>
        <v>0.209729</v>
      </c>
      <c r="J14" s="15">
        <f t="shared" ca="1" si="16"/>
        <v>0.98369700000000004</v>
      </c>
      <c r="K14" s="15">
        <f t="shared" ca="1" si="16"/>
        <v>1.670253</v>
      </c>
      <c r="L14" s="15">
        <f t="shared" ca="1" si="16"/>
        <v>0.31002600000000002</v>
      </c>
      <c r="M14" s="15">
        <f t="shared" ca="1" si="16"/>
        <v>3</v>
      </c>
      <c r="N14" s="15">
        <f t="shared" ca="1" si="16"/>
        <v>0.20970900000000001</v>
      </c>
      <c r="O14" s="15">
        <f t="shared" ca="1" si="16"/>
        <v>0</v>
      </c>
      <c r="P14" s="15">
        <f t="shared" ca="1" si="16"/>
        <v>0.869892</v>
      </c>
      <c r="Q14" s="15">
        <f t="shared" ca="1" si="16"/>
        <v>0</v>
      </c>
      <c r="R14" s="15">
        <f t="shared" ca="1" si="16"/>
        <v>1</v>
      </c>
      <c r="S14" s="15">
        <f t="shared" ca="1" si="16"/>
        <v>0</v>
      </c>
      <c r="T14" s="15">
        <f t="shared" ca="1" si="16"/>
        <v>0.91701100000000002</v>
      </c>
      <c r="U14" s="15">
        <f t="shared" ca="1" si="16"/>
        <v>0.31002600000000002</v>
      </c>
      <c r="V14" s="15">
        <f t="shared" ca="1" si="16"/>
        <v>0</v>
      </c>
      <c r="W14" s="15">
        <f t="shared" ca="1" si="16"/>
        <v>0</v>
      </c>
      <c r="X14" s="15">
        <f t="shared" ca="1" si="16"/>
        <v>0</v>
      </c>
      <c r="Y14" s="15">
        <f t="shared" ca="1" si="16"/>
        <v>0</v>
      </c>
      <c r="Z14" s="15">
        <f t="shared" ca="1" si="16"/>
        <v>0</v>
      </c>
      <c r="AA14" s="15">
        <f t="shared" ca="1" si="16"/>
        <v>0.42555700000000002</v>
      </c>
      <c r="AB14" s="15">
        <f t="shared" ca="1" si="16"/>
        <v>0</v>
      </c>
      <c r="AC14" s="15">
        <f t="shared" ca="1" si="16"/>
        <v>0</v>
      </c>
      <c r="AD14" s="15">
        <f t="shared" ca="1" si="16"/>
        <v>0.63133700000000004</v>
      </c>
      <c r="AE14" s="15">
        <f t="shared" ca="1" si="16"/>
        <v>0.57896700000000001</v>
      </c>
      <c r="AF14" s="15">
        <f t="shared" ca="1" si="16"/>
        <v>0.54983400000000004</v>
      </c>
      <c r="AG14" s="15">
        <f t="shared" ca="1" si="16"/>
        <v>6</v>
      </c>
      <c r="AH14" s="15">
        <f t="shared" ca="1" si="16"/>
        <v>0.17174300000000001</v>
      </c>
      <c r="AI14" s="15">
        <f t="shared" ca="1" si="16"/>
        <v>0.96083399999999997</v>
      </c>
      <c r="AJ14" s="15">
        <f t="shared" ca="1" si="16"/>
        <v>8.9782510000000002</v>
      </c>
      <c r="AK14" s="15">
        <f t="shared" ca="1" si="16"/>
        <v>0.99954699999999996</v>
      </c>
      <c r="AL14" s="15">
        <f t="shared" ca="1" si="16"/>
        <v>38</v>
      </c>
      <c r="AM14" s="15">
        <f t="shared" ca="1" si="16"/>
        <v>0.25824599999999998</v>
      </c>
      <c r="AN14" s="15">
        <f t="shared" ca="1" si="16"/>
        <v>0.75333099999999997</v>
      </c>
      <c r="AO14" s="15">
        <f t="shared" ca="1" si="16"/>
        <v>15.867569</v>
      </c>
      <c r="AP14" s="15">
        <f t="shared" ca="1" si="16"/>
        <v>0.999089</v>
      </c>
      <c r="AQ14" s="15">
        <f t="shared" ca="1" si="16"/>
        <v>18</v>
      </c>
      <c r="AR14" s="15">
        <f t="shared" ca="1" si="16"/>
        <v>0.24360699999999999</v>
      </c>
      <c r="AS14" s="15">
        <f t="shared" ca="1" si="16"/>
        <v>0.65096399999999999</v>
      </c>
      <c r="AT14" s="15">
        <f t="shared" ca="1" si="16"/>
        <v>8.6812129999999996</v>
      </c>
      <c r="AU14" s="15">
        <f t="shared" ca="1" si="16"/>
        <v>0.99944699999999997</v>
      </c>
      <c r="AV14" s="15">
        <f t="shared" ca="1" si="16"/>
        <v>35</v>
      </c>
      <c r="AW14" s="15">
        <f t="shared" ca="1" si="16"/>
        <v>0.26052900000000001</v>
      </c>
      <c r="AX14" s="15">
        <f t="shared" ca="1" si="16"/>
        <v>0.81218699999999999</v>
      </c>
      <c r="AY14" s="15">
        <f t="shared" ca="1" si="16"/>
        <v>19.516112</v>
      </c>
      <c r="AZ14" s="15">
        <f t="shared" ca="1" si="16"/>
        <v>0.99958999999999998</v>
      </c>
      <c r="BA14" s="15">
        <f t="shared" ca="1" si="16"/>
        <v>34</v>
      </c>
      <c r="BB14" s="15">
        <f t="shared" ca="1" si="16"/>
        <v>0.242865</v>
      </c>
      <c r="BC14" s="15">
        <f t="shared" ca="1" si="16"/>
        <v>0.69256600000000001</v>
      </c>
      <c r="BD14" s="15">
        <f t="shared" ca="1" si="16"/>
        <v>37.533487999999998</v>
      </c>
      <c r="BE14" s="15">
        <f t="shared" ca="1" si="16"/>
        <v>0.99932500000000002</v>
      </c>
      <c r="BF14" s="15">
        <f t="shared" ca="1" si="16"/>
        <v>17</v>
      </c>
      <c r="BG14" s="15">
        <f t="shared" ca="1" si="16"/>
        <v>0.25470399999999999</v>
      </c>
      <c r="BH14" s="15">
        <f t="shared" ca="1" si="16"/>
        <v>0.81162999999999996</v>
      </c>
      <c r="BI14" s="15">
        <f t="shared" ca="1" si="16"/>
        <v>12.640307999999999</v>
      </c>
      <c r="BJ14" s="15">
        <f t="shared" ca="1" si="16"/>
        <v>0.99962899999999999</v>
      </c>
      <c r="BK14" s="15">
        <f t="shared" ca="1" si="16"/>
        <v>46</v>
      </c>
      <c r="BL14" s="15">
        <f t="shared" ca="1" si="16"/>
        <v>0.25039299999999998</v>
      </c>
      <c r="BM14" s="15">
        <f t="shared" ca="1" si="16"/>
        <v>0.86860000000000004</v>
      </c>
      <c r="BN14" s="15">
        <f t="shared" ca="1" si="16"/>
        <v>31.545646000000001</v>
      </c>
      <c r="BO14" s="15">
        <f t="shared" ca="1" si="16"/>
        <v>0.99950000000000006</v>
      </c>
      <c r="BP14" s="15">
        <f t="shared" ref="BP14:CT14" ca="1" si="17">MAX(BP3:BP9)</f>
        <v>42</v>
      </c>
      <c r="BQ14" s="15">
        <f t="shared" ca="1" si="17"/>
        <v>0.26104899999999998</v>
      </c>
      <c r="BR14" s="15">
        <f t="shared" ca="1" si="17"/>
        <v>0.82565699999999997</v>
      </c>
      <c r="BS14" s="15">
        <f t="shared" ca="1" si="17"/>
        <v>14.357866</v>
      </c>
      <c r="BT14" s="15">
        <f t="shared" ca="1" si="17"/>
        <v>0.99958999999999998</v>
      </c>
      <c r="BU14" s="15">
        <f t="shared" ca="1" si="17"/>
        <v>24</v>
      </c>
      <c r="BV14" s="15">
        <f t="shared" ca="1" si="17"/>
        <v>0.26859499999999997</v>
      </c>
      <c r="BW14" s="15">
        <f t="shared" ca="1" si="17"/>
        <v>0.84177900000000005</v>
      </c>
      <c r="BX14" s="15">
        <f t="shared" ca="1" si="17"/>
        <v>20.026838000000001</v>
      </c>
      <c r="BY14" s="15">
        <f t="shared" ca="1" si="17"/>
        <v>0.99944699999999997</v>
      </c>
      <c r="BZ14" s="15">
        <f t="shared" ca="1" si="17"/>
        <v>16</v>
      </c>
      <c r="CA14" s="15">
        <f t="shared" ca="1" si="17"/>
        <v>0.27006999999999998</v>
      </c>
      <c r="CB14" s="15">
        <f t="shared" ca="1" si="17"/>
        <v>0.70489299999999999</v>
      </c>
      <c r="CC14" s="15">
        <f t="shared" ca="1" si="17"/>
        <v>13.662678</v>
      </c>
      <c r="CD14" s="15">
        <f t="shared" ca="1" si="17"/>
        <v>0.99938899999999997</v>
      </c>
      <c r="CE14" s="15">
        <f t="shared" ca="1" si="17"/>
        <v>27</v>
      </c>
      <c r="CF14" s="15">
        <f t="shared" ca="1" si="17"/>
        <v>0.25267200000000001</v>
      </c>
      <c r="CG14" s="15">
        <f t="shared" ca="1" si="17"/>
        <v>0.843468</v>
      </c>
      <c r="CH14" s="15">
        <f t="shared" ca="1" si="17"/>
        <v>16.908767000000001</v>
      </c>
      <c r="CI14" s="15">
        <f t="shared" ca="1" si="17"/>
        <v>0.99958999999999998</v>
      </c>
      <c r="CJ14" s="15">
        <f t="shared" ca="1" si="17"/>
        <v>36</v>
      </c>
      <c r="CK14" s="15">
        <f t="shared" ca="1" si="17"/>
        <v>0.26103500000000002</v>
      </c>
      <c r="CL14" s="15">
        <f t="shared" ca="1" si="17"/>
        <v>0.91251499999999997</v>
      </c>
      <c r="CM14" s="15">
        <f t="shared" ca="1" si="17"/>
        <v>26.398305000000001</v>
      </c>
      <c r="CN14" s="15">
        <f t="shared" ca="1" si="17"/>
        <v>0.99962899999999999</v>
      </c>
      <c r="CO14" s="15">
        <f t="shared" ca="1" si="17"/>
        <v>39</v>
      </c>
      <c r="CP14" s="15">
        <f t="shared" ca="1" si="17"/>
        <v>0.27985199999999999</v>
      </c>
      <c r="CQ14" s="15">
        <f t="shared" ca="1" si="17"/>
        <v>0.83657899999999996</v>
      </c>
      <c r="CR14" s="15">
        <f t="shared" ca="1" si="17"/>
        <v>24.072130999999999</v>
      </c>
      <c r="CS14" s="15">
        <f t="shared" ca="1" si="17"/>
        <v>0.99938899999999997</v>
      </c>
      <c r="CT14" s="15">
        <f t="shared" ca="1" si="17"/>
        <v>42</v>
      </c>
      <c r="CU14" s="14">
        <f t="shared" ca="1" si="11"/>
        <v>722.52581499999997</v>
      </c>
      <c r="CV14" s="14">
        <f t="shared" ca="1" si="12"/>
        <v>7.5263105729166666</v>
      </c>
      <c r="CW14" s="14">
        <f t="shared" ca="1" si="13"/>
        <v>0</v>
      </c>
      <c r="CX14" s="14">
        <f t="shared" ca="1" si="14"/>
        <v>46</v>
      </c>
      <c r="CY14" s="14">
        <f t="shared" ca="1" si="15"/>
        <v>12.511776848710157</v>
      </c>
    </row>
    <row r="15" spans="1:103" s="15" customFormat="1" ht="17" x14ac:dyDescent="0.25">
      <c r="A15" s="3">
        <f>_xlfn.STDEV.P(count!B2:B8)</f>
        <v>0.98974331861078702</v>
      </c>
      <c r="B15" s="15" t="s">
        <v>19</v>
      </c>
      <c r="C15" s="29">
        <f ca="1">_xlfn.STDEV.P(C3:C9)</f>
        <v>2.3733211036908783</v>
      </c>
      <c r="D15" s="15">
        <f ca="1">_xlfn.STDEV.P(count!D2:D8)</f>
        <v>4.0943920904833044E-2</v>
      </c>
      <c r="E15" s="15">
        <f ca="1">_xlfn.STDEV.P(count!E2:E8)</f>
        <v>0.3064047619687103</v>
      </c>
      <c r="F15" s="15">
        <f ca="1">_xlfn.STDEV.P(count!F2:F8)</f>
        <v>1.0398840886305454</v>
      </c>
      <c r="G15" s="15">
        <f ca="1">_xlfn.STDEV.P(count!G2:G8)</f>
        <v>0.15635026820428236</v>
      </c>
      <c r="H15" s="15">
        <f ca="1">_xlfn.STDEV.P(count!H2:H8)</f>
        <v>0.72843135908468359</v>
      </c>
      <c r="I15" s="15">
        <f ca="1">_xlfn.STDEV.P(count!I2:I8)</f>
        <v>7.338986203773902E-2</v>
      </c>
      <c r="J15" s="15">
        <f ca="1">_xlfn.STDEV.P(count!J2:J8)</f>
        <v>0.38061865774305187</v>
      </c>
      <c r="K15" s="15">
        <f ca="1">_xlfn.STDEV.P(count!K2:K8)</f>
        <v>0.58038568643783628</v>
      </c>
      <c r="L15" s="15">
        <f ca="1">_xlfn.STDEV.P(count!L2:L8)</f>
        <v>0.10848650099944251</v>
      </c>
      <c r="M15" s="15">
        <f ca="1">_xlfn.STDEV.P(count!M2:M8)</f>
        <v>1.1605769149479943</v>
      </c>
      <c r="N15" s="15">
        <f ca="1">_xlfn.STDEV.P(count!N2:N8)</f>
        <v>7.4775872569776344E-2</v>
      </c>
      <c r="O15" s="15">
        <f ca="1">_xlfn.STDEV.P(count!O2:O8)</f>
        <v>0</v>
      </c>
      <c r="P15" s="15">
        <f ca="1">_xlfn.STDEV.P(count!P2:P8)</f>
        <v>0.30434564801386532</v>
      </c>
      <c r="Q15" s="15">
        <f ca="1">_xlfn.STDEV.P(count!Q2:Q8)</f>
        <v>0</v>
      </c>
      <c r="R15" s="15">
        <f ca="1">_xlfn.STDEV.P(count!R2:R8)</f>
        <v>0.3499271061118826</v>
      </c>
      <c r="S15" s="15">
        <f ca="1">_xlfn.STDEV.P(count!S2:S8)</f>
        <v>0</v>
      </c>
      <c r="T15" s="15">
        <f ca="1">_xlfn.STDEV.P(count!T2:T8)</f>
        <v>0.32088700550276356</v>
      </c>
      <c r="U15" s="15">
        <f ca="1">_xlfn.STDEV.P(count!U2:U8)</f>
        <v>0.10848650099944251</v>
      </c>
      <c r="V15" s="15">
        <f ca="1">_xlfn.STDEV.P(count!V2:V8)</f>
        <v>0</v>
      </c>
      <c r="W15" s="15">
        <f ca="1">_xlfn.STDEV.P(count!W2:W8)</f>
        <v>0</v>
      </c>
      <c r="X15" s="15">
        <f ca="1">_xlfn.STDEV.P(count!X2:X8)</f>
        <v>0</v>
      </c>
      <c r="Y15" s="15">
        <f ca="1">_xlfn.STDEV.P(count!Y2:Y8)</f>
        <v>0</v>
      </c>
      <c r="Z15" s="15">
        <f ca="1">_xlfn.STDEV.P(count!Z2:Z8)</f>
        <v>0</v>
      </c>
      <c r="AA15" s="15">
        <f ca="1">_xlfn.STDEV.P(count!AA2:AA8)</f>
        <v>0.14891392949565443</v>
      </c>
      <c r="AB15" s="15">
        <f ca="1">_xlfn.STDEV.P(count!AB2:AB8)</f>
        <v>0</v>
      </c>
      <c r="AC15" s="15">
        <f ca="1">_xlfn.STDEV.P(count!AC2:AC8)</f>
        <v>0</v>
      </c>
      <c r="AD15" s="15">
        <f ca="1">_xlfn.STDEV.P(count!AD2:AD8)</f>
        <v>0.2209219293913576</v>
      </c>
      <c r="AE15" s="15">
        <f ca="1">_xlfn.STDEV.P(count!AE2:AE8)</f>
        <v>0.20259624684427835</v>
      </c>
      <c r="AF15" s="15">
        <f ca="1">_xlfn.STDEV.P(count!AF2:AF8)</f>
        <v>0.23184492448212546</v>
      </c>
      <c r="AG15" s="15">
        <f ca="1">_xlfn.STDEV.P(count!AG2:AG8)</f>
        <v>1.927248223318863</v>
      </c>
      <c r="AH15" s="15">
        <f ca="1">_xlfn.STDEV.P(count!AH2:AH8)</f>
        <v>5.6880118757231292E-2</v>
      </c>
      <c r="AI15" s="15">
        <f ca="1">_xlfn.STDEV.P(count!AI2:AI8)</f>
        <v>0.26966511599911547</v>
      </c>
      <c r="AJ15" s="15">
        <f ca="1">_xlfn.STDEV.P(count!AJ2:AJ8)</f>
        <v>2.2856201330392256</v>
      </c>
      <c r="AK15" s="15">
        <f ca="1">_xlfn.STDEV.P(count!AK2:AK8)</f>
        <v>8.0970309490956155E-2</v>
      </c>
      <c r="AL15" s="15">
        <f ca="1">_xlfn.STDEV.P(count!AL2:AL8)</f>
        <v>13.73658900713785</v>
      </c>
      <c r="AM15" s="15">
        <f ca="1">_xlfn.STDEV.P(count!AM2:AM8)</f>
        <v>8.5135972785435693E-2</v>
      </c>
      <c r="AN15" s="15">
        <f ca="1">_xlfn.STDEV.P(count!AN2:AN8)</f>
        <v>5.4553578551881692E-2</v>
      </c>
      <c r="AO15" s="15">
        <f ca="1">_xlfn.STDEV.P(count!AO2:AO8)</f>
        <v>3.9169255313340723</v>
      </c>
      <c r="AP15" s="15">
        <f ca="1">_xlfn.STDEV.P(count!AP2:AP8)</f>
        <v>5.7147257791621456E-2</v>
      </c>
      <c r="AQ15" s="15">
        <f ca="1">_xlfn.STDEV.P(count!AQ2:AQ8)</f>
        <v>4.9979587670102577</v>
      </c>
      <c r="AR15" s="15">
        <f ca="1">_xlfn.STDEV.P(count!AR2:AR8)</f>
        <v>5.9027800059266486E-2</v>
      </c>
      <c r="AS15" s="15">
        <f ca="1">_xlfn.STDEV.P(count!AS2:AS8)</f>
        <v>0.10881535876025267</v>
      </c>
      <c r="AT15" s="15">
        <f ca="1">_xlfn.STDEV.P(count!AT2:AT8)</f>
        <v>2.3929455616094151</v>
      </c>
      <c r="AU15" s="15">
        <f ca="1">_xlfn.STDEV.P(count!AU2:AU8)</f>
        <v>5.7535797980607734E-2</v>
      </c>
      <c r="AV15" s="15">
        <f ca="1">_xlfn.STDEV.P(count!AV2:AV8)</f>
        <v>8.8063057185271099</v>
      </c>
      <c r="AW15" s="15">
        <f ca="1">_xlfn.STDEV.P(count!AW2:AW8)</f>
        <v>2.6590394395767457E-2</v>
      </c>
      <c r="AX15" s="15">
        <f ca="1">_xlfn.STDEV.P(count!AX2:AX8)</f>
        <v>0.12229375269641313</v>
      </c>
      <c r="AY15" s="15">
        <f ca="1">_xlfn.STDEV.P(count!AY2:AY8)</f>
        <v>4.1030415989125499</v>
      </c>
      <c r="AZ15" s="15">
        <f ca="1">_xlfn.STDEV.P(count!AZ2:AZ8)</f>
        <v>6.1066681519766138E-4</v>
      </c>
      <c r="BA15" s="15">
        <f ca="1">_xlfn.STDEV.P(count!BA2:BA8)</f>
        <v>9.4177426993425772</v>
      </c>
      <c r="BB15" s="15">
        <f ca="1">_xlfn.STDEV.P(count!BB2:BB8)</f>
        <v>4.0077363445909397E-2</v>
      </c>
      <c r="BC15" s="15">
        <f ca="1">_xlfn.STDEV.P(count!BC2:BC8)</f>
        <v>0.1226509024438289</v>
      </c>
      <c r="BD15" s="15">
        <f ca="1">_xlfn.STDEV.P(count!BD2:BD8)</f>
        <v>11.051379565312281</v>
      </c>
      <c r="BE15" s="15">
        <f ca="1">_xlfn.STDEV.P(count!BE2:BE8)</f>
        <v>8.8364656172531988E-2</v>
      </c>
      <c r="BF15" s="15">
        <f ca="1">_xlfn.STDEV.P(count!BF2:BF8)</f>
        <v>4.462999814803803</v>
      </c>
      <c r="BG15" s="15">
        <f ca="1">_xlfn.STDEV.P(count!BG2:BG8)</f>
        <v>8.1158662451888575E-2</v>
      </c>
      <c r="BH15" s="15">
        <f ca="1">_xlfn.STDEV.P(count!BH2:BH8)</f>
        <v>0.10299863219044238</v>
      </c>
      <c r="BI15" s="15">
        <f ca="1">_xlfn.STDEV.P(count!BI2:BI8)</f>
        <v>4.0188956300153222</v>
      </c>
      <c r="BJ15" s="15">
        <f ca="1">_xlfn.STDEV.P(count!BJ2:BJ8)</f>
        <v>0.21693972833137251</v>
      </c>
      <c r="BK15" s="15">
        <f ca="1">_xlfn.STDEV.P(count!BK2:BK8)</f>
        <v>12.340409810282408</v>
      </c>
      <c r="BL15" s="15">
        <f ca="1">_xlfn.STDEV.P(count!BL2:BL8)</f>
        <v>4.8007870223409653E-2</v>
      </c>
      <c r="BM15" s="15">
        <f ca="1">_xlfn.STDEV.P(count!BM2:BM8)</f>
        <v>0.1285971462178995</v>
      </c>
      <c r="BN15" s="15">
        <f ca="1">_xlfn.STDEV.P(count!BN2:BN8)</f>
        <v>10.063757132078614</v>
      </c>
      <c r="BO15" s="15">
        <f ca="1">_xlfn.STDEV.P(count!BO2:BO8)</f>
        <v>6.8544745748113103E-2</v>
      </c>
      <c r="BP15" s="15">
        <f ca="1">_xlfn.STDEV.P(count!BP2:BP8)</f>
        <v>12.3139211082914</v>
      </c>
      <c r="BQ15" s="15">
        <f ca="1">_xlfn.STDEV.P(count!BQ2:BQ8)</f>
        <v>2.2824756318077004E-2</v>
      </c>
      <c r="BR15" s="15">
        <f ca="1">_xlfn.STDEV.P(count!BR2:BR8)</f>
        <v>0.18461737934806349</v>
      </c>
      <c r="BS15" s="15">
        <f ca="1">_xlfn.STDEV.P(count!BS2:BS8)</f>
        <v>4.2641193131938806</v>
      </c>
      <c r="BT15" s="15">
        <f ca="1">_xlfn.STDEV.P(count!BT2:BT8)</f>
        <v>0.19717164706634965</v>
      </c>
      <c r="BU15" s="15">
        <f ca="1">_xlfn.STDEV.P(count!BU2:BU8)</f>
        <v>6.4015304292594513</v>
      </c>
      <c r="BV15" s="15">
        <f ca="1">_xlfn.STDEV.P(count!BV2:BV8)</f>
        <v>2.6640617571133882E-2</v>
      </c>
      <c r="BW15" s="15">
        <f ca="1">_xlfn.STDEV.P(count!BW2:BW8)</f>
        <v>0.26343784778197699</v>
      </c>
      <c r="BX15" s="15">
        <f ca="1">_xlfn.STDEV.P(count!BX2:BX8)</f>
        <v>6.2613384974656228</v>
      </c>
      <c r="BY15" s="15">
        <f ca="1">_xlfn.STDEV.P(count!BY2:BY8)</f>
        <v>0.21307768292453738</v>
      </c>
      <c r="BZ15" s="15">
        <f ca="1">_xlfn.STDEV.P(count!BZ2:BZ8)</f>
        <v>5.0101936905000519</v>
      </c>
      <c r="CA15" s="15">
        <f ca="1">_xlfn.STDEV.P(count!CA2:CA8)</f>
        <v>3.67766800678953E-2</v>
      </c>
      <c r="CB15" s="15">
        <f ca="1">_xlfn.STDEV.P(count!CB2:CB8)</f>
        <v>6.7574456825528831E-2</v>
      </c>
      <c r="CC15" s="15">
        <f ca="1">_xlfn.STDEV.P(count!CC2:CC8)</f>
        <v>3.8339184705292113</v>
      </c>
      <c r="CD15" s="15">
        <f ca="1">_xlfn.STDEV.P(count!CD2:CD8)</f>
        <v>1.3136280074818813E-2</v>
      </c>
      <c r="CE15" s="15">
        <f ca="1">_xlfn.STDEV.P(count!CE2:CE8)</f>
        <v>7.0479407905965772</v>
      </c>
      <c r="CF15" s="15">
        <f ca="1">_xlfn.STDEV.P(count!CF2:CF8)</f>
        <v>2.8559297130206451E-2</v>
      </c>
      <c r="CG15" s="15">
        <f ca="1">_xlfn.STDEV.P(count!CG2:CG8)</f>
        <v>9.6038362831033869E-2</v>
      </c>
      <c r="CH15" s="15">
        <f ca="1">_xlfn.STDEV.P(count!CH2:CH8)</f>
        <v>5.0892517560704489</v>
      </c>
      <c r="CI15" s="15">
        <f ca="1">_xlfn.STDEV.P(count!CI2:CI8)</f>
        <v>1.0027665697805182E-2</v>
      </c>
      <c r="CJ15" s="15">
        <f ca="1">_xlfn.STDEV.P(count!CJ2:CJ8)</f>
        <v>8.5475858866580516</v>
      </c>
      <c r="CK15" s="15">
        <f ca="1">_xlfn.STDEV.P(count!CK2:CK8)</f>
        <v>2.6421163290678087E-2</v>
      </c>
      <c r="CL15" s="15">
        <f ca="1">_xlfn.STDEV.P(count!CL2:CL8)</f>
        <v>0.10437405597842736</v>
      </c>
      <c r="CM15" s="15">
        <f ca="1">_xlfn.STDEV.P(count!CM2:CM8)</f>
        <v>5.9680226040918125</v>
      </c>
      <c r="CN15" s="15">
        <f ca="1">_xlfn.STDEV.P(count!CN2:CN8)</f>
        <v>1.084214791582239E-3</v>
      </c>
      <c r="CO15" s="15">
        <f ca="1">_xlfn.STDEV.P(count!CO2:CO8)</f>
        <v>8.566665343179972</v>
      </c>
      <c r="CP15" s="15">
        <f ca="1">_xlfn.STDEV.P(count!CP2:CP8)</f>
        <v>3.5807663643871689E-2</v>
      </c>
      <c r="CQ15" s="15">
        <f ca="1">_xlfn.STDEV.P(count!CQ2:CQ8)</f>
        <v>7.3965088677989552E-2</v>
      </c>
      <c r="CR15" s="15">
        <f ca="1">_xlfn.STDEV.P(count!CR2:CR8)</f>
        <v>4.6289708585056317</v>
      </c>
      <c r="CS15" s="15">
        <f ca="1">_xlfn.STDEV.P(count!CS2:CS8)</f>
        <v>9.4901579522777002E-4</v>
      </c>
      <c r="CT15" s="15">
        <f ca="1">_xlfn.STDEV.P(count!CT2:CT8)</f>
        <v>9.9959175340205153</v>
      </c>
      <c r="CU15" s="14">
        <f t="shared" ca="1" si="11"/>
        <v>193.64173747027246</v>
      </c>
      <c r="CV15" s="14">
        <f t="shared" ca="1" si="12"/>
        <v>2.0171014319820046</v>
      </c>
      <c r="CW15" s="14">
        <f t="shared" ca="1" si="13"/>
        <v>0</v>
      </c>
      <c r="CX15" s="14">
        <f t="shared" ca="1" si="14"/>
        <v>13.73658900713785</v>
      </c>
      <c r="CY15" s="14">
        <f t="shared" ca="1" si="15"/>
        <v>3.4441360378748977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8">A3</f>
        <v>13</v>
      </c>
      <c r="B17" s="8" t="str">
        <f t="shared" si="18"/>
        <v>Sunday</v>
      </c>
      <c r="C17" s="27">
        <f t="shared" ref="C17:AH17" ca="1" si="19">C3/$A17</f>
        <v>0.53846153846153844</v>
      </c>
      <c r="D17" s="1">
        <f t="shared" ca="1" si="19"/>
        <v>9.0005384615384609E-3</v>
      </c>
      <c r="E17" s="1">
        <f t="shared" ca="1" si="19"/>
        <v>0</v>
      </c>
      <c r="F17" s="1">
        <f t="shared" ca="1" si="19"/>
        <v>6.9331692307692303E-2</v>
      </c>
      <c r="G17" s="1">
        <f t="shared" ca="1" si="19"/>
        <v>0</v>
      </c>
      <c r="H17" s="1">
        <f t="shared" ca="1" si="19"/>
        <v>0.15384615384615385</v>
      </c>
      <c r="I17" s="1">
        <f t="shared" ca="1" si="19"/>
        <v>1.6133000000000002E-2</v>
      </c>
      <c r="J17" s="1">
        <f t="shared" ca="1" si="19"/>
        <v>0</v>
      </c>
      <c r="K17" s="1">
        <f t="shared" ca="1" si="19"/>
        <v>0</v>
      </c>
      <c r="L17" s="1">
        <f t="shared" ca="1" si="19"/>
        <v>2.3848153846153849E-2</v>
      </c>
      <c r="M17" s="1">
        <f t="shared" ca="1" si="19"/>
        <v>0</v>
      </c>
      <c r="N17" s="1">
        <f t="shared" ca="1" si="19"/>
        <v>0</v>
      </c>
      <c r="O17" s="1">
        <f t="shared" ca="1" si="19"/>
        <v>0</v>
      </c>
      <c r="P17" s="1">
        <f t="shared" ca="1" si="19"/>
        <v>2.2234615384615384E-2</v>
      </c>
      <c r="Q17" s="1">
        <f t="shared" ca="1" si="19"/>
        <v>0</v>
      </c>
      <c r="R17" s="1">
        <f t="shared" ca="1" si="19"/>
        <v>0</v>
      </c>
      <c r="S17" s="1">
        <f t="shared" ca="1" si="19"/>
        <v>0</v>
      </c>
      <c r="T17" s="1">
        <f t="shared" ca="1" si="19"/>
        <v>0</v>
      </c>
      <c r="U17" s="1">
        <f t="shared" ca="1" si="19"/>
        <v>0</v>
      </c>
      <c r="V17" s="1">
        <f t="shared" ca="1" si="19"/>
        <v>0</v>
      </c>
      <c r="W17" s="1">
        <f t="shared" ca="1" si="19"/>
        <v>0</v>
      </c>
      <c r="X17" s="1">
        <f t="shared" ca="1" si="19"/>
        <v>0</v>
      </c>
      <c r="Y17" s="1">
        <f t="shared" ca="1" si="19"/>
        <v>0</v>
      </c>
      <c r="Z17" s="1">
        <f t="shared" ca="1" si="19"/>
        <v>0</v>
      </c>
      <c r="AA17" s="1">
        <f t="shared" ca="1" si="19"/>
        <v>3.2735153846153844E-2</v>
      </c>
      <c r="AB17" s="1">
        <f t="shared" ca="1" si="19"/>
        <v>0</v>
      </c>
      <c r="AC17" s="1">
        <f t="shared" ca="1" si="19"/>
        <v>0</v>
      </c>
      <c r="AD17" s="1">
        <f t="shared" ca="1" si="19"/>
        <v>0</v>
      </c>
      <c r="AE17" s="1">
        <f t="shared" ca="1" si="19"/>
        <v>0</v>
      </c>
      <c r="AF17" s="1">
        <f t="shared" ca="1" si="19"/>
        <v>3.0870153846153846E-2</v>
      </c>
      <c r="AG17" s="1">
        <f t="shared" ca="1" si="19"/>
        <v>0.15384615384615385</v>
      </c>
      <c r="AH17" s="1">
        <f t="shared" ca="1" si="19"/>
        <v>1.3211000000000001E-2</v>
      </c>
      <c r="AI17" s="1">
        <f t="shared" ref="AI17:BN17" ca="1" si="20">AI3/$A17</f>
        <v>3.6987384615384616E-2</v>
      </c>
      <c r="AJ17" s="1">
        <f t="shared" ca="1" si="20"/>
        <v>0.69063469230769237</v>
      </c>
      <c r="AK17" s="1">
        <f t="shared" ca="1" si="20"/>
        <v>7.0525153846153849E-2</v>
      </c>
      <c r="AL17" s="1">
        <f t="shared" ca="1" si="20"/>
        <v>0.30769230769230771</v>
      </c>
      <c r="AM17" s="1">
        <f t="shared" ca="1" si="20"/>
        <v>1.635976923076923E-2</v>
      </c>
      <c r="AN17" s="1">
        <f t="shared" ca="1" si="20"/>
        <v>4.4770153846153841E-2</v>
      </c>
      <c r="AO17" s="1">
        <f t="shared" ca="1" si="20"/>
        <v>0.56513276923076927</v>
      </c>
      <c r="AP17" s="1">
        <f t="shared" ca="1" si="20"/>
        <v>7.6853000000000005E-2</v>
      </c>
      <c r="AQ17" s="1">
        <f t="shared" ca="1" si="20"/>
        <v>0.23076923076923078</v>
      </c>
      <c r="AR17" s="1">
        <f t="shared" ca="1" si="20"/>
        <v>4.1216923076923071E-3</v>
      </c>
      <c r="AS17" s="1">
        <f t="shared" ca="1" si="20"/>
        <v>3.9664692307692311E-2</v>
      </c>
      <c r="AT17" s="1">
        <f t="shared" ca="1" si="20"/>
        <v>0.66778561538461534</v>
      </c>
      <c r="AU17" s="1">
        <f t="shared" ca="1" si="20"/>
        <v>7.6712923076923081E-2</v>
      </c>
      <c r="AV17" s="1">
        <f t="shared" ca="1" si="20"/>
        <v>2.6923076923076925</v>
      </c>
      <c r="AW17" s="1">
        <f t="shared" ca="1" si="20"/>
        <v>1.9329923076923074E-2</v>
      </c>
      <c r="AX17" s="1">
        <f t="shared" ca="1" si="20"/>
        <v>4.0961615384615388E-2</v>
      </c>
      <c r="AY17" s="1">
        <f t="shared" ca="1" si="20"/>
        <v>1.5012393846153846</v>
      </c>
      <c r="AZ17" s="1">
        <f t="shared" ca="1" si="20"/>
        <v>7.6888230769230764E-2</v>
      </c>
      <c r="BA17" s="1">
        <f t="shared" ca="1" si="20"/>
        <v>2</v>
      </c>
      <c r="BB17" s="1">
        <f t="shared" ca="1" si="20"/>
        <v>1.5515076923076921E-2</v>
      </c>
      <c r="BC17" s="1">
        <f t="shared" ca="1" si="20"/>
        <v>5.043592307692308E-2</v>
      </c>
      <c r="BD17" s="1">
        <f t="shared" ca="1" si="20"/>
        <v>2.8871913846153845</v>
      </c>
      <c r="BE17" s="1">
        <f t="shared" ca="1" si="20"/>
        <v>7.676730769230769E-2</v>
      </c>
      <c r="BF17" s="1">
        <f t="shared" ca="1" si="20"/>
        <v>1.3076923076923077</v>
      </c>
      <c r="BG17" s="1">
        <f t="shared" ca="1" si="20"/>
        <v>1.6574230769230768E-2</v>
      </c>
      <c r="BH17" s="1">
        <f t="shared" ca="1" si="20"/>
        <v>6.2433076923076918E-2</v>
      </c>
      <c r="BI17" s="1">
        <f t="shared" ca="1" si="20"/>
        <v>0.45216569230769232</v>
      </c>
      <c r="BJ17" s="1">
        <f t="shared" ca="1" si="20"/>
        <v>7.6894538461538459E-2</v>
      </c>
      <c r="BK17" s="1">
        <f t="shared" ca="1" si="20"/>
        <v>0.92307692307692313</v>
      </c>
      <c r="BL17" s="1">
        <f t="shared" ca="1" si="20"/>
        <v>1.8418153846153848E-2</v>
      </c>
      <c r="BM17" s="1">
        <f t="shared" ca="1" si="20"/>
        <v>5.0267076923076928E-2</v>
      </c>
      <c r="BN17" s="1">
        <f t="shared" ca="1" si="20"/>
        <v>0.66441176923076917</v>
      </c>
      <c r="BO17" s="1">
        <f t="shared" ref="BO17:CT17" ca="1" si="21">BO3/$A17</f>
        <v>7.6880538461538458E-2</v>
      </c>
      <c r="BP17" s="1">
        <f t="shared" ca="1" si="21"/>
        <v>1.1538461538461537</v>
      </c>
      <c r="BQ17" s="1">
        <f t="shared" ca="1" si="21"/>
        <v>1.4063307692307693E-2</v>
      </c>
      <c r="BR17" s="1">
        <f t="shared" ca="1" si="21"/>
        <v>5.1920384615384618E-2</v>
      </c>
      <c r="BS17" s="1">
        <f t="shared" ca="1" si="21"/>
        <v>0.70204138461538457</v>
      </c>
      <c r="BT17" s="1">
        <f t="shared" ca="1" si="21"/>
        <v>7.6880538461538458E-2</v>
      </c>
      <c r="BU17" s="1">
        <f t="shared" ca="1" si="21"/>
        <v>1.3076923076923077</v>
      </c>
      <c r="BV17" s="1">
        <f t="shared" ca="1" si="21"/>
        <v>2.0661153846153843E-2</v>
      </c>
      <c r="BW17" s="1">
        <f t="shared" ca="1" si="21"/>
        <v>4.256553846153846E-2</v>
      </c>
      <c r="BX17" s="1">
        <f t="shared" ca="1" si="21"/>
        <v>1.5405260000000001</v>
      </c>
      <c r="BY17" s="1">
        <f t="shared" ca="1" si="21"/>
        <v>7.6880538461538458E-2</v>
      </c>
      <c r="BZ17" s="1">
        <f t="shared" ca="1" si="21"/>
        <v>0.76923076923076927</v>
      </c>
      <c r="CA17" s="1">
        <f t="shared" ca="1" si="21"/>
        <v>1.3900076923076923E-2</v>
      </c>
      <c r="CB17" s="1">
        <f t="shared" ca="1" si="21"/>
        <v>4.3714923076923075E-2</v>
      </c>
      <c r="CC17" s="1">
        <f t="shared" ca="1" si="21"/>
        <v>1.0509752307692308</v>
      </c>
      <c r="CD17" s="1">
        <f t="shared" ca="1" si="21"/>
        <v>7.6865692307692302E-2</v>
      </c>
      <c r="CE17" s="1">
        <f t="shared" ca="1" si="21"/>
        <v>0.38461538461538464</v>
      </c>
      <c r="CF17" s="1">
        <f t="shared" ca="1" si="21"/>
        <v>1.8798846153846152E-2</v>
      </c>
      <c r="CG17" s="1">
        <f t="shared" ca="1" si="21"/>
        <v>5.2857615384615385E-2</v>
      </c>
      <c r="CH17" s="1">
        <f t="shared" ca="1" si="21"/>
        <v>5.7712307692307695E-2</v>
      </c>
      <c r="CI17" s="1">
        <f t="shared" ca="1" si="21"/>
        <v>7.4668307692307687E-2</v>
      </c>
      <c r="CJ17" s="1">
        <f t="shared" ca="1" si="21"/>
        <v>1.6923076923076923</v>
      </c>
      <c r="CK17" s="1">
        <f t="shared" ca="1" si="21"/>
        <v>1.5811153846153846E-2</v>
      </c>
      <c r="CL17" s="1">
        <f t="shared" ca="1" si="21"/>
        <v>5.9146615384615381E-2</v>
      </c>
      <c r="CM17" s="1">
        <f t="shared" ca="1" si="21"/>
        <v>0.77256584615384605</v>
      </c>
      <c r="CN17" s="1">
        <f t="shared" ca="1" si="21"/>
        <v>7.6690923076923073E-2</v>
      </c>
      <c r="CO17" s="1">
        <f t="shared" ca="1" si="21"/>
        <v>1.3846153846153846</v>
      </c>
      <c r="CP17" s="1">
        <f t="shared" ca="1" si="21"/>
        <v>1.9090153846153847E-2</v>
      </c>
      <c r="CQ17" s="1">
        <f t="shared" ca="1" si="21"/>
        <v>4.9897153846153848E-2</v>
      </c>
      <c r="CR17" s="1">
        <f t="shared" ca="1" si="21"/>
        <v>0.9062023076923077</v>
      </c>
      <c r="CS17" s="1">
        <f t="shared" ca="1" si="21"/>
        <v>7.676730769230769E-2</v>
      </c>
      <c r="CT17" s="1">
        <f t="shared" ca="1" si="21"/>
        <v>2.1538461538461537</v>
      </c>
      <c r="CU17" s="13">
        <f ca="1">SUM(C17:CT17)</f>
        <v>31.638335538461533</v>
      </c>
      <c r="CV17" s="13">
        <f ca="1">AVERAGE(C17:CT17)</f>
        <v>0.32956599519230761</v>
      </c>
      <c r="CW17" s="13">
        <f ca="1">MIN(C17:CT17)</f>
        <v>0</v>
      </c>
      <c r="CX17" s="13">
        <f ca="1">MAX(C17:CT17)</f>
        <v>2.8871913846153845</v>
      </c>
      <c r="CY17" s="13">
        <f ca="1">STDEV(C17:CT17)</f>
        <v>0.60747881735481157</v>
      </c>
    </row>
    <row r="18" spans="1:103" s="8" customFormat="1" ht="17" x14ac:dyDescent="0.25">
      <c r="A18" s="1">
        <f t="shared" si="18"/>
        <v>12</v>
      </c>
      <c r="B18" s="8" t="str">
        <f t="shared" si="18"/>
        <v>Monday</v>
      </c>
      <c r="C18" s="27">
        <f t="shared" ref="C18:AH18" ca="1" si="22">C4/$A18</f>
        <v>0</v>
      </c>
      <c r="D18" s="1">
        <f t="shared" ca="1" si="22"/>
        <v>0</v>
      </c>
      <c r="E18" s="1">
        <f t="shared" ca="1" si="22"/>
        <v>2.9277416666666667E-2</v>
      </c>
      <c r="F18" s="1">
        <f t="shared" ca="1" si="22"/>
        <v>7.9262166666666675E-2</v>
      </c>
      <c r="G18" s="1">
        <f t="shared" ca="1" si="22"/>
        <v>0</v>
      </c>
      <c r="H18" s="1">
        <f t="shared" ca="1" si="22"/>
        <v>0</v>
      </c>
      <c r="I18" s="1">
        <f t="shared" ca="1" si="22"/>
        <v>0</v>
      </c>
      <c r="J18" s="1">
        <f t="shared" ca="1" si="22"/>
        <v>2.5031333333333333E-2</v>
      </c>
      <c r="K18" s="1">
        <f t="shared" ca="1" si="22"/>
        <v>3.9585083333333333E-2</v>
      </c>
      <c r="L18" s="1">
        <f t="shared" ca="1" si="22"/>
        <v>0</v>
      </c>
      <c r="M18" s="1">
        <f t="shared" ca="1" si="22"/>
        <v>0</v>
      </c>
      <c r="N18" s="1">
        <f t="shared" ca="1" si="22"/>
        <v>0</v>
      </c>
      <c r="O18" s="1">
        <f t="shared" ca="1" si="22"/>
        <v>0</v>
      </c>
      <c r="P18" s="1">
        <f t="shared" ca="1" si="22"/>
        <v>0</v>
      </c>
      <c r="Q18" s="1">
        <f t="shared" ca="1" si="22"/>
        <v>0</v>
      </c>
      <c r="R18" s="1">
        <f t="shared" ca="1" si="22"/>
        <v>0</v>
      </c>
      <c r="S18" s="1">
        <f t="shared" ca="1" si="22"/>
        <v>0</v>
      </c>
      <c r="T18" s="1">
        <f t="shared" ca="1" si="22"/>
        <v>0</v>
      </c>
      <c r="U18" s="1">
        <f t="shared" ca="1" si="22"/>
        <v>0</v>
      </c>
      <c r="V18" s="1">
        <f t="shared" ca="1" si="22"/>
        <v>0</v>
      </c>
      <c r="W18" s="1">
        <f t="shared" ca="1" si="22"/>
        <v>0</v>
      </c>
      <c r="X18" s="1">
        <f t="shared" ca="1" si="22"/>
        <v>0</v>
      </c>
      <c r="Y18" s="1">
        <f t="shared" ca="1" si="22"/>
        <v>0</v>
      </c>
      <c r="Z18" s="1">
        <f t="shared" ca="1" si="22"/>
        <v>0</v>
      </c>
      <c r="AA18" s="1">
        <f t="shared" ca="1" si="22"/>
        <v>0</v>
      </c>
      <c r="AB18" s="1">
        <f t="shared" ca="1" si="22"/>
        <v>0</v>
      </c>
      <c r="AC18" s="1">
        <f t="shared" ca="1" si="22"/>
        <v>0</v>
      </c>
      <c r="AD18" s="1">
        <f t="shared" ca="1" si="22"/>
        <v>0</v>
      </c>
      <c r="AE18" s="1">
        <f t="shared" ca="1" si="22"/>
        <v>0</v>
      </c>
      <c r="AF18" s="1">
        <f t="shared" ca="1" si="22"/>
        <v>4.3748249999999995E-2</v>
      </c>
      <c r="AG18" s="1">
        <f t="shared" ca="1" si="22"/>
        <v>0.5</v>
      </c>
      <c r="AH18" s="1">
        <f t="shared" ca="1" si="22"/>
        <v>5.4505000000000005E-3</v>
      </c>
      <c r="AI18" s="1">
        <f t="shared" ref="AI18:BN18" ca="1" si="23">AI4/$A18</f>
        <v>4.3954416666666662E-2</v>
      </c>
      <c r="AJ18" s="1">
        <f t="shared" ca="1" si="23"/>
        <v>0.58507266666666669</v>
      </c>
      <c r="AK18" s="1">
        <f t="shared" ca="1" si="23"/>
        <v>8.2994166666666661E-2</v>
      </c>
      <c r="AL18" s="1">
        <f t="shared" ca="1" si="23"/>
        <v>3.1666666666666665</v>
      </c>
      <c r="AM18" s="1">
        <f t="shared" ca="1" si="23"/>
        <v>2.1229083333333332E-2</v>
      </c>
      <c r="AN18" s="1">
        <f t="shared" ca="1" si="23"/>
        <v>6.1309250000000003E-2</v>
      </c>
      <c r="AO18" s="1">
        <f t="shared" ca="1" si="23"/>
        <v>0.79781874999999991</v>
      </c>
      <c r="AP18" s="1">
        <f t="shared" ca="1" si="23"/>
        <v>7.2491E-2</v>
      </c>
      <c r="AQ18" s="1">
        <f t="shared" ca="1" si="23"/>
        <v>0.83333333333333337</v>
      </c>
      <c r="AR18" s="1">
        <f t="shared" ca="1" si="23"/>
        <v>1.8440833333333333E-2</v>
      </c>
      <c r="AS18" s="1">
        <f t="shared" ca="1" si="23"/>
        <v>4.8820916666666665E-2</v>
      </c>
      <c r="AT18" s="1">
        <f t="shared" ca="1" si="23"/>
        <v>0.29631875000000002</v>
      </c>
      <c r="AU18" s="1">
        <f t="shared" ca="1" si="23"/>
        <v>8.3146833333333336E-2</v>
      </c>
      <c r="AV18" s="1">
        <f t="shared" ca="1" si="23"/>
        <v>2.0833333333333335</v>
      </c>
      <c r="AW18" s="1">
        <f t="shared" ca="1" si="23"/>
        <v>1.9899916666666666E-2</v>
      </c>
      <c r="AX18" s="1">
        <f t="shared" ca="1" si="23"/>
        <v>6.0598249999999999E-2</v>
      </c>
      <c r="AY18" s="1">
        <f t="shared" ca="1" si="23"/>
        <v>1.12605475</v>
      </c>
      <c r="AZ18" s="1">
        <f t="shared" ca="1" si="23"/>
        <v>8.3291666666666667E-2</v>
      </c>
      <c r="BA18" s="1">
        <f t="shared" ca="1" si="23"/>
        <v>0.58333333333333337</v>
      </c>
      <c r="BB18" s="1">
        <f t="shared" ca="1" si="23"/>
        <v>2.023875E-2</v>
      </c>
      <c r="BC18" s="1">
        <f t="shared" ca="1" si="23"/>
        <v>3.8074083333333335E-2</v>
      </c>
      <c r="BD18" s="1">
        <f t="shared" ca="1" si="23"/>
        <v>0.32579399999999997</v>
      </c>
      <c r="BE18" s="1">
        <f t="shared" ca="1" si="23"/>
        <v>7.9741083333333337E-2</v>
      </c>
      <c r="BF18" s="1">
        <f t="shared" ca="1" si="23"/>
        <v>0.58333333333333337</v>
      </c>
      <c r="BG18" s="1">
        <f t="shared" ca="1" si="23"/>
        <v>1.7683833333333333E-2</v>
      </c>
      <c r="BH18" s="1">
        <f t="shared" ca="1" si="23"/>
        <v>5.6505416666666669E-2</v>
      </c>
      <c r="BI18" s="1">
        <f t="shared" ca="1" si="23"/>
        <v>0.48100691666666667</v>
      </c>
      <c r="BJ18" s="1">
        <f t="shared" ca="1" si="23"/>
        <v>8.2994166666666661E-2</v>
      </c>
      <c r="BK18" s="1">
        <f t="shared" ca="1" si="23"/>
        <v>0.83333333333333337</v>
      </c>
      <c r="BL18" s="1">
        <f t="shared" ca="1" si="23"/>
        <v>1.9488916666666665E-2</v>
      </c>
      <c r="BM18" s="1">
        <f t="shared" ca="1" si="23"/>
        <v>6.1367666666666661E-2</v>
      </c>
      <c r="BN18" s="1">
        <f t="shared" ca="1" si="23"/>
        <v>0.26155991666666667</v>
      </c>
      <c r="BO18" s="1">
        <f t="shared" ref="BO18:CT18" ca="1" si="24">BO4/$A18</f>
        <v>8.3180583333333336E-2</v>
      </c>
      <c r="BP18" s="1">
        <f t="shared" ca="1" si="24"/>
        <v>0.41666666666666669</v>
      </c>
      <c r="BQ18" s="1">
        <f t="shared" ca="1" si="24"/>
        <v>1.7315000000000001E-2</v>
      </c>
      <c r="BR18" s="1">
        <f t="shared" ca="1" si="24"/>
        <v>3.2582416666666662E-2</v>
      </c>
      <c r="BS18" s="1">
        <f t="shared" ca="1" si="24"/>
        <v>0.34088908333333334</v>
      </c>
      <c r="BT18" s="1">
        <f t="shared" ca="1" si="24"/>
        <v>8.327116666666666E-2</v>
      </c>
      <c r="BU18" s="1">
        <f t="shared" ca="1" si="24"/>
        <v>0.5</v>
      </c>
      <c r="BV18" s="1">
        <f t="shared" ca="1" si="24"/>
        <v>1.6676916666666666E-2</v>
      </c>
      <c r="BW18" s="1">
        <f t="shared" ca="1" si="24"/>
        <v>5.6818249999999994E-2</v>
      </c>
      <c r="BX18" s="1">
        <f t="shared" ca="1" si="24"/>
        <v>0.98162474999999993</v>
      </c>
      <c r="BY18" s="1">
        <f t="shared" ca="1" si="24"/>
        <v>8.3240583333333326E-2</v>
      </c>
      <c r="BZ18" s="1">
        <f t="shared" ca="1" si="24"/>
        <v>1.1666666666666667</v>
      </c>
      <c r="CA18" s="1">
        <f t="shared" ca="1" si="24"/>
        <v>1.4738666666666666E-2</v>
      </c>
      <c r="CB18" s="1">
        <f t="shared" ca="1" si="24"/>
        <v>5.8741083333333333E-2</v>
      </c>
      <c r="CC18" s="1">
        <f t="shared" ca="1" si="24"/>
        <v>0.89911224999999995</v>
      </c>
      <c r="CD18" s="1">
        <f t="shared" ca="1" si="24"/>
        <v>8.3282416666666664E-2</v>
      </c>
      <c r="CE18" s="1">
        <f t="shared" ca="1" si="24"/>
        <v>0.75</v>
      </c>
      <c r="CF18" s="1">
        <f t="shared" ca="1" si="24"/>
        <v>2.1056000000000002E-2</v>
      </c>
      <c r="CG18" s="1">
        <f t="shared" ca="1" si="24"/>
        <v>4.8778916666666665E-2</v>
      </c>
      <c r="CH18" s="1">
        <f t="shared" ca="1" si="24"/>
        <v>0.78892100000000009</v>
      </c>
      <c r="CI18" s="1">
        <f t="shared" ca="1" si="24"/>
        <v>8.3287249999999993E-2</v>
      </c>
      <c r="CJ18" s="1">
        <f t="shared" ca="1" si="24"/>
        <v>1.1666666666666667</v>
      </c>
      <c r="CK18" s="1">
        <f t="shared" ca="1" si="24"/>
        <v>1.8486833333333334E-2</v>
      </c>
      <c r="CL18" s="1">
        <f t="shared" ca="1" si="24"/>
        <v>6.983283333333333E-2</v>
      </c>
      <c r="CM18" s="1">
        <f t="shared" ca="1" si="24"/>
        <v>0.99133858333333336</v>
      </c>
      <c r="CN18" s="1">
        <f t="shared" ca="1" si="24"/>
        <v>8.3291666666666667E-2</v>
      </c>
      <c r="CO18" s="1">
        <f t="shared" ca="1" si="24"/>
        <v>3.1666666666666665</v>
      </c>
      <c r="CP18" s="1">
        <f t="shared" ca="1" si="24"/>
        <v>1.8648500000000002E-2</v>
      </c>
      <c r="CQ18" s="1">
        <f t="shared" ca="1" si="24"/>
        <v>6.7726750000000002E-2</v>
      </c>
      <c r="CR18" s="1">
        <f t="shared" ca="1" si="24"/>
        <v>1.9277845833333334</v>
      </c>
      <c r="CS18" s="1">
        <f t="shared" ca="1" si="24"/>
        <v>8.3180583333333336E-2</v>
      </c>
      <c r="CT18" s="1">
        <f t="shared" ca="1" si="24"/>
        <v>1.75</v>
      </c>
      <c r="CU18" s="13">
        <f t="shared" ref="CU18:CU23" ca="1" si="25">SUM(C18:CT18)</f>
        <v>29.522057416666676</v>
      </c>
      <c r="CV18" s="13">
        <f t="shared" ref="CV18:CV23" ca="1" si="26">AVERAGE(C18:CT18)</f>
        <v>0.30752143142361121</v>
      </c>
      <c r="CW18" s="13">
        <f t="shared" ref="CW18:CW23" ca="1" si="27">MIN(C18:CT18)</f>
        <v>0</v>
      </c>
      <c r="CX18" s="13">
        <f t="shared" ref="CX18:CX23" ca="1" si="28">MAX(C18:CT18)</f>
        <v>3.1666666666666665</v>
      </c>
      <c r="CY18" s="13">
        <f t="shared" ref="CY18:CY23" ca="1" si="29">STDEV(C18:CT18)</f>
        <v>0.60263176173218247</v>
      </c>
    </row>
    <row r="19" spans="1:103" s="8" customFormat="1" ht="17" x14ac:dyDescent="0.25">
      <c r="A19" s="1">
        <f t="shared" si="18"/>
        <v>12</v>
      </c>
      <c r="B19" s="8" t="str">
        <f t="shared" si="18"/>
        <v>Tuesday</v>
      </c>
      <c r="C19" s="27">
        <f t="shared" ref="C19:AH19" ca="1" si="30">C5/$A19</f>
        <v>8.3333333333333329E-2</v>
      </c>
      <c r="D19" s="1">
        <f t="shared" ca="1" si="30"/>
        <v>0</v>
      </c>
      <c r="E19" s="1">
        <f t="shared" ca="1" si="30"/>
        <v>2.2411749999999998E-2</v>
      </c>
      <c r="F19" s="1">
        <f t="shared" ca="1" si="30"/>
        <v>0</v>
      </c>
      <c r="G19" s="1">
        <f t="shared" ca="1" si="30"/>
        <v>0</v>
      </c>
      <c r="H19" s="1">
        <f t="shared" ca="1" si="30"/>
        <v>0</v>
      </c>
      <c r="I19" s="1">
        <f t="shared" ca="1" si="30"/>
        <v>0</v>
      </c>
      <c r="J19" s="1">
        <f t="shared" ca="1" si="30"/>
        <v>0</v>
      </c>
      <c r="K19" s="1">
        <f t="shared" ca="1" si="30"/>
        <v>0</v>
      </c>
      <c r="L19" s="1">
        <f t="shared" ca="1" si="30"/>
        <v>0</v>
      </c>
      <c r="M19" s="1">
        <f t="shared" ca="1" si="30"/>
        <v>0</v>
      </c>
      <c r="N19" s="1">
        <f t="shared" ca="1" si="30"/>
        <v>0</v>
      </c>
      <c r="O19" s="1">
        <f t="shared" ca="1" si="30"/>
        <v>0</v>
      </c>
      <c r="P19" s="1">
        <f t="shared" ca="1" si="30"/>
        <v>0</v>
      </c>
      <c r="Q19" s="1">
        <f t="shared" ca="1" si="30"/>
        <v>0</v>
      </c>
      <c r="R19" s="1">
        <f t="shared" ca="1" si="30"/>
        <v>8.3333333333333329E-2</v>
      </c>
      <c r="S19" s="1">
        <f t="shared" ca="1" si="30"/>
        <v>0</v>
      </c>
      <c r="T19" s="1">
        <f t="shared" ca="1" si="30"/>
        <v>0</v>
      </c>
      <c r="U19" s="1">
        <f t="shared" ca="1" si="30"/>
        <v>0</v>
      </c>
      <c r="V19" s="1">
        <f t="shared" ca="1" si="30"/>
        <v>0</v>
      </c>
      <c r="W19" s="1">
        <f t="shared" ca="1" si="30"/>
        <v>0</v>
      </c>
      <c r="X19" s="1">
        <f t="shared" ca="1" si="30"/>
        <v>0</v>
      </c>
      <c r="Y19" s="1">
        <f t="shared" ca="1" si="30"/>
        <v>0</v>
      </c>
      <c r="Z19" s="1">
        <f t="shared" ca="1" si="30"/>
        <v>0</v>
      </c>
      <c r="AA19" s="1">
        <f t="shared" ca="1" si="30"/>
        <v>0</v>
      </c>
      <c r="AB19" s="1">
        <f t="shared" ca="1" si="30"/>
        <v>0</v>
      </c>
      <c r="AC19" s="1">
        <f t="shared" ca="1" si="30"/>
        <v>0</v>
      </c>
      <c r="AD19" s="1">
        <f t="shared" ca="1" si="30"/>
        <v>0</v>
      </c>
      <c r="AE19" s="1">
        <f t="shared" ca="1" si="30"/>
        <v>0</v>
      </c>
      <c r="AF19" s="1">
        <f t="shared" ca="1" si="30"/>
        <v>0</v>
      </c>
      <c r="AG19" s="1">
        <f t="shared" ca="1" si="30"/>
        <v>0.25</v>
      </c>
      <c r="AH19" s="1">
        <f t="shared" ca="1" si="30"/>
        <v>3.1670833333333329E-3</v>
      </c>
      <c r="AI19" s="1">
        <f t="shared" ref="AI19:BN19" ca="1" si="31">AI5/$A19</f>
        <v>2.7650999999999998E-2</v>
      </c>
      <c r="AJ19" s="1">
        <f t="shared" ca="1" si="31"/>
        <v>0.53030149999999998</v>
      </c>
      <c r="AK19" s="1">
        <f t="shared" ca="1" si="31"/>
        <v>8.3180583333333336E-2</v>
      </c>
      <c r="AL19" s="1">
        <f t="shared" ca="1" si="31"/>
        <v>2.3333333333333335</v>
      </c>
      <c r="AM19" s="1">
        <f t="shared" ca="1" si="31"/>
        <v>2.1520499999999998E-2</v>
      </c>
      <c r="AN19" s="1">
        <f t="shared" ca="1" si="31"/>
        <v>6.2777583333333331E-2</v>
      </c>
      <c r="AO19" s="1">
        <f t="shared" ca="1" si="31"/>
        <v>1.3222974166666666</v>
      </c>
      <c r="AP19" s="1">
        <f t="shared" ca="1" si="31"/>
        <v>8.0369083333333327E-2</v>
      </c>
      <c r="AQ19" s="1">
        <f t="shared" ca="1" si="31"/>
        <v>1.5</v>
      </c>
      <c r="AR19" s="1">
        <f t="shared" ca="1" si="31"/>
        <v>2.0300583333333334E-2</v>
      </c>
      <c r="AS19" s="1">
        <f t="shared" ca="1" si="31"/>
        <v>5.4246999999999997E-2</v>
      </c>
      <c r="AT19" s="1">
        <f t="shared" ca="1" si="31"/>
        <v>0.61994283333333333</v>
      </c>
      <c r="AU19" s="1">
        <f t="shared" ca="1" si="31"/>
        <v>6.9334833333333332E-2</v>
      </c>
      <c r="AV19" s="1">
        <f t="shared" ca="1" si="31"/>
        <v>2.0833333333333335</v>
      </c>
      <c r="AW19" s="1">
        <f t="shared" ca="1" si="31"/>
        <v>1.4758083333333333E-2</v>
      </c>
      <c r="AX19" s="1">
        <f t="shared" ca="1" si="31"/>
        <v>6.1573666666666665E-2</v>
      </c>
      <c r="AY19" s="1">
        <f t="shared" ca="1" si="31"/>
        <v>1.5248185833333334</v>
      </c>
      <c r="AZ19" s="1">
        <f t="shared" ca="1" si="31"/>
        <v>8.3146833333333336E-2</v>
      </c>
      <c r="BA19" s="1">
        <f t="shared" ca="1" si="31"/>
        <v>0.66666666666666663</v>
      </c>
      <c r="BB19" s="1">
        <f t="shared" ca="1" si="31"/>
        <v>1.0769833333333333E-2</v>
      </c>
      <c r="BC19" s="1">
        <f t="shared" ca="1" si="31"/>
        <v>4.9925666666666667E-2</v>
      </c>
      <c r="BD19" s="1">
        <f t="shared" ca="1" si="31"/>
        <v>0.39849816666666665</v>
      </c>
      <c r="BE19" s="1">
        <f t="shared" ca="1" si="31"/>
        <v>7.8556333333333325E-2</v>
      </c>
      <c r="BF19" s="1">
        <f t="shared" ca="1" si="31"/>
        <v>0.33333333333333331</v>
      </c>
      <c r="BG19" s="1">
        <f t="shared" ca="1" si="31"/>
        <v>6.1841666666666668E-3</v>
      </c>
      <c r="BH19" s="1">
        <f t="shared" ca="1" si="31"/>
        <v>4.6267916666666666E-2</v>
      </c>
      <c r="BI19" s="1">
        <f t="shared" ca="1" si="31"/>
        <v>1.0424990833333332</v>
      </c>
      <c r="BJ19" s="1">
        <f t="shared" ca="1" si="31"/>
        <v>8.3264666666666667E-2</v>
      </c>
      <c r="BK19" s="1">
        <f t="shared" ca="1" si="31"/>
        <v>0.75</v>
      </c>
      <c r="BL19" s="1">
        <f t="shared" ca="1" si="31"/>
        <v>2.086608333333333E-2</v>
      </c>
      <c r="BM19" s="1">
        <f t="shared" ca="1" si="31"/>
        <v>7.2383333333333341E-2</v>
      </c>
      <c r="BN19" s="1">
        <f t="shared" ca="1" si="31"/>
        <v>1.3716151666666667</v>
      </c>
      <c r="BO19" s="1">
        <f t="shared" ref="BO19:CT19" ca="1" si="32">BO5/$A19</f>
        <v>8.3264666666666667E-2</v>
      </c>
      <c r="BP19" s="1">
        <f t="shared" ca="1" si="32"/>
        <v>0.58333333333333337</v>
      </c>
      <c r="BQ19" s="1">
        <f t="shared" ca="1" si="32"/>
        <v>1.7369333333333334E-2</v>
      </c>
      <c r="BR19" s="1">
        <f t="shared" ca="1" si="32"/>
        <v>4.8871416666666667E-2</v>
      </c>
      <c r="BS19" s="1">
        <f t="shared" ca="1" si="32"/>
        <v>5.5301999999999997E-2</v>
      </c>
      <c r="BT19" s="1">
        <f t="shared" ca="1" si="32"/>
        <v>8.1974749999999999E-2</v>
      </c>
      <c r="BU19" s="1">
        <f t="shared" ca="1" si="32"/>
        <v>0.75</v>
      </c>
      <c r="BV19" s="1">
        <f t="shared" ca="1" si="32"/>
        <v>2.1833500000000002E-2</v>
      </c>
      <c r="BW19" s="1">
        <f t="shared" ca="1" si="32"/>
        <v>7.0148250000000009E-2</v>
      </c>
      <c r="BX19" s="1">
        <f t="shared" ca="1" si="32"/>
        <v>0.17296683333333332</v>
      </c>
      <c r="BY19" s="1">
        <f t="shared" ca="1" si="32"/>
        <v>8.0890666666666666E-2</v>
      </c>
      <c r="BZ19" s="1">
        <f t="shared" ca="1" si="32"/>
        <v>0.25</v>
      </c>
      <c r="CA19" s="1">
        <f t="shared" ca="1" si="32"/>
        <v>2.2505833333333333E-2</v>
      </c>
      <c r="CB19" s="1">
        <f t="shared" ca="1" si="32"/>
        <v>4.6420916666666666E-2</v>
      </c>
      <c r="CC19" s="1">
        <f t="shared" ca="1" si="32"/>
        <v>0.59398675000000001</v>
      </c>
      <c r="CD19" s="1">
        <f t="shared" ca="1" si="32"/>
        <v>8.0069500000000002E-2</v>
      </c>
      <c r="CE19" s="1">
        <f t="shared" ca="1" si="32"/>
        <v>0.75</v>
      </c>
      <c r="CF19" s="1">
        <f t="shared" ca="1" si="32"/>
        <v>1.4066833333333334E-2</v>
      </c>
      <c r="CG19" s="1">
        <f t="shared" ca="1" si="32"/>
        <v>6.727983333333333E-2</v>
      </c>
      <c r="CH19" s="1">
        <f t="shared" ca="1" si="32"/>
        <v>0.83134125000000003</v>
      </c>
      <c r="CI19" s="1">
        <f t="shared" ca="1" si="32"/>
        <v>8.3287249999999993E-2</v>
      </c>
      <c r="CJ19" s="1">
        <f t="shared" ca="1" si="32"/>
        <v>0.58333333333333337</v>
      </c>
      <c r="CK19" s="1">
        <f t="shared" ca="1" si="32"/>
        <v>1.55265E-2</v>
      </c>
      <c r="CL19" s="1">
        <f t="shared" ca="1" si="32"/>
        <v>7.6042916666666668E-2</v>
      </c>
      <c r="CM19" s="1">
        <f t="shared" ca="1" si="32"/>
        <v>2.037947</v>
      </c>
      <c r="CN19" s="1">
        <f t="shared" ca="1" si="32"/>
        <v>8.3291666666666667E-2</v>
      </c>
      <c r="CO19" s="1">
        <f t="shared" ca="1" si="32"/>
        <v>2.5833333333333335</v>
      </c>
      <c r="CP19" s="1">
        <f t="shared" ca="1" si="32"/>
        <v>1.4660916666666668E-2</v>
      </c>
      <c r="CQ19" s="1">
        <f t="shared" ca="1" si="32"/>
        <v>6.9714916666666668E-2</v>
      </c>
      <c r="CR19" s="1">
        <f t="shared" ca="1" si="32"/>
        <v>2.0060109166666664</v>
      </c>
      <c r="CS19" s="1">
        <f t="shared" ca="1" si="32"/>
        <v>8.3055416666666673E-2</v>
      </c>
      <c r="CT19" s="1">
        <f t="shared" ca="1" si="32"/>
        <v>2.5</v>
      </c>
      <c r="CU19" s="13">
        <f t="shared" ca="1" si="25"/>
        <v>30.6237925</v>
      </c>
      <c r="CV19" s="13">
        <f t="shared" ca="1" si="26"/>
        <v>0.31899783854166669</v>
      </c>
      <c r="CW19" s="13">
        <f t="shared" ca="1" si="27"/>
        <v>0</v>
      </c>
      <c r="CX19" s="13">
        <f t="shared" ca="1" si="28"/>
        <v>2.5833333333333335</v>
      </c>
      <c r="CY19" s="13">
        <f t="shared" ca="1" si="29"/>
        <v>0.61136455095051079</v>
      </c>
    </row>
    <row r="20" spans="1:103" s="8" customFormat="1" ht="17" x14ac:dyDescent="0.25">
      <c r="A20" s="1">
        <f t="shared" si="18"/>
        <v>11</v>
      </c>
      <c r="B20" s="8" t="str">
        <f t="shared" si="18"/>
        <v>Wednesday</v>
      </c>
      <c r="C20" s="27">
        <f t="shared" ref="C20:AH20" ca="1" si="33">C6/$A20</f>
        <v>0</v>
      </c>
      <c r="D20" s="1">
        <f t="shared" ca="1" si="33"/>
        <v>0</v>
      </c>
      <c r="E20" s="1">
        <f t="shared" ca="1" si="33"/>
        <v>5.4678727272727268E-2</v>
      </c>
      <c r="F20" s="1">
        <f t="shared" ca="1" si="33"/>
        <v>0.31426845454545455</v>
      </c>
      <c r="G20" s="1">
        <f t="shared" ca="1" si="33"/>
        <v>0</v>
      </c>
      <c r="H20" s="1">
        <f t="shared" ca="1" si="33"/>
        <v>0</v>
      </c>
      <c r="I20" s="1">
        <f t="shared" ca="1" si="33"/>
        <v>0</v>
      </c>
      <c r="J20" s="1">
        <f t="shared" ca="1" si="33"/>
        <v>7.4896272727272728E-2</v>
      </c>
      <c r="K20" s="1">
        <f t="shared" ca="1" si="33"/>
        <v>0.15184118181818182</v>
      </c>
      <c r="L20" s="1">
        <f t="shared" ca="1" si="33"/>
        <v>0</v>
      </c>
      <c r="M20" s="1">
        <f t="shared" ca="1" si="33"/>
        <v>0</v>
      </c>
      <c r="N20" s="1">
        <f t="shared" ca="1" si="33"/>
        <v>0</v>
      </c>
      <c r="O20" s="1">
        <f t="shared" ca="1" si="33"/>
        <v>0</v>
      </c>
      <c r="P20" s="1">
        <f t="shared" ca="1" si="33"/>
        <v>0</v>
      </c>
      <c r="Q20" s="1">
        <f t="shared" ca="1" si="33"/>
        <v>0</v>
      </c>
      <c r="R20" s="1">
        <f t="shared" ca="1" si="33"/>
        <v>0</v>
      </c>
      <c r="S20" s="1">
        <f t="shared" ca="1" si="33"/>
        <v>0</v>
      </c>
      <c r="T20" s="1">
        <f t="shared" ca="1" si="33"/>
        <v>0</v>
      </c>
      <c r="U20" s="1">
        <f t="shared" ca="1" si="33"/>
        <v>2.818418181818182E-2</v>
      </c>
      <c r="V20" s="1">
        <f t="shared" ca="1" si="33"/>
        <v>0</v>
      </c>
      <c r="W20" s="1">
        <f t="shared" ca="1" si="33"/>
        <v>0</v>
      </c>
      <c r="X20" s="1">
        <f t="shared" ca="1" si="33"/>
        <v>0</v>
      </c>
      <c r="Y20" s="1">
        <f t="shared" ca="1" si="33"/>
        <v>0</v>
      </c>
      <c r="Z20" s="1">
        <f t="shared" ca="1" si="33"/>
        <v>0</v>
      </c>
      <c r="AA20" s="1">
        <f t="shared" ca="1" si="33"/>
        <v>0</v>
      </c>
      <c r="AB20" s="1">
        <f t="shared" ca="1" si="33"/>
        <v>0</v>
      </c>
      <c r="AC20" s="1">
        <f t="shared" ca="1" si="33"/>
        <v>0</v>
      </c>
      <c r="AD20" s="1">
        <f t="shared" ca="1" si="33"/>
        <v>0</v>
      </c>
      <c r="AE20" s="1">
        <f t="shared" ca="1" si="33"/>
        <v>5.2633363636363638E-2</v>
      </c>
      <c r="AF20" s="1">
        <f t="shared" ca="1" si="33"/>
        <v>2.4449181818181818E-2</v>
      </c>
      <c r="AG20" s="1">
        <f t="shared" ca="1" si="33"/>
        <v>0.18181818181818182</v>
      </c>
      <c r="AH20" s="1">
        <f t="shared" ca="1" si="33"/>
        <v>3.4905454545454545E-3</v>
      </c>
      <c r="AI20" s="1">
        <f t="shared" ref="AI20:BN20" ca="1" si="34">AI6/$A20</f>
        <v>4.7411727272727272E-2</v>
      </c>
      <c r="AJ20" s="1">
        <f t="shared" ca="1" si="34"/>
        <v>0.46736</v>
      </c>
      <c r="AK20" s="1">
        <f t="shared" ca="1" si="34"/>
        <v>9.0834181818181814E-2</v>
      </c>
      <c r="AL20" s="1">
        <f t="shared" ca="1" si="34"/>
        <v>3.4545454545454546</v>
      </c>
      <c r="AM20" s="1">
        <f t="shared" ca="1" si="34"/>
        <v>2.0112727272727272E-2</v>
      </c>
      <c r="AN20" s="1">
        <f t="shared" ca="1" si="34"/>
        <v>5.9327727272727275E-2</v>
      </c>
      <c r="AO20" s="1">
        <f t="shared" ca="1" si="34"/>
        <v>0.78835336363636366</v>
      </c>
      <c r="AP20" s="1">
        <f t="shared" ca="1" si="34"/>
        <v>8.9692090909090902E-2</v>
      </c>
      <c r="AQ20" s="1">
        <f t="shared" ca="1" si="34"/>
        <v>1</v>
      </c>
      <c r="AR20" s="1">
        <f t="shared" ca="1" si="34"/>
        <v>1.8745818181818183E-2</v>
      </c>
      <c r="AS20" s="1">
        <f t="shared" ca="1" si="34"/>
        <v>5.8646363636363635E-2</v>
      </c>
      <c r="AT20" s="1">
        <f t="shared" ca="1" si="34"/>
        <v>0.46589963636363635</v>
      </c>
      <c r="AU20" s="1">
        <f t="shared" ca="1" si="34"/>
        <v>9.0858818181818179E-2</v>
      </c>
      <c r="AV20" s="1">
        <f t="shared" ca="1" si="34"/>
        <v>2.1818181818181817</v>
      </c>
      <c r="AW20" s="1">
        <f t="shared" ca="1" si="34"/>
        <v>2.3100818181818181E-2</v>
      </c>
      <c r="AX20" s="1">
        <f t="shared" ca="1" si="34"/>
        <v>6.5709999999999991E-2</v>
      </c>
      <c r="AY20" s="1">
        <f t="shared" ca="1" si="34"/>
        <v>1.2984381818181818</v>
      </c>
      <c r="AZ20" s="1">
        <f t="shared" ca="1" si="34"/>
        <v>9.0871818181818179E-2</v>
      </c>
      <c r="BA20" s="1">
        <f t="shared" ca="1" si="34"/>
        <v>2.5454545454545454</v>
      </c>
      <c r="BB20" s="1">
        <f t="shared" ca="1" si="34"/>
        <v>1.4628181818181818E-2</v>
      </c>
      <c r="BC20" s="1">
        <f t="shared" ca="1" si="34"/>
        <v>6.2740454545454544E-2</v>
      </c>
      <c r="BD20" s="1">
        <f t="shared" ca="1" si="34"/>
        <v>1.1009142727272727</v>
      </c>
      <c r="BE20" s="1">
        <f t="shared" ca="1" si="34"/>
        <v>6.6459909090909097E-2</v>
      </c>
      <c r="BF20" s="1">
        <f t="shared" ca="1" si="34"/>
        <v>0.27272727272727271</v>
      </c>
      <c r="BG20" s="1">
        <f t="shared" ca="1" si="34"/>
        <v>6.6163636363636359E-4</v>
      </c>
      <c r="BH20" s="1">
        <f t="shared" ca="1" si="34"/>
        <v>5.2298090909090905E-2</v>
      </c>
      <c r="BI20" s="1">
        <f t="shared" ca="1" si="34"/>
        <v>0.2434371818181818</v>
      </c>
      <c r="BJ20" s="1">
        <f t="shared" ca="1" si="34"/>
        <v>9.0300636363636375E-2</v>
      </c>
      <c r="BK20" s="1">
        <f t="shared" ca="1" si="34"/>
        <v>1.2727272727272727</v>
      </c>
      <c r="BL20" s="1">
        <f t="shared" ca="1" si="34"/>
        <v>2.1275454545454545E-2</v>
      </c>
      <c r="BM20" s="1">
        <f t="shared" ca="1" si="34"/>
        <v>5.414109090909091E-2</v>
      </c>
      <c r="BN20" s="1">
        <f t="shared" ca="1" si="34"/>
        <v>0.42918909090909091</v>
      </c>
      <c r="BO20" s="1">
        <f t="shared" ref="BO20:CT20" ca="1" si="35">BO6/$A20</f>
        <v>9.0410363636363636E-2</v>
      </c>
      <c r="BP20" s="1">
        <f t="shared" ca="1" si="35"/>
        <v>1.1818181818181819</v>
      </c>
      <c r="BQ20" s="1">
        <f t="shared" ca="1" si="35"/>
        <v>2.3731727272727269E-2</v>
      </c>
      <c r="BR20" s="1">
        <f t="shared" ca="1" si="35"/>
        <v>3.2356636363636365E-2</v>
      </c>
      <c r="BS20" s="1">
        <f t="shared" ca="1" si="35"/>
        <v>0.46081863636363635</v>
      </c>
      <c r="BT20" s="1">
        <f t="shared" ca="1" si="35"/>
        <v>3.8686999999999999E-2</v>
      </c>
      <c r="BU20" s="1">
        <f t="shared" ca="1" si="35"/>
        <v>2.1818181818181817</v>
      </c>
      <c r="BV20" s="1">
        <f t="shared" ca="1" si="35"/>
        <v>2.2225454545454545E-2</v>
      </c>
      <c r="BW20" s="1">
        <f t="shared" ca="1" si="35"/>
        <v>7.297909090909091E-2</v>
      </c>
      <c r="BX20" s="1">
        <f t="shared" ca="1" si="35"/>
        <v>1.1404102727272727</v>
      </c>
      <c r="BY20" s="1">
        <f t="shared" ca="1" si="35"/>
        <v>8.9274000000000006E-2</v>
      </c>
      <c r="BZ20" s="1">
        <f t="shared" ca="1" si="35"/>
        <v>0.45454545454545453</v>
      </c>
      <c r="CA20" s="1">
        <f t="shared" ca="1" si="35"/>
        <v>1.778318181818182E-2</v>
      </c>
      <c r="CB20" s="1">
        <f t="shared" ca="1" si="35"/>
        <v>5.1320818181818176E-2</v>
      </c>
      <c r="CC20" s="1">
        <f t="shared" ca="1" si="35"/>
        <v>0.1867422727272727</v>
      </c>
      <c r="CD20" s="1">
        <f t="shared" ca="1" si="35"/>
        <v>8.9806545454545458E-2</v>
      </c>
      <c r="CE20" s="1">
        <f t="shared" ca="1" si="35"/>
        <v>2.4545454545454546</v>
      </c>
      <c r="CF20" s="1">
        <f t="shared" ca="1" si="35"/>
        <v>2.267518181818182E-2</v>
      </c>
      <c r="CG20" s="1">
        <f t="shared" ca="1" si="35"/>
        <v>6.8510090909090909E-2</v>
      </c>
      <c r="CH20" s="1">
        <f t="shared" ca="1" si="35"/>
        <v>1.5371606363636365</v>
      </c>
      <c r="CI20" s="1">
        <f t="shared" ca="1" si="35"/>
        <v>9.0871818181818179E-2</v>
      </c>
      <c r="CJ20" s="1">
        <f t="shared" ca="1" si="35"/>
        <v>1.5454545454545454</v>
      </c>
      <c r="CK20" s="1">
        <f t="shared" ca="1" si="35"/>
        <v>1.805909090909091E-2</v>
      </c>
      <c r="CL20" s="1">
        <f t="shared" ca="1" si="35"/>
        <v>7.0946272727272733E-2</v>
      </c>
      <c r="CM20" s="1">
        <f t="shared" ca="1" si="35"/>
        <v>1.9795743636363634</v>
      </c>
      <c r="CN20" s="1">
        <f t="shared" ca="1" si="35"/>
        <v>9.0725E-2</v>
      </c>
      <c r="CO20" s="1">
        <f t="shared" ca="1" si="35"/>
        <v>1.6363636363636365</v>
      </c>
      <c r="CP20" s="1">
        <f t="shared" ca="1" si="35"/>
        <v>2.0160363636363636E-2</v>
      </c>
      <c r="CQ20" s="1">
        <f t="shared" ca="1" si="35"/>
        <v>7.4669909090909092E-2</v>
      </c>
      <c r="CR20" s="1">
        <f t="shared" ca="1" si="35"/>
        <v>1.2850820000000001</v>
      </c>
      <c r="CS20" s="1">
        <f t="shared" ca="1" si="35"/>
        <v>9.063472727272727E-2</v>
      </c>
      <c r="CT20" s="1">
        <f t="shared" ca="1" si="35"/>
        <v>1.2727272727272727</v>
      </c>
      <c r="CU20" s="13">
        <f t="shared" ca="1" si="25"/>
        <v>35.817830272727278</v>
      </c>
      <c r="CV20" s="13">
        <f t="shared" ca="1" si="26"/>
        <v>0.3731023986742425</v>
      </c>
      <c r="CW20" s="13">
        <f t="shared" ca="1" si="27"/>
        <v>0</v>
      </c>
      <c r="CX20" s="13">
        <f t="shared" ca="1" si="28"/>
        <v>3.4545454545454546</v>
      </c>
      <c r="CY20" s="13">
        <f t="shared" ca="1" si="29"/>
        <v>0.69261569773150922</v>
      </c>
    </row>
    <row r="21" spans="1:103" s="8" customFormat="1" ht="17" x14ac:dyDescent="0.25">
      <c r="A21" s="1">
        <f t="shared" si="18"/>
        <v>12</v>
      </c>
      <c r="B21" s="8" t="str">
        <f t="shared" si="18"/>
        <v>Thursday</v>
      </c>
      <c r="C21" s="27">
        <f t="shared" ref="C21:AH21" ca="1" si="36">C7/$A21</f>
        <v>0</v>
      </c>
      <c r="D21" s="1">
        <f t="shared" ca="1" si="36"/>
        <v>0</v>
      </c>
      <c r="E21" s="1">
        <f t="shared" ca="1" si="36"/>
        <v>0</v>
      </c>
      <c r="F21" s="1">
        <f t="shared" ca="1" si="36"/>
        <v>6.9334833333333332E-2</v>
      </c>
      <c r="G21" s="1">
        <f t="shared" ca="1" si="36"/>
        <v>2.5835500000000001E-2</v>
      </c>
      <c r="H21" s="1">
        <f t="shared" ca="1" si="36"/>
        <v>8.3333333333333329E-2</v>
      </c>
      <c r="I21" s="1">
        <f t="shared" ca="1" si="36"/>
        <v>0</v>
      </c>
      <c r="J21" s="1">
        <f t="shared" ca="1" si="36"/>
        <v>0</v>
      </c>
      <c r="K21" s="1">
        <f t="shared" ca="1" si="36"/>
        <v>0</v>
      </c>
      <c r="L21" s="1">
        <f t="shared" ca="1" si="36"/>
        <v>0</v>
      </c>
      <c r="M21" s="1">
        <f t="shared" ca="1" si="36"/>
        <v>0</v>
      </c>
      <c r="N21" s="1">
        <f t="shared" ca="1" si="36"/>
        <v>0</v>
      </c>
      <c r="O21" s="1">
        <f t="shared" ca="1" si="36"/>
        <v>0</v>
      </c>
      <c r="P21" s="1">
        <f t="shared" ca="1" si="36"/>
        <v>0</v>
      </c>
      <c r="Q21" s="1">
        <f t="shared" ca="1" si="36"/>
        <v>0</v>
      </c>
      <c r="R21" s="1">
        <f t="shared" ca="1" si="36"/>
        <v>0</v>
      </c>
      <c r="S21" s="1">
        <f t="shared" ca="1" si="36"/>
        <v>0</v>
      </c>
      <c r="T21" s="1">
        <f t="shared" ca="1" si="36"/>
        <v>0</v>
      </c>
      <c r="U21" s="1">
        <f t="shared" ca="1" si="36"/>
        <v>0</v>
      </c>
      <c r="V21" s="1">
        <f t="shared" ca="1" si="36"/>
        <v>0</v>
      </c>
      <c r="W21" s="1">
        <f t="shared" ca="1" si="36"/>
        <v>0</v>
      </c>
      <c r="X21" s="1">
        <f t="shared" ca="1" si="36"/>
        <v>0</v>
      </c>
      <c r="Y21" s="1">
        <f t="shared" ca="1" si="36"/>
        <v>0</v>
      </c>
      <c r="Z21" s="1">
        <f t="shared" ca="1" si="36"/>
        <v>0</v>
      </c>
      <c r="AA21" s="1">
        <f t="shared" ca="1" si="36"/>
        <v>0</v>
      </c>
      <c r="AB21" s="1">
        <f t="shared" ca="1" si="36"/>
        <v>0</v>
      </c>
      <c r="AC21" s="1">
        <f t="shared" ca="1" si="36"/>
        <v>0</v>
      </c>
      <c r="AD21" s="1">
        <f t="shared" ca="1" si="36"/>
        <v>0</v>
      </c>
      <c r="AE21" s="1">
        <f t="shared" ca="1" si="36"/>
        <v>0</v>
      </c>
      <c r="AF21" s="1">
        <f t="shared" ca="1" si="36"/>
        <v>0</v>
      </c>
      <c r="AG21" s="1">
        <f t="shared" ca="1" si="36"/>
        <v>0</v>
      </c>
      <c r="AH21" s="1">
        <f t="shared" ca="1" si="36"/>
        <v>0</v>
      </c>
      <c r="AI21" s="1">
        <f t="shared" ref="AI21:BN21" ca="1" si="37">AI7/$A21</f>
        <v>2.5835500000000001E-2</v>
      </c>
      <c r="AJ21" s="1">
        <f t="shared" ca="1" si="37"/>
        <v>0.22515566666666667</v>
      </c>
      <c r="AK21" s="1">
        <f t="shared" ca="1" si="37"/>
        <v>6.4043749999999997E-2</v>
      </c>
      <c r="AL21" s="1">
        <f t="shared" ca="1" si="37"/>
        <v>1.6666666666666667</v>
      </c>
      <c r="AM21" s="1">
        <f t="shared" ca="1" si="37"/>
        <v>1.9624583333333334E-2</v>
      </c>
      <c r="AN21" s="1">
        <f t="shared" ca="1" si="37"/>
        <v>5.7489749999999999E-2</v>
      </c>
      <c r="AO21" s="1">
        <f t="shared" ca="1" si="37"/>
        <v>0.3901890833333333</v>
      </c>
      <c r="AP21" s="1">
        <f t="shared" ca="1" si="37"/>
        <v>7.0461250000000003E-2</v>
      </c>
      <c r="AQ21" s="1">
        <f t="shared" ca="1" si="37"/>
        <v>0.5</v>
      </c>
      <c r="AR21" s="1">
        <f t="shared" ca="1" si="37"/>
        <v>1.8149083333333333E-2</v>
      </c>
      <c r="AS21" s="1">
        <f t="shared" ca="1" si="37"/>
        <v>2.7064583333333333E-2</v>
      </c>
      <c r="AT21" s="1">
        <f t="shared" ca="1" si="37"/>
        <v>0.45213249999999999</v>
      </c>
      <c r="AU21" s="1">
        <f t="shared" ca="1" si="37"/>
        <v>8.2919416666666662E-2</v>
      </c>
      <c r="AV21" s="1">
        <f t="shared" ca="1" si="37"/>
        <v>1</v>
      </c>
      <c r="AW21" s="1">
        <f t="shared" ca="1" si="37"/>
        <v>2.1710750000000001E-2</v>
      </c>
      <c r="AX21" s="1">
        <f t="shared" ca="1" si="37"/>
        <v>6.7682249999999999E-2</v>
      </c>
      <c r="AY21" s="1">
        <f t="shared" ca="1" si="37"/>
        <v>1.1432963333333335</v>
      </c>
      <c r="AZ21" s="1">
        <f t="shared" ca="1" si="37"/>
        <v>8.329916666666666E-2</v>
      </c>
      <c r="BA21" s="1">
        <f t="shared" ca="1" si="37"/>
        <v>2</v>
      </c>
      <c r="BB21" s="1">
        <f t="shared" ca="1" si="37"/>
        <v>1.9316333333333335E-2</v>
      </c>
      <c r="BC21" s="1">
        <f t="shared" ca="1" si="37"/>
        <v>5.7713833333333332E-2</v>
      </c>
      <c r="BD21" s="1">
        <f t="shared" ca="1" si="37"/>
        <v>0.98289583333333341</v>
      </c>
      <c r="BE21" s="1">
        <f t="shared" ca="1" si="37"/>
        <v>8.0890666666666666E-2</v>
      </c>
      <c r="BF21" s="1">
        <f t="shared" ca="1" si="37"/>
        <v>0.91666666666666663</v>
      </c>
      <c r="BG21" s="1">
        <f t="shared" ca="1" si="37"/>
        <v>1.5488833333333334E-2</v>
      </c>
      <c r="BH21" s="1">
        <f t="shared" ca="1" si="37"/>
        <v>3.933391666666667E-2</v>
      </c>
      <c r="BI21" s="1">
        <f t="shared" ca="1" si="37"/>
        <v>0.13494633333333333</v>
      </c>
      <c r="BJ21" s="1">
        <f t="shared" ca="1" si="37"/>
        <v>3.1461750000000004E-2</v>
      </c>
      <c r="BK21" s="1">
        <f t="shared" ca="1" si="37"/>
        <v>0.83333333333333337</v>
      </c>
      <c r="BL21" s="1">
        <f t="shared" ca="1" si="37"/>
        <v>2.0341083333333333E-2</v>
      </c>
      <c r="BM21" s="1">
        <f t="shared" ca="1" si="37"/>
        <v>4.4963083333333327E-2</v>
      </c>
      <c r="BN21" s="1">
        <f t="shared" ca="1" si="37"/>
        <v>0.15398149999999999</v>
      </c>
      <c r="BO21" s="1">
        <f t="shared" ref="BO21:CT21" ca="1" si="38">BO7/$A21</f>
        <v>8.3105666666666675E-2</v>
      </c>
      <c r="BP21" s="1">
        <f t="shared" ca="1" si="38"/>
        <v>0.58333333333333337</v>
      </c>
      <c r="BQ21" s="1">
        <f t="shared" ca="1" si="38"/>
        <v>1.8826666666666669E-2</v>
      </c>
      <c r="BR21" s="1">
        <f t="shared" ca="1" si="38"/>
        <v>6.8804749999999998E-2</v>
      </c>
      <c r="BS21" s="1">
        <f t="shared" ca="1" si="38"/>
        <v>0.24409533333333333</v>
      </c>
      <c r="BT21" s="1">
        <f t="shared" ca="1" si="38"/>
        <v>8.3146833333333336E-2</v>
      </c>
      <c r="BU21" s="1">
        <f t="shared" ca="1" si="38"/>
        <v>1.3333333333333333</v>
      </c>
      <c r="BV21" s="1">
        <f t="shared" ca="1" si="38"/>
        <v>1.8621083333333333E-2</v>
      </c>
      <c r="BW21" s="1">
        <f t="shared" ca="1" si="38"/>
        <v>5.8710499999999999E-2</v>
      </c>
      <c r="BX21" s="1">
        <f t="shared" ca="1" si="38"/>
        <v>0.32316766666666669</v>
      </c>
      <c r="BY21" s="1">
        <f t="shared" ca="1" si="38"/>
        <v>3.1461750000000004E-2</v>
      </c>
      <c r="BZ21" s="1">
        <f t="shared" ca="1" si="38"/>
        <v>0.83333333333333337</v>
      </c>
      <c r="CA21" s="1">
        <f t="shared" ca="1" si="38"/>
        <v>1.7375166666666667E-2</v>
      </c>
      <c r="CB21" s="1">
        <f t="shared" ca="1" si="38"/>
        <v>5.8491666666666664E-2</v>
      </c>
      <c r="CC21" s="1">
        <f t="shared" ca="1" si="38"/>
        <v>0.58232433333333333</v>
      </c>
      <c r="CD21" s="1">
        <f t="shared" ca="1" si="38"/>
        <v>8.2217749999999992E-2</v>
      </c>
      <c r="CE21" s="1">
        <f t="shared" ca="1" si="38"/>
        <v>1.4166666666666667</v>
      </c>
      <c r="CF21" s="1">
        <f t="shared" ca="1" si="38"/>
        <v>2.0521083333333332E-2</v>
      </c>
      <c r="CG21" s="1">
        <f t="shared" ca="1" si="38"/>
        <v>5.9067333333333333E-2</v>
      </c>
      <c r="CH21" s="1">
        <f t="shared" ca="1" si="38"/>
        <v>0.91547383333333332</v>
      </c>
      <c r="CI21" s="1">
        <f t="shared" ca="1" si="38"/>
        <v>8.3282416666666664E-2</v>
      </c>
      <c r="CJ21" s="1">
        <f t="shared" ca="1" si="38"/>
        <v>2.0833333333333335</v>
      </c>
      <c r="CK21" s="1">
        <f t="shared" ca="1" si="38"/>
        <v>1.9070166666666666E-2</v>
      </c>
      <c r="CL21" s="1">
        <f t="shared" ca="1" si="38"/>
        <v>6.6596166666666665E-2</v>
      </c>
      <c r="CM21" s="1">
        <f t="shared" ca="1" si="38"/>
        <v>1.2821950833333333</v>
      </c>
      <c r="CN21" s="1">
        <f t="shared" ca="1" si="38"/>
        <v>8.3081833333333341E-2</v>
      </c>
      <c r="CO21" s="1">
        <f t="shared" ca="1" si="38"/>
        <v>3.25</v>
      </c>
      <c r="CP21" s="1">
        <f t="shared" ca="1" si="38"/>
        <v>2.304175E-2</v>
      </c>
      <c r="CQ21" s="1">
        <f t="shared" ca="1" si="38"/>
        <v>6.838491666666667E-2</v>
      </c>
      <c r="CR21" s="1">
        <f t="shared" ca="1" si="38"/>
        <v>1.7062127499999999</v>
      </c>
      <c r="CS21" s="1">
        <f t="shared" ca="1" si="38"/>
        <v>8.3282416666666664E-2</v>
      </c>
      <c r="CT21" s="1">
        <f t="shared" ca="1" si="38"/>
        <v>1.4166666666666667</v>
      </c>
      <c r="CU21" s="13">
        <f t="shared" ca="1" si="25"/>
        <v>28.422782750000007</v>
      </c>
      <c r="CV21" s="13">
        <f t="shared" ca="1" si="26"/>
        <v>0.2960706536458334</v>
      </c>
      <c r="CW21" s="13">
        <f t="shared" ca="1" si="27"/>
        <v>0</v>
      </c>
      <c r="CX21" s="13">
        <f t="shared" ca="1" si="28"/>
        <v>3.25</v>
      </c>
      <c r="CY21" s="13">
        <f t="shared" ca="1" si="29"/>
        <v>0.57697495926193654</v>
      </c>
    </row>
    <row r="22" spans="1:103" s="8" customFormat="1" ht="17" x14ac:dyDescent="0.25">
      <c r="A22" s="1">
        <f t="shared" si="18"/>
        <v>10</v>
      </c>
      <c r="B22" s="8" t="str">
        <f t="shared" si="18"/>
        <v>Friday</v>
      </c>
      <c r="C22" s="27">
        <f t="shared" ref="C22:AH22" ca="1" si="39">C8/$A22</f>
        <v>0.1</v>
      </c>
      <c r="D22" s="1">
        <f t="shared" ca="1" si="39"/>
        <v>0</v>
      </c>
      <c r="E22" s="1">
        <f t="shared" ca="1" si="39"/>
        <v>9.3558000000000002E-2</v>
      </c>
      <c r="F22" s="1">
        <f t="shared" ca="1" si="39"/>
        <v>3.7754099999999999E-2</v>
      </c>
      <c r="G22" s="1">
        <f t="shared" ca="1" si="39"/>
        <v>0</v>
      </c>
      <c r="H22" s="1">
        <f t="shared" ca="1" si="39"/>
        <v>0</v>
      </c>
      <c r="I22" s="1">
        <f t="shared" ca="1" si="39"/>
        <v>0</v>
      </c>
      <c r="J22" s="1">
        <f t="shared" ca="1" si="39"/>
        <v>4.9634699999999997E-2</v>
      </c>
      <c r="K22" s="1">
        <f t="shared" ca="1" si="39"/>
        <v>0</v>
      </c>
      <c r="L22" s="1">
        <f t="shared" ca="1" si="39"/>
        <v>0</v>
      </c>
      <c r="M22" s="1">
        <f t="shared" ca="1" si="39"/>
        <v>0.3</v>
      </c>
      <c r="N22" s="1">
        <f t="shared" ca="1" si="39"/>
        <v>8.8868999999999997E-3</v>
      </c>
      <c r="O22" s="1">
        <f t="shared" ca="1" si="39"/>
        <v>0</v>
      </c>
      <c r="P22" s="1">
        <f t="shared" ca="1" si="39"/>
        <v>0</v>
      </c>
      <c r="Q22" s="1">
        <f t="shared" ca="1" si="39"/>
        <v>0</v>
      </c>
      <c r="R22" s="1">
        <f t="shared" ca="1" si="39"/>
        <v>0</v>
      </c>
      <c r="S22" s="1">
        <f t="shared" ca="1" si="39"/>
        <v>0</v>
      </c>
      <c r="T22" s="1">
        <f t="shared" ca="1" si="39"/>
        <v>0</v>
      </c>
      <c r="U22" s="1">
        <f t="shared" ca="1" si="39"/>
        <v>0</v>
      </c>
      <c r="V22" s="1">
        <f t="shared" ca="1" si="39"/>
        <v>0</v>
      </c>
      <c r="W22" s="1">
        <f t="shared" ca="1" si="39"/>
        <v>0</v>
      </c>
      <c r="X22" s="1">
        <f t="shared" ca="1" si="39"/>
        <v>0</v>
      </c>
      <c r="Y22" s="1">
        <f t="shared" ca="1" si="39"/>
        <v>0</v>
      </c>
      <c r="Z22" s="1">
        <f t="shared" ca="1" si="39"/>
        <v>0</v>
      </c>
      <c r="AA22" s="1">
        <f t="shared" ca="1" si="39"/>
        <v>0</v>
      </c>
      <c r="AB22" s="1">
        <f t="shared" ca="1" si="39"/>
        <v>0</v>
      </c>
      <c r="AC22" s="1">
        <f t="shared" ca="1" si="39"/>
        <v>0</v>
      </c>
      <c r="AD22" s="1">
        <f t="shared" ca="1" si="39"/>
        <v>0</v>
      </c>
      <c r="AE22" s="1">
        <f t="shared" ca="1" si="39"/>
        <v>0</v>
      </c>
      <c r="AF22" s="1">
        <f t="shared" ca="1" si="39"/>
        <v>5.4983400000000002E-2</v>
      </c>
      <c r="AG22" s="1">
        <f t="shared" ca="1" si="39"/>
        <v>0.1</v>
      </c>
      <c r="AH22" s="1">
        <f t="shared" ca="1" si="39"/>
        <v>0</v>
      </c>
      <c r="AI22" s="1">
        <f t="shared" ref="AI22:BN22" ca="1" si="40">AI8/$A22</f>
        <v>9.6083399999999999E-2</v>
      </c>
      <c r="AJ22" s="1">
        <f t="shared" ca="1" si="40"/>
        <v>0.33782049999999997</v>
      </c>
      <c r="AK22" s="1">
        <f t="shared" ca="1" si="40"/>
        <v>8.9090299999999997E-2</v>
      </c>
      <c r="AL22" s="1">
        <f t="shared" ca="1" si="40"/>
        <v>2.4</v>
      </c>
      <c r="AM22" s="1">
        <f t="shared" ca="1" si="40"/>
        <v>2.5136199999999997E-2</v>
      </c>
      <c r="AN22" s="1">
        <f t="shared" ca="1" si="40"/>
        <v>6.3541E-2</v>
      </c>
      <c r="AO22" s="1">
        <f t="shared" ca="1" si="40"/>
        <v>0.60324820000000001</v>
      </c>
      <c r="AP22" s="1">
        <f t="shared" ca="1" si="40"/>
        <v>9.91837E-2</v>
      </c>
      <c r="AQ22" s="1">
        <f t="shared" ca="1" si="40"/>
        <v>1.7</v>
      </c>
      <c r="AR22" s="1">
        <f t="shared" ca="1" si="40"/>
        <v>2.2132800000000001E-2</v>
      </c>
      <c r="AS22" s="1">
        <f t="shared" ca="1" si="40"/>
        <v>5.7462400000000004E-2</v>
      </c>
      <c r="AT22" s="1">
        <f t="shared" ca="1" si="40"/>
        <v>0.67281269999999993</v>
      </c>
      <c r="AU22" s="1">
        <f t="shared" ca="1" si="40"/>
        <v>9.9925399999999998E-2</v>
      </c>
      <c r="AV22" s="1">
        <f t="shared" ca="1" si="40"/>
        <v>2.1</v>
      </c>
      <c r="AW22" s="1">
        <f t="shared" ca="1" si="40"/>
        <v>2.5459500000000003E-2</v>
      </c>
      <c r="AX22" s="1">
        <f t="shared" ca="1" si="40"/>
        <v>4.3514700000000003E-2</v>
      </c>
      <c r="AY22" s="1">
        <f t="shared" ca="1" si="40"/>
        <v>0.58275199999999994</v>
      </c>
      <c r="AZ22" s="1">
        <f t="shared" ca="1" si="40"/>
        <v>9.9908899999999995E-2</v>
      </c>
      <c r="BA22" s="1">
        <f t="shared" ca="1" si="40"/>
        <v>1.9</v>
      </c>
      <c r="BB22" s="1">
        <f t="shared" ca="1" si="40"/>
        <v>1.6480600000000001E-2</v>
      </c>
      <c r="BC22" s="1">
        <f t="shared" ca="1" si="40"/>
        <v>3.54287E-2</v>
      </c>
      <c r="BD22" s="1">
        <f t="shared" ca="1" si="40"/>
        <v>0.40460039999999997</v>
      </c>
      <c r="BE22" s="1">
        <f t="shared" ca="1" si="40"/>
        <v>9.9932500000000007E-2</v>
      </c>
      <c r="BF22" s="1">
        <f t="shared" ca="1" si="40"/>
        <v>0.6</v>
      </c>
      <c r="BG22" s="1">
        <f t="shared" ca="1" si="40"/>
        <v>2.5470399999999997E-2</v>
      </c>
      <c r="BH22" s="1">
        <f t="shared" ca="1" si="40"/>
        <v>6.5048399999999992E-2</v>
      </c>
      <c r="BI22" s="1">
        <f t="shared" ca="1" si="40"/>
        <v>0.59961759999999997</v>
      </c>
      <c r="BJ22" s="1">
        <f t="shared" ca="1" si="40"/>
        <v>9.9726800000000004E-2</v>
      </c>
      <c r="BK22" s="1">
        <f t="shared" ca="1" si="40"/>
        <v>1.1000000000000001</v>
      </c>
      <c r="BL22" s="1">
        <f t="shared" ca="1" si="40"/>
        <v>1.0228299999999999E-2</v>
      </c>
      <c r="BM22" s="1">
        <f t="shared" ca="1" si="40"/>
        <v>4.5137999999999998E-2</v>
      </c>
      <c r="BN22" s="1">
        <f t="shared" ca="1" si="40"/>
        <v>0.22517360000000003</v>
      </c>
      <c r="BO22" s="1">
        <f t="shared" ref="BO22:CT22" ca="1" si="41">BO8/$A22</f>
        <v>8.0218399999999995E-2</v>
      </c>
      <c r="BP22" s="1">
        <f t="shared" ca="1" si="41"/>
        <v>0.4</v>
      </c>
      <c r="BQ22" s="1">
        <f t="shared" ca="1" si="41"/>
        <v>2.1487200000000001E-2</v>
      </c>
      <c r="BR22" s="1">
        <f t="shared" ca="1" si="41"/>
        <v>7.92326E-2</v>
      </c>
      <c r="BS22" s="1">
        <f t="shared" ca="1" si="41"/>
        <v>1.4357865999999999</v>
      </c>
      <c r="BT22" s="1">
        <f t="shared" ca="1" si="41"/>
        <v>8.6989200000000003E-2</v>
      </c>
      <c r="BU22" s="1">
        <f t="shared" ca="1" si="41"/>
        <v>0.7</v>
      </c>
      <c r="BV22" s="1">
        <f t="shared" ca="1" si="41"/>
        <v>1.9362600000000001E-2</v>
      </c>
      <c r="BW22" s="1">
        <f t="shared" ca="1" si="41"/>
        <v>0</v>
      </c>
      <c r="BX22" s="1">
        <f t="shared" ca="1" si="41"/>
        <v>0.1783546</v>
      </c>
      <c r="BY22" s="1">
        <f t="shared" ca="1" si="41"/>
        <v>9.9888699999999997E-2</v>
      </c>
      <c r="BZ22" s="1">
        <f t="shared" ca="1" si="41"/>
        <v>0.2</v>
      </c>
      <c r="CA22" s="1">
        <f t="shared" ca="1" si="41"/>
        <v>1.4174800000000001E-2</v>
      </c>
      <c r="CB22" s="1">
        <f t="shared" ca="1" si="41"/>
        <v>5.2709799999999994E-2</v>
      </c>
      <c r="CC22" s="1">
        <f t="shared" ca="1" si="41"/>
        <v>0.273482</v>
      </c>
      <c r="CD22" s="1">
        <f t="shared" ca="1" si="41"/>
        <v>9.9908899999999995E-2</v>
      </c>
      <c r="CE22" s="1">
        <f t="shared" ca="1" si="41"/>
        <v>1.8</v>
      </c>
      <c r="CF22" s="1">
        <f t="shared" ca="1" si="41"/>
        <v>2.46544E-2</v>
      </c>
      <c r="CG22" s="1">
        <f t="shared" ca="1" si="41"/>
        <v>8.43468E-2</v>
      </c>
      <c r="CH22" s="1">
        <f t="shared" ca="1" si="41"/>
        <v>1.6868452999999999</v>
      </c>
      <c r="CI22" s="1">
        <f t="shared" ca="1" si="41"/>
        <v>9.9849900000000005E-2</v>
      </c>
      <c r="CJ22" s="1">
        <f t="shared" ca="1" si="41"/>
        <v>2.4</v>
      </c>
      <c r="CK22" s="1">
        <f t="shared" ca="1" si="41"/>
        <v>2.57083E-2</v>
      </c>
      <c r="CL22" s="1">
        <f t="shared" ca="1" si="41"/>
        <v>5.67041E-2</v>
      </c>
      <c r="CM22" s="1">
        <f t="shared" ca="1" si="41"/>
        <v>1.3991255</v>
      </c>
      <c r="CN22" s="1">
        <f t="shared" ca="1" si="41"/>
        <v>9.9877099999999996E-2</v>
      </c>
      <c r="CO22" s="1">
        <f t="shared" ca="1" si="41"/>
        <v>2.1</v>
      </c>
      <c r="CP22" s="1">
        <f t="shared" ca="1" si="41"/>
        <v>1.9842000000000002E-2</v>
      </c>
      <c r="CQ22" s="1">
        <f t="shared" ca="1" si="41"/>
        <v>6.7149899999999998E-2</v>
      </c>
      <c r="CR22" s="1">
        <f t="shared" ca="1" si="41"/>
        <v>1.2933360999999999</v>
      </c>
      <c r="CS22" s="1">
        <f t="shared" ca="1" si="41"/>
        <v>9.9849900000000005E-2</v>
      </c>
      <c r="CT22" s="1">
        <f t="shared" ca="1" si="41"/>
        <v>1.1000000000000001</v>
      </c>
      <c r="CU22" s="13">
        <f t="shared" ca="1" si="25"/>
        <v>31.1886188</v>
      </c>
      <c r="CV22" s="13">
        <f t="shared" ca="1" si="26"/>
        <v>0.32488144583333334</v>
      </c>
      <c r="CW22" s="13">
        <f t="shared" ca="1" si="27"/>
        <v>0</v>
      </c>
      <c r="CX22" s="13">
        <f t="shared" ca="1" si="28"/>
        <v>2.4</v>
      </c>
      <c r="CY22" s="13">
        <f t="shared" ca="1" si="29"/>
        <v>0.60007128487878147</v>
      </c>
    </row>
    <row r="23" spans="1:103" s="8" customFormat="1" ht="17" x14ac:dyDescent="0.25">
      <c r="A23" s="1">
        <f t="shared" si="18"/>
        <v>13</v>
      </c>
      <c r="B23" s="8" t="str">
        <f t="shared" si="18"/>
        <v>Saturday</v>
      </c>
      <c r="C23" s="27">
        <f ca="1">C9/$A23</f>
        <v>0</v>
      </c>
      <c r="D23" s="1">
        <f t="shared" ref="D23:BO23" ca="1" si="42">D9/$A23</f>
        <v>0</v>
      </c>
      <c r="E23" s="1">
        <f t="shared" ca="1" si="42"/>
        <v>2.725723076923077E-2</v>
      </c>
      <c r="F23" s="1">
        <f t="shared" ca="1" si="42"/>
        <v>5.1399076923076922E-2</v>
      </c>
      <c r="G23" s="1">
        <f t="shared" ca="1" si="42"/>
        <v>2.9041615384615384E-2</v>
      </c>
      <c r="H23" s="1">
        <f t="shared" ca="1" si="42"/>
        <v>0</v>
      </c>
      <c r="I23" s="1">
        <f t="shared" ca="1" si="42"/>
        <v>0</v>
      </c>
      <c r="J23" s="1">
        <f t="shared" ca="1" si="42"/>
        <v>7.5669E-2</v>
      </c>
      <c r="K23" s="1">
        <f t="shared" ca="1" si="42"/>
        <v>0</v>
      </c>
      <c r="L23" s="1">
        <f t="shared" ca="1" si="42"/>
        <v>0</v>
      </c>
      <c r="M23" s="1">
        <f t="shared" ca="1" si="42"/>
        <v>0.15384615384615385</v>
      </c>
      <c r="N23" s="1">
        <f t="shared" ca="1" si="42"/>
        <v>1.6131461538461539E-2</v>
      </c>
      <c r="O23" s="1">
        <f t="shared" ca="1" si="42"/>
        <v>0</v>
      </c>
      <c r="P23" s="1">
        <f t="shared" ca="1" si="42"/>
        <v>6.6914769230769236E-2</v>
      </c>
      <c r="Q23" s="1">
        <f t="shared" ca="1" si="42"/>
        <v>0</v>
      </c>
      <c r="R23" s="1">
        <f t="shared" ca="1" si="42"/>
        <v>0</v>
      </c>
      <c r="S23" s="1">
        <f t="shared" ca="1" si="42"/>
        <v>0</v>
      </c>
      <c r="T23" s="1">
        <f t="shared" ca="1" si="42"/>
        <v>7.0539307692307693E-2</v>
      </c>
      <c r="U23" s="1">
        <f t="shared" ca="1" si="42"/>
        <v>0</v>
      </c>
      <c r="V23" s="1">
        <f t="shared" ca="1" si="42"/>
        <v>0</v>
      </c>
      <c r="W23" s="1">
        <f t="shared" ca="1" si="42"/>
        <v>0</v>
      </c>
      <c r="X23" s="1">
        <f t="shared" ca="1" si="42"/>
        <v>0</v>
      </c>
      <c r="Y23" s="1">
        <f t="shared" ca="1" si="42"/>
        <v>0</v>
      </c>
      <c r="Z23" s="1">
        <f t="shared" ca="1" si="42"/>
        <v>0</v>
      </c>
      <c r="AA23" s="1">
        <f t="shared" ca="1" si="42"/>
        <v>0</v>
      </c>
      <c r="AB23" s="1">
        <f t="shared" ca="1" si="42"/>
        <v>0</v>
      </c>
      <c r="AC23" s="1">
        <f t="shared" ca="1" si="42"/>
        <v>0</v>
      </c>
      <c r="AD23" s="1">
        <f t="shared" ca="1" si="42"/>
        <v>4.856438461538462E-2</v>
      </c>
      <c r="AE23" s="1">
        <f t="shared" ca="1" si="42"/>
        <v>0</v>
      </c>
      <c r="AF23" s="1">
        <f t="shared" ca="1" si="42"/>
        <v>0</v>
      </c>
      <c r="AG23" s="1">
        <f t="shared" ca="1" si="42"/>
        <v>0</v>
      </c>
      <c r="AH23" s="1">
        <f t="shared" ca="1" si="42"/>
        <v>0</v>
      </c>
      <c r="AI23" s="1">
        <f t="shared" ca="1" si="42"/>
        <v>0</v>
      </c>
      <c r="AJ23" s="1">
        <f t="shared" ca="1" si="42"/>
        <v>0.18119630769230768</v>
      </c>
      <c r="AK23" s="1">
        <f t="shared" ca="1" si="42"/>
        <v>7.6888230769230764E-2</v>
      </c>
      <c r="AL23" s="1">
        <f t="shared" ca="1" si="42"/>
        <v>7.6923076923076927E-2</v>
      </c>
      <c r="AM23" s="1">
        <f t="shared" ca="1" si="42"/>
        <v>0</v>
      </c>
      <c r="AN23" s="1">
        <f t="shared" ca="1" si="42"/>
        <v>5.1193538461538464E-2</v>
      </c>
      <c r="AO23" s="1">
        <f t="shared" ca="1" si="42"/>
        <v>0.21254653846153845</v>
      </c>
      <c r="AP23" s="1">
        <f t="shared" ca="1" si="42"/>
        <v>7.1604769230769222E-2</v>
      </c>
      <c r="AQ23" s="1">
        <f t="shared" ca="1" si="42"/>
        <v>0.84615384615384615</v>
      </c>
      <c r="AR23" s="1">
        <f t="shared" ca="1" si="42"/>
        <v>1.5115153846153846E-2</v>
      </c>
      <c r="AS23" s="1">
        <f t="shared" ca="1" si="42"/>
        <v>3.4023153846153849E-2</v>
      </c>
      <c r="AT23" s="1">
        <f t="shared" ca="1" si="42"/>
        <v>7.2079000000000004E-2</v>
      </c>
      <c r="AU23" s="1">
        <f t="shared" ca="1" si="42"/>
        <v>7.5990153846153846E-2</v>
      </c>
      <c r="AV23" s="1">
        <f t="shared" ca="1" si="42"/>
        <v>0.46153846153846156</v>
      </c>
      <c r="AW23" s="1">
        <f t="shared" ca="1" si="42"/>
        <v>1.794346153846154E-2</v>
      </c>
      <c r="AX23" s="1">
        <f t="shared" ca="1" si="42"/>
        <v>5.0314769230769232E-2</v>
      </c>
      <c r="AY23" s="1">
        <f t="shared" ca="1" si="42"/>
        <v>0.97474184615384618</v>
      </c>
      <c r="AZ23" s="1">
        <f t="shared" ca="1" si="42"/>
        <v>7.6871153846153853E-2</v>
      </c>
      <c r="BA23" s="1">
        <f t="shared" ca="1" si="42"/>
        <v>2.6153846153846154</v>
      </c>
      <c r="BB23" s="1">
        <f t="shared" ca="1" si="42"/>
        <v>1.7617846153846154E-2</v>
      </c>
      <c r="BC23" s="1">
        <f t="shared" ca="1" si="42"/>
        <v>5.1860307692307692E-2</v>
      </c>
      <c r="BD23" s="1">
        <f t="shared" ca="1" si="42"/>
        <v>1.3484435384615383</v>
      </c>
      <c r="BE23" s="1">
        <f t="shared" ca="1" si="42"/>
        <v>7.6456923076923075E-2</v>
      </c>
      <c r="BF23" s="1">
        <f t="shared" ca="1" si="42"/>
        <v>0.76923076923076927</v>
      </c>
      <c r="BG23" s="1">
        <f t="shared" ca="1" si="42"/>
        <v>1.2259846153846152E-2</v>
      </c>
      <c r="BH23" s="1">
        <f t="shared" ca="1" si="42"/>
        <v>5.3988846153846151E-2</v>
      </c>
      <c r="BI23" s="1">
        <f t="shared" ca="1" si="42"/>
        <v>0.9723313846153846</v>
      </c>
      <c r="BJ23" s="1">
        <f t="shared" ca="1" si="42"/>
        <v>7.6884615384615385E-2</v>
      </c>
      <c r="BK23" s="1">
        <f t="shared" ca="1" si="42"/>
        <v>3.5384615384615383</v>
      </c>
      <c r="BL23" s="1">
        <f t="shared" ca="1" si="42"/>
        <v>1.7289000000000002E-2</v>
      </c>
      <c r="BM23" s="1">
        <f t="shared" ca="1" si="42"/>
        <v>5.5935230769230765E-2</v>
      </c>
      <c r="BN23" s="1">
        <f t="shared" ca="1" si="42"/>
        <v>2.4265881538461538</v>
      </c>
      <c r="BO23" s="1">
        <f t="shared" ca="1" si="42"/>
        <v>7.6884615384615385E-2</v>
      </c>
      <c r="BP23" s="1">
        <f t="shared" ref="BP23:CT23" ca="1" si="43">BP9/$A23</f>
        <v>3.2307692307692308</v>
      </c>
      <c r="BQ23" s="1">
        <f t="shared" ca="1" si="43"/>
        <v>1.8107615384615385E-2</v>
      </c>
      <c r="BR23" s="1">
        <f t="shared" ca="1" si="43"/>
        <v>6.3463615384615382E-2</v>
      </c>
      <c r="BS23" s="1">
        <f t="shared" ca="1" si="43"/>
        <v>0.65476515384615375</v>
      </c>
      <c r="BT23" s="1">
        <f t="shared" ca="1" si="43"/>
        <v>7.6891538461538456E-2</v>
      </c>
      <c r="BU23" s="1">
        <f t="shared" ca="1" si="43"/>
        <v>1.5384615384615385</v>
      </c>
      <c r="BV23" s="1">
        <f t="shared" ca="1" si="43"/>
        <v>1.7571076923076922E-2</v>
      </c>
      <c r="BW23" s="1">
        <f t="shared" ca="1" si="43"/>
        <v>5.2634538461538462E-2</v>
      </c>
      <c r="BX23" s="1">
        <f t="shared" ca="1" si="43"/>
        <v>0.88604853846153842</v>
      </c>
      <c r="BY23" s="1">
        <f t="shared" ca="1" si="43"/>
        <v>7.3910307692307692E-2</v>
      </c>
      <c r="BZ23" s="1">
        <f t="shared" ca="1" si="43"/>
        <v>1.2307692307692308</v>
      </c>
      <c r="CA23" s="1">
        <f t="shared" ca="1" si="43"/>
        <v>1.3648692307692308E-2</v>
      </c>
      <c r="CB23" s="1">
        <f t="shared" ca="1" si="43"/>
        <v>4.9395307692307697E-2</v>
      </c>
      <c r="CC23" s="1">
        <f t="shared" ca="1" si="43"/>
        <v>0.66668638461538465</v>
      </c>
      <c r="CD23" s="1">
        <f t="shared" ca="1" si="43"/>
        <v>7.6865692307692302E-2</v>
      </c>
      <c r="CE23" s="1">
        <f t="shared" ca="1" si="43"/>
        <v>0.69230769230769229</v>
      </c>
      <c r="CF23" s="1">
        <f t="shared" ca="1" si="43"/>
        <v>1.6271384615384615E-2</v>
      </c>
      <c r="CG23" s="1">
        <f t="shared" ca="1" si="43"/>
        <v>4.391984615384615E-2</v>
      </c>
      <c r="CH23" s="1">
        <f t="shared" ca="1" si="43"/>
        <v>0.99209515384615388</v>
      </c>
      <c r="CI23" s="1">
        <f t="shared" ca="1" si="43"/>
        <v>7.6891538461538456E-2</v>
      </c>
      <c r="CJ23" s="1">
        <f t="shared" ca="1" si="43"/>
        <v>2.7692307692307692</v>
      </c>
      <c r="CK23" s="1">
        <f t="shared" ca="1" si="43"/>
        <v>2.0079615384615387E-2</v>
      </c>
      <c r="CL23" s="1">
        <f t="shared" ca="1" si="43"/>
        <v>5.1711846153846157E-2</v>
      </c>
      <c r="CM23" s="1">
        <f t="shared" ca="1" si="43"/>
        <v>2.0306388461538463</v>
      </c>
      <c r="CN23" s="1">
        <f t="shared" ca="1" si="43"/>
        <v>7.6894538461538459E-2</v>
      </c>
      <c r="CO23" s="1">
        <f t="shared" ca="1" si="43"/>
        <v>1.6153846153846154</v>
      </c>
      <c r="CP23" s="1">
        <f t="shared" ca="1" si="43"/>
        <v>2.1527076923076923E-2</v>
      </c>
      <c r="CQ23" s="1">
        <f t="shared" ca="1" si="43"/>
        <v>5.5030461538461542E-2</v>
      </c>
      <c r="CR23" s="1">
        <f t="shared" ca="1" si="43"/>
        <v>1.4748299230769233</v>
      </c>
      <c r="CS23" s="1">
        <f t="shared" ca="1" si="43"/>
        <v>7.6859692307692309E-2</v>
      </c>
      <c r="CT23" s="1">
        <f t="shared" ca="1" si="43"/>
        <v>3.2307692307692308</v>
      </c>
      <c r="CU23" s="13">
        <f t="shared" ca="1" si="25"/>
        <v>37.8385343846154</v>
      </c>
      <c r="CV23" s="13">
        <f t="shared" ca="1" si="26"/>
        <v>0.39415139983974373</v>
      </c>
      <c r="CW23" s="13">
        <f t="shared" ca="1" si="27"/>
        <v>0</v>
      </c>
      <c r="CX23" s="13">
        <f t="shared" ca="1" si="28"/>
        <v>3.5384615384615383</v>
      </c>
      <c r="CY23" s="13">
        <f t="shared" ca="1" si="29"/>
        <v>0.79651251439471216</v>
      </c>
    </row>
    <row r="24" spans="1:103" s="15" customFormat="1" ht="17" x14ac:dyDescent="0.25">
      <c r="A24" s="3">
        <f>SUM(A17:A23)</f>
        <v>83</v>
      </c>
      <c r="B24" s="15" t="s">
        <v>15</v>
      </c>
      <c r="C24" s="24">
        <f t="shared" ref="C24:BN24" ca="1" si="44">SUM(C17:C23)</f>
        <v>0.72179487179487178</v>
      </c>
      <c r="D24" s="3">
        <f t="shared" ca="1" si="44"/>
        <v>9.0005384615384609E-3</v>
      </c>
      <c r="E24" s="3">
        <f t="shared" ca="1" si="44"/>
        <v>0.22718312470862467</v>
      </c>
      <c r="F24" s="3">
        <f t="shared" ca="1" si="44"/>
        <v>0.62135032377622379</v>
      </c>
      <c r="G24" s="3">
        <f t="shared" ca="1" si="44"/>
        <v>5.4877115384615385E-2</v>
      </c>
      <c r="H24" s="3">
        <f t="shared" ca="1" si="44"/>
        <v>0.23717948717948717</v>
      </c>
      <c r="I24" s="3">
        <f t="shared" ca="1" si="44"/>
        <v>1.6133000000000002E-2</v>
      </c>
      <c r="J24" s="3">
        <f t="shared" ca="1" si="44"/>
        <v>0.22523130606060604</v>
      </c>
      <c r="K24" s="3">
        <f t="shared" ca="1" si="44"/>
        <v>0.19142626515151515</v>
      </c>
      <c r="L24" s="3">
        <f t="shared" ca="1" si="44"/>
        <v>2.3848153846153849E-2</v>
      </c>
      <c r="M24" s="3">
        <f t="shared" ca="1" si="44"/>
        <v>0.45384615384615384</v>
      </c>
      <c r="N24" s="3">
        <f t="shared" ca="1" si="44"/>
        <v>2.5018361538461539E-2</v>
      </c>
      <c r="O24" s="3">
        <f t="shared" ca="1" si="44"/>
        <v>0</v>
      </c>
      <c r="P24" s="3">
        <f t="shared" ca="1" si="44"/>
        <v>8.9149384615384616E-2</v>
      </c>
      <c r="Q24" s="3">
        <f t="shared" ca="1" si="44"/>
        <v>0</v>
      </c>
      <c r="R24" s="3">
        <f t="shared" ca="1" si="44"/>
        <v>8.3333333333333329E-2</v>
      </c>
      <c r="S24" s="3">
        <f t="shared" ca="1" si="44"/>
        <v>0</v>
      </c>
      <c r="T24" s="3">
        <f t="shared" ca="1" si="44"/>
        <v>7.0539307692307693E-2</v>
      </c>
      <c r="U24" s="3">
        <f t="shared" ca="1" si="44"/>
        <v>2.818418181818182E-2</v>
      </c>
      <c r="V24" s="3">
        <f t="shared" ca="1" si="44"/>
        <v>0</v>
      </c>
      <c r="W24" s="3">
        <f t="shared" ca="1" si="44"/>
        <v>0</v>
      </c>
      <c r="X24" s="3">
        <f t="shared" ca="1" si="44"/>
        <v>0</v>
      </c>
      <c r="Y24" s="3">
        <f t="shared" ca="1" si="44"/>
        <v>0</v>
      </c>
      <c r="Z24" s="3">
        <f t="shared" ca="1" si="44"/>
        <v>0</v>
      </c>
      <c r="AA24" s="3">
        <f t="shared" ca="1" si="44"/>
        <v>3.2735153846153844E-2</v>
      </c>
      <c r="AB24" s="3">
        <f t="shared" ca="1" si="44"/>
        <v>0</v>
      </c>
      <c r="AC24" s="3">
        <f t="shared" ca="1" si="44"/>
        <v>0</v>
      </c>
      <c r="AD24" s="3">
        <f t="shared" ca="1" si="44"/>
        <v>4.856438461538462E-2</v>
      </c>
      <c r="AE24" s="3">
        <f t="shared" ca="1" si="44"/>
        <v>5.2633363636363638E-2</v>
      </c>
      <c r="AF24" s="3">
        <f t="shared" ca="1" si="44"/>
        <v>0.15405098566433567</v>
      </c>
      <c r="AG24" s="3">
        <f t="shared" ca="1" si="44"/>
        <v>1.1856643356643357</v>
      </c>
      <c r="AH24" s="3">
        <f t="shared" ca="1" si="44"/>
        <v>2.531912878787879E-2</v>
      </c>
      <c r="AI24" s="3">
        <f t="shared" ca="1" si="44"/>
        <v>0.27792342855477853</v>
      </c>
      <c r="AJ24" s="3">
        <f t="shared" ca="1" si="44"/>
        <v>3.017541333333333</v>
      </c>
      <c r="AK24" s="3">
        <f t="shared" ca="1" si="44"/>
        <v>0.55755636643356643</v>
      </c>
      <c r="AL24" s="3">
        <f t="shared" ca="1" si="44"/>
        <v>13.405827505827506</v>
      </c>
      <c r="AM24" s="3">
        <f t="shared" ca="1" si="44"/>
        <v>0.12398286317016316</v>
      </c>
      <c r="AN24" s="3">
        <f t="shared" ca="1" si="44"/>
        <v>0.40040900291375292</v>
      </c>
      <c r="AO24" s="3">
        <f t="shared" ca="1" si="44"/>
        <v>4.6795861213286711</v>
      </c>
      <c r="AP24" s="3">
        <f t="shared" ca="1" si="44"/>
        <v>0.56065489347319342</v>
      </c>
      <c r="AQ24" s="3">
        <f t="shared" ca="1" si="44"/>
        <v>6.6102564102564099</v>
      </c>
      <c r="AR24" s="3">
        <f t="shared" ca="1" si="44"/>
        <v>0.11700596433566433</v>
      </c>
      <c r="AS24" s="3">
        <f t="shared" ca="1" si="44"/>
        <v>0.31992910979020978</v>
      </c>
      <c r="AT24" s="3">
        <f t="shared" ca="1" si="44"/>
        <v>3.2469710350815846</v>
      </c>
      <c r="AU24" s="3">
        <f t="shared" ca="1" si="44"/>
        <v>0.57888837843822838</v>
      </c>
      <c r="AV24" s="3">
        <f t="shared" ca="1" si="44"/>
        <v>12.602331002331002</v>
      </c>
      <c r="AW24" s="3">
        <f t="shared" ca="1" si="44"/>
        <v>0.14220245279720281</v>
      </c>
      <c r="AX24" s="3">
        <f t="shared" ca="1" si="44"/>
        <v>0.39035525128205129</v>
      </c>
      <c r="AY24" s="3">
        <f t="shared" ca="1" si="44"/>
        <v>8.1513410792540792</v>
      </c>
      <c r="AZ24" s="3">
        <f t="shared" ca="1" si="44"/>
        <v>0.59427776946386945</v>
      </c>
      <c r="BA24" s="3">
        <f t="shared" ca="1" si="44"/>
        <v>12.31083916083916</v>
      </c>
      <c r="BB24" s="3">
        <f t="shared" ca="1" si="44"/>
        <v>0.11456662156177155</v>
      </c>
      <c r="BC24" s="3">
        <f t="shared" ca="1" si="44"/>
        <v>0.34617896864801867</v>
      </c>
      <c r="BD24" s="3">
        <f t="shared" ca="1" si="44"/>
        <v>7.4483375958041949</v>
      </c>
      <c r="BE24" s="3">
        <f t="shared" ca="1" si="44"/>
        <v>0.55880472319347319</v>
      </c>
      <c r="BF24" s="3">
        <f t="shared" ca="1" si="44"/>
        <v>4.7829836829836827</v>
      </c>
      <c r="BG24" s="3">
        <f t="shared" ca="1" si="44"/>
        <v>9.4322946620046616E-2</v>
      </c>
      <c r="BH24" s="3">
        <f t="shared" ca="1" si="44"/>
        <v>0.37587566398601396</v>
      </c>
      <c r="BI24" s="3">
        <f t="shared" ca="1" si="44"/>
        <v>3.9260041920745916</v>
      </c>
      <c r="BJ24" s="3">
        <f t="shared" ca="1" si="44"/>
        <v>0.54152717354312352</v>
      </c>
      <c r="BK24" s="3">
        <f t="shared" ca="1" si="44"/>
        <v>9.2509324009324008</v>
      </c>
      <c r="BL24" s="3">
        <f t="shared" ca="1" si="44"/>
        <v>0.12790699172494172</v>
      </c>
      <c r="BM24" s="3">
        <f t="shared" ca="1" si="44"/>
        <v>0.38419548193473196</v>
      </c>
      <c r="BN24" s="3">
        <f t="shared" ca="1" si="44"/>
        <v>5.5325191973193473</v>
      </c>
      <c r="BO24" s="3">
        <f t="shared" ref="BO24:CT24" ca="1" si="45">SUM(BO17:BO23)</f>
        <v>0.57394483414918418</v>
      </c>
      <c r="BP24" s="3">
        <f t="shared" ca="1" si="45"/>
        <v>7.5497668997669001</v>
      </c>
      <c r="BQ24" s="3">
        <f t="shared" ca="1" si="45"/>
        <v>0.13090085034965035</v>
      </c>
      <c r="BR24" s="3">
        <f t="shared" ca="1" si="45"/>
        <v>0.37723181969696967</v>
      </c>
      <c r="BS24" s="3">
        <f t="shared" ca="1" si="45"/>
        <v>3.8936981914918416</v>
      </c>
      <c r="BT24" s="3">
        <f t="shared" ca="1" si="45"/>
        <v>0.52784102692307688</v>
      </c>
      <c r="BU24" s="3">
        <f t="shared" ca="1" si="45"/>
        <v>8.3113053613053616</v>
      </c>
      <c r="BV24" s="3">
        <f t="shared" ca="1" si="45"/>
        <v>0.1369517853146853</v>
      </c>
      <c r="BW24" s="3">
        <f t="shared" ca="1" si="45"/>
        <v>0.35385616783216783</v>
      </c>
      <c r="BX24" s="3">
        <f t="shared" ca="1" si="45"/>
        <v>5.2230986611888097</v>
      </c>
      <c r="BY24" s="3">
        <f t="shared" ca="1" si="45"/>
        <v>0.53554654615384611</v>
      </c>
      <c r="BZ24" s="3">
        <f t="shared" ca="1" si="45"/>
        <v>4.9045454545454552</v>
      </c>
      <c r="CA24" s="3">
        <f t="shared" ca="1" si="45"/>
        <v>0.11412641771561771</v>
      </c>
      <c r="CB24" s="3">
        <f t="shared" ca="1" si="45"/>
        <v>0.36079451561771558</v>
      </c>
      <c r="CC24" s="3">
        <f t="shared" ca="1" si="45"/>
        <v>4.2533092214452211</v>
      </c>
      <c r="CD24" s="3">
        <f t="shared" ca="1" si="45"/>
        <v>0.58901649673659673</v>
      </c>
      <c r="CE24" s="3">
        <f t="shared" ca="1" si="45"/>
        <v>8.2481351981351985</v>
      </c>
      <c r="CF24" s="3">
        <f t="shared" ca="1" si="45"/>
        <v>0.13804372925407923</v>
      </c>
      <c r="CG24" s="3">
        <f t="shared" ca="1" si="45"/>
        <v>0.42476043578088579</v>
      </c>
      <c r="CH24" s="3">
        <f t="shared" ca="1" si="45"/>
        <v>6.8095494812354307</v>
      </c>
      <c r="CI24" s="3">
        <f t="shared" ca="1" si="45"/>
        <v>0.59213848100233091</v>
      </c>
      <c r="CJ24" s="3">
        <f t="shared" ca="1" si="45"/>
        <v>12.240326340326341</v>
      </c>
      <c r="CK24" s="3">
        <f t="shared" ca="1" si="45"/>
        <v>0.13274166013986013</v>
      </c>
      <c r="CL24" s="3">
        <f t="shared" ca="1" si="45"/>
        <v>0.45098075093240092</v>
      </c>
      <c r="CM24" s="3">
        <f t="shared" ca="1" si="45"/>
        <v>10.493385222610723</v>
      </c>
      <c r="CN24" s="3">
        <f t="shared" ca="1" si="45"/>
        <v>0.59385272820512824</v>
      </c>
      <c r="CO24" s="3">
        <f t="shared" ca="1" si="45"/>
        <v>15.736363636363636</v>
      </c>
      <c r="CP24" s="3">
        <f t="shared" ca="1" si="45"/>
        <v>0.13697076107226108</v>
      </c>
      <c r="CQ24" s="3">
        <f t="shared" ca="1" si="45"/>
        <v>0.45257400780885781</v>
      </c>
      <c r="CR24" s="3">
        <f t="shared" ca="1" si="45"/>
        <v>10.59945858076923</v>
      </c>
      <c r="CS24" s="3">
        <f t="shared" ca="1" si="45"/>
        <v>0.593630043939394</v>
      </c>
      <c r="CT24" s="3">
        <f t="shared" ca="1" si="45"/>
        <v>13.424009324009322</v>
      </c>
      <c r="CU24" s="14">
        <f ca="1">SUM(C24:CT24)</f>
        <v>225.05195166247086</v>
      </c>
      <c r="CV24" s="14">
        <f ca="1">AVERAGE(C24:CT24)</f>
        <v>2.3442911631507379</v>
      </c>
      <c r="CW24" s="14">
        <f ca="1">MIN(C24:CT24)</f>
        <v>0</v>
      </c>
      <c r="CX24" s="14">
        <f ca="1">MAX(C24:CT24)</f>
        <v>15.736363636363636</v>
      </c>
      <c r="CY24" s="14">
        <f ca="1">STDEV(C24:CT24)</f>
        <v>3.9181108400176656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6">A3</f>
        <v>13</v>
      </c>
      <c r="B26" s="8" t="str">
        <f>count!A2</f>
        <v>Sunday</v>
      </c>
      <c r="C26" s="27">
        <f ca="1">IF(C$10&gt;$B$60,IF(C3&gt;(C$12+C$15*$B$62),C17,0),0)</f>
        <v>0</v>
      </c>
      <c r="D26" s="1">
        <f t="shared" ref="D26:BO27" ca="1" si="47">IF(D$10&gt;$B$60,IF(D3&gt;(D$12+D$15*$B$62),D17,0),0)</f>
        <v>0</v>
      </c>
      <c r="E26" s="1">
        <f t="shared" ca="1" si="47"/>
        <v>0</v>
      </c>
      <c r="F26" s="1">
        <f t="shared" ca="1" si="47"/>
        <v>0</v>
      </c>
      <c r="G26" s="1">
        <f t="shared" ca="1" si="47"/>
        <v>0</v>
      </c>
      <c r="H26" s="1">
        <f t="shared" ca="1" si="47"/>
        <v>0</v>
      </c>
      <c r="I26" s="1">
        <f t="shared" ca="1" si="47"/>
        <v>0</v>
      </c>
      <c r="J26" s="1">
        <f t="shared" ca="1" si="47"/>
        <v>0</v>
      </c>
      <c r="K26" s="1">
        <f t="shared" ca="1" si="47"/>
        <v>0</v>
      </c>
      <c r="L26" s="1">
        <f t="shared" ca="1" si="47"/>
        <v>0</v>
      </c>
      <c r="M26" s="1">
        <f t="shared" ca="1" si="47"/>
        <v>0</v>
      </c>
      <c r="N26" s="1">
        <f t="shared" ca="1" si="47"/>
        <v>0</v>
      </c>
      <c r="O26" s="1">
        <f t="shared" ca="1" si="47"/>
        <v>0</v>
      </c>
      <c r="P26" s="1">
        <f t="shared" ca="1" si="47"/>
        <v>0</v>
      </c>
      <c r="Q26" s="1">
        <f t="shared" ca="1" si="47"/>
        <v>0</v>
      </c>
      <c r="R26" s="1">
        <f t="shared" ca="1" si="47"/>
        <v>0</v>
      </c>
      <c r="S26" s="1">
        <f t="shared" ca="1" si="47"/>
        <v>0</v>
      </c>
      <c r="T26" s="1">
        <f t="shared" ca="1" si="47"/>
        <v>0</v>
      </c>
      <c r="U26" s="1">
        <f t="shared" ca="1" si="47"/>
        <v>0</v>
      </c>
      <c r="V26" s="1">
        <f t="shared" ca="1" si="47"/>
        <v>0</v>
      </c>
      <c r="W26" s="1">
        <f t="shared" ca="1" si="47"/>
        <v>0</v>
      </c>
      <c r="X26" s="1">
        <f t="shared" ca="1" si="47"/>
        <v>0</v>
      </c>
      <c r="Y26" s="1">
        <f t="shared" ca="1" si="47"/>
        <v>0</v>
      </c>
      <c r="Z26" s="1">
        <f t="shared" ca="1" si="47"/>
        <v>0</v>
      </c>
      <c r="AA26" s="1">
        <f t="shared" ca="1" si="47"/>
        <v>0</v>
      </c>
      <c r="AB26" s="1">
        <f t="shared" ca="1" si="47"/>
        <v>0</v>
      </c>
      <c r="AC26" s="1">
        <f t="shared" ca="1" si="47"/>
        <v>0</v>
      </c>
      <c r="AD26" s="1">
        <f t="shared" ca="1" si="47"/>
        <v>0</v>
      </c>
      <c r="AE26" s="1">
        <f t="shared" ca="1" si="47"/>
        <v>0</v>
      </c>
      <c r="AF26" s="1">
        <f t="shared" ca="1" si="47"/>
        <v>0</v>
      </c>
      <c r="AG26" s="1">
        <f t="shared" ca="1" si="47"/>
        <v>0</v>
      </c>
      <c r="AH26" s="1">
        <f t="shared" ca="1" si="47"/>
        <v>0</v>
      </c>
      <c r="AI26" s="1">
        <f t="shared" ca="1" si="47"/>
        <v>0</v>
      </c>
      <c r="AJ26" s="1">
        <f t="shared" ca="1" si="47"/>
        <v>0.69063469230769237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</v>
      </c>
      <c r="AO26" s="1">
        <f t="shared" ca="1" si="47"/>
        <v>0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0</v>
      </c>
      <c r="AT26" s="1">
        <f t="shared" ca="1" si="47"/>
        <v>0</v>
      </c>
      <c r="AU26" s="1">
        <f t="shared" ca="1" si="47"/>
        <v>0</v>
      </c>
      <c r="AV26" s="1">
        <f t="shared" ca="1" si="47"/>
        <v>2.6923076923076925</v>
      </c>
      <c r="AW26" s="1">
        <f t="shared" ca="1" si="47"/>
        <v>0</v>
      </c>
      <c r="AX26" s="1">
        <f t="shared" ca="1" si="47"/>
        <v>0</v>
      </c>
      <c r="AY26" s="1">
        <f t="shared" ca="1" si="47"/>
        <v>0</v>
      </c>
      <c r="AZ26" s="1">
        <f t="shared" ca="1" si="47"/>
        <v>0</v>
      </c>
      <c r="BA26" s="1">
        <f t="shared" ca="1" si="47"/>
        <v>0</v>
      </c>
      <c r="BB26" s="1">
        <f t="shared" ca="1" si="47"/>
        <v>0</v>
      </c>
      <c r="BC26" s="1">
        <f t="shared" ca="1" si="47"/>
        <v>0</v>
      </c>
      <c r="BD26" s="1">
        <f t="shared" ca="1" si="47"/>
        <v>2.8871913846153845</v>
      </c>
      <c r="BE26" s="1">
        <f t="shared" ca="1" si="47"/>
        <v>0</v>
      </c>
      <c r="BF26" s="1">
        <f t="shared" ca="1" si="47"/>
        <v>1.3076923076923077</v>
      </c>
      <c r="BG26" s="1">
        <f t="shared" ca="1" si="47"/>
        <v>0</v>
      </c>
      <c r="BH26" s="1">
        <f t="shared" ca="1" si="47"/>
        <v>6.2433076923076918E-2</v>
      </c>
      <c r="BI26" s="1">
        <f t="shared" ca="1" si="47"/>
        <v>0</v>
      </c>
      <c r="BJ26" s="1">
        <f t="shared" ca="1" si="47"/>
        <v>0</v>
      </c>
      <c r="BK26" s="1">
        <f t="shared" ca="1" si="47"/>
        <v>0</v>
      </c>
      <c r="BL26" s="1">
        <f t="shared" ca="1" si="47"/>
        <v>0</v>
      </c>
      <c r="BM26" s="1">
        <f t="shared" ca="1" si="47"/>
        <v>0</v>
      </c>
      <c r="BN26" s="1">
        <f t="shared" ca="1" si="47"/>
        <v>0</v>
      </c>
      <c r="BO26" s="1">
        <f t="shared" ca="1" si="47"/>
        <v>0</v>
      </c>
      <c r="BP26" s="1">
        <f t="shared" ref="BP26:CT30" ca="1" si="48">IF(BP$10&gt;$B$60,IF(BP3&gt;(BP$12+BP$15*$B$62),BP17,0),0)</f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0</v>
      </c>
      <c r="BT26" s="1">
        <f t="shared" ca="1" si="48"/>
        <v>0</v>
      </c>
      <c r="BU26" s="1">
        <f t="shared" ca="1" si="48"/>
        <v>0</v>
      </c>
      <c r="BV26" s="1">
        <f t="shared" ca="1" si="48"/>
        <v>0</v>
      </c>
      <c r="BW26" s="1">
        <f t="shared" ca="1" si="48"/>
        <v>0</v>
      </c>
      <c r="BX26" s="1">
        <f t="shared" ca="1" si="48"/>
        <v>1.5405260000000001</v>
      </c>
      <c r="BY26" s="1">
        <f t="shared" ca="1" si="48"/>
        <v>0</v>
      </c>
      <c r="BZ26" s="1">
        <f t="shared" ca="1" si="48"/>
        <v>0</v>
      </c>
      <c r="CA26" s="1">
        <f t="shared" ca="1" si="48"/>
        <v>0</v>
      </c>
      <c r="CB26" s="1">
        <f t="shared" ca="1" si="48"/>
        <v>0</v>
      </c>
      <c r="CC26" s="1">
        <f t="shared" ca="1" si="48"/>
        <v>1.0509752307692308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0</v>
      </c>
      <c r="CI26" s="1">
        <f t="shared" ca="1" si="48"/>
        <v>0</v>
      </c>
      <c r="CJ26" s="1">
        <f t="shared" ca="1" si="48"/>
        <v>0</v>
      </c>
      <c r="CK26" s="1">
        <f t="shared" ca="1" si="48"/>
        <v>0</v>
      </c>
      <c r="CL26" s="1">
        <f t="shared" ca="1" si="48"/>
        <v>0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10.231760384615384</v>
      </c>
      <c r="CV26" s="13">
        <f ca="1">AVERAGE(C26:CT26)</f>
        <v>0.10658083733974359</v>
      </c>
      <c r="CW26" s="13">
        <f ca="1">MIN(C26:CT26)</f>
        <v>0</v>
      </c>
      <c r="CX26" s="13">
        <f ca="1">MAX(C26:CT26)</f>
        <v>2.8871913846153845</v>
      </c>
      <c r="CY26" s="13">
        <f ca="1">STDEV(C26:CT26)</f>
        <v>0.46069270319106531</v>
      </c>
    </row>
    <row r="27" spans="1:103" s="8" customFormat="1" ht="17" x14ac:dyDescent="0.25">
      <c r="A27" s="1">
        <f t="shared" si="46"/>
        <v>12</v>
      </c>
      <c r="B27" s="8" t="str">
        <f>count!A3</f>
        <v>Monday</v>
      </c>
      <c r="C27" s="27">
        <f t="shared" ref="C27:R32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7"/>
        <v>0</v>
      </c>
      <c r="T27" s="1">
        <f t="shared" ca="1" si="47"/>
        <v>0</v>
      </c>
      <c r="U27" s="1">
        <f t="shared" ca="1" si="47"/>
        <v>0</v>
      </c>
      <c r="V27" s="1">
        <f t="shared" ca="1" si="47"/>
        <v>0</v>
      </c>
      <c r="W27" s="1">
        <f t="shared" ca="1" si="47"/>
        <v>0</v>
      </c>
      <c r="X27" s="1">
        <f t="shared" ca="1" si="47"/>
        <v>0</v>
      </c>
      <c r="Y27" s="1">
        <f t="shared" ca="1" si="47"/>
        <v>0</v>
      </c>
      <c r="Z27" s="1">
        <f t="shared" ca="1" si="47"/>
        <v>0</v>
      </c>
      <c r="AA27" s="1">
        <f t="shared" ca="1" si="47"/>
        <v>0</v>
      </c>
      <c r="AB27" s="1">
        <f t="shared" ca="1" si="47"/>
        <v>0</v>
      </c>
      <c r="AC27" s="1">
        <f t="shared" ca="1" si="47"/>
        <v>0</v>
      </c>
      <c r="AD27" s="1">
        <f t="shared" ca="1" si="47"/>
        <v>0</v>
      </c>
      <c r="AE27" s="1">
        <f t="shared" ca="1" si="47"/>
        <v>0</v>
      </c>
      <c r="AF27" s="1">
        <f t="shared" ca="1" si="47"/>
        <v>0</v>
      </c>
      <c r="AG27" s="1">
        <f t="shared" ca="1" si="47"/>
        <v>0</v>
      </c>
      <c r="AH27" s="1">
        <f t="shared" ca="1" si="47"/>
        <v>0</v>
      </c>
      <c r="AI27" s="1">
        <f t="shared" ca="1" si="47"/>
        <v>0</v>
      </c>
      <c r="AJ27" s="1">
        <f t="shared" ca="1" si="47"/>
        <v>0</v>
      </c>
      <c r="AK27" s="1">
        <f t="shared" ca="1" si="47"/>
        <v>0</v>
      </c>
      <c r="AL27" s="1">
        <f t="shared" ca="1" si="47"/>
        <v>0</v>
      </c>
      <c r="AM27" s="1">
        <f t="shared" ca="1" si="47"/>
        <v>0</v>
      </c>
      <c r="AN27" s="1">
        <f t="shared" ca="1" si="47"/>
        <v>0</v>
      </c>
      <c r="AO27" s="1">
        <f t="shared" ca="1" si="47"/>
        <v>0</v>
      </c>
      <c r="AP27" s="1">
        <f t="shared" ca="1" si="47"/>
        <v>0</v>
      </c>
      <c r="AQ27" s="1">
        <f t="shared" ca="1" si="47"/>
        <v>0</v>
      </c>
      <c r="AR27" s="1">
        <f t="shared" ca="1" si="47"/>
        <v>0</v>
      </c>
      <c r="AS27" s="1">
        <f t="shared" ca="1" si="47"/>
        <v>0</v>
      </c>
      <c r="AT27" s="1">
        <f t="shared" ca="1" si="47"/>
        <v>0</v>
      </c>
      <c r="AU27" s="1">
        <f t="shared" ca="1" si="47"/>
        <v>0</v>
      </c>
      <c r="AV27" s="1">
        <f t="shared" ca="1" si="47"/>
        <v>0</v>
      </c>
      <c r="AW27" s="1">
        <f t="shared" ca="1" si="47"/>
        <v>0</v>
      </c>
      <c r="AX27" s="1">
        <f t="shared" ca="1" si="47"/>
        <v>0</v>
      </c>
      <c r="AY27" s="1">
        <f t="shared" ca="1" si="47"/>
        <v>0</v>
      </c>
      <c r="AZ27" s="1">
        <f t="shared" ca="1" si="47"/>
        <v>0</v>
      </c>
      <c r="BA27" s="1">
        <f t="shared" ca="1" si="47"/>
        <v>0</v>
      </c>
      <c r="BB27" s="1">
        <f t="shared" ca="1" si="47"/>
        <v>0</v>
      </c>
      <c r="BC27" s="1">
        <f t="shared" ca="1" si="47"/>
        <v>0</v>
      </c>
      <c r="BD27" s="1">
        <f t="shared" ca="1" si="47"/>
        <v>0</v>
      </c>
      <c r="BE27" s="1">
        <f t="shared" ca="1" si="47"/>
        <v>0</v>
      </c>
      <c r="BF27" s="1">
        <f t="shared" ca="1" si="47"/>
        <v>0</v>
      </c>
      <c r="BG27" s="1">
        <f t="shared" ca="1" si="47"/>
        <v>0</v>
      </c>
      <c r="BH27" s="1">
        <f t="shared" ca="1" si="47"/>
        <v>0</v>
      </c>
      <c r="BI27" s="1">
        <f t="shared" ca="1" si="47"/>
        <v>0</v>
      </c>
      <c r="BJ27" s="1">
        <f t="shared" ca="1" si="47"/>
        <v>0</v>
      </c>
      <c r="BK27" s="1">
        <f t="shared" ca="1" si="47"/>
        <v>0</v>
      </c>
      <c r="BL27" s="1">
        <f t="shared" ca="1" si="47"/>
        <v>0</v>
      </c>
      <c r="BM27" s="1">
        <f t="shared" ca="1" si="47"/>
        <v>0</v>
      </c>
      <c r="BN27" s="1">
        <f t="shared" ca="1" si="47"/>
        <v>0</v>
      </c>
      <c r="BO27" s="1">
        <f t="shared" ca="1" si="47"/>
        <v>0</v>
      </c>
      <c r="BP27" s="1">
        <f t="shared" ca="1" si="48"/>
        <v>0</v>
      </c>
      <c r="BQ27" s="1">
        <f t="shared" ca="1" si="48"/>
        <v>0</v>
      </c>
      <c r="BR27" s="1">
        <f t="shared" ca="1" si="48"/>
        <v>0</v>
      </c>
      <c r="BS27" s="1">
        <f t="shared" ca="1" si="48"/>
        <v>0</v>
      </c>
      <c r="BT27" s="1">
        <f t="shared" ca="1" si="48"/>
        <v>0</v>
      </c>
      <c r="BU27" s="1">
        <f t="shared" ca="1" si="48"/>
        <v>0</v>
      </c>
      <c r="BV27" s="1">
        <f t="shared" ca="1" si="48"/>
        <v>0</v>
      </c>
      <c r="BW27" s="1">
        <f t="shared" ca="1" si="48"/>
        <v>0</v>
      </c>
      <c r="BX27" s="1">
        <f t="shared" ca="1" si="48"/>
        <v>0</v>
      </c>
      <c r="BY27" s="1">
        <f t="shared" ca="1" si="48"/>
        <v>0</v>
      </c>
      <c r="BZ27" s="1">
        <f t="shared" ca="1" si="48"/>
        <v>0</v>
      </c>
      <c r="CA27" s="1">
        <f t="shared" ca="1" si="48"/>
        <v>0</v>
      </c>
      <c r="CB27" s="1">
        <f t="shared" ca="1" si="48"/>
        <v>0</v>
      </c>
      <c r="CC27" s="1">
        <f t="shared" ca="1" si="48"/>
        <v>0</v>
      </c>
      <c r="CD27" s="1">
        <f t="shared" ca="1" si="48"/>
        <v>0</v>
      </c>
      <c r="CE27" s="1">
        <f t="shared" ca="1" si="48"/>
        <v>0</v>
      </c>
      <c r="CF27" s="1">
        <f t="shared" ca="1" si="48"/>
        <v>0</v>
      </c>
      <c r="CG27" s="1">
        <f t="shared" ca="1" si="48"/>
        <v>0</v>
      </c>
      <c r="CH27" s="1">
        <f t="shared" ca="1" si="48"/>
        <v>0</v>
      </c>
      <c r="CI27" s="1">
        <f t="shared" ca="1" si="48"/>
        <v>0</v>
      </c>
      <c r="CJ27" s="1">
        <f t="shared" ca="1" si="48"/>
        <v>0</v>
      </c>
      <c r="CK27" s="1">
        <f t="shared" ca="1" si="48"/>
        <v>0</v>
      </c>
      <c r="CL27" s="1">
        <f t="shared" ca="1" si="48"/>
        <v>0</v>
      </c>
      <c r="CM27" s="1">
        <f t="shared" ca="1" si="48"/>
        <v>0</v>
      </c>
      <c r="CN27" s="1">
        <f t="shared" ca="1" si="48"/>
        <v>0</v>
      </c>
      <c r="CO27" s="1">
        <f t="shared" ca="1" si="48"/>
        <v>0</v>
      </c>
      <c r="CP27" s="1">
        <f t="shared" ca="1" si="48"/>
        <v>0</v>
      </c>
      <c r="CQ27" s="1">
        <f t="shared" ca="1" si="48"/>
        <v>0</v>
      </c>
      <c r="CR27" s="1">
        <f t="shared" ca="1" si="48"/>
        <v>0</v>
      </c>
      <c r="CS27" s="1">
        <f t="shared" ca="1" si="48"/>
        <v>0</v>
      </c>
      <c r="CT27" s="1">
        <f t="shared" ca="1" si="48"/>
        <v>0</v>
      </c>
      <c r="CU27" s="13">
        <f t="shared" ref="CU27:CU32" ca="1" si="50">SUM(C27:CT27)</f>
        <v>0</v>
      </c>
      <c r="CV27" s="13">
        <f t="shared" ref="CV27:CV32" ca="1" si="51">AVERAGE(C27:CT27)</f>
        <v>0</v>
      </c>
      <c r="CW27" s="13">
        <f t="shared" ref="CW27:CW32" ca="1" si="52">MIN(C27:CT27)</f>
        <v>0</v>
      </c>
      <c r="CX27" s="13">
        <f t="shared" ref="CX27:CX32" ca="1" si="53">MAX(C27:CT27)</f>
        <v>0</v>
      </c>
      <c r="CY27" s="13">
        <f t="shared" ref="CY27:CY32" ca="1" si="54">STDEV(C27:CT27)</f>
        <v>0</v>
      </c>
    </row>
    <row r="28" spans="1:103" s="8" customFormat="1" ht="17" x14ac:dyDescent="0.25">
      <c r="A28" s="1">
        <f t="shared" si="46"/>
        <v>12</v>
      </c>
      <c r="B28" s="8" t="str">
        <f>count!A4</f>
        <v>Tuesday</v>
      </c>
      <c r="C28" s="27">
        <f t="shared" ca="1" si="49"/>
        <v>0</v>
      </c>
      <c r="D28" s="1">
        <f t="shared" ref="D28:BO31" ca="1" si="55">IF(D$10&gt;$B$60,IF(D5&gt;(D$12+D$15*$B$62),D19,0),0)</f>
        <v>0</v>
      </c>
      <c r="E28" s="1">
        <f t="shared" ca="1" si="55"/>
        <v>0</v>
      </c>
      <c r="F28" s="1">
        <f t="shared" ca="1" si="55"/>
        <v>0</v>
      </c>
      <c r="G28" s="1">
        <f t="shared" ca="1" si="55"/>
        <v>0</v>
      </c>
      <c r="H28" s="1">
        <f t="shared" ca="1" si="55"/>
        <v>0</v>
      </c>
      <c r="I28" s="1">
        <f t="shared" ca="1" si="55"/>
        <v>0</v>
      </c>
      <c r="J28" s="1">
        <f t="shared" ca="1" si="55"/>
        <v>0</v>
      </c>
      <c r="K28" s="1">
        <f t="shared" ca="1" si="55"/>
        <v>0</v>
      </c>
      <c r="L28" s="1">
        <f t="shared" ca="1" si="55"/>
        <v>0</v>
      </c>
      <c r="M28" s="1">
        <f t="shared" ca="1" si="55"/>
        <v>0</v>
      </c>
      <c r="N28" s="1">
        <f t="shared" ca="1" si="55"/>
        <v>0</v>
      </c>
      <c r="O28" s="1">
        <f t="shared" ca="1" si="55"/>
        <v>0</v>
      </c>
      <c r="P28" s="1">
        <f t="shared" ca="1" si="55"/>
        <v>0</v>
      </c>
      <c r="Q28" s="1">
        <f t="shared" ca="1" si="55"/>
        <v>0</v>
      </c>
      <c r="R28" s="1">
        <f t="shared" ca="1" si="55"/>
        <v>0</v>
      </c>
      <c r="S28" s="1">
        <f t="shared" ca="1" si="55"/>
        <v>0</v>
      </c>
      <c r="T28" s="1">
        <f t="shared" ca="1" si="55"/>
        <v>0</v>
      </c>
      <c r="U28" s="1">
        <f t="shared" ca="1" si="55"/>
        <v>0</v>
      </c>
      <c r="V28" s="1">
        <f t="shared" ca="1" si="55"/>
        <v>0</v>
      </c>
      <c r="W28" s="1">
        <f t="shared" ca="1" si="55"/>
        <v>0</v>
      </c>
      <c r="X28" s="1">
        <f t="shared" ca="1" si="55"/>
        <v>0</v>
      </c>
      <c r="Y28" s="1">
        <f t="shared" ca="1" si="55"/>
        <v>0</v>
      </c>
      <c r="Z28" s="1">
        <f t="shared" ca="1" si="55"/>
        <v>0</v>
      </c>
      <c r="AA28" s="1">
        <f t="shared" ca="1" si="55"/>
        <v>0</v>
      </c>
      <c r="AB28" s="1">
        <f t="shared" ca="1" si="55"/>
        <v>0</v>
      </c>
      <c r="AC28" s="1">
        <f t="shared" ca="1" si="55"/>
        <v>0</v>
      </c>
      <c r="AD28" s="1">
        <f t="shared" ca="1" si="55"/>
        <v>0</v>
      </c>
      <c r="AE28" s="1">
        <f t="shared" ca="1" si="55"/>
        <v>0</v>
      </c>
      <c r="AF28" s="1">
        <f t="shared" ca="1" si="55"/>
        <v>0</v>
      </c>
      <c r="AG28" s="1">
        <f t="shared" ca="1" si="55"/>
        <v>0</v>
      </c>
      <c r="AH28" s="1">
        <f t="shared" ca="1" si="55"/>
        <v>0</v>
      </c>
      <c r="AI28" s="1">
        <f t="shared" ca="1" si="55"/>
        <v>0</v>
      </c>
      <c r="AJ28" s="1">
        <f t="shared" ca="1" si="55"/>
        <v>0</v>
      </c>
      <c r="AK28" s="1">
        <f t="shared" ca="1" si="55"/>
        <v>0</v>
      </c>
      <c r="AL28" s="1">
        <f t="shared" ca="1" si="55"/>
        <v>0</v>
      </c>
      <c r="AM28" s="1">
        <f t="shared" ca="1" si="55"/>
        <v>0</v>
      </c>
      <c r="AN28" s="1">
        <f t="shared" ca="1" si="55"/>
        <v>0</v>
      </c>
      <c r="AO28" s="1">
        <f t="shared" ca="1" si="55"/>
        <v>1.3222974166666666</v>
      </c>
      <c r="AP28" s="1">
        <f t="shared" ca="1" si="55"/>
        <v>0</v>
      </c>
      <c r="AQ28" s="1">
        <f t="shared" ca="1" si="55"/>
        <v>0</v>
      </c>
      <c r="AR28" s="1">
        <f t="shared" ca="1" si="55"/>
        <v>0</v>
      </c>
      <c r="AS28" s="1">
        <f t="shared" ca="1" si="55"/>
        <v>0</v>
      </c>
      <c r="AT28" s="1">
        <f t="shared" ca="1" si="55"/>
        <v>0</v>
      </c>
      <c r="AU28" s="1">
        <f t="shared" ca="1" si="55"/>
        <v>0</v>
      </c>
      <c r="AV28" s="1">
        <f t="shared" ca="1" si="55"/>
        <v>0</v>
      </c>
      <c r="AW28" s="1">
        <f t="shared" ca="1" si="55"/>
        <v>0</v>
      </c>
      <c r="AX28" s="1">
        <f t="shared" ca="1" si="55"/>
        <v>0</v>
      </c>
      <c r="AY28" s="1">
        <f t="shared" ca="1" si="55"/>
        <v>0</v>
      </c>
      <c r="AZ28" s="1">
        <f t="shared" ca="1" si="55"/>
        <v>0</v>
      </c>
      <c r="BA28" s="1">
        <f t="shared" ca="1" si="55"/>
        <v>0</v>
      </c>
      <c r="BB28" s="1">
        <f t="shared" ca="1" si="55"/>
        <v>0</v>
      </c>
      <c r="BC28" s="1">
        <f t="shared" ca="1" si="55"/>
        <v>0</v>
      </c>
      <c r="BD28" s="1">
        <f t="shared" ca="1" si="55"/>
        <v>0</v>
      </c>
      <c r="BE28" s="1">
        <f t="shared" ca="1" si="55"/>
        <v>0</v>
      </c>
      <c r="BF28" s="1">
        <f t="shared" ca="1" si="55"/>
        <v>0</v>
      </c>
      <c r="BG28" s="1">
        <f t="shared" ca="1" si="55"/>
        <v>0</v>
      </c>
      <c r="BH28" s="1">
        <f t="shared" ca="1" si="55"/>
        <v>0</v>
      </c>
      <c r="BI28" s="1">
        <f t="shared" ca="1" si="55"/>
        <v>0</v>
      </c>
      <c r="BJ28" s="1">
        <f t="shared" ca="1" si="55"/>
        <v>0</v>
      </c>
      <c r="BK28" s="1">
        <f t="shared" ca="1" si="55"/>
        <v>0</v>
      </c>
      <c r="BL28" s="1">
        <f t="shared" ca="1" si="55"/>
        <v>0</v>
      </c>
      <c r="BM28" s="1">
        <f t="shared" ca="1" si="55"/>
        <v>7.2383333333333341E-2</v>
      </c>
      <c r="BN28" s="1">
        <f t="shared" ca="1" si="55"/>
        <v>0</v>
      </c>
      <c r="BO28" s="1">
        <f t="shared" ca="1" si="55"/>
        <v>0</v>
      </c>
      <c r="BP28" s="1">
        <f t="shared" ca="1" si="48"/>
        <v>0</v>
      </c>
      <c r="BQ28" s="1">
        <f t="shared" ca="1" si="48"/>
        <v>0</v>
      </c>
      <c r="BR28" s="1">
        <f t="shared" ca="1" si="48"/>
        <v>0</v>
      </c>
      <c r="BS28" s="1">
        <f t="shared" ca="1" si="48"/>
        <v>0</v>
      </c>
      <c r="BT28" s="1">
        <f t="shared" ca="1" si="48"/>
        <v>0</v>
      </c>
      <c r="BU28" s="1">
        <f t="shared" ca="1" si="48"/>
        <v>0</v>
      </c>
      <c r="BV28" s="1">
        <f t="shared" ca="1" si="48"/>
        <v>0</v>
      </c>
      <c r="BW28" s="1">
        <f t="shared" ca="1" si="48"/>
        <v>0</v>
      </c>
      <c r="BX28" s="1">
        <f t="shared" ca="1" si="48"/>
        <v>0</v>
      </c>
      <c r="BY28" s="1">
        <f t="shared" ca="1" si="48"/>
        <v>0</v>
      </c>
      <c r="BZ28" s="1">
        <f t="shared" ca="1" si="48"/>
        <v>0</v>
      </c>
      <c r="CA28" s="1">
        <f t="shared" ca="1" si="48"/>
        <v>2.2505833333333333E-2</v>
      </c>
      <c r="CB28" s="1">
        <f t="shared" ca="1" si="48"/>
        <v>0</v>
      </c>
      <c r="CC28" s="1">
        <f t="shared" ca="1" si="48"/>
        <v>0</v>
      </c>
      <c r="CD28" s="1">
        <f t="shared" ca="1" si="48"/>
        <v>0</v>
      </c>
      <c r="CE28" s="1">
        <f t="shared" ca="1" si="48"/>
        <v>0</v>
      </c>
      <c r="CF28" s="1">
        <f t="shared" ca="1" si="48"/>
        <v>0</v>
      </c>
      <c r="CG28" s="1">
        <f t="shared" ca="1" si="48"/>
        <v>0</v>
      </c>
      <c r="CH28" s="1">
        <f t="shared" ca="1" si="48"/>
        <v>0</v>
      </c>
      <c r="CI28" s="1">
        <f t="shared" ca="1" si="48"/>
        <v>0</v>
      </c>
      <c r="CJ28" s="1">
        <f t="shared" ca="1" si="48"/>
        <v>0</v>
      </c>
      <c r="CK28" s="1">
        <f t="shared" ca="1" si="48"/>
        <v>0</v>
      </c>
      <c r="CL28" s="1">
        <f t="shared" ca="1" si="48"/>
        <v>0</v>
      </c>
      <c r="CM28" s="1">
        <f t="shared" ca="1" si="48"/>
        <v>0</v>
      </c>
      <c r="CN28" s="1">
        <f t="shared" ca="1" si="48"/>
        <v>0</v>
      </c>
      <c r="CO28" s="1">
        <f t="shared" ca="1" si="48"/>
        <v>0</v>
      </c>
      <c r="CP28" s="1">
        <f t="shared" ca="1" si="48"/>
        <v>0</v>
      </c>
      <c r="CQ28" s="1">
        <f t="shared" ca="1" si="48"/>
        <v>0</v>
      </c>
      <c r="CR28" s="1">
        <f t="shared" ca="1" si="48"/>
        <v>0</v>
      </c>
      <c r="CS28" s="1">
        <f t="shared" ca="1" si="48"/>
        <v>0</v>
      </c>
      <c r="CT28" s="1">
        <f t="shared" ca="1" si="48"/>
        <v>0</v>
      </c>
      <c r="CU28" s="13">
        <f t="shared" ca="1" si="50"/>
        <v>1.417186583333333</v>
      </c>
      <c r="CV28" s="13">
        <f t="shared" ca="1" si="51"/>
        <v>1.4762360243055552E-2</v>
      </c>
      <c r="CW28" s="13">
        <f t="shared" ca="1" si="52"/>
        <v>0</v>
      </c>
      <c r="CX28" s="13">
        <f t="shared" ca="1" si="53"/>
        <v>1.3222974166666666</v>
      </c>
      <c r="CY28" s="13">
        <f t="shared" ca="1" si="54"/>
        <v>0.13507484470030215</v>
      </c>
    </row>
    <row r="29" spans="1:103" s="8" customFormat="1" ht="17" x14ac:dyDescent="0.25">
      <c r="A29" s="1">
        <f t="shared" si="46"/>
        <v>11</v>
      </c>
      <c r="B29" s="8" t="str">
        <f>count!A5</f>
        <v>Wednesday</v>
      </c>
      <c r="C29" s="27">
        <f t="shared" ca="1" si="49"/>
        <v>0</v>
      </c>
      <c r="D29" s="1">
        <f t="shared" ca="1" si="55"/>
        <v>0</v>
      </c>
      <c r="E29" s="1">
        <f t="shared" ca="1" si="55"/>
        <v>0</v>
      </c>
      <c r="F29" s="1">
        <f t="shared" ca="1" si="55"/>
        <v>0.31426845454545455</v>
      </c>
      <c r="G29" s="1">
        <f t="shared" ca="1" si="55"/>
        <v>0</v>
      </c>
      <c r="H29" s="1">
        <f t="shared" ca="1" si="55"/>
        <v>0</v>
      </c>
      <c r="I29" s="1">
        <f t="shared" ca="1" si="55"/>
        <v>0</v>
      </c>
      <c r="J29" s="1">
        <f t="shared" ca="1" si="55"/>
        <v>0</v>
      </c>
      <c r="K29" s="1">
        <f t="shared" ca="1" si="55"/>
        <v>0</v>
      </c>
      <c r="L29" s="1">
        <f t="shared" ca="1" si="55"/>
        <v>0</v>
      </c>
      <c r="M29" s="1">
        <f t="shared" ca="1" si="55"/>
        <v>0</v>
      </c>
      <c r="N29" s="1">
        <f t="shared" ca="1" si="55"/>
        <v>0</v>
      </c>
      <c r="O29" s="1">
        <f t="shared" ca="1" si="55"/>
        <v>0</v>
      </c>
      <c r="P29" s="1">
        <f t="shared" ca="1" si="55"/>
        <v>0</v>
      </c>
      <c r="Q29" s="1">
        <f t="shared" ca="1" si="55"/>
        <v>0</v>
      </c>
      <c r="R29" s="1">
        <f t="shared" ca="1" si="55"/>
        <v>0</v>
      </c>
      <c r="S29" s="1">
        <f t="shared" ca="1" si="55"/>
        <v>0</v>
      </c>
      <c r="T29" s="1">
        <f t="shared" ca="1" si="55"/>
        <v>0</v>
      </c>
      <c r="U29" s="1">
        <f t="shared" ca="1" si="55"/>
        <v>0</v>
      </c>
      <c r="V29" s="1">
        <f t="shared" ca="1" si="55"/>
        <v>0</v>
      </c>
      <c r="W29" s="1">
        <f t="shared" ca="1" si="55"/>
        <v>0</v>
      </c>
      <c r="X29" s="1">
        <f t="shared" ca="1" si="55"/>
        <v>0</v>
      </c>
      <c r="Y29" s="1">
        <f t="shared" ca="1" si="55"/>
        <v>0</v>
      </c>
      <c r="Z29" s="1">
        <f t="shared" ca="1" si="55"/>
        <v>0</v>
      </c>
      <c r="AA29" s="1">
        <f t="shared" ca="1" si="55"/>
        <v>0</v>
      </c>
      <c r="AB29" s="1">
        <f t="shared" ca="1" si="55"/>
        <v>0</v>
      </c>
      <c r="AC29" s="1">
        <f t="shared" ca="1" si="55"/>
        <v>0</v>
      </c>
      <c r="AD29" s="1">
        <f t="shared" ca="1" si="55"/>
        <v>0</v>
      </c>
      <c r="AE29" s="1">
        <f t="shared" ca="1" si="55"/>
        <v>0</v>
      </c>
      <c r="AF29" s="1">
        <f t="shared" ca="1" si="55"/>
        <v>0</v>
      </c>
      <c r="AG29" s="1">
        <f t="shared" ca="1" si="55"/>
        <v>0</v>
      </c>
      <c r="AH29" s="1">
        <f t="shared" ca="1" si="55"/>
        <v>0</v>
      </c>
      <c r="AI29" s="1">
        <f t="shared" ca="1" si="55"/>
        <v>0</v>
      </c>
      <c r="AJ29" s="1">
        <f t="shared" ca="1" si="55"/>
        <v>0</v>
      </c>
      <c r="AK29" s="1">
        <f t="shared" ca="1" si="55"/>
        <v>0</v>
      </c>
      <c r="AL29" s="1">
        <f t="shared" ca="1" si="55"/>
        <v>0</v>
      </c>
      <c r="AM29" s="1">
        <f t="shared" ca="1" si="55"/>
        <v>0</v>
      </c>
      <c r="AN29" s="1">
        <f t="shared" ca="1" si="55"/>
        <v>0</v>
      </c>
      <c r="AO29" s="1">
        <f t="shared" ca="1" si="55"/>
        <v>0</v>
      </c>
      <c r="AP29" s="1">
        <f t="shared" ca="1" si="55"/>
        <v>0</v>
      </c>
      <c r="AQ29" s="1">
        <f t="shared" ca="1" si="55"/>
        <v>0</v>
      </c>
      <c r="AR29" s="1">
        <f t="shared" ca="1" si="55"/>
        <v>0</v>
      </c>
      <c r="AS29" s="1">
        <f t="shared" ca="1" si="55"/>
        <v>0</v>
      </c>
      <c r="AT29" s="1">
        <f t="shared" ca="1" si="55"/>
        <v>0</v>
      </c>
      <c r="AU29" s="1">
        <f t="shared" ca="1" si="55"/>
        <v>0</v>
      </c>
      <c r="AV29" s="1">
        <f t="shared" ca="1" si="55"/>
        <v>0</v>
      </c>
      <c r="AW29" s="1">
        <f t="shared" ca="1" si="55"/>
        <v>0</v>
      </c>
      <c r="AX29" s="1">
        <f t="shared" ca="1" si="55"/>
        <v>0</v>
      </c>
      <c r="AY29" s="1">
        <f t="shared" ca="1" si="55"/>
        <v>0</v>
      </c>
      <c r="AZ29" s="1">
        <f t="shared" ca="1" si="55"/>
        <v>0</v>
      </c>
      <c r="BA29" s="1">
        <f t="shared" ca="1" si="55"/>
        <v>0</v>
      </c>
      <c r="BB29" s="1">
        <f t="shared" ca="1" si="55"/>
        <v>0</v>
      </c>
      <c r="BC29" s="1">
        <f t="shared" ca="1" si="55"/>
        <v>0</v>
      </c>
      <c r="BD29" s="1">
        <f t="shared" ca="1" si="55"/>
        <v>0</v>
      </c>
      <c r="BE29" s="1">
        <f t="shared" ca="1" si="55"/>
        <v>0</v>
      </c>
      <c r="BF29" s="1">
        <f t="shared" ca="1" si="55"/>
        <v>0</v>
      </c>
      <c r="BG29" s="1">
        <f t="shared" ca="1" si="55"/>
        <v>0</v>
      </c>
      <c r="BH29" s="1">
        <f t="shared" ca="1" si="55"/>
        <v>0</v>
      </c>
      <c r="BI29" s="1">
        <f t="shared" ca="1" si="55"/>
        <v>0</v>
      </c>
      <c r="BJ29" s="1">
        <f t="shared" ca="1" si="55"/>
        <v>0</v>
      </c>
      <c r="BK29" s="1">
        <f t="shared" ca="1" si="55"/>
        <v>0</v>
      </c>
      <c r="BL29" s="1">
        <f t="shared" ca="1" si="55"/>
        <v>0</v>
      </c>
      <c r="BM29" s="1">
        <f t="shared" ca="1" si="55"/>
        <v>0</v>
      </c>
      <c r="BN29" s="1">
        <f t="shared" ca="1" si="55"/>
        <v>0</v>
      </c>
      <c r="BO29" s="1">
        <f t="shared" ca="1" si="55"/>
        <v>0</v>
      </c>
      <c r="BP29" s="1">
        <f t="shared" ca="1" si="48"/>
        <v>0</v>
      </c>
      <c r="BQ29" s="1">
        <f t="shared" ca="1" si="48"/>
        <v>2.3731727272727269E-2</v>
      </c>
      <c r="BR29" s="1">
        <f t="shared" ca="1" si="48"/>
        <v>0</v>
      </c>
      <c r="BS29" s="1">
        <f t="shared" ca="1" si="48"/>
        <v>0</v>
      </c>
      <c r="BT29" s="1">
        <f t="shared" ca="1" si="48"/>
        <v>0</v>
      </c>
      <c r="BU29" s="1">
        <f t="shared" ca="1" si="48"/>
        <v>2.1818181818181817</v>
      </c>
      <c r="BV29" s="1">
        <f t="shared" ca="1" si="48"/>
        <v>0</v>
      </c>
      <c r="BW29" s="1">
        <f t="shared" ca="1" si="48"/>
        <v>0</v>
      </c>
      <c r="BX29" s="1">
        <f t="shared" ca="1" si="48"/>
        <v>0</v>
      </c>
      <c r="BY29" s="1">
        <f t="shared" ca="1" si="48"/>
        <v>0</v>
      </c>
      <c r="BZ29" s="1">
        <f t="shared" ca="1" si="48"/>
        <v>0</v>
      </c>
      <c r="CA29" s="1">
        <f t="shared" ca="1" si="48"/>
        <v>0</v>
      </c>
      <c r="CB29" s="1">
        <f t="shared" ca="1" si="48"/>
        <v>0</v>
      </c>
      <c r="CC29" s="1">
        <f t="shared" ca="1" si="48"/>
        <v>0</v>
      </c>
      <c r="CD29" s="1">
        <f t="shared" ca="1" si="48"/>
        <v>0</v>
      </c>
      <c r="CE29" s="1">
        <f t="shared" ca="1" si="48"/>
        <v>2.4545454545454546</v>
      </c>
      <c r="CF29" s="1">
        <f t="shared" ca="1" si="48"/>
        <v>0</v>
      </c>
      <c r="CG29" s="1">
        <f t="shared" ca="1" si="48"/>
        <v>0</v>
      </c>
      <c r="CH29" s="1">
        <f t="shared" ca="1" si="48"/>
        <v>0</v>
      </c>
      <c r="CI29" s="1">
        <f t="shared" ca="1" si="48"/>
        <v>0</v>
      </c>
      <c r="CJ29" s="1">
        <f t="shared" ca="1" si="48"/>
        <v>0</v>
      </c>
      <c r="CK29" s="1">
        <f t="shared" ca="1" si="48"/>
        <v>0</v>
      </c>
      <c r="CL29" s="1">
        <f t="shared" ca="1" si="48"/>
        <v>0</v>
      </c>
      <c r="CM29" s="1">
        <f t="shared" ca="1" si="48"/>
        <v>0</v>
      </c>
      <c r="CN29" s="1">
        <f t="shared" ca="1" si="48"/>
        <v>0</v>
      </c>
      <c r="CO29" s="1">
        <f t="shared" ca="1" si="48"/>
        <v>0</v>
      </c>
      <c r="CP29" s="1">
        <f t="shared" ca="1" si="48"/>
        <v>0</v>
      </c>
      <c r="CQ29" s="1">
        <f t="shared" ca="1" si="48"/>
        <v>0</v>
      </c>
      <c r="CR29" s="1">
        <f t="shared" ca="1" si="48"/>
        <v>0</v>
      </c>
      <c r="CS29" s="1">
        <f t="shared" ca="1" si="48"/>
        <v>0</v>
      </c>
      <c r="CT29" s="1">
        <f t="shared" ca="1" si="48"/>
        <v>0</v>
      </c>
      <c r="CU29" s="13">
        <f t="shared" ca="1" si="50"/>
        <v>4.9743638181818177</v>
      </c>
      <c r="CV29" s="13">
        <f t="shared" ca="1" si="51"/>
        <v>5.1816289772727266E-2</v>
      </c>
      <c r="CW29" s="13">
        <f t="shared" ca="1" si="52"/>
        <v>0</v>
      </c>
      <c r="CX29" s="13">
        <f t="shared" ca="1" si="53"/>
        <v>2.4545454545454546</v>
      </c>
      <c r="CY29" s="13">
        <f t="shared" ca="1" si="54"/>
        <v>0.33445476047325312</v>
      </c>
    </row>
    <row r="30" spans="1:103" s="8" customFormat="1" ht="17" x14ac:dyDescent="0.25">
      <c r="A30" s="1">
        <f t="shared" si="46"/>
        <v>12</v>
      </c>
      <c r="B30" s="8" t="str">
        <f>count!A6</f>
        <v>Thursday</v>
      </c>
      <c r="C30" s="27">
        <f t="shared" ca="1" si="49"/>
        <v>0</v>
      </c>
      <c r="D30" s="1">
        <f t="shared" ca="1" si="55"/>
        <v>0</v>
      </c>
      <c r="E30" s="1">
        <f t="shared" ca="1" si="55"/>
        <v>0</v>
      </c>
      <c r="F30" s="1">
        <f t="shared" ca="1" si="55"/>
        <v>0</v>
      </c>
      <c r="G30" s="1">
        <f t="shared" ca="1" si="55"/>
        <v>0</v>
      </c>
      <c r="H30" s="1">
        <f t="shared" ca="1" si="55"/>
        <v>0</v>
      </c>
      <c r="I30" s="1">
        <f t="shared" ca="1" si="55"/>
        <v>0</v>
      </c>
      <c r="J30" s="1">
        <f t="shared" ca="1" si="55"/>
        <v>0</v>
      </c>
      <c r="K30" s="1">
        <f t="shared" ca="1" si="55"/>
        <v>0</v>
      </c>
      <c r="L30" s="1">
        <f t="shared" ca="1" si="55"/>
        <v>0</v>
      </c>
      <c r="M30" s="1">
        <f t="shared" ca="1" si="55"/>
        <v>0</v>
      </c>
      <c r="N30" s="1">
        <f t="shared" ca="1" si="55"/>
        <v>0</v>
      </c>
      <c r="O30" s="1">
        <f t="shared" ca="1" si="55"/>
        <v>0</v>
      </c>
      <c r="P30" s="1">
        <f t="shared" ca="1" si="55"/>
        <v>0</v>
      </c>
      <c r="Q30" s="1">
        <f t="shared" ca="1" si="55"/>
        <v>0</v>
      </c>
      <c r="R30" s="1">
        <f t="shared" ca="1" si="55"/>
        <v>0</v>
      </c>
      <c r="S30" s="1">
        <f t="shared" ca="1" si="55"/>
        <v>0</v>
      </c>
      <c r="T30" s="1">
        <f t="shared" ca="1" si="55"/>
        <v>0</v>
      </c>
      <c r="U30" s="1">
        <f t="shared" ca="1" si="55"/>
        <v>0</v>
      </c>
      <c r="V30" s="1">
        <f t="shared" ca="1" si="55"/>
        <v>0</v>
      </c>
      <c r="W30" s="1">
        <f t="shared" ca="1" si="55"/>
        <v>0</v>
      </c>
      <c r="X30" s="1">
        <f t="shared" ca="1" si="55"/>
        <v>0</v>
      </c>
      <c r="Y30" s="1">
        <f t="shared" ca="1" si="55"/>
        <v>0</v>
      </c>
      <c r="Z30" s="1">
        <f t="shared" ca="1" si="55"/>
        <v>0</v>
      </c>
      <c r="AA30" s="1">
        <f t="shared" ca="1" si="55"/>
        <v>0</v>
      </c>
      <c r="AB30" s="1">
        <f t="shared" ca="1" si="55"/>
        <v>0</v>
      </c>
      <c r="AC30" s="1">
        <f t="shared" ca="1" si="55"/>
        <v>0</v>
      </c>
      <c r="AD30" s="1">
        <f t="shared" ca="1" si="55"/>
        <v>0</v>
      </c>
      <c r="AE30" s="1">
        <f t="shared" ca="1" si="55"/>
        <v>0</v>
      </c>
      <c r="AF30" s="1">
        <f t="shared" ca="1" si="55"/>
        <v>0</v>
      </c>
      <c r="AG30" s="1">
        <f t="shared" ca="1" si="55"/>
        <v>0</v>
      </c>
      <c r="AH30" s="1">
        <f t="shared" ca="1" si="55"/>
        <v>0</v>
      </c>
      <c r="AI30" s="1">
        <f t="shared" ca="1" si="55"/>
        <v>0</v>
      </c>
      <c r="AJ30" s="1">
        <f t="shared" ca="1" si="55"/>
        <v>0</v>
      </c>
      <c r="AK30" s="1">
        <f t="shared" ca="1" si="55"/>
        <v>0</v>
      </c>
      <c r="AL30" s="1">
        <f t="shared" ca="1" si="55"/>
        <v>0</v>
      </c>
      <c r="AM30" s="1">
        <f t="shared" ca="1" si="55"/>
        <v>0</v>
      </c>
      <c r="AN30" s="1">
        <f t="shared" ca="1" si="55"/>
        <v>0</v>
      </c>
      <c r="AO30" s="1">
        <f t="shared" ca="1" si="55"/>
        <v>0</v>
      </c>
      <c r="AP30" s="1">
        <f t="shared" ca="1" si="55"/>
        <v>0</v>
      </c>
      <c r="AQ30" s="1">
        <f t="shared" ca="1" si="55"/>
        <v>0</v>
      </c>
      <c r="AR30" s="1">
        <f t="shared" ca="1" si="55"/>
        <v>0</v>
      </c>
      <c r="AS30" s="1">
        <f t="shared" ca="1" si="55"/>
        <v>0</v>
      </c>
      <c r="AT30" s="1">
        <f t="shared" ca="1" si="55"/>
        <v>0</v>
      </c>
      <c r="AU30" s="1">
        <f t="shared" ca="1" si="55"/>
        <v>0</v>
      </c>
      <c r="AV30" s="1">
        <f t="shared" ca="1" si="55"/>
        <v>0</v>
      </c>
      <c r="AW30" s="1">
        <f t="shared" ca="1" si="55"/>
        <v>0</v>
      </c>
      <c r="AX30" s="1">
        <f t="shared" ca="1" si="55"/>
        <v>0</v>
      </c>
      <c r="AY30" s="1">
        <f t="shared" ca="1" si="55"/>
        <v>0</v>
      </c>
      <c r="AZ30" s="1">
        <f t="shared" ca="1" si="55"/>
        <v>0</v>
      </c>
      <c r="BA30" s="1">
        <f t="shared" ca="1" si="55"/>
        <v>0</v>
      </c>
      <c r="BB30" s="1">
        <f t="shared" ca="1" si="55"/>
        <v>0</v>
      </c>
      <c r="BC30" s="1">
        <f t="shared" ca="1" si="55"/>
        <v>0</v>
      </c>
      <c r="BD30" s="1">
        <f t="shared" ca="1" si="55"/>
        <v>0</v>
      </c>
      <c r="BE30" s="1">
        <f t="shared" ca="1" si="55"/>
        <v>0</v>
      </c>
      <c r="BF30" s="1">
        <f t="shared" ca="1" si="55"/>
        <v>0</v>
      </c>
      <c r="BG30" s="1">
        <f t="shared" ca="1" si="55"/>
        <v>0</v>
      </c>
      <c r="BH30" s="1">
        <f t="shared" ca="1" si="55"/>
        <v>0</v>
      </c>
      <c r="BI30" s="1">
        <f t="shared" ca="1" si="55"/>
        <v>0</v>
      </c>
      <c r="BJ30" s="1">
        <f t="shared" ca="1" si="55"/>
        <v>0</v>
      </c>
      <c r="BK30" s="1">
        <f t="shared" ca="1" si="55"/>
        <v>0</v>
      </c>
      <c r="BL30" s="1">
        <f t="shared" ca="1" si="55"/>
        <v>0</v>
      </c>
      <c r="BM30" s="1">
        <f t="shared" ca="1" si="55"/>
        <v>0</v>
      </c>
      <c r="BN30" s="1">
        <f t="shared" ca="1" si="55"/>
        <v>0</v>
      </c>
      <c r="BO30" s="1">
        <f t="shared" ca="1" si="55"/>
        <v>0</v>
      </c>
      <c r="BP30" s="1">
        <f t="shared" ca="1" si="48"/>
        <v>0</v>
      </c>
      <c r="BQ30" s="1">
        <f t="shared" ca="1" si="48"/>
        <v>0</v>
      </c>
      <c r="BR30" s="1">
        <f t="shared" ca="1" si="48"/>
        <v>0</v>
      </c>
      <c r="BS30" s="1">
        <f t="shared" ca="1" si="48"/>
        <v>0</v>
      </c>
      <c r="BT30" s="1">
        <f t="shared" ca="1" si="48"/>
        <v>0</v>
      </c>
      <c r="BU30" s="1">
        <f t="shared" ca="1" si="48"/>
        <v>0</v>
      </c>
      <c r="BV30" s="1">
        <f t="shared" ca="1" si="48"/>
        <v>0</v>
      </c>
      <c r="BW30" s="1">
        <f t="shared" ca="1" si="48"/>
        <v>0</v>
      </c>
      <c r="BX30" s="1">
        <f t="shared" ca="1" si="48"/>
        <v>0</v>
      </c>
      <c r="BY30" s="1">
        <f t="shared" ca="1" si="48"/>
        <v>0</v>
      </c>
      <c r="BZ30" s="1">
        <f t="shared" ca="1" si="48"/>
        <v>0</v>
      </c>
      <c r="CA30" s="1">
        <f t="shared" ca="1" si="48"/>
        <v>0</v>
      </c>
      <c r="CB30" s="1">
        <f t="shared" ca="1" si="48"/>
        <v>0</v>
      </c>
      <c r="CC30" s="1">
        <f t="shared" ca="1" si="48"/>
        <v>0</v>
      </c>
      <c r="CD30" s="1">
        <f t="shared" ca="1" si="48"/>
        <v>0</v>
      </c>
      <c r="CE30" s="1">
        <f t="shared" ca="1" si="48"/>
        <v>0</v>
      </c>
      <c r="CF30" s="1">
        <f t="shared" ca="1" si="48"/>
        <v>0</v>
      </c>
      <c r="CG30" s="1">
        <f t="shared" ca="1" si="48"/>
        <v>0</v>
      </c>
      <c r="CH30" s="1">
        <f t="shared" ca="1" si="48"/>
        <v>0</v>
      </c>
      <c r="CI30" s="1">
        <f t="shared" ca="1" si="48"/>
        <v>0</v>
      </c>
      <c r="CJ30" s="1">
        <f t="shared" ca="1" si="48"/>
        <v>0</v>
      </c>
      <c r="CK30" s="1">
        <f t="shared" ca="1" si="48"/>
        <v>0</v>
      </c>
      <c r="CL30" s="1">
        <f t="shared" ca="1" si="48"/>
        <v>0</v>
      </c>
      <c r="CM30" s="1">
        <f t="shared" ca="1" si="48"/>
        <v>0</v>
      </c>
      <c r="CN30" s="1">
        <f t="shared" ca="1" si="48"/>
        <v>0</v>
      </c>
      <c r="CO30" s="1">
        <f t="shared" ca="1" si="48"/>
        <v>0</v>
      </c>
      <c r="CP30" s="1">
        <f t="shared" ca="1" si="48"/>
        <v>0</v>
      </c>
      <c r="CQ30" s="1">
        <f t="shared" ca="1" si="48"/>
        <v>0</v>
      </c>
      <c r="CR30" s="1">
        <f t="shared" ca="1" si="48"/>
        <v>0</v>
      </c>
      <c r="CS30" s="1">
        <f t="shared" ca="1" si="48"/>
        <v>0</v>
      </c>
      <c r="CT30" s="1">
        <f t="shared" ca="1" si="48"/>
        <v>0</v>
      </c>
      <c r="CU30" s="13">
        <f t="shared" ca="1" si="50"/>
        <v>0</v>
      </c>
      <c r="CV30" s="13">
        <f t="shared" ca="1" si="51"/>
        <v>0</v>
      </c>
      <c r="CW30" s="13">
        <f t="shared" ca="1" si="52"/>
        <v>0</v>
      </c>
      <c r="CX30" s="13">
        <f t="shared" ca="1" si="53"/>
        <v>0</v>
      </c>
      <c r="CY30" s="13">
        <f t="shared" ca="1" si="54"/>
        <v>0</v>
      </c>
    </row>
    <row r="31" spans="1:103" s="8" customFormat="1" ht="17" x14ac:dyDescent="0.25">
      <c r="A31" s="1">
        <f t="shared" si="46"/>
        <v>10</v>
      </c>
      <c r="B31" s="8" t="str">
        <f>count!A7</f>
        <v>Friday</v>
      </c>
      <c r="C31" s="27">
        <f t="shared" ca="1" si="49"/>
        <v>0</v>
      </c>
      <c r="D31" s="1">
        <f t="shared" ca="1" si="55"/>
        <v>0</v>
      </c>
      <c r="E31" s="1">
        <f t="shared" ca="1" si="55"/>
        <v>0</v>
      </c>
      <c r="F31" s="1">
        <f t="shared" ca="1" si="55"/>
        <v>0</v>
      </c>
      <c r="G31" s="1">
        <f t="shared" ca="1" si="55"/>
        <v>0</v>
      </c>
      <c r="H31" s="1">
        <f t="shared" ca="1" si="55"/>
        <v>0</v>
      </c>
      <c r="I31" s="1">
        <f t="shared" ca="1" si="55"/>
        <v>0</v>
      </c>
      <c r="J31" s="1">
        <f t="shared" ca="1" si="55"/>
        <v>0</v>
      </c>
      <c r="K31" s="1">
        <f t="shared" ca="1" si="55"/>
        <v>0</v>
      </c>
      <c r="L31" s="1">
        <f t="shared" ca="1" si="55"/>
        <v>0</v>
      </c>
      <c r="M31" s="1">
        <f t="shared" ca="1" si="55"/>
        <v>0</v>
      </c>
      <c r="N31" s="1">
        <f t="shared" ca="1" si="55"/>
        <v>0</v>
      </c>
      <c r="O31" s="1">
        <f t="shared" ca="1" si="55"/>
        <v>0</v>
      </c>
      <c r="P31" s="1">
        <f t="shared" ca="1" si="55"/>
        <v>0</v>
      </c>
      <c r="Q31" s="1">
        <f t="shared" ca="1" si="55"/>
        <v>0</v>
      </c>
      <c r="R31" s="1">
        <f t="shared" ca="1" si="55"/>
        <v>0</v>
      </c>
      <c r="S31" s="1">
        <f t="shared" ca="1" si="55"/>
        <v>0</v>
      </c>
      <c r="T31" s="1">
        <f t="shared" ca="1" si="55"/>
        <v>0</v>
      </c>
      <c r="U31" s="1">
        <f t="shared" ca="1" si="55"/>
        <v>0</v>
      </c>
      <c r="V31" s="1">
        <f t="shared" ca="1" si="55"/>
        <v>0</v>
      </c>
      <c r="W31" s="1">
        <f t="shared" ca="1" si="55"/>
        <v>0</v>
      </c>
      <c r="X31" s="1">
        <f t="shared" ca="1" si="55"/>
        <v>0</v>
      </c>
      <c r="Y31" s="1">
        <f t="shared" ca="1" si="55"/>
        <v>0</v>
      </c>
      <c r="Z31" s="1">
        <f t="shared" ca="1" si="55"/>
        <v>0</v>
      </c>
      <c r="AA31" s="1">
        <f t="shared" ca="1" si="55"/>
        <v>0</v>
      </c>
      <c r="AB31" s="1">
        <f t="shared" ca="1" si="55"/>
        <v>0</v>
      </c>
      <c r="AC31" s="1">
        <f t="shared" ca="1" si="55"/>
        <v>0</v>
      </c>
      <c r="AD31" s="1">
        <f t="shared" ca="1" si="55"/>
        <v>0</v>
      </c>
      <c r="AE31" s="1">
        <f t="shared" ca="1" si="55"/>
        <v>0</v>
      </c>
      <c r="AF31" s="1">
        <f t="shared" ca="1" si="55"/>
        <v>0</v>
      </c>
      <c r="AG31" s="1">
        <f t="shared" ca="1" si="55"/>
        <v>0</v>
      </c>
      <c r="AH31" s="1">
        <f t="shared" ca="1" si="55"/>
        <v>0</v>
      </c>
      <c r="AI31" s="1">
        <f t="shared" ca="1" si="55"/>
        <v>9.6083399999999999E-2</v>
      </c>
      <c r="AJ31" s="1">
        <f t="shared" ca="1" si="55"/>
        <v>0</v>
      </c>
      <c r="AK31" s="1">
        <f t="shared" ca="1" si="55"/>
        <v>0</v>
      </c>
      <c r="AL31" s="1">
        <f t="shared" ca="1" si="55"/>
        <v>0</v>
      </c>
      <c r="AM31" s="1">
        <f t="shared" ca="1" si="55"/>
        <v>0</v>
      </c>
      <c r="AN31" s="1">
        <f t="shared" ca="1" si="55"/>
        <v>0</v>
      </c>
      <c r="AO31" s="1">
        <f t="shared" ca="1" si="55"/>
        <v>0</v>
      </c>
      <c r="AP31" s="1">
        <f t="shared" ca="1" si="55"/>
        <v>0</v>
      </c>
      <c r="AQ31" s="1">
        <f t="shared" ca="1" si="55"/>
        <v>0</v>
      </c>
      <c r="AR31" s="1">
        <f t="shared" ca="1" si="55"/>
        <v>0</v>
      </c>
      <c r="AS31" s="1">
        <f t="shared" ca="1" si="55"/>
        <v>0</v>
      </c>
      <c r="AT31" s="1">
        <f t="shared" ca="1" si="55"/>
        <v>0</v>
      </c>
      <c r="AU31" s="1">
        <f t="shared" ca="1" si="55"/>
        <v>0</v>
      </c>
      <c r="AV31" s="1">
        <f t="shared" ca="1" si="55"/>
        <v>0</v>
      </c>
      <c r="AW31" s="1">
        <f t="shared" ca="1" si="55"/>
        <v>0</v>
      </c>
      <c r="AX31" s="1">
        <f t="shared" ca="1" si="55"/>
        <v>0</v>
      </c>
      <c r="AY31" s="1">
        <f t="shared" ca="1" si="55"/>
        <v>0</v>
      </c>
      <c r="AZ31" s="1">
        <f t="shared" ca="1" si="55"/>
        <v>0</v>
      </c>
      <c r="BA31" s="1">
        <f t="shared" ca="1" si="55"/>
        <v>0</v>
      </c>
      <c r="BB31" s="1">
        <f t="shared" ca="1" si="55"/>
        <v>0</v>
      </c>
      <c r="BC31" s="1">
        <f t="shared" ca="1" si="55"/>
        <v>0</v>
      </c>
      <c r="BD31" s="1">
        <f t="shared" ca="1" si="55"/>
        <v>0</v>
      </c>
      <c r="BE31" s="1">
        <f t="shared" ca="1" si="55"/>
        <v>0</v>
      </c>
      <c r="BF31" s="1">
        <f t="shared" ca="1" si="55"/>
        <v>0</v>
      </c>
      <c r="BG31" s="1">
        <f t="shared" ca="1" si="55"/>
        <v>0</v>
      </c>
      <c r="BH31" s="1">
        <f t="shared" ca="1" si="55"/>
        <v>0</v>
      </c>
      <c r="BI31" s="1">
        <f t="shared" ca="1" si="55"/>
        <v>0</v>
      </c>
      <c r="BJ31" s="1">
        <f t="shared" ca="1" si="55"/>
        <v>0</v>
      </c>
      <c r="BK31" s="1">
        <f t="shared" ca="1" si="55"/>
        <v>0</v>
      </c>
      <c r="BL31" s="1">
        <f t="shared" ca="1" si="55"/>
        <v>0</v>
      </c>
      <c r="BM31" s="1">
        <f t="shared" ca="1" si="55"/>
        <v>0</v>
      </c>
      <c r="BN31" s="1">
        <f t="shared" ca="1" si="55"/>
        <v>0</v>
      </c>
      <c r="BO31" s="1">
        <f t="shared" ref="BO31:CT32" ca="1" si="56">IF(BO$10&gt;$B$60,IF(BO8&gt;(BO$12+BO$15*$B$62),BO22,0),0)</f>
        <v>0</v>
      </c>
      <c r="BP31" s="1">
        <f t="shared" ca="1" si="56"/>
        <v>0</v>
      </c>
      <c r="BQ31" s="1">
        <f t="shared" ca="1" si="56"/>
        <v>0</v>
      </c>
      <c r="BR31" s="1">
        <f t="shared" ca="1" si="56"/>
        <v>0</v>
      </c>
      <c r="BS31" s="1">
        <f t="shared" ca="1" si="56"/>
        <v>1.4357865999999999</v>
      </c>
      <c r="BT31" s="1">
        <f t="shared" ca="1" si="56"/>
        <v>0</v>
      </c>
      <c r="BU31" s="1">
        <f t="shared" ca="1" si="56"/>
        <v>0</v>
      </c>
      <c r="BV31" s="1">
        <f t="shared" ca="1" si="56"/>
        <v>0</v>
      </c>
      <c r="BW31" s="1">
        <f t="shared" ca="1" si="56"/>
        <v>0</v>
      </c>
      <c r="BX31" s="1">
        <f t="shared" ca="1" si="56"/>
        <v>0</v>
      </c>
      <c r="BY31" s="1">
        <f t="shared" ca="1" si="56"/>
        <v>0</v>
      </c>
      <c r="BZ31" s="1">
        <f t="shared" ca="1" si="56"/>
        <v>0</v>
      </c>
      <c r="CA31" s="1">
        <f t="shared" ca="1" si="56"/>
        <v>0</v>
      </c>
      <c r="CB31" s="1">
        <f t="shared" ca="1" si="56"/>
        <v>0</v>
      </c>
      <c r="CC31" s="1">
        <f t="shared" ca="1" si="56"/>
        <v>0</v>
      </c>
      <c r="CD31" s="1">
        <f t="shared" ca="1" si="56"/>
        <v>0</v>
      </c>
      <c r="CE31" s="1">
        <f t="shared" ca="1" si="56"/>
        <v>0</v>
      </c>
      <c r="CF31" s="1">
        <f t="shared" ca="1" si="56"/>
        <v>0</v>
      </c>
      <c r="CG31" s="1">
        <f t="shared" ca="1" si="56"/>
        <v>0</v>
      </c>
      <c r="CH31" s="1">
        <f t="shared" ca="1" si="56"/>
        <v>0</v>
      </c>
      <c r="CI31" s="1">
        <f t="shared" ca="1" si="56"/>
        <v>0</v>
      </c>
      <c r="CJ31" s="1">
        <f t="shared" ca="1" si="56"/>
        <v>0</v>
      </c>
      <c r="CK31" s="1">
        <f t="shared" ca="1" si="56"/>
        <v>0</v>
      </c>
      <c r="CL31" s="1">
        <f t="shared" ca="1" si="56"/>
        <v>0</v>
      </c>
      <c r="CM31" s="1">
        <f t="shared" ca="1" si="56"/>
        <v>0</v>
      </c>
      <c r="CN31" s="1">
        <f t="shared" ca="1" si="56"/>
        <v>0</v>
      </c>
      <c r="CO31" s="1">
        <f t="shared" ca="1" si="56"/>
        <v>0</v>
      </c>
      <c r="CP31" s="1">
        <f t="shared" ca="1" si="56"/>
        <v>0</v>
      </c>
      <c r="CQ31" s="1">
        <f t="shared" ca="1" si="56"/>
        <v>0</v>
      </c>
      <c r="CR31" s="1">
        <f t="shared" ca="1" si="56"/>
        <v>0</v>
      </c>
      <c r="CS31" s="1">
        <f t="shared" ca="1" si="56"/>
        <v>0</v>
      </c>
      <c r="CT31" s="1">
        <f t="shared" ca="1" si="56"/>
        <v>0</v>
      </c>
      <c r="CU31" s="13">
        <f t="shared" ca="1" si="50"/>
        <v>1.5318699999999998</v>
      </c>
      <c r="CV31" s="13">
        <f t="shared" ca="1" si="51"/>
        <v>1.5956979166666666E-2</v>
      </c>
      <c r="CW31" s="13">
        <f t="shared" ca="1" si="52"/>
        <v>0</v>
      </c>
      <c r="CX31" s="13">
        <f t="shared" ca="1" si="53"/>
        <v>1.4357865999999999</v>
      </c>
      <c r="CY31" s="13">
        <f t="shared" ca="1" si="54"/>
        <v>0.14676408433512314</v>
      </c>
    </row>
    <row r="32" spans="1:103" s="8" customFormat="1" ht="17" x14ac:dyDescent="0.25">
      <c r="A32" s="1">
        <f t="shared" si="46"/>
        <v>13</v>
      </c>
      <c r="B32" s="8" t="str">
        <f>count!A8</f>
        <v>Saturday</v>
      </c>
      <c r="C32" s="27">
        <f t="shared" ca="1" si="49"/>
        <v>0</v>
      </c>
      <c r="D32" s="1">
        <f t="shared" ref="D32:BO32" ca="1" si="57">IF(D$10&gt;$B$60,IF(D9&gt;(D$12+D$15*$B$62),D23,0),0)</f>
        <v>0</v>
      </c>
      <c r="E32" s="1">
        <f t="shared" ca="1" si="57"/>
        <v>0</v>
      </c>
      <c r="F32" s="1">
        <f t="shared" ca="1" si="57"/>
        <v>0</v>
      </c>
      <c r="G32" s="1">
        <f t="shared" ca="1" si="57"/>
        <v>0</v>
      </c>
      <c r="H32" s="1">
        <f t="shared" ca="1" si="57"/>
        <v>0</v>
      </c>
      <c r="I32" s="1">
        <f t="shared" ca="1" si="57"/>
        <v>0</v>
      </c>
      <c r="J32" s="1">
        <f t="shared" ca="1" si="57"/>
        <v>0</v>
      </c>
      <c r="K32" s="1">
        <f t="shared" ca="1" si="57"/>
        <v>0</v>
      </c>
      <c r="L32" s="1">
        <f t="shared" ca="1" si="57"/>
        <v>0</v>
      </c>
      <c r="M32" s="1">
        <f t="shared" ca="1" si="57"/>
        <v>0</v>
      </c>
      <c r="N32" s="1">
        <f t="shared" ca="1" si="57"/>
        <v>0</v>
      </c>
      <c r="O32" s="1">
        <f t="shared" ca="1" si="57"/>
        <v>0</v>
      </c>
      <c r="P32" s="1">
        <f t="shared" ca="1" si="57"/>
        <v>0</v>
      </c>
      <c r="Q32" s="1">
        <f t="shared" ca="1" si="57"/>
        <v>0</v>
      </c>
      <c r="R32" s="1">
        <f t="shared" ca="1" si="57"/>
        <v>0</v>
      </c>
      <c r="S32" s="1">
        <f t="shared" ca="1" si="57"/>
        <v>0</v>
      </c>
      <c r="T32" s="1">
        <f t="shared" ca="1" si="57"/>
        <v>0</v>
      </c>
      <c r="U32" s="1">
        <f t="shared" ca="1" si="57"/>
        <v>0</v>
      </c>
      <c r="V32" s="1">
        <f t="shared" ca="1" si="57"/>
        <v>0</v>
      </c>
      <c r="W32" s="1">
        <f t="shared" ca="1" si="57"/>
        <v>0</v>
      </c>
      <c r="X32" s="1">
        <f t="shared" ca="1" si="57"/>
        <v>0</v>
      </c>
      <c r="Y32" s="1">
        <f t="shared" ca="1" si="57"/>
        <v>0</v>
      </c>
      <c r="Z32" s="1">
        <f t="shared" ca="1" si="57"/>
        <v>0</v>
      </c>
      <c r="AA32" s="1">
        <f t="shared" ca="1" si="57"/>
        <v>0</v>
      </c>
      <c r="AB32" s="1">
        <f t="shared" ca="1" si="57"/>
        <v>0</v>
      </c>
      <c r="AC32" s="1">
        <f t="shared" ca="1" si="57"/>
        <v>0</v>
      </c>
      <c r="AD32" s="1">
        <f t="shared" ca="1" si="57"/>
        <v>0</v>
      </c>
      <c r="AE32" s="1">
        <f t="shared" ca="1" si="57"/>
        <v>0</v>
      </c>
      <c r="AF32" s="1">
        <f t="shared" ca="1" si="57"/>
        <v>0</v>
      </c>
      <c r="AG32" s="1">
        <f t="shared" ca="1" si="57"/>
        <v>0</v>
      </c>
      <c r="AH32" s="1">
        <f t="shared" ca="1" si="57"/>
        <v>0</v>
      </c>
      <c r="AI32" s="1">
        <f t="shared" ca="1" si="57"/>
        <v>0</v>
      </c>
      <c r="AJ32" s="1">
        <f t="shared" ca="1" si="57"/>
        <v>0</v>
      </c>
      <c r="AK32" s="1">
        <f t="shared" ca="1" si="57"/>
        <v>0</v>
      </c>
      <c r="AL32" s="1">
        <f t="shared" ca="1" si="57"/>
        <v>0</v>
      </c>
      <c r="AM32" s="1">
        <f t="shared" ca="1" si="57"/>
        <v>0</v>
      </c>
      <c r="AN32" s="1">
        <f t="shared" ca="1" si="57"/>
        <v>0</v>
      </c>
      <c r="AO32" s="1">
        <f t="shared" ca="1" si="57"/>
        <v>0</v>
      </c>
      <c r="AP32" s="1">
        <f t="shared" ca="1" si="57"/>
        <v>0</v>
      </c>
      <c r="AQ32" s="1">
        <f t="shared" ca="1" si="57"/>
        <v>0</v>
      </c>
      <c r="AR32" s="1">
        <f t="shared" ca="1" si="57"/>
        <v>0</v>
      </c>
      <c r="AS32" s="1">
        <f t="shared" ca="1" si="57"/>
        <v>0</v>
      </c>
      <c r="AT32" s="1">
        <f t="shared" ca="1" si="57"/>
        <v>0</v>
      </c>
      <c r="AU32" s="1">
        <f t="shared" ca="1" si="57"/>
        <v>0</v>
      </c>
      <c r="AV32" s="1">
        <f t="shared" ca="1" si="57"/>
        <v>0</v>
      </c>
      <c r="AW32" s="1">
        <f t="shared" ca="1" si="57"/>
        <v>0</v>
      </c>
      <c r="AX32" s="1">
        <f t="shared" ca="1" si="57"/>
        <v>0</v>
      </c>
      <c r="AY32" s="1">
        <f t="shared" ca="1" si="57"/>
        <v>0</v>
      </c>
      <c r="AZ32" s="1">
        <f t="shared" ca="1" si="57"/>
        <v>0</v>
      </c>
      <c r="BA32" s="1">
        <f t="shared" ca="1" si="57"/>
        <v>0</v>
      </c>
      <c r="BB32" s="1">
        <f t="shared" ca="1" si="57"/>
        <v>0</v>
      </c>
      <c r="BC32" s="1">
        <f t="shared" ca="1" si="57"/>
        <v>0</v>
      </c>
      <c r="BD32" s="1">
        <f t="shared" ca="1" si="57"/>
        <v>0</v>
      </c>
      <c r="BE32" s="1">
        <f t="shared" ca="1" si="57"/>
        <v>0</v>
      </c>
      <c r="BF32" s="1">
        <f t="shared" ca="1" si="57"/>
        <v>0</v>
      </c>
      <c r="BG32" s="1">
        <f t="shared" ca="1" si="57"/>
        <v>0</v>
      </c>
      <c r="BH32" s="1">
        <f t="shared" ca="1" si="57"/>
        <v>0</v>
      </c>
      <c r="BI32" s="1">
        <f t="shared" ca="1" si="57"/>
        <v>0</v>
      </c>
      <c r="BJ32" s="1">
        <f t="shared" ca="1" si="57"/>
        <v>0</v>
      </c>
      <c r="BK32" s="1">
        <f t="shared" ca="1" si="57"/>
        <v>3.5384615384615383</v>
      </c>
      <c r="BL32" s="1">
        <f t="shared" ca="1" si="57"/>
        <v>0</v>
      </c>
      <c r="BM32" s="1">
        <f t="shared" ca="1" si="57"/>
        <v>0</v>
      </c>
      <c r="BN32" s="1">
        <f t="shared" ca="1" si="57"/>
        <v>2.4265881538461538</v>
      </c>
      <c r="BO32" s="1">
        <f t="shared" ca="1" si="57"/>
        <v>0</v>
      </c>
      <c r="BP32" s="1">
        <f t="shared" ca="1" si="56"/>
        <v>3.2307692307692308</v>
      </c>
      <c r="BQ32" s="1">
        <f t="shared" ca="1" si="56"/>
        <v>0</v>
      </c>
      <c r="BR32" s="1">
        <f t="shared" ca="1" si="56"/>
        <v>0</v>
      </c>
      <c r="BS32" s="1">
        <f t="shared" ca="1" si="56"/>
        <v>0</v>
      </c>
      <c r="BT32" s="1">
        <f t="shared" ca="1" si="56"/>
        <v>0</v>
      </c>
      <c r="BU32" s="1">
        <f t="shared" ca="1" si="56"/>
        <v>0</v>
      </c>
      <c r="BV32" s="1">
        <f t="shared" ca="1" si="56"/>
        <v>0</v>
      </c>
      <c r="BW32" s="1">
        <f t="shared" ca="1" si="56"/>
        <v>0</v>
      </c>
      <c r="BX32" s="1">
        <f t="shared" ca="1" si="56"/>
        <v>0</v>
      </c>
      <c r="BY32" s="1">
        <f t="shared" ca="1" si="56"/>
        <v>0</v>
      </c>
      <c r="BZ32" s="1">
        <f t="shared" ca="1" si="56"/>
        <v>0</v>
      </c>
      <c r="CA32" s="1">
        <f t="shared" ca="1" si="56"/>
        <v>0</v>
      </c>
      <c r="CB32" s="1">
        <f t="shared" ca="1" si="56"/>
        <v>0</v>
      </c>
      <c r="CC32" s="1">
        <f t="shared" ca="1" si="56"/>
        <v>0</v>
      </c>
      <c r="CD32" s="1">
        <f t="shared" ca="1" si="56"/>
        <v>0</v>
      </c>
      <c r="CE32" s="1">
        <f t="shared" ca="1" si="56"/>
        <v>0</v>
      </c>
      <c r="CF32" s="1">
        <f t="shared" ca="1" si="56"/>
        <v>0</v>
      </c>
      <c r="CG32" s="1">
        <f t="shared" ca="1" si="56"/>
        <v>0</v>
      </c>
      <c r="CH32" s="1">
        <f t="shared" ca="1" si="56"/>
        <v>0</v>
      </c>
      <c r="CI32" s="1">
        <f t="shared" ca="1" si="56"/>
        <v>0</v>
      </c>
      <c r="CJ32" s="1">
        <f t="shared" ca="1" si="56"/>
        <v>2.7692307692307692</v>
      </c>
      <c r="CK32" s="1">
        <f t="shared" ca="1" si="56"/>
        <v>0</v>
      </c>
      <c r="CL32" s="1">
        <f t="shared" ca="1" si="56"/>
        <v>0</v>
      </c>
      <c r="CM32" s="1">
        <f t="shared" ca="1" si="56"/>
        <v>0</v>
      </c>
      <c r="CN32" s="1">
        <f t="shared" ca="1" si="56"/>
        <v>0</v>
      </c>
      <c r="CO32" s="1">
        <f t="shared" ca="1" si="56"/>
        <v>0</v>
      </c>
      <c r="CP32" s="1">
        <f t="shared" ca="1" si="56"/>
        <v>0</v>
      </c>
      <c r="CQ32" s="1">
        <f t="shared" ca="1" si="56"/>
        <v>0</v>
      </c>
      <c r="CR32" s="1">
        <f t="shared" ca="1" si="56"/>
        <v>0</v>
      </c>
      <c r="CS32" s="1">
        <f t="shared" ca="1" si="56"/>
        <v>0</v>
      </c>
      <c r="CT32" s="1">
        <f t="shared" ca="1" si="56"/>
        <v>3.2307692307692308</v>
      </c>
      <c r="CU32" s="13">
        <f t="shared" ca="1" si="50"/>
        <v>15.195818923076924</v>
      </c>
      <c r="CV32" s="13">
        <f t="shared" ca="1" si="51"/>
        <v>0.15828978044871797</v>
      </c>
      <c r="CW32" s="13">
        <f t="shared" ca="1" si="52"/>
        <v>0</v>
      </c>
      <c r="CX32" s="13">
        <f t="shared" ca="1" si="53"/>
        <v>3.5384615384615383</v>
      </c>
      <c r="CY32" s="13">
        <f t="shared" ca="1" si="54"/>
        <v>0.68478253163214731</v>
      </c>
    </row>
    <row r="33" spans="1:103" s="15" customFormat="1" ht="17" x14ac:dyDescent="0.25">
      <c r="A33" s="3">
        <f>SUM(A26:A32)</f>
        <v>83</v>
      </c>
      <c r="B33" s="15" t="s">
        <v>15</v>
      </c>
      <c r="C33" s="24">
        <f t="shared" ref="C33:AG33" ca="1" si="58">SUM(C26:C32)</f>
        <v>0</v>
      </c>
      <c r="D33" s="3">
        <f t="shared" ca="1" si="58"/>
        <v>0</v>
      </c>
      <c r="E33" s="3">
        <f t="shared" ca="1" si="58"/>
        <v>0</v>
      </c>
      <c r="F33" s="3">
        <f t="shared" ca="1" si="58"/>
        <v>0.31426845454545455</v>
      </c>
      <c r="G33" s="3">
        <f t="shared" ca="1" si="58"/>
        <v>0</v>
      </c>
      <c r="H33" s="3">
        <f t="shared" ca="1" si="58"/>
        <v>0</v>
      </c>
      <c r="I33" s="3">
        <f t="shared" ca="1" si="58"/>
        <v>0</v>
      </c>
      <c r="J33" s="3">
        <f t="shared" ca="1" si="58"/>
        <v>0</v>
      </c>
      <c r="K33" s="3">
        <f t="shared" ca="1" si="58"/>
        <v>0</v>
      </c>
      <c r="L33" s="3">
        <f t="shared" ca="1" si="58"/>
        <v>0</v>
      </c>
      <c r="M33" s="3">
        <f t="shared" ca="1" si="58"/>
        <v>0</v>
      </c>
      <c r="N33" s="3">
        <f t="shared" ca="1" si="58"/>
        <v>0</v>
      </c>
      <c r="O33" s="3">
        <f t="shared" ca="1" si="58"/>
        <v>0</v>
      </c>
      <c r="P33" s="3">
        <f t="shared" ca="1" si="58"/>
        <v>0</v>
      </c>
      <c r="Q33" s="3">
        <f t="shared" ca="1" si="58"/>
        <v>0</v>
      </c>
      <c r="R33" s="3">
        <f t="shared" ca="1" si="58"/>
        <v>0</v>
      </c>
      <c r="S33" s="3">
        <f t="shared" ca="1" si="58"/>
        <v>0</v>
      </c>
      <c r="T33" s="3">
        <f t="shared" ca="1" si="58"/>
        <v>0</v>
      </c>
      <c r="U33" s="3">
        <f t="shared" ca="1" si="58"/>
        <v>0</v>
      </c>
      <c r="V33" s="3">
        <f t="shared" ca="1" si="58"/>
        <v>0</v>
      </c>
      <c r="W33" s="3">
        <f t="shared" ca="1" si="58"/>
        <v>0</v>
      </c>
      <c r="X33" s="3">
        <f t="shared" ca="1" si="58"/>
        <v>0</v>
      </c>
      <c r="Y33" s="3">
        <f t="shared" ca="1" si="58"/>
        <v>0</v>
      </c>
      <c r="Z33" s="3">
        <f t="shared" ca="1" si="58"/>
        <v>0</v>
      </c>
      <c r="AA33" s="3">
        <f t="shared" ca="1" si="58"/>
        <v>0</v>
      </c>
      <c r="AB33" s="3">
        <f t="shared" ca="1" si="58"/>
        <v>0</v>
      </c>
      <c r="AC33" s="3">
        <f t="shared" ca="1" si="58"/>
        <v>0</v>
      </c>
      <c r="AD33" s="3">
        <f t="shared" ca="1" si="58"/>
        <v>0</v>
      </c>
      <c r="AE33" s="3">
        <f t="shared" ca="1" si="58"/>
        <v>0</v>
      </c>
      <c r="AF33" s="3">
        <f t="shared" ca="1" si="58"/>
        <v>0</v>
      </c>
      <c r="AG33" s="3">
        <f t="shared" ca="1" si="58"/>
        <v>0</v>
      </c>
      <c r="AH33" s="3">
        <f t="shared" ref="AH33:BM33" ca="1" si="59">SUM(AH26:AH32)</f>
        <v>0</v>
      </c>
      <c r="AI33" s="3">
        <f t="shared" ca="1" si="59"/>
        <v>9.6083399999999999E-2</v>
      </c>
      <c r="AJ33" s="3">
        <f t="shared" ca="1" si="59"/>
        <v>0.69063469230769237</v>
      </c>
      <c r="AK33" s="3">
        <f t="shared" ca="1" si="59"/>
        <v>0</v>
      </c>
      <c r="AL33" s="3">
        <f t="shared" ca="1" si="59"/>
        <v>0</v>
      </c>
      <c r="AM33" s="3">
        <f t="shared" ca="1" si="59"/>
        <v>0</v>
      </c>
      <c r="AN33" s="3">
        <f t="shared" ca="1" si="59"/>
        <v>0</v>
      </c>
      <c r="AO33" s="3">
        <f t="shared" ca="1" si="59"/>
        <v>1.3222974166666666</v>
      </c>
      <c r="AP33" s="3">
        <f t="shared" ca="1" si="59"/>
        <v>0</v>
      </c>
      <c r="AQ33" s="3">
        <f t="shared" ca="1" si="59"/>
        <v>0</v>
      </c>
      <c r="AR33" s="3">
        <f t="shared" ca="1" si="59"/>
        <v>0</v>
      </c>
      <c r="AS33" s="3">
        <f t="shared" ca="1" si="59"/>
        <v>0</v>
      </c>
      <c r="AT33" s="3">
        <f t="shared" ca="1" si="59"/>
        <v>0</v>
      </c>
      <c r="AU33" s="3">
        <f t="shared" ca="1" si="59"/>
        <v>0</v>
      </c>
      <c r="AV33" s="3">
        <f t="shared" ca="1" si="59"/>
        <v>2.6923076923076925</v>
      </c>
      <c r="AW33" s="3">
        <f t="shared" ca="1" si="59"/>
        <v>0</v>
      </c>
      <c r="AX33" s="3">
        <f t="shared" ca="1" si="59"/>
        <v>0</v>
      </c>
      <c r="AY33" s="3">
        <f t="shared" ca="1" si="59"/>
        <v>0</v>
      </c>
      <c r="AZ33" s="3">
        <f t="shared" ca="1" si="59"/>
        <v>0</v>
      </c>
      <c r="BA33" s="3">
        <f t="shared" ca="1" si="59"/>
        <v>0</v>
      </c>
      <c r="BB33" s="3">
        <f t="shared" ca="1" si="59"/>
        <v>0</v>
      </c>
      <c r="BC33" s="3">
        <f t="shared" ca="1" si="59"/>
        <v>0</v>
      </c>
      <c r="BD33" s="3">
        <f t="shared" ca="1" si="59"/>
        <v>2.8871913846153845</v>
      </c>
      <c r="BE33" s="3">
        <f t="shared" ca="1" si="59"/>
        <v>0</v>
      </c>
      <c r="BF33" s="3">
        <f t="shared" ca="1" si="59"/>
        <v>1.3076923076923077</v>
      </c>
      <c r="BG33" s="3">
        <f t="shared" ca="1" si="59"/>
        <v>0</v>
      </c>
      <c r="BH33" s="3">
        <f t="shared" ca="1" si="59"/>
        <v>6.2433076923076918E-2</v>
      </c>
      <c r="BI33" s="3">
        <f t="shared" ca="1" si="59"/>
        <v>0</v>
      </c>
      <c r="BJ33" s="3">
        <f t="shared" ca="1" si="59"/>
        <v>0</v>
      </c>
      <c r="BK33" s="3">
        <f t="shared" ca="1" si="59"/>
        <v>3.5384615384615383</v>
      </c>
      <c r="BL33" s="3">
        <f t="shared" ca="1" si="59"/>
        <v>0</v>
      </c>
      <c r="BM33" s="3">
        <f t="shared" ca="1" si="59"/>
        <v>7.2383333333333341E-2</v>
      </c>
      <c r="BN33" s="3">
        <f t="shared" ref="BN33:CS33" ca="1" si="60">SUM(BN26:BN32)</f>
        <v>2.4265881538461538</v>
      </c>
      <c r="BO33" s="3">
        <f t="shared" ca="1" si="60"/>
        <v>0</v>
      </c>
      <c r="BP33" s="3">
        <f t="shared" ca="1" si="60"/>
        <v>3.2307692307692308</v>
      </c>
      <c r="BQ33" s="3">
        <f t="shared" ca="1" si="60"/>
        <v>2.3731727272727269E-2</v>
      </c>
      <c r="BR33" s="3">
        <f t="shared" ca="1" si="60"/>
        <v>0</v>
      </c>
      <c r="BS33" s="3">
        <f t="shared" ca="1" si="60"/>
        <v>1.4357865999999999</v>
      </c>
      <c r="BT33" s="3">
        <f t="shared" ca="1" si="60"/>
        <v>0</v>
      </c>
      <c r="BU33" s="3">
        <f t="shared" ca="1" si="60"/>
        <v>2.1818181818181817</v>
      </c>
      <c r="BV33" s="3">
        <f t="shared" ca="1" si="60"/>
        <v>0</v>
      </c>
      <c r="BW33" s="3">
        <f t="shared" ca="1" si="60"/>
        <v>0</v>
      </c>
      <c r="BX33" s="3">
        <f t="shared" ca="1" si="60"/>
        <v>1.5405260000000001</v>
      </c>
      <c r="BY33" s="3">
        <f t="shared" ca="1" si="60"/>
        <v>0</v>
      </c>
      <c r="BZ33" s="3">
        <f t="shared" ca="1" si="60"/>
        <v>0</v>
      </c>
      <c r="CA33" s="3">
        <f t="shared" ca="1" si="60"/>
        <v>2.2505833333333333E-2</v>
      </c>
      <c r="CB33" s="3">
        <f t="shared" ca="1" si="60"/>
        <v>0</v>
      </c>
      <c r="CC33" s="3">
        <f t="shared" ca="1" si="60"/>
        <v>1.0509752307692308</v>
      </c>
      <c r="CD33" s="3">
        <f t="shared" ca="1" si="60"/>
        <v>0</v>
      </c>
      <c r="CE33" s="3">
        <f t="shared" ca="1" si="60"/>
        <v>2.4545454545454546</v>
      </c>
      <c r="CF33" s="3">
        <f t="shared" ca="1" si="60"/>
        <v>0</v>
      </c>
      <c r="CG33" s="3">
        <f t="shared" ca="1" si="60"/>
        <v>0</v>
      </c>
      <c r="CH33" s="3">
        <f t="shared" ca="1" si="60"/>
        <v>0</v>
      </c>
      <c r="CI33" s="3">
        <f t="shared" ca="1" si="60"/>
        <v>0</v>
      </c>
      <c r="CJ33" s="3">
        <f t="shared" ca="1" si="60"/>
        <v>2.7692307692307692</v>
      </c>
      <c r="CK33" s="3">
        <f t="shared" ca="1" si="60"/>
        <v>0</v>
      </c>
      <c r="CL33" s="3">
        <f t="shared" ca="1" si="60"/>
        <v>0</v>
      </c>
      <c r="CM33" s="3">
        <f t="shared" ca="1" si="60"/>
        <v>0</v>
      </c>
      <c r="CN33" s="3">
        <f t="shared" ca="1" si="60"/>
        <v>0</v>
      </c>
      <c r="CO33" s="3">
        <f t="shared" ca="1" si="60"/>
        <v>0</v>
      </c>
      <c r="CP33" s="3">
        <f t="shared" ca="1" si="60"/>
        <v>0</v>
      </c>
      <c r="CQ33" s="3">
        <f t="shared" ca="1" si="60"/>
        <v>0</v>
      </c>
      <c r="CR33" s="3">
        <f t="shared" ca="1" si="60"/>
        <v>0</v>
      </c>
      <c r="CS33" s="3">
        <f t="shared" ca="1" si="60"/>
        <v>0</v>
      </c>
      <c r="CT33" s="3">
        <f t="shared" ref="CT33" ca="1" si="61">SUM(CT26:CT32)</f>
        <v>3.2307692307692308</v>
      </c>
      <c r="CU33" s="14">
        <f ca="1">SUM(C33:CT33)</f>
        <v>33.350999709207464</v>
      </c>
      <c r="CV33" s="14">
        <f ca="1">AVERAGE(C33:CT33)</f>
        <v>0.3474062469709111</v>
      </c>
      <c r="CW33" s="14">
        <f ca="1">MIN(C33:CT33)</f>
        <v>0</v>
      </c>
      <c r="CX33" s="14">
        <f ca="1">MAX(C33:CT33)</f>
        <v>3.5384615384615383</v>
      </c>
      <c r="CY33" s="14">
        <f ca="1">STDEV(C33:CT33)</f>
        <v>0.86650874772061814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62">A3</f>
        <v>13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63">IF(D$10&gt;$B$60,IF(D3&lt;(D$12-D$15*$B$62),D17,0),0)</f>
        <v>0</v>
      </c>
      <c r="E35" s="1">
        <f t="shared" ca="1" si="63"/>
        <v>0</v>
      </c>
      <c r="F35" s="1">
        <f t="shared" ca="1" si="63"/>
        <v>0</v>
      </c>
      <c r="G35" s="1">
        <f t="shared" ca="1" si="63"/>
        <v>0</v>
      </c>
      <c r="H35" s="1">
        <f t="shared" ca="1" si="63"/>
        <v>0</v>
      </c>
      <c r="I35" s="1">
        <f t="shared" ca="1" si="63"/>
        <v>0</v>
      </c>
      <c r="J35" s="1">
        <f t="shared" ca="1" si="63"/>
        <v>0</v>
      </c>
      <c r="K35" s="1">
        <f t="shared" ca="1" si="63"/>
        <v>0</v>
      </c>
      <c r="L35" s="1">
        <f t="shared" ca="1" si="63"/>
        <v>0</v>
      </c>
      <c r="M35" s="1">
        <f t="shared" ca="1" si="63"/>
        <v>0</v>
      </c>
      <c r="N35" s="1">
        <f t="shared" ca="1" si="63"/>
        <v>0</v>
      </c>
      <c r="O35" s="1">
        <f t="shared" ca="1" si="63"/>
        <v>0</v>
      </c>
      <c r="P35" s="1">
        <f t="shared" ca="1" si="63"/>
        <v>0</v>
      </c>
      <c r="Q35" s="1">
        <f t="shared" ca="1" si="63"/>
        <v>0</v>
      </c>
      <c r="R35" s="1">
        <f t="shared" ca="1" si="63"/>
        <v>0</v>
      </c>
      <c r="S35" s="1">
        <f t="shared" ca="1" si="63"/>
        <v>0</v>
      </c>
      <c r="T35" s="1">
        <f t="shared" ca="1" si="63"/>
        <v>0</v>
      </c>
      <c r="U35" s="1">
        <f t="shared" ca="1" si="63"/>
        <v>0</v>
      </c>
      <c r="V35" s="1">
        <f t="shared" ca="1" si="63"/>
        <v>0</v>
      </c>
      <c r="W35" s="1">
        <f t="shared" ca="1" si="63"/>
        <v>0</v>
      </c>
      <c r="X35" s="1">
        <f t="shared" ca="1" si="63"/>
        <v>0</v>
      </c>
      <c r="Y35" s="1">
        <f t="shared" ca="1" si="63"/>
        <v>0</v>
      </c>
      <c r="Z35" s="1">
        <f t="shared" ca="1" si="63"/>
        <v>0</v>
      </c>
      <c r="AA35" s="1">
        <f t="shared" ca="1" si="63"/>
        <v>0</v>
      </c>
      <c r="AB35" s="1">
        <f t="shared" ca="1" si="63"/>
        <v>0</v>
      </c>
      <c r="AC35" s="1">
        <f t="shared" ca="1" si="63"/>
        <v>0</v>
      </c>
      <c r="AD35" s="1">
        <f t="shared" ca="1" si="63"/>
        <v>0</v>
      </c>
      <c r="AE35" s="1">
        <f t="shared" ca="1" si="63"/>
        <v>0</v>
      </c>
      <c r="AF35" s="1">
        <f t="shared" ca="1" si="63"/>
        <v>0</v>
      </c>
      <c r="AG35" s="1">
        <f t="shared" ca="1" si="63"/>
        <v>0</v>
      </c>
      <c r="AH35" s="1">
        <f t="shared" ca="1" si="63"/>
        <v>0</v>
      </c>
      <c r="AI35" s="1">
        <f t="shared" ca="1" si="63"/>
        <v>0</v>
      </c>
      <c r="AJ35" s="1">
        <f t="shared" ca="1" si="63"/>
        <v>0</v>
      </c>
      <c r="AK35" s="1">
        <f t="shared" ca="1" si="63"/>
        <v>0</v>
      </c>
      <c r="AL35" s="1">
        <f t="shared" ca="1" si="63"/>
        <v>0</v>
      </c>
      <c r="AM35" s="1">
        <f t="shared" ca="1" si="63"/>
        <v>0</v>
      </c>
      <c r="AN35" s="1">
        <f t="shared" ca="1" si="63"/>
        <v>4.4770153846153841E-2</v>
      </c>
      <c r="AO35" s="1">
        <f t="shared" ca="1" si="63"/>
        <v>0</v>
      </c>
      <c r="AP35" s="1">
        <f t="shared" ca="1" si="63"/>
        <v>0</v>
      </c>
      <c r="AQ35" s="1">
        <f t="shared" ca="1" si="63"/>
        <v>0.23076923076923078</v>
      </c>
      <c r="AR35" s="1">
        <f t="shared" ca="1" si="63"/>
        <v>4.1216923076923071E-3</v>
      </c>
      <c r="AS35" s="1">
        <f t="shared" ca="1" si="63"/>
        <v>0</v>
      </c>
      <c r="AT35" s="1">
        <f t="shared" ca="1" si="63"/>
        <v>0</v>
      </c>
      <c r="AU35" s="1">
        <f t="shared" ca="1" si="63"/>
        <v>0</v>
      </c>
      <c r="AV35" s="1">
        <f t="shared" ca="1" si="63"/>
        <v>0</v>
      </c>
      <c r="AW35" s="1">
        <f t="shared" ca="1" si="63"/>
        <v>0</v>
      </c>
      <c r="AX35" s="1">
        <f t="shared" ca="1" si="63"/>
        <v>0</v>
      </c>
      <c r="AY35" s="1">
        <f t="shared" ca="1" si="63"/>
        <v>0</v>
      </c>
      <c r="AZ35" s="1">
        <f t="shared" ca="1" si="63"/>
        <v>0</v>
      </c>
      <c r="BA35" s="1">
        <f t="shared" ca="1" si="63"/>
        <v>0</v>
      </c>
      <c r="BB35" s="1">
        <f t="shared" ca="1" si="63"/>
        <v>0</v>
      </c>
      <c r="BC35" s="1">
        <f t="shared" ca="1" si="63"/>
        <v>0</v>
      </c>
      <c r="BD35" s="1">
        <f t="shared" ca="1" si="63"/>
        <v>0</v>
      </c>
      <c r="BE35" s="1">
        <f t="shared" ca="1" si="63"/>
        <v>0</v>
      </c>
      <c r="BF35" s="1">
        <f t="shared" ca="1" si="63"/>
        <v>0</v>
      </c>
      <c r="BG35" s="1">
        <f t="shared" ca="1" si="63"/>
        <v>0</v>
      </c>
      <c r="BH35" s="1">
        <f t="shared" ca="1" si="63"/>
        <v>0</v>
      </c>
      <c r="BI35" s="1">
        <f t="shared" ca="1" si="63"/>
        <v>0</v>
      </c>
      <c r="BJ35" s="1">
        <f t="shared" ca="1" si="63"/>
        <v>0</v>
      </c>
      <c r="BK35" s="1">
        <f t="shared" ca="1" si="63"/>
        <v>0</v>
      </c>
      <c r="BL35" s="1">
        <f t="shared" ca="1" si="63"/>
        <v>0</v>
      </c>
      <c r="BM35" s="1">
        <f t="shared" ca="1" si="63"/>
        <v>0</v>
      </c>
      <c r="BN35" s="1">
        <f t="shared" ca="1" si="63"/>
        <v>0</v>
      </c>
      <c r="BO35" s="1">
        <f t="shared" ca="1" si="63"/>
        <v>0</v>
      </c>
      <c r="BP35" s="1">
        <f t="shared" ref="BP35:CT39" ca="1" si="64">IF(BP$10&gt;$B$60,IF(BP3&lt;(BP$12-BP$15*$B$62),BP17,0),0)</f>
        <v>0</v>
      </c>
      <c r="BQ35" s="1">
        <f t="shared" ca="1" si="64"/>
        <v>1.4063307692307693E-2</v>
      </c>
      <c r="BR35" s="1">
        <f t="shared" ca="1" si="64"/>
        <v>0</v>
      </c>
      <c r="BS35" s="1">
        <f t="shared" ca="1" si="64"/>
        <v>0</v>
      </c>
      <c r="BT35" s="1">
        <f t="shared" ca="1" si="64"/>
        <v>0</v>
      </c>
      <c r="BU35" s="1">
        <f t="shared" ca="1" si="64"/>
        <v>0</v>
      </c>
      <c r="BV35" s="1">
        <f t="shared" ca="1" si="64"/>
        <v>0</v>
      </c>
      <c r="BW35" s="1">
        <f t="shared" ca="1" si="64"/>
        <v>0</v>
      </c>
      <c r="BX35" s="1">
        <f t="shared" ca="1" si="64"/>
        <v>0</v>
      </c>
      <c r="BY35" s="1">
        <f t="shared" ca="1" si="64"/>
        <v>0</v>
      </c>
      <c r="BZ35" s="1">
        <f t="shared" ca="1" si="64"/>
        <v>0</v>
      </c>
      <c r="CA35" s="1">
        <f t="shared" ca="1" si="64"/>
        <v>0</v>
      </c>
      <c r="CB35" s="1">
        <f t="shared" ca="1" si="64"/>
        <v>0</v>
      </c>
      <c r="CC35" s="1">
        <f t="shared" ca="1" si="64"/>
        <v>0</v>
      </c>
      <c r="CD35" s="1">
        <f t="shared" ca="1" si="64"/>
        <v>0</v>
      </c>
      <c r="CE35" s="1">
        <f t="shared" ca="1" si="64"/>
        <v>0</v>
      </c>
      <c r="CF35" s="1">
        <f t="shared" ca="1" si="64"/>
        <v>0</v>
      </c>
      <c r="CG35" s="1">
        <f t="shared" ca="1" si="64"/>
        <v>0</v>
      </c>
      <c r="CH35" s="1">
        <f t="shared" ca="1" si="64"/>
        <v>5.7712307692307695E-2</v>
      </c>
      <c r="CI35" s="1">
        <f t="shared" ca="1" si="64"/>
        <v>7.4668307692307687E-2</v>
      </c>
      <c r="CJ35" s="1">
        <f t="shared" ca="1" si="64"/>
        <v>0</v>
      </c>
      <c r="CK35" s="1">
        <f t="shared" ca="1" si="64"/>
        <v>0</v>
      </c>
      <c r="CL35" s="1">
        <f t="shared" ca="1" si="64"/>
        <v>0</v>
      </c>
      <c r="CM35" s="1">
        <f t="shared" ca="1" si="64"/>
        <v>0</v>
      </c>
      <c r="CN35" s="1">
        <f t="shared" ca="1" si="64"/>
        <v>0</v>
      </c>
      <c r="CO35" s="1">
        <f t="shared" ca="1" si="64"/>
        <v>0</v>
      </c>
      <c r="CP35" s="1">
        <f t="shared" ca="1" si="64"/>
        <v>0</v>
      </c>
      <c r="CQ35" s="1">
        <f t="shared" ca="1" si="64"/>
        <v>4.9897153846153848E-2</v>
      </c>
      <c r="CR35" s="1">
        <f t="shared" ca="1" si="64"/>
        <v>0</v>
      </c>
      <c r="CS35" s="1">
        <f t="shared" ca="1" si="64"/>
        <v>0</v>
      </c>
      <c r="CT35" s="1">
        <f t="shared" ca="1" si="64"/>
        <v>0</v>
      </c>
      <c r="CU35" s="13">
        <f ca="1">SUM(C35:CT35)</f>
        <v>0.47600215384615385</v>
      </c>
      <c r="CV35" s="13">
        <f ca="1">AVERAGE(C35:CT35)</f>
        <v>4.9583557692307696E-3</v>
      </c>
      <c r="CW35" s="13">
        <f ca="1">MIN(C35:CT35)</f>
        <v>0</v>
      </c>
      <c r="CX35" s="13">
        <f ca="1">MAX(C35:CT35)</f>
        <v>0.23076923076923078</v>
      </c>
      <c r="CY35" s="13">
        <f ca="1">STDEV(C35:CT35)</f>
        <v>2.6058471515748197E-2</v>
      </c>
    </row>
    <row r="36" spans="1:103" s="8" customFormat="1" ht="17" x14ac:dyDescent="0.25">
      <c r="A36" s="1">
        <f t="shared" si="62"/>
        <v>12</v>
      </c>
      <c r="B36" s="8" t="str">
        <f>count!A3</f>
        <v>Monday</v>
      </c>
      <c r="C36" s="27">
        <f t="shared" ref="C36:R41" ca="1" si="65">IF(C$10&gt;$B$60,IF(C4&lt;(C$12-C$15*$B$62),C18,0),0)</f>
        <v>0</v>
      </c>
      <c r="D36" s="1">
        <f t="shared" ca="1" si="65"/>
        <v>0</v>
      </c>
      <c r="E36" s="1">
        <f t="shared" ca="1" si="65"/>
        <v>0</v>
      </c>
      <c r="F36" s="1">
        <f t="shared" ca="1" si="65"/>
        <v>0</v>
      </c>
      <c r="G36" s="1">
        <f t="shared" ca="1" si="65"/>
        <v>0</v>
      </c>
      <c r="H36" s="1">
        <f t="shared" ca="1" si="65"/>
        <v>0</v>
      </c>
      <c r="I36" s="1">
        <f t="shared" ca="1" si="65"/>
        <v>0</v>
      </c>
      <c r="J36" s="1">
        <f t="shared" ca="1" si="65"/>
        <v>0</v>
      </c>
      <c r="K36" s="1">
        <f t="shared" ca="1" si="65"/>
        <v>0</v>
      </c>
      <c r="L36" s="1">
        <f t="shared" ca="1" si="65"/>
        <v>0</v>
      </c>
      <c r="M36" s="1">
        <f t="shared" ca="1" si="65"/>
        <v>0</v>
      </c>
      <c r="N36" s="1">
        <f t="shared" ca="1" si="65"/>
        <v>0</v>
      </c>
      <c r="O36" s="1">
        <f t="shared" ca="1" si="65"/>
        <v>0</v>
      </c>
      <c r="P36" s="1">
        <f t="shared" ca="1" si="65"/>
        <v>0</v>
      </c>
      <c r="Q36" s="1">
        <f t="shared" ca="1" si="65"/>
        <v>0</v>
      </c>
      <c r="R36" s="1">
        <f t="shared" ca="1" si="65"/>
        <v>0</v>
      </c>
      <c r="S36" s="1">
        <f t="shared" ca="1" si="63"/>
        <v>0</v>
      </c>
      <c r="T36" s="1">
        <f t="shared" ca="1" si="63"/>
        <v>0</v>
      </c>
      <c r="U36" s="1">
        <f t="shared" ca="1" si="63"/>
        <v>0</v>
      </c>
      <c r="V36" s="1">
        <f t="shared" ca="1" si="63"/>
        <v>0</v>
      </c>
      <c r="W36" s="1">
        <f t="shared" ca="1" si="63"/>
        <v>0</v>
      </c>
      <c r="X36" s="1">
        <f t="shared" ca="1" si="63"/>
        <v>0</v>
      </c>
      <c r="Y36" s="1">
        <f t="shared" ca="1" si="63"/>
        <v>0</v>
      </c>
      <c r="Z36" s="1">
        <f t="shared" ca="1" si="63"/>
        <v>0</v>
      </c>
      <c r="AA36" s="1">
        <f t="shared" ca="1" si="63"/>
        <v>0</v>
      </c>
      <c r="AB36" s="1">
        <f t="shared" ca="1" si="63"/>
        <v>0</v>
      </c>
      <c r="AC36" s="1">
        <f t="shared" ca="1" si="63"/>
        <v>0</v>
      </c>
      <c r="AD36" s="1">
        <f t="shared" ca="1" si="63"/>
        <v>0</v>
      </c>
      <c r="AE36" s="1">
        <f t="shared" ca="1" si="63"/>
        <v>0</v>
      </c>
      <c r="AF36" s="1">
        <f t="shared" ca="1" si="63"/>
        <v>0</v>
      </c>
      <c r="AG36" s="1">
        <f t="shared" ca="1" si="63"/>
        <v>0</v>
      </c>
      <c r="AH36" s="1">
        <f t="shared" ca="1" si="63"/>
        <v>0</v>
      </c>
      <c r="AI36" s="1">
        <f t="shared" ca="1" si="63"/>
        <v>0</v>
      </c>
      <c r="AJ36" s="1">
        <f t="shared" ca="1" si="63"/>
        <v>0</v>
      </c>
      <c r="AK36" s="1">
        <f t="shared" ca="1" si="63"/>
        <v>0</v>
      </c>
      <c r="AL36" s="1">
        <f t="shared" ca="1" si="63"/>
        <v>0</v>
      </c>
      <c r="AM36" s="1">
        <f t="shared" ca="1" si="63"/>
        <v>0</v>
      </c>
      <c r="AN36" s="1">
        <f t="shared" ca="1" si="63"/>
        <v>0</v>
      </c>
      <c r="AO36" s="1">
        <f t="shared" ca="1" si="63"/>
        <v>0</v>
      </c>
      <c r="AP36" s="1">
        <f t="shared" ca="1" si="63"/>
        <v>0</v>
      </c>
      <c r="AQ36" s="1">
        <f t="shared" ca="1" si="63"/>
        <v>0</v>
      </c>
      <c r="AR36" s="1">
        <f t="shared" ca="1" si="63"/>
        <v>0</v>
      </c>
      <c r="AS36" s="1">
        <f t="shared" ca="1" si="63"/>
        <v>0</v>
      </c>
      <c r="AT36" s="1">
        <f t="shared" ca="1" si="63"/>
        <v>0</v>
      </c>
      <c r="AU36" s="1">
        <f t="shared" ca="1" si="63"/>
        <v>0</v>
      </c>
      <c r="AV36" s="1">
        <f t="shared" ca="1" si="63"/>
        <v>0</v>
      </c>
      <c r="AW36" s="1">
        <f t="shared" ca="1" si="63"/>
        <v>0</v>
      </c>
      <c r="AX36" s="1">
        <f t="shared" ca="1" si="63"/>
        <v>0</v>
      </c>
      <c r="AY36" s="1">
        <f t="shared" ca="1" si="63"/>
        <v>0</v>
      </c>
      <c r="AZ36" s="1">
        <f t="shared" ca="1" si="63"/>
        <v>0</v>
      </c>
      <c r="BA36" s="1">
        <f t="shared" ca="1" si="63"/>
        <v>0</v>
      </c>
      <c r="BB36" s="1">
        <f t="shared" ca="1" si="63"/>
        <v>0</v>
      </c>
      <c r="BC36" s="1">
        <f t="shared" ca="1" si="63"/>
        <v>0</v>
      </c>
      <c r="BD36" s="1">
        <f t="shared" ca="1" si="63"/>
        <v>0</v>
      </c>
      <c r="BE36" s="1">
        <f t="shared" ca="1" si="63"/>
        <v>0</v>
      </c>
      <c r="BF36" s="1">
        <f t="shared" ca="1" si="63"/>
        <v>0</v>
      </c>
      <c r="BG36" s="1">
        <f t="shared" ca="1" si="63"/>
        <v>0</v>
      </c>
      <c r="BH36" s="1">
        <f t="shared" ca="1" si="63"/>
        <v>0</v>
      </c>
      <c r="BI36" s="1">
        <f t="shared" ca="1" si="63"/>
        <v>0</v>
      </c>
      <c r="BJ36" s="1">
        <f t="shared" ca="1" si="63"/>
        <v>0</v>
      </c>
      <c r="BK36" s="1">
        <f t="shared" ca="1" si="63"/>
        <v>0</v>
      </c>
      <c r="BL36" s="1">
        <f t="shared" ca="1" si="63"/>
        <v>0</v>
      </c>
      <c r="BM36" s="1">
        <f t="shared" ca="1" si="63"/>
        <v>0</v>
      </c>
      <c r="BN36" s="1">
        <f t="shared" ca="1" si="63"/>
        <v>0</v>
      </c>
      <c r="BO36" s="1">
        <f t="shared" ca="1" si="63"/>
        <v>0</v>
      </c>
      <c r="BP36" s="1">
        <f t="shared" ca="1" si="64"/>
        <v>0</v>
      </c>
      <c r="BQ36" s="1">
        <f t="shared" ca="1" si="64"/>
        <v>0</v>
      </c>
      <c r="BR36" s="1">
        <f t="shared" ca="1" si="64"/>
        <v>0</v>
      </c>
      <c r="BS36" s="1">
        <f t="shared" ca="1" si="64"/>
        <v>0</v>
      </c>
      <c r="BT36" s="1">
        <f t="shared" ca="1" si="64"/>
        <v>0</v>
      </c>
      <c r="BU36" s="1">
        <f t="shared" ca="1" si="64"/>
        <v>0</v>
      </c>
      <c r="BV36" s="1">
        <f t="shared" ca="1" si="64"/>
        <v>0</v>
      </c>
      <c r="BW36" s="1">
        <f t="shared" ca="1" si="64"/>
        <v>0</v>
      </c>
      <c r="BX36" s="1">
        <f t="shared" ca="1" si="64"/>
        <v>0</v>
      </c>
      <c r="BY36" s="1">
        <f t="shared" ca="1" si="64"/>
        <v>0</v>
      </c>
      <c r="BZ36" s="1">
        <f t="shared" ca="1" si="64"/>
        <v>0</v>
      </c>
      <c r="CA36" s="1">
        <f t="shared" ca="1" si="64"/>
        <v>0</v>
      </c>
      <c r="CB36" s="1">
        <f t="shared" ca="1" si="64"/>
        <v>0</v>
      </c>
      <c r="CC36" s="1">
        <f t="shared" ca="1" si="64"/>
        <v>0</v>
      </c>
      <c r="CD36" s="1">
        <f t="shared" ca="1" si="64"/>
        <v>0</v>
      </c>
      <c r="CE36" s="1">
        <f t="shared" ca="1" si="64"/>
        <v>0</v>
      </c>
      <c r="CF36" s="1">
        <f t="shared" ca="1" si="64"/>
        <v>0</v>
      </c>
      <c r="CG36" s="1">
        <f t="shared" ca="1" si="64"/>
        <v>0</v>
      </c>
      <c r="CH36" s="1">
        <f t="shared" ca="1" si="64"/>
        <v>0</v>
      </c>
      <c r="CI36" s="1">
        <f t="shared" ca="1" si="64"/>
        <v>0</v>
      </c>
      <c r="CJ36" s="1">
        <f t="shared" ca="1" si="64"/>
        <v>0</v>
      </c>
      <c r="CK36" s="1">
        <f t="shared" ca="1" si="64"/>
        <v>0</v>
      </c>
      <c r="CL36" s="1">
        <f t="shared" ca="1" si="64"/>
        <v>0</v>
      </c>
      <c r="CM36" s="1">
        <f t="shared" ca="1" si="64"/>
        <v>0</v>
      </c>
      <c r="CN36" s="1">
        <f t="shared" ca="1" si="64"/>
        <v>0</v>
      </c>
      <c r="CO36" s="1">
        <f t="shared" ca="1" si="64"/>
        <v>0</v>
      </c>
      <c r="CP36" s="1">
        <f t="shared" ca="1" si="64"/>
        <v>0</v>
      </c>
      <c r="CQ36" s="1">
        <f t="shared" ca="1" si="64"/>
        <v>0</v>
      </c>
      <c r="CR36" s="1">
        <f t="shared" ca="1" si="64"/>
        <v>0</v>
      </c>
      <c r="CS36" s="1">
        <f t="shared" ca="1" si="64"/>
        <v>0</v>
      </c>
      <c r="CT36" s="1">
        <f t="shared" ca="1" si="64"/>
        <v>0</v>
      </c>
      <c r="CU36" s="13">
        <f t="shared" ref="CU36:CU41" ca="1" si="66">SUM(C36:CT36)</f>
        <v>0</v>
      </c>
      <c r="CV36" s="13">
        <f t="shared" ref="CV36:CV41" ca="1" si="67">AVERAGE(C36:CT36)</f>
        <v>0</v>
      </c>
      <c r="CW36" s="13">
        <f t="shared" ref="CW36:CW41" ca="1" si="68">MIN(C36:CT36)</f>
        <v>0</v>
      </c>
      <c r="CX36" s="13">
        <f t="shared" ref="CX36:CX41" ca="1" si="69">MAX(C36:CT36)</f>
        <v>0</v>
      </c>
      <c r="CY36" s="13">
        <f t="shared" ref="CY36:CY41" ca="1" si="70">STDEV(C36:CT36)</f>
        <v>0</v>
      </c>
    </row>
    <row r="37" spans="1:103" s="8" customFormat="1" ht="17" x14ac:dyDescent="0.25">
      <c r="A37" s="1">
        <f t="shared" si="62"/>
        <v>12</v>
      </c>
      <c r="B37" s="8" t="str">
        <f>count!A4</f>
        <v>Tuesday</v>
      </c>
      <c r="C37" s="27">
        <f t="shared" ca="1" si="65"/>
        <v>0</v>
      </c>
      <c r="D37" s="1">
        <f t="shared" ref="D37:BO40" ca="1" si="71">IF(D$10&gt;$B$60,IF(D5&lt;(D$12-D$15*$B$62),D19,0),0)</f>
        <v>0</v>
      </c>
      <c r="E37" s="1">
        <f t="shared" ca="1" si="71"/>
        <v>0</v>
      </c>
      <c r="F37" s="1">
        <f t="shared" ca="1" si="71"/>
        <v>0</v>
      </c>
      <c r="G37" s="1">
        <f t="shared" ca="1" si="71"/>
        <v>0</v>
      </c>
      <c r="H37" s="1">
        <f t="shared" ca="1" si="71"/>
        <v>0</v>
      </c>
      <c r="I37" s="1">
        <f t="shared" ca="1" si="71"/>
        <v>0</v>
      </c>
      <c r="J37" s="1">
        <f t="shared" ca="1" si="71"/>
        <v>0</v>
      </c>
      <c r="K37" s="1">
        <f t="shared" ca="1" si="71"/>
        <v>0</v>
      </c>
      <c r="L37" s="1">
        <f t="shared" ca="1" si="71"/>
        <v>0</v>
      </c>
      <c r="M37" s="1">
        <f t="shared" ca="1" si="71"/>
        <v>0</v>
      </c>
      <c r="N37" s="1">
        <f t="shared" ca="1" si="71"/>
        <v>0</v>
      </c>
      <c r="O37" s="1">
        <f t="shared" ca="1" si="71"/>
        <v>0</v>
      </c>
      <c r="P37" s="1">
        <f t="shared" ca="1" si="71"/>
        <v>0</v>
      </c>
      <c r="Q37" s="1">
        <f t="shared" ca="1" si="71"/>
        <v>0</v>
      </c>
      <c r="R37" s="1">
        <f t="shared" ca="1" si="71"/>
        <v>0</v>
      </c>
      <c r="S37" s="1">
        <f t="shared" ca="1" si="71"/>
        <v>0</v>
      </c>
      <c r="T37" s="1">
        <f t="shared" ca="1" si="71"/>
        <v>0</v>
      </c>
      <c r="U37" s="1">
        <f t="shared" ca="1" si="71"/>
        <v>0</v>
      </c>
      <c r="V37" s="1">
        <f t="shared" ca="1" si="71"/>
        <v>0</v>
      </c>
      <c r="W37" s="1">
        <f t="shared" ca="1" si="71"/>
        <v>0</v>
      </c>
      <c r="X37" s="1">
        <f t="shared" ca="1" si="71"/>
        <v>0</v>
      </c>
      <c r="Y37" s="1">
        <f t="shared" ca="1" si="71"/>
        <v>0</v>
      </c>
      <c r="Z37" s="1">
        <f t="shared" ca="1" si="71"/>
        <v>0</v>
      </c>
      <c r="AA37" s="1">
        <f t="shared" ca="1" si="71"/>
        <v>0</v>
      </c>
      <c r="AB37" s="1">
        <f t="shared" ca="1" si="71"/>
        <v>0</v>
      </c>
      <c r="AC37" s="1">
        <f t="shared" ca="1" si="71"/>
        <v>0</v>
      </c>
      <c r="AD37" s="1">
        <f t="shared" ca="1" si="71"/>
        <v>0</v>
      </c>
      <c r="AE37" s="1">
        <f t="shared" ca="1" si="71"/>
        <v>0</v>
      </c>
      <c r="AF37" s="1">
        <f t="shared" ca="1" si="71"/>
        <v>0</v>
      </c>
      <c r="AG37" s="1">
        <f t="shared" ca="1" si="71"/>
        <v>0</v>
      </c>
      <c r="AH37" s="1">
        <f t="shared" ca="1" si="71"/>
        <v>0</v>
      </c>
      <c r="AI37" s="1">
        <f t="shared" ca="1" si="71"/>
        <v>0</v>
      </c>
      <c r="AJ37" s="1">
        <f t="shared" ca="1" si="71"/>
        <v>0</v>
      </c>
      <c r="AK37" s="1">
        <f t="shared" ca="1" si="71"/>
        <v>0</v>
      </c>
      <c r="AL37" s="1">
        <f t="shared" ca="1" si="71"/>
        <v>0</v>
      </c>
      <c r="AM37" s="1">
        <f t="shared" ca="1" si="71"/>
        <v>0</v>
      </c>
      <c r="AN37" s="1">
        <f t="shared" ca="1" si="71"/>
        <v>0</v>
      </c>
      <c r="AO37" s="1">
        <f t="shared" ca="1" si="71"/>
        <v>0</v>
      </c>
      <c r="AP37" s="1">
        <f t="shared" ca="1" si="71"/>
        <v>0</v>
      </c>
      <c r="AQ37" s="1">
        <f t="shared" ca="1" si="71"/>
        <v>0</v>
      </c>
      <c r="AR37" s="1">
        <f t="shared" ca="1" si="71"/>
        <v>0</v>
      </c>
      <c r="AS37" s="1">
        <f t="shared" ca="1" si="71"/>
        <v>0</v>
      </c>
      <c r="AT37" s="1">
        <f t="shared" ca="1" si="71"/>
        <v>0</v>
      </c>
      <c r="AU37" s="1">
        <f t="shared" ca="1" si="71"/>
        <v>6.9334833333333332E-2</v>
      </c>
      <c r="AV37" s="1">
        <f t="shared" ca="1" si="71"/>
        <v>0</v>
      </c>
      <c r="AW37" s="1">
        <f t="shared" ca="1" si="71"/>
        <v>1.4758083333333333E-2</v>
      </c>
      <c r="AX37" s="1">
        <f t="shared" ca="1" si="71"/>
        <v>0</v>
      </c>
      <c r="AY37" s="1">
        <f t="shared" ca="1" si="71"/>
        <v>0</v>
      </c>
      <c r="AZ37" s="1">
        <f t="shared" ca="1" si="71"/>
        <v>8.3146833333333336E-2</v>
      </c>
      <c r="BA37" s="1">
        <f t="shared" ca="1" si="71"/>
        <v>0</v>
      </c>
      <c r="BB37" s="1">
        <f t="shared" ca="1" si="71"/>
        <v>1.0769833333333333E-2</v>
      </c>
      <c r="BC37" s="1">
        <f t="shared" ca="1" si="71"/>
        <v>0</v>
      </c>
      <c r="BD37" s="1">
        <f t="shared" ca="1" si="71"/>
        <v>0</v>
      </c>
      <c r="BE37" s="1">
        <f t="shared" ca="1" si="71"/>
        <v>0</v>
      </c>
      <c r="BF37" s="1">
        <f t="shared" ca="1" si="71"/>
        <v>0</v>
      </c>
      <c r="BG37" s="1">
        <f t="shared" ca="1" si="71"/>
        <v>0</v>
      </c>
      <c r="BH37" s="1">
        <f t="shared" ca="1" si="71"/>
        <v>0</v>
      </c>
      <c r="BI37" s="1">
        <f t="shared" ca="1" si="71"/>
        <v>0</v>
      </c>
      <c r="BJ37" s="1">
        <f t="shared" ca="1" si="71"/>
        <v>0</v>
      </c>
      <c r="BK37" s="1">
        <f t="shared" ca="1" si="71"/>
        <v>0</v>
      </c>
      <c r="BL37" s="1">
        <f t="shared" ca="1" si="71"/>
        <v>0</v>
      </c>
      <c r="BM37" s="1">
        <f t="shared" ca="1" si="71"/>
        <v>0</v>
      </c>
      <c r="BN37" s="1">
        <f t="shared" ca="1" si="71"/>
        <v>0</v>
      </c>
      <c r="BO37" s="1">
        <f t="shared" ca="1" si="71"/>
        <v>0</v>
      </c>
      <c r="BP37" s="1">
        <f t="shared" ca="1" si="64"/>
        <v>0</v>
      </c>
      <c r="BQ37" s="1">
        <f t="shared" ca="1" si="64"/>
        <v>0</v>
      </c>
      <c r="BR37" s="1">
        <f t="shared" ca="1" si="64"/>
        <v>0</v>
      </c>
      <c r="BS37" s="1">
        <f t="shared" ca="1" si="64"/>
        <v>0</v>
      </c>
      <c r="BT37" s="1">
        <f t="shared" ca="1" si="64"/>
        <v>0</v>
      </c>
      <c r="BU37" s="1">
        <f t="shared" ca="1" si="64"/>
        <v>0</v>
      </c>
      <c r="BV37" s="1">
        <f t="shared" ca="1" si="64"/>
        <v>0</v>
      </c>
      <c r="BW37" s="1">
        <f t="shared" ca="1" si="64"/>
        <v>0</v>
      </c>
      <c r="BX37" s="1">
        <f t="shared" ca="1" si="64"/>
        <v>0</v>
      </c>
      <c r="BY37" s="1">
        <f t="shared" ca="1" si="64"/>
        <v>0</v>
      </c>
      <c r="BZ37" s="1">
        <f t="shared" ca="1" si="64"/>
        <v>0</v>
      </c>
      <c r="CA37" s="1">
        <f t="shared" ca="1" si="64"/>
        <v>0</v>
      </c>
      <c r="CB37" s="1">
        <f t="shared" ca="1" si="64"/>
        <v>0</v>
      </c>
      <c r="CC37" s="1">
        <f t="shared" ca="1" si="64"/>
        <v>0</v>
      </c>
      <c r="CD37" s="1">
        <f t="shared" ca="1" si="64"/>
        <v>8.0069500000000002E-2</v>
      </c>
      <c r="CE37" s="1">
        <f t="shared" ca="1" si="64"/>
        <v>0</v>
      </c>
      <c r="CF37" s="1">
        <f t="shared" ca="1" si="64"/>
        <v>1.4066833333333334E-2</v>
      </c>
      <c r="CG37" s="1">
        <f t="shared" ca="1" si="64"/>
        <v>0</v>
      </c>
      <c r="CH37" s="1">
        <f t="shared" ca="1" si="64"/>
        <v>0</v>
      </c>
      <c r="CI37" s="1">
        <f t="shared" ca="1" si="64"/>
        <v>0</v>
      </c>
      <c r="CJ37" s="1">
        <f t="shared" ca="1" si="64"/>
        <v>0.58333333333333337</v>
      </c>
      <c r="CK37" s="1">
        <f t="shared" ca="1" si="64"/>
        <v>0</v>
      </c>
      <c r="CL37" s="1">
        <f t="shared" ca="1" si="64"/>
        <v>0</v>
      </c>
      <c r="CM37" s="1">
        <f t="shared" ca="1" si="64"/>
        <v>0</v>
      </c>
      <c r="CN37" s="1">
        <f t="shared" ca="1" si="64"/>
        <v>0</v>
      </c>
      <c r="CO37" s="1">
        <f t="shared" ca="1" si="64"/>
        <v>0</v>
      </c>
      <c r="CP37" s="1">
        <f t="shared" ca="1" si="64"/>
        <v>1.4660916666666668E-2</v>
      </c>
      <c r="CQ37" s="1">
        <f t="shared" ca="1" si="64"/>
        <v>0</v>
      </c>
      <c r="CR37" s="1">
        <f t="shared" ca="1" si="64"/>
        <v>0</v>
      </c>
      <c r="CS37" s="1">
        <f t="shared" ca="1" si="64"/>
        <v>8.3055416666666673E-2</v>
      </c>
      <c r="CT37" s="1">
        <f t="shared" ca="1" si="64"/>
        <v>0</v>
      </c>
      <c r="CU37" s="13">
        <f t="shared" ca="1" si="66"/>
        <v>0.95319558333333343</v>
      </c>
      <c r="CV37" s="13">
        <f t="shared" ca="1" si="67"/>
        <v>9.9291206597222226E-3</v>
      </c>
      <c r="CW37" s="13">
        <f t="shared" ca="1" si="68"/>
        <v>0</v>
      </c>
      <c r="CX37" s="13">
        <f t="shared" ca="1" si="69"/>
        <v>0.58333333333333337</v>
      </c>
      <c r="CY37" s="13">
        <f t="shared" ca="1" si="70"/>
        <v>6.1266461547676593E-2</v>
      </c>
    </row>
    <row r="38" spans="1:103" s="8" customFormat="1" ht="17" x14ac:dyDescent="0.25">
      <c r="A38" s="1">
        <f t="shared" si="62"/>
        <v>11</v>
      </c>
      <c r="B38" s="8" t="str">
        <f>count!A5</f>
        <v>Wednesday</v>
      </c>
      <c r="C38" s="27">
        <f t="shared" ca="1" si="65"/>
        <v>0</v>
      </c>
      <c r="D38" s="1">
        <f t="shared" ca="1" si="71"/>
        <v>0</v>
      </c>
      <c r="E38" s="1">
        <f t="shared" ca="1" si="71"/>
        <v>0</v>
      </c>
      <c r="F38" s="1">
        <f t="shared" ca="1" si="71"/>
        <v>0</v>
      </c>
      <c r="G38" s="1">
        <f t="shared" ca="1" si="71"/>
        <v>0</v>
      </c>
      <c r="H38" s="1">
        <f t="shared" ca="1" si="71"/>
        <v>0</v>
      </c>
      <c r="I38" s="1">
        <f t="shared" ca="1" si="71"/>
        <v>0</v>
      </c>
      <c r="J38" s="1">
        <f t="shared" ca="1" si="71"/>
        <v>0</v>
      </c>
      <c r="K38" s="1">
        <f t="shared" ca="1" si="71"/>
        <v>0</v>
      </c>
      <c r="L38" s="1">
        <f t="shared" ca="1" si="71"/>
        <v>0</v>
      </c>
      <c r="M38" s="1">
        <f t="shared" ca="1" si="71"/>
        <v>0</v>
      </c>
      <c r="N38" s="1">
        <f t="shared" ca="1" si="71"/>
        <v>0</v>
      </c>
      <c r="O38" s="1">
        <f t="shared" ca="1" si="71"/>
        <v>0</v>
      </c>
      <c r="P38" s="1">
        <f t="shared" ca="1" si="71"/>
        <v>0</v>
      </c>
      <c r="Q38" s="1">
        <f t="shared" ca="1" si="71"/>
        <v>0</v>
      </c>
      <c r="R38" s="1">
        <f t="shared" ca="1" si="71"/>
        <v>0</v>
      </c>
      <c r="S38" s="1">
        <f t="shared" ca="1" si="71"/>
        <v>0</v>
      </c>
      <c r="T38" s="1">
        <f t="shared" ca="1" si="71"/>
        <v>0</v>
      </c>
      <c r="U38" s="1">
        <f t="shared" ca="1" si="71"/>
        <v>0</v>
      </c>
      <c r="V38" s="1">
        <f t="shared" ca="1" si="71"/>
        <v>0</v>
      </c>
      <c r="W38" s="1">
        <f t="shared" ca="1" si="71"/>
        <v>0</v>
      </c>
      <c r="X38" s="1">
        <f t="shared" ca="1" si="71"/>
        <v>0</v>
      </c>
      <c r="Y38" s="1">
        <f t="shared" ca="1" si="71"/>
        <v>0</v>
      </c>
      <c r="Z38" s="1">
        <f t="shared" ca="1" si="71"/>
        <v>0</v>
      </c>
      <c r="AA38" s="1">
        <f t="shared" ca="1" si="71"/>
        <v>0</v>
      </c>
      <c r="AB38" s="1">
        <f t="shared" ca="1" si="71"/>
        <v>0</v>
      </c>
      <c r="AC38" s="1">
        <f t="shared" ca="1" si="71"/>
        <v>0</v>
      </c>
      <c r="AD38" s="1">
        <f t="shared" ca="1" si="71"/>
        <v>0</v>
      </c>
      <c r="AE38" s="1">
        <f t="shared" ca="1" si="71"/>
        <v>0</v>
      </c>
      <c r="AF38" s="1">
        <f t="shared" ca="1" si="71"/>
        <v>0</v>
      </c>
      <c r="AG38" s="1">
        <f t="shared" ca="1" si="71"/>
        <v>0</v>
      </c>
      <c r="AH38" s="1">
        <f t="shared" ca="1" si="71"/>
        <v>0</v>
      </c>
      <c r="AI38" s="1">
        <f t="shared" ca="1" si="71"/>
        <v>0</v>
      </c>
      <c r="AJ38" s="1">
        <f t="shared" ca="1" si="71"/>
        <v>0</v>
      </c>
      <c r="AK38" s="1">
        <f t="shared" ca="1" si="71"/>
        <v>0</v>
      </c>
      <c r="AL38" s="1">
        <f t="shared" ca="1" si="71"/>
        <v>0</v>
      </c>
      <c r="AM38" s="1">
        <f t="shared" ca="1" si="71"/>
        <v>0</v>
      </c>
      <c r="AN38" s="1">
        <f t="shared" ca="1" si="71"/>
        <v>0</v>
      </c>
      <c r="AO38" s="1">
        <f t="shared" ca="1" si="71"/>
        <v>0</v>
      </c>
      <c r="AP38" s="1">
        <f t="shared" ca="1" si="71"/>
        <v>0</v>
      </c>
      <c r="AQ38" s="1">
        <f t="shared" ca="1" si="71"/>
        <v>0</v>
      </c>
      <c r="AR38" s="1">
        <f t="shared" ca="1" si="71"/>
        <v>0</v>
      </c>
      <c r="AS38" s="1">
        <f t="shared" ca="1" si="71"/>
        <v>0</v>
      </c>
      <c r="AT38" s="1">
        <f t="shared" ca="1" si="71"/>
        <v>0</v>
      </c>
      <c r="AU38" s="1">
        <f t="shared" ca="1" si="71"/>
        <v>0</v>
      </c>
      <c r="AV38" s="1">
        <f t="shared" ca="1" si="71"/>
        <v>0</v>
      </c>
      <c r="AW38" s="1">
        <f t="shared" ca="1" si="71"/>
        <v>0</v>
      </c>
      <c r="AX38" s="1">
        <f t="shared" ca="1" si="71"/>
        <v>0</v>
      </c>
      <c r="AY38" s="1">
        <f t="shared" ca="1" si="71"/>
        <v>0</v>
      </c>
      <c r="AZ38" s="1">
        <f t="shared" ca="1" si="71"/>
        <v>0</v>
      </c>
      <c r="BA38" s="1">
        <f t="shared" ca="1" si="71"/>
        <v>0</v>
      </c>
      <c r="BB38" s="1">
        <f t="shared" ca="1" si="71"/>
        <v>0</v>
      </c>
      <c r="BC38" s="1">
        <f t="shared" ca="1" si="71"/>
        <v>0</v>
      </c>
      <c r="BD38" s="1">
        <f t="shared" ca="1" si="71"/>
        <v>0</v>
      </c>
      <c r="BE38" s="1">
        <f t="shared" ca="1" si="71"/>
        <v>6.6459909090909097E-2</v>
      </c>
      <c r="BF38" s="1">
        <f t="shared" ca="1" si="71"/>
        <v>0</v>
      </c>
      <c r="BG38" s="1">
        <f t="shared" ca="1" si="71"/>
        <v>6.6163636363636359E-4</v>
      </c>
      <c r="BH38" s="1">
        <f t="shared" ca="1" si="71"/>
        <v>0</v>
      </c>
      <c r="BI38" s="1">
        <f t="shared" ca="1" si="71"/>
        <v>0</v>
      </c>
      <c r="BJ38" s="1">
        <f t="shared" ca="1" si="71"/>
        <v>0</v>
      </c>
      <c r="BK38" s="1">
        <f t="shared" ca="1" si="71"/>
        <v>0</v>
      </c>
      <c r="BL38" s="1">
        <f t="shared" ca="1" si="71"/>
        <v>0</v>
      </c>
      <c r="BM38" s="1">
        <f t="shared" ca="1" si="71"/>
        <v>0</v>
      </c>
      <c r="BN38" s="1">
        <f t="shared" ca="1" si="71"/>
        <v>0</v>
      </c>
      <c r="BO38" s="1">
        <f t="shared" ca="1" si="71"/>
        <v>0</v>
      </c>
      <c r="BP38" s="1">
        <f t="shared" ca="1" si="64"/>
        <v>0</v>
      </c>
      <c r="BQ38" s="1">
        <f t="shared" ca="1" si="64"/>
        <v>0</v>
      </c>
      <c r="BR38" s="1">
        <f t="shared" ca="1" si="64"/>
        <v>3.2356636363636365E-2</v>
      </c>
      <c r="BS38" s="1">
        <f t="shared" ca="1" si="64"/>
        <v>0</v>
      </c>
      <c r="BT38" s="1">
        <f t="shared" ca="1" si="64"/>
        <v>3.8686999999999999E-2</v>
      </c>
      <c r="BU38" s="1">
        <f t="shared" ca="1" si="64"/>
        <v>0</v>
      </c>
      <c r="BV38" s="1">
        <f t="shared" ca="1" si="64"/>
        <v>0</v>
      </c>
      <c r="BW38" s="1">
        <f t="shared" ca="1" si="64"/>
        <v>0</v>
      </c>
      <c r="BX38" s="1">
        <f t="shared" ca="1" si="64"/>
        <v>0</v>
      </c>
      <c r="BY38" s="1">
        <f t="shared" ca="1" si="64"/>
        <v>0</v>
      </c>
      <c r="BZ38" s="1">
        <f t="shared" ca="1" si="64"/>
        <v>0</v>
      </c>
      <c r="CA38" s="1">
        <f t="shared" ca="1" si="64"/>
        <v>0</v>
      </c>
      <c r="CB38" s="1">
        <f t="shared" ca="1" si="64"/>
        <v>0</v>
      </c>
      <c r="CC38" s="1">
        <f t="shared" ca="1" si="64"/>
        <v>0</v>
      </c>
      <c r="CD38" s="1">
        <f t="shared" ca="1" si="64"/>
        <v>0</v>
      </c>
      <c r="CE38" s="1">
        <f t="shared" ca="1" si="64"/>
        <v>0</v>
      </c>
      <c r="CF38" s="1">
        <f t="shared" ca="1" si="64"/>
        <v>0</v>
      </c>
      <c r="CG38" s="1">
        <f t="shared" ca="1" si="64"/>
        <v>0</v>
      </c>
      <c r="CH38" s="1">
        <f t="shared" ca="1" si="64"/>
        <v>0</v>
      </c>
      <c r="CI38" s="1">
        <f t="shared" ca="1" si="64"/>
        <v>0</v>
      </c>
      <c r="CJ38" s="1">
        <f t="shared" ca="1" si="64"/>
        <v>0</v>
      </c>
      <c r="CK38" s="1">
        <f t="shared" ca="1" si="64"/>
        <v>0</v>
      </c>
      <c r="CL38" s="1">
        <f t="shared" ca="1" si="64"/>
        <v>0</v>
      </c>
      <c r="CM38" s="1">
        <f t="shared" ca="1" si="64"/>
        <v>0</v>
      </c>
      <c r="CN38" s="1">
        <f t="shared" ca="1" si="64"/>
        <v>0</v>
      </c>
      <c r="CO38" s="1">
        <f t="shared" ca="1" si="64"/>
        <v>0</v>
      </c>
      <c r="CP38" s="1">
        <f t="shared" ca="1" si="64"/>
        <v>0</v>
      </c>
      <c r="CQ38" s="1">
        <f t="shared" ca="1" si="64"/>
        <v>0</v>
      </c>
      <c r="CR38" s="1">
        <f t="shared" ca="1" si="64"/>
        <v>0</v>
      </c>
      <c r="CS38" s="1">
        <f t="shared" ca="1" si="64"/>
        <v>0</v>
      </c>
      <c r="CT38" s="1">
        <f t="shared" ca="1" si="64"/>
        <v>0</v>
      </c>
      <c r="CU38" s="13">
        <f t="shared" ca="1" si="66"/>
        <v>0.13816518181818183</v>
      </c>
      <c r="CV38" s="13">
        <f t="shared" ca="1" si="67"/>
        <v>1.4392206439393939E-3</v>
      </c>
      <c r="CW38" s="13">
        <f t="shared" ca="1" si="68"/>
        <v>0</v>
      </c>
      <c r="CX38" s="13">
        <f t="shared" ca="1" si="69"/>
        <v>6.6459909090909097E-2</v>
      </c>
      <c r="CY38" s="13">
        <f t="shared" ca="1" si="70"/>
        <v>8.4368508610311622E-3</v>
      </c>
    </row>
    <row r="39" spans="1:103" s="8" customFormat="1" ht="17" x14ac:dyDescent="0.25">
      <c r="A39" s="1">
        <f t="shared" si="62"/>
        <v>12</v>
      </c>
      <c r="B39" s="8" t="str">
        <f>count!A6</f>
        <v>Thursday</v>
      </c>
      <c r="C39" s="27">
        <f t="shared" ca="1" si="65"/>
        <v>0</v>
      </c>
      <c r="D39" s="1">
        <f t="shared" ca="1" si="71"/>
        <v>0</v>
      </c>
      <c r="E39" s="1">
        <f t="shared" ca="1" si="71"/>
        <v>0</v>
      </c>
      <c r="F39" s="1">
        <f t="shared" ca="1" si="71"/>
        <v>0</v>
      </c>
      <c r="G39" s="1">
        <f t="shared" ca="1" si="71"/>
        <v>0</v>
      </c>
      <c r="H39" s="1">
        <f t="shared" ca="1" si="71"/>
        <v>0</v>
      </c>
      <c r="I39" s="1">
        <f t="shared" ca="1" si="71"/>
        <v>0</v>
      </c>
      <c r="J39" s="1">
        <f t="shared" ca="1" si="71"/>
        <v>0</v>
      </c>
      <c r="K39" s="1">
        <f t="shared" ca="1" si="71"/>
        <v>0</v>
      </c>
      <c r="L39" s="1">
        <f t="shared" ca="1" si="71"/>
        <v>0</v>
      </c>
      <c r="M39" s="1">
        <f t="shared" ca="1" si="71"/>
        <v>0</v>
      </c>
      <c r="N39" s="1">
        <f t="shared" ca="1" si="71"/>
        <v>0</v>
      </c>
      <c r="O39" s="1">
        <f t="shared" ca="1" si="71"/>
        <v>0</v>
      </c>
      <c r="P39" s="1">
        <f t="shared" ca="1" si="71"/>
        <v>0</v>
      </c>
      <c r="Q39" s="1">
        <f t="shared" ca="1" si="71"/>
        <v>0</v>
      </c>
      <c r="R39" s="1">
        <f t="shared" ca="1" si="71"/>
        <v>0</v>
      </c>
      <c r="S39" s="1">
        <f t="shared" ca="1" si="71"/>
        <v>0</v>
      </c>
      <c r="T39" s="1">
        <f t="shared" ca="1" si="71"/>
        <v>0</v>
      </c>
      <c r="U39" s="1">
        <f t="shared" ca="1" si="71"/>
        <v>0</v>
      </c>
      <c r="V39" s="1">
        <f t="shared" ca="1" si="71"/>
        <v>0</v>
      </c>
      <c r="W39" s="1">
        <f t="shared" ca="1" si="71"/>
        <v>0</v>
      </c>
      <c r="X39" s="1">
        <f t="shared" ca="1" si="71"/>
        <v>0</v>
      </c>
      <c r="Y39" s="1">
        <f t="shared" ca="1" si="71"/>
        <v>0</v>
      </c>
      <c r="Z39" s="1">
        <f t="shared" ca="1" si="71"/>
        <v>0</v>
      </c>
      <c r="AA39" s="1">
        <f t="shared" ca="1" si="71"/>
        <v>0</v>
      </c>
      <c r="AB39" s="1">
        <f t="shared" ca="1" si="71"/>
        <v>0</v>
      </c>
      <c r="AC39" s="1">
        <f t="shared" ca="1" si="71"/>
        <v>0</v>
      </c>
      <c r="AD39" s="1">
        <f t="shared" ca="1" si="71"/>
        <v>0</v>
      </c>
      <c r="AE39" s="1">
        <f t="shared" ca="1" si="71"/>
        <v>0</v>
      </c>
      <c r="AF39" s="1">
        <f t="shared" ca="1" si="71"/>
        <v>0</v>
      </c>
      <c r="AG39" s="1">
        <f t="shared" ca="1" si="71"/>
        <v>0</v>
      </c>
      <c r="AH39" s="1">
        <f t="shared" ca="1" si="71"/>
        <v>0</v>
      </c>
      <c r="AI39" s="1">
        <f t="shared" ca="1" si="71"/>
        <v>0</v>
      </c>
      <c r="AJ39" s="1">
        <f t="shared" ca="1" si="71"/>
        <v>0</v>
      </c>
      <c r="AK39" s="1">
        <f t="shared" ca="1" si="71"/>
        <v>6.4043749999999997E-2</v>
      </c>
      <c r="AL39" s="1">
        <f t="shared" ca="1" si="71"/>
        <v>0</v>
      </c>
      <c r="AM39" s="1">
        <f t="shared" ca="1" si="71"/>
        <v>0</v>
      </c>
      <c r="AN39" s="1">
        <f t="shared" ca="1" si="71"/>
        <v>0</v>
      </c>
      <c r="AO39" s="1">
        <f t="shared" ca="1" si="71"/>
        <v>0</v>
      </c>
      <c r="AP39" s="1">
        <f t="shared" ca="1" si="71"/>
        <v>7.0461250000000003E-2</v>
      </c>
      <c r="AQ39" s="1">
        <f t="shared" ca="1" si="71"/>
        <v>0</v>
      </c>
      <c r="AR39" s="1">
        <f t="shared" ca="1" si="71"/>
        <v>0</v>
      </c>
      <c r="AS39" s="1">
        <f t="shared" ca="1" si="71"/>
        <v>2.7064583333333333E-2</v>
      </c>
      <c r="AT39" s="1">
        <f t="shared" ca="1" si="71"/>
        <v>0</v>
      </c>
      <c r="AU39" s="1">
        <f t="shared" ca="1" si="71"/>
        <v>0</v>
      </c>
      <c r="AV39" s="1">
        <f t="shared" ca="1" si="71"/>
        <v>0</v>
      </c>
      <c r="AW39" s="1">
        <f t="shared" ca="1" si="71"/>
        <v>0</v>
      </c>
      <c r="AX39" s="1">
        <f t="shared" ca="1" si="71"/>
        <v>0</v>
      </c>
      <c r="AY39" s="1">
        <f t="shared" ca="1" si="71"/>
        <v>0</v>
      </c>
      <c r="AZ39" s="1">
        <f t="shared" ca="1" si="71"/>
        <v>0</v>
      </c>
      <c r="BA39" s="1">
        <f t="shared" ca="1" si="71"/>
        <v>0</v>
      </c>
      <c r="BB39" s="1">
        <f t="shared" ca="1" si="71"/>
        <v>0</v>
      </c>
      <c r="BC39" s="1">
        <f t="shared" ca="1" si="71"/>
        <v>0</v>
      </c>
      <c r="BD39" s="1">
        <f t="shared" ca="1" si="71"/>
        <v>0</v>
      </c>
      <c r="BE39" s="1">
        <f t="shared" ca="1" si="71"/>
        <v>0</v>
      </c>
      <c r="BF39" s="1">
        <f t="shared" ca="1" si="71"/>
        <v>0</v>
      </c>
      <c r="BG39" s="1">
        <f t="shared" ca="1" si="71"/>
        <v>0</v>
      </c>
      <c r="BH39" s="1">
        <f t="shared" ca="1" si="71"/>
        <v>3.933391666666667E-2</v>
      </c>
      <c r="BI39" s="1">
        <f t="shared" ca="1" si="71"/>
        <v>0</v>
      </c>
      <c r="BJ39" s="1">
        <f t="shared" ca="1" si="71"/>
        <v>3.1461750000000004E-2</v>
      </c>
      <c r="BK39" s="1">
        <f t="shared" ca="1" si="71"/>
        <v>0</v>
      </c>
      <c r="BL39" s="1">
        <f t="shared" ca="1" si="71"/>
        <v>0</v>
      </c>
      <c r="BM39" s="1">
        <f t="shared" ca="1" si="71"/>
        <v>0</v>
      </c>
      <c r="BN39" s="1">
        <f t="shared" ca="1" si="71"/>
        <v>0</v>
      </c>
      <c r="BO39" s="1">
        <f t="shared" ca="1" si="71"/>
        <v>0</v>
      </c>
      <c r="BP39" s="1">
        <f t="shared" ca="1" si="64"/>
        <v>0</v>
      </c>
      <c r="BQ39" s="1">
        <f t="shared" ca="1" si="64"/>
        <v>0</v>
      </c>
      <c r="BR39" s="1">
        <f t="shared" ca="1" si="64"/>
        <v>0</v>
      </c>
      <c r="BS39" s="1">
        <f t="shared" ca="1" si="64"/>
        <v>0</v>
      </c>
      <c r="BT39" s="1">
        <f t="shared" ca="1" si="64"/>
        <v>0</v>
      </c>
      <c r="BU39" s="1">
        <f t="shared" ca="1" si="64"/>
        <v>0</v>
      </c>
      <c r="BV39" s="1">
        <f t="shared" ca="1" si="64"/>
        <v>0</v>
      </c>
      <c r="BW39" s="1">
        <f t="shared" ca="1" si="64"/>
        <v>0</v>
      </c>
      <c r="BX39" s="1">
        <f t="shared" ca="1" si="64"/>
        <v>0</v>
      </c>
      <c r="BY39" s="1">
        <f t="shared" ca="1" si="64"/>
        <v>3.1461750000000004E-2</v>
      </c>
      <c r="BZ39" s="1">
        <f t="shared" ca="1" si="64"/>
        <v>0</v>
      </c>
      <c r="CA39" s="1">
        <f t="shared" ca="1" si="64"/>
        <v>0</v>
      </c>
      <c r="CB39" s="1">
        <f t="shared" ca="1" si="64"/>
        <v>0</v>
      </c>
      <c r="CC39" s="1">
        <f t="shared" ca="1" si="64"/>
        <v>0</v>
      </c>
      <c r="CD39" s="1">
        <f t="shared" ca="1" si="64"/>
        <v>0</v>
      </c>
      <c r="CE39" s="1">
        <f t="shared" ca="1" si="64"/>
        <v>0</v>
      </c>
      <c r="CF39" s="1">
        <f t="shared" ca="1" si="64"/>
        <v>0</v>
      </c>
      <c r="CG39" s="1">
        <f t="shared" ca="1" si="64"/>
        <v>0</v>
      </c>
      <c r="CH39" s="1">
        <f t="shared" ca="1" si="64"/>
        <v>0</v>
      </c>
      <c r="CI39" s="1">
        <f t="shared" ca="1" si="64"/>
        <v>0</v>
      </c>
      <c r="CJ39" s="1">
        <f t="shared" ca="1" si="64"/>
        <v>0</v>
      </c>
      <c r="CK39" s="1">
        <f t="shared" ca="1" si="64"/>
        <v>0</v>
      </c>
      <c r="CL39" s="1">
        <f t="shared" ca="1" si="64"/>
        <v>0</v>
      </c>
      <c r="CM39" s="1">
        <f t="shared" ca="1" si="64"/>
        <v>0</v>
      </c>
      <c r="CN39" s="1">
        <f t="shared" ca="1" si="64"/>
        <v>0</v>
      </c>
      <c r="CO39" s="1">
        <f t="shared" ca="1" si="64"/>
        <v>0</v>
      </c>
      <c r="CP39" s="1">
        <f t="shared" ca="1" si="64"/>
        <v>0</v>
      </c>
      <c r="CQ39" s="1">
        <f t="shared" ca="1" si="64"/>
        <v>0</v>
      </c>
      <c r="CR39" s="1">
        <f t="shared" ca="1" si="64"/>
        <v>0</v>
      </c>
      <c r="CS39" s="1">
        <f t="shared" ca="1" si="64"/>
        <v>0</v>
      </c>
      <c r="CT39" s="1">
        <f t="shared" ca="1" si="64"/>
        <v>0</v>
      </c>
      <c r="CU39" s="13">
        <f t="shared" ca="1" si="66"/>
        <v>0.26382699999999998</v>
      </c>
      <c r="CV39" s="13">
        <f t="shared" ca="1" si="67"/>
        <v>2.7481979166666666E-3</v>
      </c>
      <c r="CW39" s="13">
        <f t="shared" ca="1" si="68"/>
        <v>0</v>
      </c>
      <c r="CX39" s="13">
        <f t="shared" ca="1" si="69"/>
        <v>7.0461250000000003E-2</v>
      </c>
      <c r="CY39" s="13">
        <f t="shared" ca="1" si="70"/>
        <v>1.1516885978668479E-2</v>
      </c>
    </row>
    <row r="40" spans="1:103" s="8" customFormat="1" ht="17" x14ac:dyDescent="0.25">
      <c r="A40" s="1">
        <f t="shared" si="62"/>
        <v>10</v>
      </c>
      <c r="B40" s="8" t="str">
        <f>count!A7</f>
        <v>Friday</v>
      </c>
      <c r="C40" s="27">
        <f t="shared" ca="1" si="65"/>
        <v>0</v>
      </c>
      <c r="D40" s="1">
        <f t="shared" ca="1" si="71"/>
        <v>0</v>
      </c>
      <c r="E40" s="1">
        <f t="shared" ca="1" si="71"/>
        <v>0</v>
      </c>
      <c r="F40" s="1">
        <f t="shared" ca="1" si="71"/>
        <v>0</v>
      </c>
      <c r="G40" s="1">
        <f t="shared" ca="1" si="71"/>
        <v>0</v>
      </c>
      <c r="H40" s="1">
        <f t="shared" ca="1" si="71"/>
        <v>0</v>
      </c>
      <c r="I40" s="1">
        <f t="shared" ca="1" si="71"/>
        <v>0</v>
      </c>
      <c r="J40" s="1">
        <f t="shared" ca="1" si="71"/>
        <v>0</v>
      </c>
      <c r="K40" s="1">
        <f t="shared" ca="1" si="71"/>
        <v>0</v>
      </c>
      <c r="L40" s="1">
        <f t="shared" ca="1" si="71"/>
        <v>0</v>
      </c>
      <c r="M40" s="1">
        <f t="shared" ca="1" si="71"/>
        <v>0</v>
      </c>
      <c r="N40" s="1">
        <f t="shared" ca="1" si="71"/>
        <v>0</v>
      </c>
      <c r="O40" s="1">
        <f t="shared" ca="1" si="71"/>
        <v>0</v>
      </c>
      <c r="P40" s="1">
        <f t="shared" ca="1" si="71"/>
        <v>0</v>
      </c>
      <c r="Q40" s="1">
        <f t="shared" ca="1" si="71"/>
        <v>0</v>
      </c>
      <c r="R40" s="1">
        <f t="shared" ca="1" si="71"/>
        <v>0</v>
      </c>
      <c r="S40" s="1">
        <f t="shared" ca="1" si="71"/>
        <v>0</v>
      </c>
      <c r="T40" s="1">
        <f t="shared" ca="1" si="71"/>
        <v>0</v>
      </c>
      <c r="U40" s="1">
        <f t="shared" ca="1" si="71"/>
        <v>0</v>
      </c>
      <c r="V40" s="1">
        <f t="shared" ca="1" si="71"/>
        <v>0</v>
      </c>
      <c r="W40" s="1">
        <f t="shared" ca="1" si="71"/>
        <v>0</v>
      </c>
      <c r="X40" s="1">
        <f t="shared" ca="1" si="71"/>
        <v>0</v>
      </c>
      <c r="Y40" s="1">
        <f t="shared" ca="1" si="71"/>
        <v>0</v>
      </c>
      <c r="Z40" s="1">
        <f t="shared" ca="1" si="71"/>
        <v>0</v>
      </c>
      <c r="AA40" s="1">
        <f t="shared" ca="1" si="71"/>
        <v>0</v>
      </c>
      <c r="AB40" s="1">
        <f t="shared" ca="1" si="71"/>
        <v>0</v>
      </c>
      <c r="AC40" s="1">
        <f t="shared" ca="1" si="71"/>
        <v>0</v>
      </c>
      <c r="AD40" s="1">
        <f t="shared" ca="1" si="71"/>
        <v>0</v>
      </c>
      <c r="AE40" s="1">
        <f t="shared" ca="1" si="71"/>
        <v>0</v>
      </c>
      <c r="AF40" s="1">
        <f t="shared" ca="1" si="71"/>
        <v>0</v>
      </c>
      <c r="AG40" s="1">
        <f t="shared" ca="1" si="71"/>
        <v>0</v>
      </c>
      <c r="AH40" s="1">
        <f t="shared" ca="1" si="71"/>
        <v>0</v>
      </c>
      <c r="AI40" s="1">
        <f t="shared" ca="1" si="71"/>
        <v>0</v>
      </c>
      <c r="AJ40" s="1">
        <f t="shared" ca="1" si="71"/>
        <v>0</v>
      </c>
      <c r="AK40" s="1">
        <f t="shared" ca="1" si="71"/>
        <v>0</v>
      </c>
      <c r="AL40" s="1">
        <f t="shared" ca="1" si="71"/>
        <v>0</v>
      </c>
      <c r="AM40" s="1">
        <f t="shared" ca="1" si="71"/>
        <v>0</v>
      </c>
      <c r="AN40" s="1">
        <f t="shared" ca="1" si="71"/>
        <v>0</v>
      </c>
      <c r="AO40" s="1">
        <f t="shared" ca="1" si="71"/>
        <v>0</v>
      </c>
      <c r="AP40" s="1">
        <f t="shared" ca="1" si="71"/>
        <v>0</v>
      </c>
      <c r="AQ40" s="1">
        <f t="shared" ca="1" si="71"/>
        <v>0</v>
      </c>
      <c r="AR40" s="1">
        <f t="shared" ca="1" si="71"/>
        <v>0</v>
      </c>
      <c r="AS40" s="1">
        <f t="shared" ca="1" si="71"/>
        <v>0</v>
      </c>
      <c r="AT40" s="1">
        <f t="shared" ca="1" si="71"/>
        <v>0</v>
      </c>
      <c r="AU40" s="1">
        <f t="shared" ca="1" si="71"/>
        <v>0</v>
      </c>
      <c r="AV40" s="1">
        <f t="shared" ca="1" si="71"/>
        <v>0</v>
      </c>
      <c r="AW40" s="1">
        <f t="shared" ca="1" si="71"/>
        <v>0</v>
      </c>
      <c r="AX40" s="1">
        <f t="shared" ca="1" si="71"/>
        <v>4.3514700000000003E-2</v>
      </c>
      <c r="AY40" s="1">
        <f t="shared" ca="1" si="71"/>
        <v>0.58275199999999994</v>
      </c>
      <c r="AZ40" s="1">
        <f t="shared" ca="1" si="71"/>
        <v>0</v>
      </c>
      <c r="BA40" s="1">
        <f t="shared" ca="1" si="71"/>
        <v>0</v>
      </c>
      <c r="BB40" s="1">
        <f t="shared" ca="1" si="71"/>
        <v>0</v>
      </c>
      <c r="BC40" s="1">
        <f t="shared" ca="1" si="71"/>
        <v>3.54287E-2</v>
      </c>
      <c r="BD40" s="1">
        <f t="shared" ca="1" si="71"/>
        <v>0</v>
      </c>
      <c r="BE40" s="1">
        <f t="shared" ca="1" si="71"/>
        <v>0</v>
      </c>
      <c r="BF40" s="1">
        <f t="shared" ca="1" si="71"/>
        <v>0</v>
      </c>
      <c r="BG40" s="1">
        <f t="shared" ca="1" si="71"/>
        <v>0</v>
      </c>
      <c r="BH40" s="1">
        <f t="shared" ca="1" si="71"/>
        <v>0</v>
      </c>
      <c r="BI40" s="1">
        <f t="shared" ca="1" si="71"/>
        <v>0</v>
      </c>
      <c r="BJ40" s="1">
        <f t="shared" ca="1" si="71"/>
        <v>0</v>
      </c>
      <c r="BK40" s="1">
        <f t="shared" ca="1" si="71"/>
        <v>0</v>
      </c>
      <c r="BL40" s="1">
        <f t="shared" ca="1" si="71"/>
        <v>1.0228299999999999E-2</v>
      </c>
      <c r="BM40" s="1">
        <f t="shared" ca="1" si="71"/>
        <v>4.5137999999999998E-2</v>
      </c>
      <c r="BN40" s="1">
        <f t="shared" ca="1" si="71"/>
        <v>0</v>
      </c>
      <c r="BO40" s="1">
        <f t="shared" ref="BO40:CT41" ca="1" si="72">IF(BO$10&gt;$B$60,IF(BO8&lt;(BO$12-BO$15*$B$62),BO22,0),0)</f>
        <v>8.0218399999999995E-2</v>
      </c>
      <c r="BP40" s="1">
        <f t="shared" ca="1" si="72"/>
        <v>0</v>
      </c>
      <c r="BQ40" s="1">
        <f t="shared" ca="1" si="72"/>
        <v>0</v>
      </c>
      <c r="BR40" s="1">
        <f t="shared" ca="1" si="72"/>
        <v>0</v>
      </c>
      <c r="BS40" s="1">
        <f t="shared" ca="1" si="72"/>
        <v>0</v>
      </c>
      <c r="BT40" s="1">
        <f t="shared" ca="1" si="72"/>
        <v>0</v>
      </c>
      <c r="BU40" s="1">
        <f t="shared" ca="1" si="72"/>
        <v>0</v>
      </c>
      <c r="BV40" s="1">
        <f t="shared" ca="1" si="72"/>
        <v>0</v>
      </c>
      <c r="BW40" s="1">
        <f t="shared" ca="1" si="72"/>
        <v>0</v>
      </c>
      <c r="BX40" s="1">
        <f t="shared" ca="1" si="72"/>
        <v>0</v>
      </c>
      <c r="BY40" s="1">
        <f t="shared" ca="1" si="72"/>
        <v>0</v>
      </c>
      <c r="BZ40" s="1">
        <f t="shared" ca="1" si="72"/>
        <v>0</v>
      </c>
      <c r="CA40" s="1">
        <f t="shared" ca="1" si="72"/>
        <v>0</v>
      </c>
      <c r="CB40" s="1">
        <f t="shared" ca="1" si="72"/>
        <v>0</v>
      </c>
      <c r="CC40" s="1">
        <f t="shared" ca="1" si="72"/>
        <v>0</v>
      </c>
      <c r="CD40" s="1">
        <f t="shared" ca="1" si="72"/>
        <v>0</v>
      </c>
      <c r="CE40" s="1">
        <f t="shared" ca="1" si="72"/>
        <v>0</v>
      </c>
      <c r="CF40" s="1">
        <f t="shared" ca="1" si="72"/>
        <v>0</v>
      </c>
      <c r="CG40" s="1">
        <f t="shared" ca="1" si="72"/>
        <v>0</v>
      </c>
      <c r="CH40" s="1">
        <f t="shared" ca="1" si="72"/>
        <v>0</v>
      </c>
      <c r="CI40" s="1">
        <f t="shared" ca="1" si="72"/>
        <v>0</v>
      </c>
      <c r="CJ40" s="1">
        <f t="shared" ca="1" si="72"/>
        <v>0</v>
      </c>
      <c r="CK40" s="1">
        <f t="shared" ca="1" si="72"/>
        <v>0</v>
      </c>
      <c r="CL40" s="1">
        <f t="shared" ca="1" si="72"/>
        <v>5.67041E-2</v>
      </c>
      <c r="CM40" s="1">
        <f t="shared" ca="1" si="72"/>
        <v>0</v>
      </c>
      <c r="CN40" s="1">
        <f t="shared" ca="1" si="72"/>
        <v>0</v>
      </c>
      <c r="CO40" s="1">
        <f t="shared" ca="1" si="72"/>
        <v>0</v>
      </c>
      <c r="CP40" s="1">
        <f t="shared" ca="1" si="72"/>
        <v>0</v>
      </c>
      <c r="CQ40" s="1">
        <f t="shared" ca="1" si="72"/>
        <v>0</v>
      </c>
      <c r="CR40" s="1">
        <f t="shared" ca="1" si="72"/>
        <v>0</v>
      </c>
      <c r="CS40" s="1">
        <f t="shared" ca="1" si="72"/>
        <v>0</v>
      </c>
      <c r="CT40" s="1">
        <f t="shared" ca="1" si="72"/>
        <v>0</v>
      </c>
      <c r="CU40" s="13">
        <f t="shared" ca="1" si="66"/>
        <v>0.85398419999999997</v>
      </c>
      <c r="CV40" s="13">
        <f t="shared" ca="1" si="67"/>
        <v>8.8956687500000003E-3</v>
      </c>
      <c r="CW40" s="13">
        <f t="shared" ca="1" si="68"/>
        <v>0</v>
      </c>
      <c r="CX40" s="13">
        <f t="shared" ca="1" si="69"/>
        <v>0.58275199999999994</v>
      </c>
      <c r="CY40" s="13">
        <f t="shared" ca="1" si="70"/>
        <v>6.043215061565075E-2</v>
      </c>
    </row>
    <row r="41" spans="1:103" s="8" customFormat="1" ht="17" x14ac:dyDescent="0.25">
      <c r="A41" s="1">
        <f t="shared" si="62"/>
        <v>13</v>
      </c>
      <c r="B41" s="8" t="str">
        <f>count!A8</f>
        <v>Saturday</v>
      </c>
      <c r="C41" s="27">
        <f t="shared" ca="1" si="65"/>
        <v>0</v>
      </c>
      <c r="D41" s="1">
        <f t="shared" ref="D41:BO41" ca="1" si="73">IF(D$10&gt;$B$60,IF(D9&lt;(D$12-D$15*$B$62),D23,0),0)</f>
        <v>0</v>
      </c>
      <c r="E41" s="1">
        <f t="shared" ca="1" si="73"/>
        <v>0</v>
      </c>
      <c r="F41" s="1">
        <f t="shared" ca="1" si="73"/>
        <v>0</v>
      </c>
      <c r="G41" s="1">
        <f t="shared" ca="1" si="73"/>
        <v>0</v>
      </c>
      <c r="H41" s="1">
        <f t="shared" ca="1" si="73"/>
        <v>0</v>
      </c>
      <c r="I41" s="1">
        <f t="shared" ca="1" si="73"/>
        <v>0</v>
      </c>
      <c r="J41" s="1">
        <f t="shared" ca="1" si="73"/>
        <v>0</v>
      </c>
      <c r="K41" s="1">
        <f t="shared" ca="1" si="73"/>
        <v>0</v>
      </c>
      <c r="L41" s="1">
        <f t="shared" ca="1" si="73"/>
        <v>0</v>
      </c>
      <c r="M41" s="1">
        <f t="shared" ca="1" si="73"/>
        <v>0</v>
      </c>
      <c r="N41" s="1">
        <f t="shared" ca="1" si="73"/>
        <v>0</v>
      </c>
      <c r="O41" s="1">
        <f t="shared" ca="1" si="73"/>
        <v>0</v>
      </c>
      <c r="P41" s="1">
        <f t="shared" ca="1" si="73"/>
        <v>0</v>
      </c>
      <c r="Q41" s="1">
        <f t="shared" ca="1" si="73"/>
        <v>0</v>
      </c>
      <c r="R41" s="1">
        <f t="shared" ca="1" si="73"/>
        <v>0</v>
      </c>
      <c r="S41" s="1">
        <f t="shared" ca="1" si="73"/>
        <v>0</v>
      </c>
      <c r="T41" s="1">
        <f t="shared" ca="1" si="73"/>
        <v>0</v>
      </c>
      <c r="U41" s="1">
        <f t="shared" ca="1" si="73"/>
        <v>0</v>
      </c>
      <c r="V41" s="1">
        <f t="shared" ca="1" si="73"/>
        <v>0</v>
      </c>
      <c r="W41" s="1">
        <f t="shared" ca="1" si="73"/>
        <v>0</v>
      </c>
      <c r="X41" s="1">
        <f t="shared" ca="1" si="73"/>
        <v>0</v>
      </c>
      <c r="Y41" s="1">
        <f t="shared" ca="1" si="73"/>
        <v>0</v>
      </c>
      <c r="Z41" s="1">
        <f t="shared" ca="1" si="73"/>
        <v>0</v>
      </c>
      <c r="AA41" s="1">
        <f t="shared" ca="1" si="73"/>
        <v>0</v>
      </c>
      <c r="AB41" s="1">
        <f t="shared" ca="1" si="73"/>
        <v>0</v>
      </c>
      <c r="AC41" s="1">
        <f t="shared" ca="1" si="73"/>
        <v>0</v>
      </c>
      <c r="AD41" s="1">
        <f t="shared" ca="1" si="73"/>
        <v>0</v>
      </c>
      <c r="AE41" s="1">
        <f t="shared" ca="1" si="73"/>
        <v>0</v>
      </c>
      <c r="AF41" s="1">
        <f t="shared" ca="1" si="73"/>
        <v>0</v>
      </c>
      <c r="AG41" s="1">
        <f t="shared" ca="1" si="73"/>
        <v>0</v>
      </c>
      <c r="AH41" s="1">
        <f t="shared" ca="1" si="73"/>
        <v>0</v>
      </c>
      <c r="AI41" s="1">
        <f t="shared" ca="1" si="73"/>
        <v>0</v>
      </c>
      <c r="AJ41" s="1">
        <f t="shared" ca="1" si="73"/>
        <v>0</v>
      </c>
      <c r="AK41" s="1">
        <f t="shared" ca="1" si="73"/>
        <v>0</v>
      </c>
      <c r="AL41" s="1">
        <f t="shared" ca="1" si="73"/>
        <v>7.6923076923076927E-2</v>
      </c>
      <c r="AM41" s="1">
        <f t="shared" ca="1" si="73"/>
        <v>0</v>
      </c>
      <c r="AN41" s="1">
        <f t="shared" ca="1" si="73"/>
        <v>0</v>
      </c>
      <c r="AO41" s="1">
        <f t="shared" ca="1" si="73"/>
        <v>0</v>
      </c>
      <c r="AP41" s="1">
        <f t="shared" ca="1" si="73"/>
        <v>0</v>
      </c>
      <c r="AQ41" s="1">
        <f t="shared" ca="1" si="73"/>
        <v>0</v>
      </c>
      <c r="AR41" s="1">
        <f t="shared" ca="1" si="73"/>
        <v>0</v>
      </c>
      <c r="AS41" s="1">
        <f t="shared" ca="1" si="73"/>
        <v>0</v>
      </c>
      <c r="AT41" s="1">
        <f t="shared" ca="1" si="73"/>
        <v>7.2079000000000004E-2</v>
      </c>
      <c r="AU41" s="1">
        <f t="shared" ca="1" si="73"/>
        <v>0</v>
      </c>
      <c r="AV41" s="1">
        <f t="shared" ca="1" si="73"/>
        <v>0.46153846153846156</v>
      </c>
      <c r="AW41" s="1">
        <f t="shared" ca="1" si="73"/>
        <v>0</v>
      </c>
      <c r="AX41" s="1">
        <f t="shared" ca="1" si="73"/>
        <v>0</v>
      </c>
      <c r="AY41" s="1">
        <f t="shared" ca="1" si="73"/>
        <v>0</v>
      </c>
      <c r="AZ41" s="1">
        <f t="shared" ca="1" si="73"/>
        <v>0</v>
      </c>
      <c r="BA41" s="1">
        <f t="shared" ca="1" si="73"/>
        <v>0</v>
      </c>
      <c r="BB41" s="1">
        <f t="shared" ca="1" si="73"/>
        <v>0</v>
      </c>
      <c r="BC41" s="1">
        <f t="shared" ca="1" si="73"/>
        <v>0</v>
      </c>
      <c r="BD41" s="1">
        <f t="shared" ca="1" si="73"/>
        <v>0</v>
      </c>
      <c r="BE41" s="1">
        <f t="shared" ca="1" si="73"/>
        <v>0</v>
      </c>
      <c r="BF41" s="1">
        <f t="shared" ca="1" si="73"/>
        <v>0</v>
      </c>
      <c r="BG41" s="1">
        <f t="shared" ca="1" si="73"/>
        <v>0</v>
      </c>
      <c r="BH41" s="1">
        <f t="shared" ca="1" si="73"/>
        <v>0</v>
      </c>
      <c r="BI41" s="1">
        <f t="shared" ca="1" si="73"/>
        <v>0</v>
      </c>
      <c r="BJ41" s="1">
        <f t="shared" ca="1" si="73"/>
        <v>0</v>
      </c>
      <c r="BK41" s="1">
        <f t="shared" ca="1" si="73"/>
        <v>0</v>
      </c>
      <c r="BL41" s="1">
        <f t="shared" ca="1" si="73"/>
        <v>0</v>
      </c>
      <c r="BM41" s="1">
        <f t="shared" ca="1" si="73"/>
        <v>0</v>
      </c>
      <c r="BN41" s="1">
        <f t="shared" ca="1" si="73"/>
        <v>0</v>
      </c>
      <c r="BO41" s="1">
        <f t="shared" ca="1" si="73"/>
        <v>0</v>
      </c>
      <c r="BP41" s="1">
        <f t="shared" ca="1" si="72"/>
        <v>0</v>
      </c>
      <c r="BQ41" s="1">
        <f t="shared" ca="1" si="72"/>
        <v>0</v>
      </c>
      <c r="BR41" s="1">
        <f t="shared" ca="1" si="72"/>
        <v>0</v>
      </c>
      <c r="BS41" s="1">
        <f t="shared" ca="1" si="72"/>
        <v>0</v>
      </c>
      <c r="BT41" s="1">
        <f t="shared" ca="1" si="72"/>
        <v>0</v>
      </c>
      <c r="BU41" s="1">
        <f t="shared" ca="1" si="72"/>
        <v>0</v>
      </c>
      <c r="BV41" s="1">
        <f t="shared" ca="1" si="72"/>
        <v>0</v>
      </c>
      <c r="BW41" s="1">
        <f t="shared" ca="1" si="72"/>
        <v>0</v>
      </c>
      <c r="BX41" s="1">
        <f t="shared" ca="1" si="72"/>
        <v>0</v>
      </c>
      <c r="BY41" s="1">
        <f t="shared" ca="1" si="72"/>
        <v>0</v>
      </c>
      <c r="BZ41" s="1">
        <f t="shared" ca="1" si="72"/>
        <v>0</v>
      </c>
      <c r="CA41" s="1">
        <f t="shared" ca="1" si="72"/>
        <v>0</v>
      </c>
      <c r="CB41" s="1">
        <f t="shared" ca="1" si="72"/>
        <v>0</v>
      </c>
      <c r="CC41" s="1">
        <f t="shared" ca="1" si="72"/>
        <v>0</v>
      </c>
      <c r="CD41" s="1">
        <f t="shared" ca="1" si="72"/>
        <v>0</v>
      </c>
      <c r="CE41" s="1">
        <f t="shared" ca="1" si="72"/>
        <v>0</v>
      </c>
      <c r="CF41" s="1">
        <f t="shared" ca="1" si="72"/>
        <v>0</v>
      </c>
      <c r="CG41" s="1">
        <f t="shared" ca="1" si="72"/>
        <v>0</v>
      </c>
      <c r="CH41" s="1">
        <f t="shared" ca="1" si="72"/>
        <v>0</v>
      </c>
      <c r="CI41" s="1">
        <f t="shared" ca="1" si="72"/>
        <v>0</v>
      </c>
      <c r="CJ41" s="1">
        <f t="shared" ca="1" si="72"/>
        <v>0</v>
      </c>
      <c r="CK41" s="1">
        <f t="shared" ca="1" si="72"/>
        <v>0</v>
      </c>
      <c r="CL41" s="1">
        <f t="shared" ca="1" si="72"/>
        <v>0</v>
      </c>
      <c r="CM41" s="1">
        <f t="shared" ca="1" si="72"/>
        <v>0</v>
      </c>
      <c r="CN41" s="1">
        <f t="shared" ca="1" si="72"/>
        <v>0</v>
      </c>
      <c r="CO41" s="1">
        <f t="shared" ca="1" si="72"/>
        <v>0</v>
      </c>
      <c r="CP41" s="1">
        <f t="shared" ca="1" si="72"/>
        <v>0</v>
      </c>
      <c r="CQ41" s="1">
        <f t="shared" ca="1" si="72"/>
        <v>0</v>
      </c>
      <c r="CR41" s="1">
        <f t="shared" ca="1" si="72"/>
        <v>0</v>
      </c>
      <c r="CS41" s="1">
        <f t="shared" ca="1" si="72"/>
        <v>0</v>
      </c>
      <c r="CT41" s="1">
        <f t="shared" ca="1" si="72"/>
        <v>0</v>
      </c>
      <c r="CU41" s="13">
        <f t="shared" ca="1" si="66"/>
        <v>0.61054053846153855</v>
      </c>
      <c r="CV41" s="13">
        <f t="shared" ca="1" si="67"/>
        <v>6.3597972756410269E-3</v>
      </c>
      <c r="CW41" s="13">
        <f t="shared" ca="1" si="68"/>
        <v>0</v>
      </c>
      <c r="CX41" s="13">
        <f t="shared" ca="1" si="69"/>
        <v>0.46153846153846156</v>
      </c>
      <c r="CY41" s="13">
        <f t="shared" ca="1" si="70"/>
        <v>4.8149698521265015E-2</v>
      </c>
    </row>
    <row r="42" spans="1:103" s="15" customFormat="1" ht="17" x14ac:dyDescent="0.25">
      <c r="A42" s="3">
        <f>SUM(A35:A41)</f>
        <v>83</v>
      </c>
      <c r="B42" s="15" t="s">
        <v>15</v>
      </c>
      <c r="C42" s="24">
        <f t="shared" ref="C42:AG42" ca="1" si="74">SUM(C35:C41)</f>
        <v>0</v>
      </c>
      <c r="D42" s="3">
        <f t="shared" ca="1" si="74"/>
        <v>0</v>
      </c>
      <c r="E42" s="3">
        <f t="shared" ca="1" si="74"/>
        <v>0</v>
      </c>
      <c r="F42" s="3">
        <f t="shared" ca="1" si="74"/>
        <v>0</v>
      </c>
      <c r="G42" s="3">
        <f t="shared" ca="1" si="74"/>
        <v>0</v>
      </c>
      <c r="H42" s="3">
        <f t="shared" ca="1" si="74"/>
        <v>0</v>
      </c>
      <c r="I42" s="3">
        <f t="shared" ca="1" si="74"/>
        <v>0</v>
      </c>
      <c r="J42" s="3">
        <f t="shared" ca="1" si="74"/>
        <v>0</v>
      </c>
      <c r="K42" s="3">
        <f t="shared" ca="1" si="74"/>
        <v>0</v>
      </c>
      <c r="L42" s="3">
        <f t="shared" ca="1" si="74"/>
        <v>0</v>
      </c>
      <c r="M42" s="3">
        <f t="shared" ca="1" si="74"/>
        <v>0</v>
      </c>
      <c r="N42" s="3">
        <f t="shared" ca="1" si="74"/>
        <v>0</v>
      </c>
      <c r="O42" s="3">
        <f t="shared" ca="1" si="74"/>
        <v>0</v>
      </c>
      <c r="P42" s="3">
        <f t="shared" ca="1" si="74"/>
        <v>0</v>
      </c>
      <c r="Q42" s="3">
        <f t="shared" ca="1" si="74"/>
        <v>0</v>
      </c>
      <c r="R42" s="3">
        <f t="shared" ca="1" si="74"/>
        <v>0</v>
      </c>
      <c r="S42" s="3">
        <f t="shared" ca="1" si="74"/>
        <v>0</v>
      </c>
      <c r="T42" s="3">
        <f t="shared" ca="1" si="74"/>
        <v>0</v>
      </c>
      <c r="U42" s="3">
        <f t="shared" ca="1" si="74"/>
        <v>0</v>
      </c>
      <c r="V42" s="3">
        <f t="shared" ca="1" si="74"/>
        <v>0</v>
      </c>
      <c r="W42" s="3">
        <f t="shared" ca="1" si="74"/>
        <v>0</v>
      </c>
      <c r="X42" s="3">
        <f t="shared" ca="1" si="74"/>
        <v>0</v>
      </c>
      <c r="Y42" s="3">
        <f t="shared" ca="1" si="74"/>
        <v>0</v>
      </c>
      <c r="Z42" s="3">
        <f t="shared" ca="1" si="74"/>
        <v>0</v>
      </c>
      <c r="AA42" s="3">
        <f t="shared" ca="1" si="74"/>
        <v>0</v>
      </c>
      <c r="AB42" s="3">
        <f t="shared" ca="1" si="74"/>
        <v>0</v>
      </c>
      <c r="AC42" s="3">
        <f t="shared" ca="1" si="74"/>
        <v>0</v>
      </c>
      <c r="AD42" s="3">
        <f t="shared" ca="1" si="74"/>
        <v>0</v>
      </c>
      <c r="AE42" s="3">
        <f t="shared" ca="1" si="74"/>
        <v>0</v>
      </c>
      <c r="AF42" s="3">
        <f t="shared" ca="1" si="74"/>
        <v>0</v>
      </c>
      <c r="AG42" s="3">
        <f t="shared" ca="1" si="74"/>
        <v>0</v>
      </c>
      <c r="AH42" s="3">
        <f t="shared" ref="AH42:BM42" ca="1" si="75">SUM(AH35:AH41)</f>
        <v>0</v>
      </c>
      <c r="AI42" s="3">
        <f t="shared" ca="1" si="75"/>
        <v>0</v>
      </c>
      <c r="AJ42" s="3">
        <f t="shared" ca="1" si="75"/>
        <v>0</v>
      </c>
      <c r="AK42" s="3">
        <f t="shared" ca="1" si="75"/>
        <v>6.4043749999999997E-2</v>
      </c>
      <c r="AL42" s="3">
        <f t="shared" ca="1" si="75"/>
        <v>7.6923076923076927E-2</v>
      </c>
      <c r="AM42" s="3">
        <f t="shared" ca="1" si="75"/>
        <v>0</v>
      </c>
      <c r="AN42" s="3">
        <f t="shared" ca="1" si="75"/>
        <v>4.4770153846153841E-2</v>
      </c>
      <c r="AO42" s="3">
        <f t="shared" ca="1" si="75"/>
        <v>0</v>
      </c>
      <c r="AP42" s="3">
        <f t="shared" ca="1" si="75"/>
        <v>7.0461250000000003E-2</v>
      </c>
      <c r="AQ42" s="3">
        <f t="shared" ca="1" si="75"/>
        <v>0.23076923076923078</v>
      </c>
      <c r="AR42" s="3">
        <f t="shared" ca="1" si="75"/>
        <v>4.1216923076923071E-3</v>
      </c>
      <c r="AS42" s="3">
        <f t="shared" ca="1" si="75"/>
        <v>2.7064583333333333E-2</v>
      </c>
      <c r="AT42" s="3">
        <f t="shared" ca="1" si="75"/>
        <v>7.2079000000000004E-2</v>
      </c>
      <c r="AU42" s="3">
        <f t="shared" ca="1" si="75"/>
        <v>6.9334833333333332E-2</v>
      </c>
      <c r="AV42" s="3">
        <f t="shared" ca="1" si="75"/>
        <v>0.46153846153846156</v>
      </c>
      <c r="AW42" s="3">
        <f t="shared" ca="1" si="75"/>
        <v>1.4758083333333333E-2</v>
      </c>
      <c r="AX42" s="3">
        <f t="shared" ca="1" si="75"/>
        <v>4.3514700000000003E-2</v>
      </c>
      <c r="AY42" s="3">
        <f t="shared" ca="1" si="75"/>
        <v>0.58275199999999994</v>
      </c>
      <c r="AZ42" s="3">
        <f t="shared" ca="1" si="75"/>
        <v>8.3146833333333336E-2</v>
      </c>
      <c r="BA42" s="3">
        <f t="shared" ca="1" si="75"/>
        <v>0</v>
      </c>
      <c r="BB42" s="3">
        <f t="shared" ca="1" si="75"/>
        <v>1.0769833333333333E-2</v>
      </c>
      <c r="BC42" s="3">
        <f t="shared" ca="1" si="75"/>
        <v>3.54287E-2</v>
      </c>
      <c r="BD42" s="3">
        <f t="shared" ca="1" si="75"/>
        <v>0</v>
      </c>
      <c r="BE42" s="3">
        <f t="shared" ca="1" si="75"/>
        <v>6.6459909090909097E-2</v>
      </c>
      <c r="BF42" s="3">
        <f t="shared" ca="1" si="75"/>
        <v>0</v>
      </c>
      <c r="BG42" s="3">
        <f t="shared" ca="1" si="75"/>
        <v>6.6163636363636359E-4</v>
      </c>
      <c r="BH42" s="3">
        <f t="shared" ca="1" si="75"/>
        <v>3.933391666666667E-2</v>
      </c>
      <c r="BI42" s="3">
        <f t="shared" ca="1" si="75"/>
        <v>0</v>
      </c>
      <c r="BJ42" s="3">
        <f t="shared" ca="1" si="75"/>
        <v>3.1461750000000004E-2</v>
      </c>
      <c r="BK42" s="3">
        <f t="shared" ca="1" si="75"/>
        <v>0</v>
      </c>
      <c r="BL42" s="3">
        <f t="shared" ca="1" si="75"/>
        <v>1.0228299999999999E-2</v>
      </c>
      <c r="BM42" s="3">
        <f t="shared" ca="1" si="75"/>
        <v>4.5137999999999998E-2</v>
      </c>
      <c r="BN42" s="3">
        <f t="shared" ref="BN42:CS42" ca="1" si="76">SUM(BN35:BN41)</f>
        <v>0</v>
      </c>
      <c r="BO42" s="3">
        <f t="shared" ca="1" si="76"/>
        <v>8.0218399999999995E-2</v>
      </c>
      <c r="BP42" s="3">
        <f t="shared" ca="1" si="76"/>
        <v>0</v>
      </c>
      <c r="BQ42" s="3">
        <f t="shared" ca="1" si="76"/>
        <v>1.4063307692307693E-2</v>
      </c>
      <c r="BR42" s="3">
        <f t="shared" ca="1" si="76"/>
        <v>3.2356636363636365E-2</v>
      </c>
      <c r="BS42" s="3">
        <f t="shared" ca="1" si="76"/>
        <v>0</v>
      </c>
      <c r="BT42" s="3">
        <f t="shared" ca="1" si="76"/>
        <v>3.8686999999999999E-2</v>
      </c>
      <c r="BU42" s="3">
        <f t="shared" ca="1" si="76"/>
        <v>0</v>
      </c>
      <c r="BV42" s="3">
        <f t="shared" ca="1" si="76"/>
        <v>0</v>
      </c>
      <c r="BW42" s="3">
        <f t="shared" ca="1" si="76"/>
        <v>0</v>
      </c>
      <c r="BX42" s="3">
        <f t="shared" ca="1" si="76"/>
        <v>0</v>
      </c>
      <c r="BY42" s="3">
        <f t="shared" ca="1" si="76"/>
        <v>3.1461750000000004E-2</v>
      </c>
      <c r="BZ42" s="3">
        <f t="shared" ca="1" si="76"/>
        <v>0</v>
      </c>
      <c r="CA42" s="3">
        <f t="shared" ca="1" si="76"/>
        <v>0</v>
      </c>
      <c r="CB42" s="3">
        <f t="shared" ca="1" si="76"/>
        <v>0</v>
      </c>
      <c r="CC42" s="3">
        <f t="shared" ca="1" si="76"/>
        <v>0</v>
      </c>
      <c r="CD42" s="3">
        <f t="shared" ca="1" si="76"/>
        <v>8.0069500000000002E-2</v>
      </c>
      <c r="CE42" s="3">
        <f t="shared" ca="1" si="76"/>
        <v>0</v>
      </c>
      <c r="CF42" s="3">
        <f t="shared" ca="1" si="76"/>
        <v>1.4066833333333334E-2</v>
      </c>
      <c r="CG42" s="3">
        <f t="shared" ca="1" si="76"/>
        <v>0</v>
      </c>
      <c r="CH42" s="3">
        <f t="shared" ca="1" si="76"/>
        <v>5.7712307692307695E-2</v>
      </c>
      <c r="CI42" s="3">
        <f t="shared" ca="1" si="76"/>
        <v>7.4668307692307687E-2</v>
      </c>
      <c r="CJ42" s="3">
        <f t="shared" ca="1" si="76"/>
        <v>0.58333333333333337</v>
      </c>
      <c r="CK42" s="3">
        <f t="shared" ca="1" si="76"/>
        <v>0</v>
      </c>
      <c r="CL42" s="3">
        <f t="shared" ca="1" si="76"/>
        <v>5.67041E-2</v>
      </c>
      <c r="CM42" s="3">
        <f t="shared" ca="1" si="76"/>
        <v>0</v>
      </c>
      <c r="CN42" s="3">
        <f t="shared" ca="1" si="76"/>
        <v>0</v>
      </c>
      <c r="CO42" s="3">
        <f t="shared" ca="1" si="76"/>
        <v>0</v>
      </c>
      <c r="CP42" s="3">
        <f t="shared" ca="1" si="76"/>
        <v>1.4660916666666668E-2</v>
      </c>
      <c r="CQ42" s="3">
        <f t="shared" ca="1" si="76"/>
        <v>4.9897153846153848E-2</v>
      </c>
      <c r="CR42" s="3">
        <f t="shared" ca="1" si="76"/>
        <v>0</v>
      </c>
      <c r="CS42" s="3">
        <f t="shared" ca="1" si="76"/>
        <v>8.3055416666666673E-2</v>
      </c>
      <c r="CT42" s="3">
        <f t="shared" ref="CT42" ca="1" si="77">SUM(CT35:CT41)</f>
        <v>0</v>
      </c>
      <c r="CU42" s="14">
        <f ca="1">SUM(C42:CT42)</f>
        <v>3.2957146574592078</v>
      </c>
      <c r="CV42" s="14">
        <f ca="1">AVERAGE(C42:CT42)</f>
        <v>3.4330361015200081E-2</v>
      </c>
      <c r="CW42" s="14">
        <f ca="1">MIN(C42:CT42)</f>
        <v>0</v>
      </c>
      <c r="CX42" s="14">
        <f ca="1">MAX(C42:CT42)</f>
        <v>0.58333333333333337</v>
      </c>
      <c r="CY42" s="14">
        <f ca="1">STDEV(C42:CT42)</f>
        <v>9.8340907813813272E-2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78">A3</f>
        <v>13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79">IF(D$10&gt;$B$60,IF(D3&gt;(D$12-D$15*$B$64),IF((D3&lt;D$12+D$15*$B$64),D17,0),0),0)</f>
        <v>0</v>
      </c>
      <c r="E44" s="1">
        <f t="shared" ca="1" si="79"/>
        <v>0</v>
      </c>
      <c r="F44" s="1">
        <f t="shared" ca="1" si="79"/>
        <v>6.9331692307692303E-2</v>
      </c>
      <c r="G44" s="1">
        <f t="shared" ca="1" si="79"/>
        <v>0</v>
      </c>
      <c r="H44" s="1">
        <f t="shared" ca="1" si="79"/>
        <v>0</v>
      </c>
      <c r="I44" s="1">
        <f t="shared" ca="1" si="79"/>
        <v>0</v>
      </c>
      <c r="J44" s="1">
        <f t="shared" ca="1" si="79"/>
        <v>0</v>
      </c>
      <c r="K44" s="1">
        <f t="shared" ca="1" si="79"/>
        <v>0</v>
      </c>
      <c r="L44" s="1">
        <f t="shared" ca="1" si="79"/>
        <v>0</v>
      </c>
      <c r="M44" s="1">
        <f t="shared" ca="1" si="79"/>
        <v>0</v>
      </c>
      <c r="N44" s="1">
        <f t="shared" ca="1" si="79"/>
        <v>0</v>
      </c>
      <c r="O44" s="1">
        <f t="shared" ca="1" si="79"/>
        <v>0</v>
      </c>
      <c r="P44" s="1">
        <f t="shared" ca="1" si="79"/>
        <v>0</v>
      </c>
      <c r="Q44" s="1">
        <f t="shared" ca="1" si="79"/>
        <v>0</v>
      </c>
      <c r="R44" s="1">
        <f t="shared" ca="1" si="79"/>
        <v>0</v>
      </c>
      <c r="S44" s="1">
        <f t="shared" ca="1" si="79"/>
        <v>0</v>
      </c>
      <c r="T44" s="1">
        <f t="shared" ca="1" si="79"/>
        <v>0</v>
      </c>
      <c r="U44" s="1">
        <f t="shared" ca="1" si="79"/>
        <v>0</v>
      </c>
      <c r="V44" s="1">
        <f t="shared" ca="1" si="79"/>
        <v>0</v>
      </c>
      <c r="W44" s="1">
        <f t="shared" ca="1" si="79"/>
        <v>0</v>
      </c>
      <c r="X44" s="1">
        <f t="shared" ca="1" si="79"/>
        <v>0</v>
      </c>
      <c r="Y44" s="1">
        <f t="shared" ca="1" si="79"/>
        <v>0</v>
      </c>
      <c r="Z44" s="1">
        <f t="shared" ca="1" si="79"/>
        <v>0</v>
      </c>
      <c r="AA44" s="1">
        <f t="shared" ca="1" si="79"/>
        <v>0</v>
      </c>
      <c r="AB44" s="1">
        <f t="shared" ca="1" si="79"/>
        <v>0</v>
      </c>
      <c r="AC44" s="1">
        <f t="shared" ca="1" si="79"/>
        <v>0</v>
      </c>
      <c r="AD44" s="1">
        <f t="shared" ca="1" si="79"/>
        <v>0</v>
      </c>
      <c r="AE44" s="1">
        <f t="shared" ca="1" si="79"/>
        <v>0</v>
      </c>
      <c r="AF44" s="1">
        <f t="shared" ca="1" si="79"/>
        <v>0</v>
      </c>
      <c r="AG44" s="1">
        <f t="shared" ca="1" si="79"/>
        <v>0</v>
      </c>
      <c r="AH44" s="1">
        <f t="shared" ca="1" si="79"/>
        <v>0</v>
      </c>
      <c r="AI44" s="1">
        <f t="shared" ca="1" si="79"/>
        <v>3.6987384615384616E-2</v>
      </c>
      <c r="AJ44" s="1">
        <f t="shared" ca="1" si="79"/>
        <v>0</v>
      </c>
      <c r="AK44" s="1">
        <f t="shared" ca="1" si="79"/>
        <v>0</v>
      </c>
      <c r="AL44" s="1">
        <f t="shared" ca="1" si="79"/>
        <v>0</v>
      </c>
      <c r="AM44" s="1">
        <f t="shared" ca="1" si="79"/>
        <v>1.635976923076923E-2</v>
      </c>
      <c r="AN44" s="1">
        <f t="shared" ca="1" si="79"/>
        <v>0</v>
      </c>
      <c r="AO44" s="1">
        <f t="shared" ca="1" si="79"/>
        <v>0.56513276923076927</v>
      </c>
      <c r="AP44" s="1">
        <f t="shared" ca="1" si="79"/>
        <v>0</v>
      </c>
      <c r="AQ44" s="1">
        <f t="shared" ca="1" si="79"/>
        <v>0</v>
      </c>
      <c r="AR44" s="1">
        <f t="shared" ca="1" si="79"/>
        <v>0</v>
      </c>
      <c r="AS44" s="1">
        <f t="shared" ca="1" si="79"/>
        <v>3.9664692307692311E-2</v>
      </c>
      <c r="AT44" s="1">
        <f t="shared" ca="1" si="79"/>
        <v>0</v>
      </c>
      <c r="AU44" s="1">
        <f t="shared" ca="1" si="79"/>
        <v>0</v>
      </c>
      <c r="AV44" s="1">
        <f t="shared" ca="1" si="79"/>
        <v>0</v>
      </c>
      <c r="AW44" s="1">
        <f t="shared" ca="1" si="79"/>
        <v>0</v>
      </c>
      <c r="AX44" s="1">
        <f t="shared" ca="1" si="79"/>
        <v>0</v>
      </c>
      <c r="AY44" s="1">
        <f t="shared" ca="1" si="79"/>
        <v>0</v>
      </c>
      <c r="AZ44" s="1">
        <f t="shared" ca="1" si="79"/>
        <v>0</v>
      </c>
      <c r="BA44" s="1">
        <f t="shared" ca="1" si="79"/>
        <v>0</v>
      </c>
      <c r="BB44" s="1">
        <f t="shared" ca="1" si="79"/>
        <v>1.5515076923076921E-2</v>
      </c>
      <c r="BC44" s="1">
        <f t="shared" ca="1" si="79"/>
        <v>0</v>
      </c>
      <c r="BD44" s="1">
        <f t="shared" ca="1" si="79"/>
        <v>0</v>
      </c>
      <c r="BE44" s="1">
        <f t="shared" ca="1" si="79"/>
        <v>0</v>
      </c>
      <c r="BF44" s="1">
        <f t="shared" ca="1" si="79"/>
        <v>0</v>
      </c>
      <c r="BG44" s="1">
        <f t="shared" ca="1" si="79"/>
        <v>0</v>
      </c>
      <c r="BH44" s="1">
        <f t="shared" ca="1" si="79"/>
        <v>0</v>
      </c>
      <c r="BI44" s="1">
        <f t="shared" ca="1" si="79"/>
        <v>0</v>
      </c>
      <c r="BJ44" s="1">
        <f t="shared" ca="1" si="79"/>
        <v>0</v>
      </c>
      <c r="BK44" s="1">
        <f t="shared" ca="1" si="79"/>
        <v>0</v>
      </c>
      <c r="BL44" s="1">
        <f t="shared" ca="1" si="79"/>
        <v>0</v>
      </c>
      <c r="BM44" s="1">
        <f t="shared" ca="1" si="79"/>
        <v>5.0267076923076928E-2</v>
      </c>
      <c r="BN44" s="1">
        <f t="shared" ca="1" si="79"/>
        <v>0.66441176923076917</v>
      </c>
      <c r="BO44" s="1">
        <f t="shared" ca="1" si="79"/>
        <v>0</v>
      </c>
      <c r="BP44" s="1">
        <f t="shared" ref="BP44:CT48" ca="1" si="80">IF(BP$10&gt;$B$60,IF(BP3&gt;(BP$12-BP$15*$B$64),IF((BP3&lt;BP$12+BP$15*$B$64),BP17,0),0),0)</f>
        <v>1.1538461538461537</v>
      </c>
      <c r="BQ44" s="1">
        <f t="shared" ca="1" si="80"/>
        <v>0</v>
      </c>
      <c r="BR44" s="1">
        <f t="shared" ca="1" si="80"/>
        <v>0</v>
      </c>
      <c r="BS44" s="1">
        <f t="shared" ca="1" si="80"/>
        <v>0</v>
      </c>
      <c r="BT44" s="1">
        <f t="shared" ca="1" si="80"/>
        <v>0</v>
      </c>
      <c r="BU44" s="1">
        <f t="shared" ca="1" si="80"/>
        <v>0</v>
      </c>
      <c r="BV44" s="1">
        <f t="shared" ca="1" si="80"/>
        <v>0</v>
      </c>
      <c r="BW44" s="1">
        <f t="shared" ca="1" si="80"/>
        <v>0</v>
      </c>
      <c r="BX44" s="1">
        <f t="shared" ca="1" si="80"/>
        <v>0</v>
      </c>
      <c r="BY44" s="1">
        <f t="shared" ca="1" si="80"/>
        <v>0</v>
      </c>
      <c r="BZ44" s="1">
        <f t="shared" ca="1" si="80"/>
        <v>0</v>
      </c>
      <c r="CA44" s="1">
        <f t="shared" ca="1" si="80"/>
        <v>0</v>
      </c>
      <c r="CB44" s="1">
        <f t="shared" ca="1" si="80"/>
        <v>0</v>
      </c>
      <c r="CC44" s="1">
        <f t="shared" ca="1" si="80"/>
        <v>0</v>
      </c>
      <c r="CD44" s="1">
        <f t="shared" ca="1" si="80"/>
        <v>0</v>
      </c>
      <c r="CE44" s="1">
        <f t="shared" ca="1" si="80"/>
        <v>0</v>
      </c>
      <c r="CF44" s="1">
        <f t="shared" ca="1" si="80"/>
        <v>0</v>
      </c>
      <c r="CG44" s="1">
        <f t="shared" ca="1" si="80"/>
        <v>0</v>
      </c>
      <c r="CH44" s="1">
        <f t="shared" ca="1" si="80"/>
        <v>0</v>
      </c>
      <c r="CI44" s="1">
        <f t="shared" ca="1" si="80"/>
        <v>0</v>
      </c>
      <c r="CJ44" s="1">
        <f t="shared" ca="1" si="80"/>
        <v>1.6923076923076923</v>
      </c>
      <c r="CK44" s="1">
        <f t="shared" ca="1" si="80"/>
        <v>0</v>
      </c>
      <c r="CL44" s="1">
        <f t="shared" ca="1" si="80"/>
        <v>5.9146615384615381E-2</v>
      </c>
      <c r="CM44" s="1">
        <f t="shared" ca="1" si="80"/>
        <v>0</v>
      </c>
      <c r="CN44" s="1">
        <f t="shared" ca="1" si="80"/>
        <v>0</v>
      </c>
      <c r="CO44" s="1">
        <f t="shared" ca="1" si="80"/>
        <v>0</v>
      </c>
      <c r="CP44" s="1">
        <f t="shared" ca="1" si="80"/>
        <v>0</v>
      </c>
      <c r="CQ44" s="1">
        <f t="shared" ca="1" si="80"/>
        <v>0</v>
      </c>
      <c r="CR44" s="1">
        <f t="shared" ca="1" si="80"/>
        <v>0</v>
      </c>
      <c r="CS44" s="1">
        <f t="shared" ca="1" si="80"/>
        <v>7.676730769230769E-2</v>
      </c>
      <c r="CT44" s="1">
        <f t="shared" ca="1" si="80"/>
        <v>0</v>
      </c>
      <c r="CU44" s="13">
        <f ca="1">SUM(C44:CT44)</f>
        <v>4.4397380000000002</v>
      </c>
      <c r="CV44" s="13">
        <f ca="1">AVERAGE(C44:CT44)</f>
        <v>4.6247270833333333E-2</v>
      </c>
      <c r="CW44" s="13">
        <f ca="1">MIN(C44:CT44)</f>
        <v>0</v>
      </c>
      <c r="CX44" s="13">
        <f ca="1">MAX(C44:CT44)</f>
        <v>1.6923076923076923</v>
      </c>
      <c r="CY44" s="13">
        <f ca="1">STDEV(C44:CT44)</f>
        <v>0.22409897885451113</v>
      </c>
    </row>
    <row r="45" spans="1:103" s="8" customFormat="1" ht="17" x14ac:dyDescent="0.25">
      <c r="A45" s="1">
        <f t="shared" si="78"/>
        <v>12</v>
      </c>
      <c r="B45" s="8" t="str">
        <f>count!A3</f>
        <v>Monday</v>
      </c>
      <c r="C45" s="27">
        <f t="shared" ref="C45:R50" ca="1" si="81">IF(C$10&gt;$B$60,IF(C4&gt;(C$12-C$15*$B$64),IF((C4&lt;C$12+C$15*$B$64),C18,0),0),0)</f>
        <v>0</v>
      </c>
      <c r="D45" s="1">
        <f t="shared" ca="1" si="81"/>
        <v>0</v>
      </c>
      <c r="E45" s="1">
        <f t="shared" ca="1" si="81"/>
        <v>0</v>
      </c>
      <c r="F45" s="1">
        <f t="shared" ca="1" si="81"/>
        <v>7.9262166666666675E-2</v>
      </c>
      <c r="G45" s="1">
        <f t="shared" ca="1" si="81"/>
        <v>0</v>
      </c>
      <c r="H45" s="1">
        <f t="shared" ca="1" si="81"/>
        <v>0</v>
      </c>
      <c r="I45" s="1">
        <f t="shared" ca="1" si="81"/>
        <v>0</v>
      </c>
      <c r="J45" s="1">
        <f t="shared" ca="1" si="81"/>
        <v>0</v>
      </c>
      <c r="K45" s="1">
        <f t="shared" ca="1" si="81"/>
        <v>0</v>
      </c>
      <c r="L45" s="1">
        <f t="shared" ca="1" si="81"/>
        <v>0</v>
      </c>
      <c r="M45" s="1">
        <f t="shared" ca="1" si="81"/>
        <v>0</v>
      </c>
      <c r="N45" s="1">
        <f t="shared" ca="1" si="81"/>
        <v>0</v>
      </c>
      <c r="O45" s="1">
        <f t="shared" ca="1" si="81"/>
        <v>0</v>
      </c>
      <c r="P45" s="1">
        <f t="shared" ca="1" si="81"/>
        <v>0</v>
      </c>
      <c r="Q45" s="1">
        <f t="shared" ca="1" si="81"/>
        <v>0</v>
      </c>
      <c r="R45" s="1">
        <f t="shared" ca="1" si="81"/>
        <v>0</v>
      </c>
      <c r="S45" s="1">
        <f t="shared" ca="1" si="79"/>
        <v>0</v>
      </c>
      <c r="T45" s="1">
        <f t="shared" ca="1" si="79"/>
        <v>0</v>
      </c>
      <c r="U45" s="1">
        <f t="shared" ca="1" si="79"/>
        <v>0</v>
      </c>
      <c r="V45" s="1">
        <f t="shared" ca="1" si="79"/>
        <v>0</v>
      </c>
      <c r="W45" s="1">
        <f t="shared" ca="1" si="79"/>
        <v>0</v>
      </c>
      <c r="X45" s="1">
        <f t="shared" ca="1" si="79"/>
        <v>0</v>
      </c>
      <c r="Y45" s="1">
        <f t="shared" ca="1" si="79"/>
        <v>0</v>
      </c>
      <c r="Z45" s="1">
        <f t="shared" ca="1" si="79"/>
        <v>0</v>
      </c>
      <c r="AA45" s="1">
        <f t="shared" ca="1" si="79"/>
        <v>0</v>
      </c>
      <c r="AB45" s="1">
        <f t="shared" ca="1" si="79"/>
        <v>0</v>
      </c>
      <c r="AC45" s="1">
        <f t="shared" ca="1" si="79"/>
        <v>0</v>
      </c>
      <c r="AD45" s="1">
        <f t="shared" ca="1" si="79"/>
        <v>0</v>
      </c>
      <c r="AE45" s="1">
        <f t="shared" ca="1" si="79"/>
        <v>0</v>
      </c>
      <c r="AF45" s="1">
        <f t="shared" ca="1" si="79"/>
        <v>0</v>
      </c>
      <c r="AG45" s="1">
        <f t="shared" ca="1" si="79"/>
        <v>0</v>
      </c>
      <c r="AH45" s="1">
        <f t="shared" ca="1" si="79"/>
        <v>0</v>
      </c>
      <c r="AI45" s="1">
        <f t="shared" ca="1" si="79"/>
        <v>0</v>
      </c>
      <c r="AJ45" s="1">
        <f t="shared" ca="1" si="79"/>
        <v>0</v>
      </c>
      <c r="AK45" s="1">
        <f t="shared" ca="1" si="79"/>
        <v>0</v>
      </c>
      <c r="AL45" s="1">
        <f t="shared" ca="1" si="79"/>
        <v>0</v>
      </c>
      <c r="AM45" s="1">
        <f t="shared" ca="1" si="79"/>
        <v>0</v>
      </c>
      <c r="AN45" s="1">
        <f t="shared" ca="1" si="79"/>
        <v>0</v>
      </c>
      <c r="AO45" s="1">
        <f t="shared" ca="1" si="79"/>
        <v>0</v>
      </c>
      <c r="AP45" s="1">
        <f t="shared" ca="1" si="79"/>
        <v>0</v>
      </c>
      <c r="AQ45" s="1">
        <f t="shared" ca="1" si="79"/>
        <v>0.83333333333333337</v>
      </c>
      <c r="AR45" s="1">
        <f t="shared" ca="1" si="79"/>
        <v>0</v>
      </c>
      <c r="AS45" s="1">
        <f t="shared" ca="1" si="79"/>
        <v>0</v>
      </c>
      <c r="AT45" s="1">
        <f t="shared" ca="1" si="79"/>
        <v>0</v>
      </c>
      <c r="AU45" s="1">
        <f t="shared" ca="1" si="79"/>
        <v>0</v>
      </c>
      <c r="AV45" s="1">
        <f t="shared" ca="1" si="79"/>
        <v>0</v>
      </c>
      <c r="AW45" s="1">
        <f t="shared" ca="1" si="79"/>
        <v>1.9899916666666666E-2</v>
      </c>
      <c r="AX45" s="1">
        <f t="shared" ca="1" si="79"/>
        <v>0</v>
      </c>
      <c r="AY45" s="1">
        <f t="shared" ca="1" si="79"/>
        <v>1.12605475</v>
      </c>
      <c r="AZ45" s="1">
        <f t="shared" ca="1" si="79"/>
        <v>0</v>
      </c>
      <c r="BA45" s="1">
        <f t="shared" ca="1" si="79"/>
        <v>0</v>
      </c>
      <c r="BB45" s="1">
        <f t="shared" ca="1" si="79"/>
        <v>0</v>
      </c>
      <c r="BC45" s="1">
        <f t="shared" ca="1" si="79"/>
        <v>0</v>
      </c>
      <c r="BD45" s="1">
        <f t="shared" ca="1" si="79"/>
        <v>0</v>
      </c>
      <c r="BE45" s="1">
        <f t="shared" ca="1" si="79"/>
        <v>7.9741083333333337E-2</v>
      </c>
      <c r="BF45" s="1">
        <f t="shared" ca="1" si="79"/>
        <v>0</v>
      </c>
      <c r="BG45" s="1">
        <f t="shared" ca="1" si="79"/>
        <v>0</v>
      </c>
      <c r="BH45" s="1">
        <f t="shared" ca="1" si="79"/>
        <v>0</v>
      </c>
      <c r="BI45" s="1">
        <f t="shared" ca="1" si="79"/>
        <v>0</v>
      </c>
      <c r="BJ45" s="1">
        <f t="shared" ca="1" si="79"/>
        <v>0</v>
      </c>
      <c r="BK45" s="1">
        <f t="shared" ca="1" si="79"/>
        <v>0</v>
      </c>
      <c r="BL45" s="1">
        <f t="shared" ca="1" si="79"/>
        <v>0</v>
      </c>
      <c r="BM45" s="1">
        <f t="shared" ca="1" si="79"/>
        <v>0</v>
      </c>
      <c r="BN45" s="1">
        <f t="shared" ca="1" si="79"/>
        <v>0</v>
      </c>
      <c r="BO45" s="1">
        <f t="shared" ca="1" si="79"/>
        <v>0</v>
      </c>
      <c r="BP45" s="1">
        <f t="shared" ca="1" si="80"/>
        <v>0</v>
      </c>
      <c r="BQ45" s="1">
        <f t="shared" ca="1" si="80"/>
        <v>0</v>
      </c>
      <c r="BR45" s="1">
        <f t="shared" ca="1" si="80"/>
        <v>0</v>
      </c>
      <c r="BS45" s="1">
        <f t="shared" ca="1" si="80"/>
        <v>0</v>
      </c>
      <c r="BT45" s="1">
        <f t="shared" ca="1" si="80"/>
        <v>0</v>
      </c>
      <c r="BU45" s="1">
        <f t="shared" ca="1" si="80"/>
        <v>0</v>
      </c>
      <c r="BV45" s="1">
        <f t="shared" ca="1" si="80"/>
        <v>0</v>
      </c>
      <c r="BW45" s="1">
        <f t="shared" ca="1" si="80"/>
        <v>0</v>
      </c>
      <c r="BX45" s="1">
        <f t="shared" ca="1" si="80"/>
        <v>0</v>
      </c>
      <c r="BY45" s="1">
        <f t="shared" ca="1" si="80"/>
        <v>0</v>
      </c>
      <c r="BZ45" s="1">
        <f t="shared" ca="1" si="80"/>
        <v>0</v>
      </c>
      <c r="CA45" s="1">
        <f t="shared" ca="1" si="80"/>
        <v>0</v>
      </c>
      <c r="CB45" s="1">
        <f t="shared" ca="1" si="80"/>
        <v>0</v>
      </c>
      <c r="CC45" s="1">
        <f t="shared" ca="1" si="80"/>
        <v>0</v>
      </c>
      <c r="CD45" s="1">
        <f t="shared" ca="1" si="80"/>
        <v>0</v>
      </c>
      <c r="CE45" s="1">
        <f t="shared" ca="1" si="80"/>
        <v>0</v>
      </c>
      <c r="CF45" s="1">
        <f t="shared" ca="1" si="80"/>
        <v>0</v>
      </c>
      <c r="CG45" s="1">
        <f t="shared" ca="1" si="80"/>
        <v>0</v>
      </c>
      <c r="CH45" s="1">
        <f t="shared" ca="1" si="80"/>
        <v>0</v>
      </c>
      <c r="CI45" s="1">
        <f t="shared" ca="1" si="80"/>
        <v>0</v>
      </c>
      <c r="CJ45" s="1">
        <f t="shared" ca="1" si="80"/>
        <v>0</v>
      </c>
      <c r="CK45" s="1">
        <f t="shared" ca="1" si="80"/>
        <v>1.8486833333333334E-2</v>
      </c>
      <c r="CL45" s="1">
        <f t="shared" ca="1" si="80"/>
        <v>0</v>
      </c>
      <c r="CM45" s="1">
        <f t="shared" ca="1" si="80"/>
        <v>0</v>
      </c>
      <c r="CN45" s="1">
        <f t="shared" ca="1" si="80"/>
        <v>0</v>
      </c>
      <c r="CO45" s="1">
        <f t="shared" ca="1" si="80"/>
        <v>0</v>
      </c>
      <c r="CP45" s="1">
        <f t="shared" ca="1" si="80"/>
        <v>0</v>
      </c>
      <c r="CQ45" s="1">
        <f t="shared" ca="1" si="80"/>
        <v>0</v>
      </c>
      <c r="CR45" s="1">
        <f t="shared" ca="1" si="80"/>
        <v>0</v>
      </c>
      <c r="CS45" s="1">
        <f t="shared" ca="1" si="80"/>
        <v>8.3180583333333336E-2</v>
      </c>
      <c r="CT45" s="1">
        <f t="shared" ca="1" si="80"/>
        <v>0</v>
      </c>
      <c r="CU45" s="13">
        <f t="shared" ref="CU45:CU50" ca="1" si="82">SUM(C45:CT45)</f>
        <v>2.2399586666666664</v>
      </c>
      <c r="CV45" s="13">
        <f t="shared" ref="CV45:CV50" ca="1" si="83">AVERAGE(C45:CT45)</f>
        <v>2.3332902777777775E-2</v>
      </c>
      <c r="CW45" s="13">
        <f t="shared" ref="CW45:CW50" ca="1" si="84">MIN(C45:CT45)</f>
        <v>0</v>
      </c>
      <c r="CX45" s="13">
        <f t="shared" ref="CX45:CX50" ca="1" si="85">MAX(C45:CT45)</f>
        <v>1.12605475</v>
      </c>
      <c r="CY45" s="13">
        <f t="shared" ref="CY45:CY50" ca="1" si="86">STDEV(C45:CT45)</f>
        <v>0.14255107735441833</v>
      </c>
    </row>
    <row r="46" spans="1:103" s="8" customFormat="1" ht="17" x14ac:dyDescent="0.25">
      <c r="A46" s="1">
        <f t="shared" si="78"/>
        <v>12</v>
      </c>
      <c r="B46" s="8" t="str">
        <f>count!A4</f>
        <v>Tuesday</v>
      </c>
      <c r="C46" s="27">
        <f t="shared" ca="1" si="81"/>
        <v>0</v>
      </c>
      <c r="D46" s="1">
        <f t="shared" ref="D46:BO49" ca="1" si="87">IF(D$10&gt;$B$60,IF(D5&gt;(D$12-D$15*$B$64),IF((D5&lt;D$12+D$15*$B$64),D19,0),0),0)</f>
        <v>0</v>
      </c>
      <c r="E46" s="1">
        <f t="shared" ca="1" si="87"/>
        <v>0</v>
      </c>
      <c r="F46" s="1">
        <f t="shared" ca="1" si="87"/>
        <v>0</v>
      </c>
      <c r="G46" s="1">
        <f t="shared" ca="1" si="87"/>
        <v>0</v>
      </c>
      <c r="H46" s="1">
        <f t="shared" ca="1" si="87"/>
        <v>0</v>
      </c>
      <c r="I46" s="1">
        <f t="shared" ca="1" si="87"/>
        <v>0</v>
      </c>
      <c r="J46" s="1">
        <f t="shared" ca="1" si="87"/>
        <v>0</v>
      </c>
      <c r="K46" s="1">
        <f t="shared" ca="1" si="87"/>
        <v>0</v>
      </c>
      <c r="L46" s="1">
        <f t="shared" ca="1" si="87"/>
        <v>0</v>
      </c>
      <c r="M46" s="1">
        <f t="shared" ca="1" si="87"/>
        <v>0</v>
      </c>
      <c r="N46" s="1">
        <f t="shared" ca="1" si="87"/>
        <v>0</v>
      </c>
      <c r="O46" s="1">
        <f t="shared" ca="1" si="87"/>
        <v>0</v>
      </c>
      <c r="P46" s="1">
        <f t="shared" ca="1" si="87"/>
        <v>0</v>
      </c>
      <c r="Q46" s="1">
        <f t="shared" ca="1" si="87"/>
        <v>0</v>
      </c>
      <c r="R46" s="1">
        <f t="shared" ca="1" si="87"/>
        <v>0</v>
      </c>
      <c r="S46" s="1">
        <f t="shared" ca="1" si="87"/>
        <v>0</v>
      </c>
      <c r="T46" s="1">
        <f t="shared" ca="1" si="87"/>
        <v>0</v>
      </c>
      <c r="U46" s="1">
        <f t="shared" ca="1" si="87"/>
        <v>0</v>
      </c>
      <c r="V46" s="1">
        <f t="shared" ca="1" si="87"/>
        <v>0</v>
      </c>
      <c r="W46" s="1">
        <f t="shared" ca="1" si="87"/>
        <v>0</v>
      </c>
      <c r="X46" s="1">
        <f t="shared" ca="1" si="87"/>
        <v>0</v>
      </c>
      <c r="Y46" s="1">
        <f t="shared" ca="1" si="87"/>
        <v>0</v>
      </c>
      <c r="Z46" s="1">
        <f t="shared" ca="1" si="87"/>
        <v>0</v>
      </c>
      <c r="AA46" s="1">
        <f t="shared" ca="1" si="87"/>
        <v>0</v>
      </c>
      <c r="AB46" s="1">
        <f t="shared" ca="1" si="87"/>
        <v>0</v>
      </c>
      <c r="AC46" s="1">
        <f t="shared" ca="1" si="87"/>
        <v>0</v>
      </c>
      <c r="AD46" s="1">
        <f t="shared" ca="1" si="87"/>
        <v>0</v>
      </c>
      <c r="AE46" s="1">
        <f t="shared" ca="1" si="87"/>
        <v>0</v>
      </c>
      <c r="AF46" s="1">
        <f t="shared" ca="1" si="87"/>
        <v>0</v>
      </c>
      <c r="AG46" s="1">
        <f t="shared" ca="1" si="87"/>
        <v>0</v>
      </c>
      <c r="AH46" s="1">
        <f t="shared" ca="1" si="87"/>
        <v>0</v>
      </c>
      <c r="AI46" s="1">
        <f t="shared" ca="1" si="87"/>
        <v>0</v>
      </c>
      <c r="AJ46" s="1">
        <f t="shared" ca="1" si="87"/>
        <v>0</v>
      </c>
      <c r="AK46" s="1">
        <f t="shared" ca="1" si="87"/>
        <v>0</v>
      </c>
      <c r="AL46" s="1">
        <f t="shared" ca="1" si="87"/>
        <v>0</v>
      </c>
      <c r="AM46" s="1">
        <f t="shared" ca="1" si="87"/>
        <v>0</v>
      </c>
      <c r="AN46" s="1">
        <f t="shared" ca="1" si="87"/>
        <v>0</v>
      </c>
      <c r="AO46" s="1">
        <f t="shared" ca="1" si="87"/>
        <v>0</v>
      </c>
      <c r="AP46" s="1">
        <f t="shared" ca="1" si="87"/>
        <v>0</v>
      </c>
      <c r="AQ46" s="1">
        <f t="shared" ca="1" si="87"/>
        <v>0</v>
      </c>
      <c r="AR46" s="1">
        <f t="shared" ca="1" si="87"/>
        <v>0</v>
      </c>
      <c r="AS46" s="1">
        <f t="shared" ca="1" si="87"/>
        <v>0</v>
      </c>
      <c r="AT46" s="1">
        <f t="shared" ca="1" si="87"/>
        <v>0</v>
      </c>
      <c r="AU46" s="1">
        <f t="shared" ca="1" si="87"/>
        <v>0</v>
      </c>
      <c r="AV46" s="1">
        <f t="shared" ca="1" si="87"/>
        <v>0</v>
      </c>
      <c r="AW46" s="1">
        <f t="shared" ca="1" si="87"/>
        <v>0</v>
      </c>
      <c r="AX46" s="1">
        <f t="shared" ca="1" si="87"/>
        <v>0</v>
      </c>
      <c r="AY46" s="1">
        <f t="shared" ca="1" si="87"/>
        <v>0</v>
      </c>
      <c r="AZ46" s="1">
        <f t="shared" ca="1" si="87"/>
        <v>0</v>
      </c>
      <c r="BA46" s="1">
        <f t="shared" ca="1" si="87"/>
        <v>0</v>
      </c>
      <c r="BB46" s="1">
        <f t="shared" ca="1" si="87"/>
        <v>0</v>
      </c>
      <c r="BC46" s="1">
        <f t="shared" ca="1" si="87"/>
        <v>4.9925666666666667E-2</v>
      </c>
      <c r="BD46" s="1">
        <f t="shared" ca="1" si="87"/>
        <v>0</v>
      </c>
      <c r="BE46" s="1">
        <f t="shared" ca="1" si="87"/>
        <v>7.8556333333333325E-2</v>
      </c>
      <c r="BF46" s="1">
        <f t="shared" ca="1" si="87"/>
        <v>0</v>
      </c>
      <c r="BG46" s="1">
        <f t="shared" ca="1" si="87"/>
        <v>0</v>
      </c>
      <c r="BH46" s="1">
        <f t="shared" ca="1" si="87"/>
        <v>0</v>
      </c>
      <c r="BI46" s="1">
        <f t="shared" ca="1" si="87"/>
        <v>0</v>
      </c>
      <c r="BJ46" s="1">
        <f t="shared" ca="1" si="87"/>
        <v>0</v>
      </c>
      <c r="BK46" s="1">
        <f t="shared" ca="1" si="87"/>
        <v>0</v>
      </c>
      <c r="BL46" s="1">
        <f t="shared" ca="1" si="87"/>
        <v>0</v>
      </c>
      <c r="BM46" s="1">
        <f t="shared" ca="1" si="87"/>
        <v>0</v>
      </c>
      <c r="BN46" s="1">
        <f t="shared" ca="1" si="87"/>
        <v>0</v>
      </c>
      <c r="BO46" s="1">
        <f t="shared" ca="1" si="87"/>
        <v>0</v>
      </c>
      <c r="BP46" s="1">
        <f t="shared" ca="1" si="80"/>
        <v>0</v>
      </c>
      <c r="BQ46" s="1">
        <f t="shared" ca="1" si="80"/>
        <v>0</v>
      </c>
      <c r="BR46" s="1">
        <f t="shared" ca="1" si="80"/>
        <v>0</v>
      </c>
      <c r="BS46" s="1">
        <f t="shared" ca="1" si="80"/>
        <v>0</v>
      </c>
      <c r="BT46" s="1">
        <f t="shared" ca="1" si="80"/>
        <v>0</v>
      </c>
      <c r="BU46" s="1">
        <f t="shared" ca="1" si="80"/>
        <v>0</v>
      </c>
      <c r="BV46" s="1">
        <f t="shared" ca="1" si="80"/>
        <v>0</v>
      </c>
      <c r="BW46" s="1">
        <f t="shared" ca="1" si="80"/>
        <v>0</v>
      </c>
      <c r="BX46" s="1">
        <f t="shared" ca="1" si="80"/>
        <v>0</v>
      </c>
      <c r="BY46" s="1">
        <f t="shared" ca="1" si="80"/>
        <v>0</v>
      </c>
      <c r="BZ46" s="1">
        <f t="shared" ca="1" si="80"/>
        <v>0</v>
      </c>
      <c r="CA46" s="1">
        <f t="shared" ca="1" si="80"/>
        <v>0</v>
      </c>
      <c r="CB46" s="1">
        <f t="shared" ca="1" si="80"/>
        <v>0</v>
      </c>
      <c r="CC46" s="1">
        <f t="shared" ca="1" si="80"/>
        <v>0.59398675000000001</v>
      </c>
      <c r="CD46" s="1">
        <f t="shared" ca="1" si="80"/>
        <v>0</v>
      </c>
      <c r="CE46" s="1">
        <f t="shared" ca="1" si="80"/>
        <v>0</v>
      </c>
      <c r="CF46" s="1">
        <f t="shared" ca="1" si="80"/>
        <v>0</v>
      </c>
      <c r="CG46" s="1">
        <f t="shared" ca="1" si="80"/>
        <v>0</v>
      </c>
      <c r="CH46" s="1">
        <f t="shared" ca="1" si="80"/>
        <v>0</v>
      </c>
      <c r="CI46" s="1">
        <f t="shared" ca="1" si="80"/>
        <v>0</v>
      </c>
      <c r="CJ46" s="1">
        <f t="shared" ca="1" si="80"/>
        <v>0</v>
      </c>
      <c r="CK46" s="1">
        <f t="shared" ca="1" si="80"/>
        <v>0</v>
      </c>
      <c r="CL46" s="1">
        <f t="shared" ca="1" si="80"/>
        <v>0</v>
      </c>
      <c r="CM46" s="1">
        <f t="shared" ca="1" si="80"/>
        <v>0</v>
      </c>
      <c r="CN46" s="1">
        <f t="shared" ca="1" si="80"/>
        <v>0</v>
      </c>
      <c r="CO46" s="1">
        <f t="shared" ca="1" si="80"/>
        <v>0</v>
      </c>
      <c r="CP46" s="1">
        <f t="shared" ca="1" si="80"/>
        <v>0</v>
      </c>
      <c r="CQ46" s="1">
        <f t="shared" ca="1" si="80"/>
        <v>0</v>
      </c>
      <c r="CR46" s="1">
        <f t="shared" ca="1" si="80"/>
        <v>0</v>
      </c>
      <c r="CS46" s="1">
        <f t="shared" ca="1" si="80"/>
        <v>0</v>
      </c>
      <c r="CT46" s="1">
        <f t="shared" ca="1" si="80"/>
        <v>0</v>
      </c>
      <c r="CU46" s="13">
        <f t="shared" ca="1" si="82"/>
        <v>0.72246874999999999</v>
      </c>
      <c r="CV46" s="13">
        <f t="shared" ca="1" si="83"/>
        <v>7.5257161458333333E-3</v>
      </c>
      <c r="CW46" s="13">
        <f t="shared" ca="1" si="84"/>
        <v>0</v>
      </c>
      <c r="CX46" s="13">
        <f t="shared" ca="1" si="85"/>
        <v>0.59398675000000001</v>
      </c>
      <c r="CY46" s="13">
        <f t="shared" ca="1" si="86"/>
        <v>6.1219779581242875E-2</v>
      </c>
    </row>
    <row r="47" spans="1:103" s="8" customFormat="1" ht="17" x14ac:dyDescent="0.25">
      <c r="A47" s="1">
        <f t="shared" si="78"/>
        <v>11</v>
      </c>
      <c r="B47" s="8" t="str">
        <f>count!A5</f>
        <v>Wednesday</v>
      </c>
      <c r="C47" s="27">
        <f t="shared" ca="1" si="81"/>
        <v>0</v>
      </c>
      <c r="D47" s="1">
        <f t="shared" ca="1" si="87"/>
        <v>0</v>
      </c>
      <c r="E47" s="1">
        <f t="shared" ca="1" si="87"/>
        <v>0</v>
      </c>
      <c r="F47" s="1">
        <f t="shared" ca="1" si="87"/>
        <v>0</v>
      </c>
      <c r="G47" s="1">
        <f t="shared" ca="1" si="87"/>
        <v>0</v>
      </c>
      <c r="H47" s="1">
        <f t="shared" ca="1" si="87"/>
        <v>0</v>
      </c>
      <c r="I47" s="1">
        <f t="shared" ca="1" si="87"/>
        <v>0</v>
      </c>
      <c r="J47" s="1">
        <f t="shared" ca="1" si="87"/>
        <v>0</v>
      </c>
      <c r="K47" s="1">
        <f t="shared" ca="1" si="87"/>
        <v>0</v>
      </c>
      <c r="L47" s="1">
        <f t="shared" ca="1" si="87"/>
        <v>0</v>
      </c>
      <c r="M47" s="1">
        <f t="shared" ca="1" si="87"/>
        <v>0</v>
      </c>
      <c r="N47" s="1">
        <f t="shared" ca="1" si="87"/>
        <v>0</v>
      </c>
      <c r="O47" s="1">
        <f t="shared" ca="1" si="87"/>
        <v>0</v>
      </c>
      <c r="P47" s="1">
        <f t="shared" ca="1" si="87"/>
        <v>0</v>
      </c>
      <c r="Q47" s="1">
        <f t="shared" ca="1" si="87"/>
        <v>0</v>
      </c>
      <c r="R47" s="1">
        <f t="shared" ca="1" si="87"/>
        <v>0</v>
      </c>
      <c r="S47" s="1">
        <f t="shared" ca="1" si="87"/>
        <v>0</v>
      </c>
      <c r="T47" s="1">
        <f t="shared" ca="1" si="87"/>
        <v>0</v>
      </c>
      <c r="U47" s="1">
        <f t="shared" ca="1" si="87"/>
        <v>0</v>
      </c>
      <c r="V47" s="1">
        <f t="shared" ca="1" si="87"/>
        <v>0</v>
      </c>
      <c r="W47" s="1">
        <f t="shared" ca="1" si="87"/>
        <v>0</v>
      </c>
      <c r="X47" s="1">
        <f t="shared" ca="1" si="87"/>
        <v>0</v>
      </c>
      <c r="Y47" s="1">
        <f t="shared" ca="1" si="87"/>
        <v>0</v>
      </c>
      <c r="Z47" s="1">
        <f t="shared" ca="1" si="87"/>
        <v>0</v>
      </c>
      <c r="AA47" s="1">
        <f t="shared" ca="1" si="87"/>
        <v>0</v>
      </c>
      <c r="AB47" s="1">
        <f t="shared" ca="1" si="87"/>
        <v>0</v>
      </c>
      <c r="AC47" s="1">
        <f t="shared" ca="1" si="87"/>
        <v>0</v>
      </c>
      <c r="AD47" s="1">
        <f t="shared" ca="1" si="87"/>
        <v>0</v>
      </c>
      <c r="AE47" s="1">
        <f t="shared" ca="1" si="87"/>
        <v>0</v>
      </c>
      <c r="AF47" s="1">
        <f t="shared" ca="1" si="87"/>
        <v>0</v>
      </c>
      <c r="AG47" s="1">
        <f t="shared" ca="1" si="87"/>
        <v>0</v>
      </c>
      <c r="AH47" s="1">
        <f t="shared" ca="1" si="87"/>
        <v>0</v>
      </c>
      <c r="AI47" s="1">
        <f t="shared" ca="1" si="87"/>
        <v>0</v>
      </c>
      <c r="AJ47" s="1">
        <f t="shared" ca="1" si="87"/>
        <v>0.46736</v>
      </c>
      <c r="AK47" s="1">
        <f t="shared" ca="1" si="87"/>
        <v>0</v>
      </c>
      <c r="AL47" s="1">
        <f t="shared" ca="1" si="87"/>
        <v>0</v>
      </c>
      <c r="AM47" s="1">
        <f t="shared" ca="1" si="87"/>
        <v>2.0112727272727272E-2</v>
      </c>
      <c r="AN47" s="1">
        <f t="shared" ca="1" si="87"/>
        <v>0</v>
      </c>
      <c r="AO47" s="1">
        <f t="shared" ca="1" si="87"/>
        <v>0</v>
      </c>
      <c r="AP47" s="1">
        <f t="shared" ca="1" si="87"/>
        <v>0</v>
      </c>
      <c r="AQ47" s="1">
        <f t="shared" ca="1" si="87"/>
        <v>1</v>
      </c>
      <c r="AR47" s="1">
        <f t="shared" ca="1" si="87"/>
        <v>0</v>
      </c>
      <c r="AS47" s="1">
        <f t="shared" ca="1" si="87"/>
        <v>0</v>
      </c>
      <c r="AT47" s="1">
        <f t="shared" ca="1" si="87"/>
        <v>0.46589963636363635</v>
      </c>
      <c r="AU47" s="1">
        <f t="shared" ca="1" si="87"/>
        <v>0</v>
      </c>
      <c r="AV47" s="1">
        <f t="shared" ca="1" si="87"/>
        <v>0</v>
      </c>
      <c r="AW47" s="1">
        <f t="shared" ca="1" si="87"/>
        <v>0</v>
      </c>
      <c r="AX47" s="1">
        <f t="shared" ca="1" si="87"/>
        <v>0</v>
      </c>
      <c r="AY47" s="1">
        <f t="shared" ca="1" si="87"/>
        <v>1.2984381818181818</v>
      </c>
      <c r="AZ47" s="1">
        <f t="shared" ca="1" si="87"/>
        <v>0</v>
      </c>
      <c r="BA47" s="1">
        <f t="shared" ca="1" si="87"/>
        <v>0</v>
      </c>
      <c r="BB47" s="1">
        <f t="shared" ca="1" si="87"/>
        <v>0</v>
      </c>
      <c r="BC47" s="1">
        <f t="shared" ca="1" si="87"/>
        <v>0</v>
      </c>
      <c r="BD47" s="1">
        <f t="shared" ca="1" si="87"/>
        <v>1.1009142727272727</v>
      </c>
      <c r="BE47" s="1">
        <f t="shared" ca="1" si="87"/>
        <v>0</v>
      </c>
      <c r="BF47" s="1">
        <f t="shared" ca="1" si="87"/>
        <v>0</v>
      </c>
      <c r="BG47" s="1">
        <f t="shared" ca="1" si="87"/>
        <v>0</v>
      </c>
      <c r="BH47" s="1">
        <f t="shared" ca="1" si="87"/>
        <v>0</v>
      </c>
      <c r="BI47" s="1">
        <f t="shared" ca="1" si="87"/>
        <v>0</v>
      </c>
      <c r="BJ47" s="1">
        <f t="shared" ca="1" si="87"/>
        <v>0</v>
      </c>
      <c r="BK47" s="1">
        <f t="shared" ca="1" si="87"/>
        <v>1.2727272727272727</v>
      </c>
      <c r="BL47" s="1">
        <f t="shared" ca="1" si="87"/>
        <v>0</v>
      </c>
      <c r="BM47" s="1">
        <f t="shared" ca="1" si="87"/>
        <v>0</v>
      </c>
      <c r="BN47" s="1">
        <f t="shared" ca="1" si="87"/>
        <v>0</v>
      </c>
      <c r="BO47" s="1">
        <f t="shared" ca="1" si="87"/>
        <v>0</v>
      </c>
      <c r="BP47" s="1">
        <f t="shared" ca="1" si="80"/>
        <v>1.1818181818181819</v>
      </c>
      <c r="BQ47" s="1">
        <f t="shared" ca="1" si="80"/>
        <v>0</v>
      </c>
      <c r="BR47" s="1">
        <f t="shared" ca="1" si="80"/>
        <v>0</v>
      </c>
      <c r="BS47" s="1">
        <f t="shared" ca="1" si="80"/>
        <v>0</v>
      </c>
      <c r="BT47" s="1">
        <f t="shared" ca="1" si="80"/>
        <v>0</v>
      </c>
      <c r="BU47" s="1">
        <f t="shared" ca="1" si="80"/>
        <v>0</v>
      </c>
      <c r="BV47" s="1">
        <f t="shared" ca="1" si="80"/>
        <v>0</v>
      </c>
      <c r="BW47" s="1">
        <f t="shared" ca="1" si="80"/>
        <v>0</v>
      </c>
      <c r="BX47" s="1">
        <f t="shared" ca="1" si="80"/>
        <v>0</v>
      </c>
      <c r="BY47" s="1">
        <f t="shared" ca="1" si="80"/>
        <v>0</v>
      </c>
      <c r="BZ47" s="1">
        <f t="shared" ca="1" si="80"/>
        <v>0</v>
      </c>
      <c r="CA47" s="1">
        <f t="shared" ca="1" si="80"/>
        <v>1.778318181818182E-2</v>
      </c>
      <c r="CB47" s="1">
        <f t="shared" ca="1" si="80"/>
        <v>0</v>
      </c>
      <c r="CC47" s="1">
        <f t="shared" ca="1" si="80"/>
        <v>0</v>
      </c>
      <c r="CD47" s="1">
        <f t="shared" ca="1" si="80"/>
        <v>8.9806545454545458E-2</v>
      </c>
      <c r="CE47" s="1">
        <f t="shared" ca="1" si="80"/>
        <v>0</v>
      </c>
      <c r="CF47" s="1">
        <f t="shared" ca="1" si="80"/>
        <v>0</v>
      </c>
      <c r="CG47" s="1">
        <f t="shared" ca="1" si="80"/>
        <v>0</v>
      </c>
      <c r="CH47" s="1">
        <f t="shared" ca="1" si="80"/>
        <v>0</v>
      </c>
      <c r="CI47" s="1">
        <f t="shared" ca="1" si="80"/>
        <v>0</v>
      </c>
      <c r="CJ47" s="1">
        <f t="shared" ca="1" si="80"/>
        <v>0</v>
      </c>
      <c r="CK47" s="1">
        <f t="shared" ca="1" si="80"/>
        <v>0</v>
      </c>
      <c r="CL47" s="1">
        <f t="shared" ca="1" si="80"/>
        <v>7.0946272727272733E-2</v>
      </c>
      <c r="CM47" s="1">
        <f t="shared" ca="1" si="80"/>
        <v>0</v>
      </c>
      <c r="CN47" s="1">
        <f t="shared" ca="1" si="80"/>
        <v>0</v>
      </c>
      <c r="CO47" s="1">
        <f t="shared" ca="1" si="80"/>
        <v>0</v>
      </c>
      <c r="CP47" s="1">
        <f t="shared" ca="1" si="80"/>
        <v>0</v>
      </c>
      <c r="CQ47" s="1">
        <f t="shared" ca="1" si="80"/>
        <v>0</v>
      </c>
      <c r="CR47" s="1">
        <f t="shared" ca="1" si="80"/>
        <v>0</v>
      </c>
      <c r="CS47" s="1">
        <f t="shared" ca="1" si="80"/>
        <v>0</v>
      </c>
      <c r="CT47" s="1">
        <f t="shared" ca="1" si="80"/>
        <v>0</v>
      </c>
      <c r="CU47" s="13">
        <f t="shared" ca="1" si="82"/>
        <v>6.9858062727272721</v>
      </c>
      <c r="CV47" s="13">
        <f t="shared" ca="1" si="83"/>
        <v>7.2768815340909079E-2</v>
      </c>
      <c r="CW47" s="13">
        <f t="shared" ca="1" si="84"/>
        <v>0</v>
      </c>
      <c r="CX47" s="13">
        <f t="shared" ca="1" si="85"/>
        <v>1.2984381818181818</v>
      </c>
      <c r="CY47" s="13">
        <f t="shared" ca="1" si="86"/>
        <v>0.26863086040117878</v>
      </c>
    </row>
    <row r="48" spans="1:103" s="8" customFormat="1" ht="17" x14ac:dyDescent="0.25">
      <c r="A48" s="1">
        <f t="shared" si="78"/>
        <v>12</v>
      </c>
      <c r="B48" s="8" t="str">
        <f>count!A6</f>
        <v>Thursday</v>
      </c>
      <c r="C48" s="27">
        <f t="shared" ca="1" si="81"/>
        <v>0</v>
      </c>
      <c r="D48" s="1">
        <f t="shared" ca="1" si="87"/>
        <v>0</v>
      </c>
      <c r="E48" s="1">
        <f t="shared" ca="1" si="87"/>
        <v>0</v>
      </c>
      <c r="F48" s="1">
        <f t="shared" ca="1" si="87"/>
        <v>6.9334833333333332E-2</v>
      </c>
      <c r="G48" s="1">
        <f t="shared" ca="1" si="87"/>
        <v>0</v>
      </c>
      <c r="H48" s="1">
        <f t="shared" ca="1" si="87"/>
        <v>0</v>
      </c>
      <c r="I48" s="1">
        <f t="shared" ca="1" si="87"/>
        <v>0</v>
      </c>
      <c r="J48" s="1">
        <f t="shared" ca="1" si="87"/>
        <v>0</v>
      </c>
      <c r="K48" s="1">
        <f t="shared" ca="1" si="87"/>
        <v>0</v>
      </c>
      <c r="L48" s="1">
        <f t="shared" ca="1" si="87"/>
        <v>0</v>
      </c>
      <c r="M48" s="1">
        <f t="shared" ca="1" si="87"/>
        <v>0</v>
      </c>
      <c r="N48" s="1">
        <f t="shared" ca="1" si="87"/>
        <v>0</v>
      </c>
      <c r="O48" s="1">
        <f t="shared" ca="1" si="87"/>
        <v>0</v>
      </c>
      <c r="P48" s="1">
        <f t="shared" ca="1" si="87"/>
        <v>0</v>
      </c>
      <c r="Q48" s="1">
        <f t="shared" ca="1" si="87"/>
        <v>0</v>
      </c>
      <c r="R48" s="1">
        <f t="shared" ca="1" si="87"/>
        <v>0</v>
      </c>
      <c r="S48" s="1">
        <f t="shared" ca="1" si="87"/>
        <v>0</v>
      </c>
      <c r="T48" s="1">
        <f t="shared" ca="1" si="87"/>
        <v>0</v>
      </c>
      <c r="U48" s="1">
        <f t="shared" ca="1" si="87"/>
        <v>0</v>
      </c>
      <c r="V48" s="1">
        <f t="shared" ca="1" si="87"/>
        <v>0</v>
      </c>
      <c r="W48" s="1">
        <f t="shared" ca="1" si="87"/>
        <v>0</v>
      </c>
      <c r="X48" s="1">
        <f t="shared" ca="1" si="87"/>
        <v>0</v>
      </c>
      <c r="Y48" s="1">
        <f t="shared" ca="1" si="87"/>
        <v>0</v>
      </c>
      <c r="Z48" s="1">
        <f t="shared" ca="1" si="87"/>
        <v>0</v>
      </c>
      <c r="AA48" s="1">
        <f t="shared" ca="1" si="87"/>
        <v>0</v>
      </c>
      <c r="AB48" s="1">
        <f t="shared" ca="1" si="87"/>
        <v>0</v>
      </c>
      <c r="AC48" s="1">
        <f t="shared" ca="1" si="87"/>
        <v>0</v>
      </c>
      <c r="AD48" s="1">
        <f t="shared" ca="1" si="87"/>
        <v>0</v>
      </c>
      <c r="AE48" s="1">
        <f t="shared" ca="1" si="87"/>
        <v>0</v>
      </c>
      <c r="AF48" s="1">
        <f t="shared" ca="1" si="87"/>
        <v>0</v>
      </c>
      <c r="AG48" s="1">
        <f t="shared" ca="1" si="87"/>
        <v>0</v>
      </c>
      <c r="AH48" s="1">
        <f t="shared" ca="1" si="87"/>
        <v>0</v>
      </c>
      <c r="AI48" s="1">
        <f t="shared" ca="1" si="87"/>
        <v>0</v>
      </c>
      <c r="AJ48" s="1">
        <f t="shared" ca="1" si="87"/>
        <v>0</v>
      </c>
      <c r="AK48" s="1">
        <f t="shared" ca="1" si="87"/>
        <v>0</v>
      </c>
      <c r="AL48" s="1">
        <f t="shared" ca="1" si="87"/>
        <v>1.6666666666666667</v>
      </c>
      <c r="AM48" s="1">
        <f t="shared" ca="1" si="87"/>
        <v>0</v>
      </c>
      <c r="AN48" s="1">
        <f t="shared" ca="1" si="87"/>
        <v>0</v>
      </c>
      <c r="AO48" s="1">
        <f t="shared" ca="1" si="87"/>
        <v>0</v>
      </c>
      <c r="AP48" s="1">
        <f t="shared" ca="1" si="87"/>
        <v>0</v>
      </c>
      <c r="AQ48" s="1">
        <f t="shared" ca="1" si="87"/>
        <v>0</v>
      </c>
      <c r="AR48" s="1">
        <f t="shared" ca="1" si="87"/>
        <v>0</v>
      </c>
      <c r="AS48" s="1">
        <f t="shared" ca="1" si="87"/>
        <v>0</v>
      </c>
      <c r="AT48" s="1">
        <f t="shared" ca="1" si="87"/>
        <v>0.45213249999999999</v>
      </c>
      <c r="AU48" s="1">
        <f t="shared" ca="1" si="87"/>
        <v>0</v>
      </c>
      <c r="AV48" s="1">
        <f t="shared" ca="1" si="87"/>
        <v>0</v>
      </c>
      <c r="AW48" s="1">
        <f t="shared" ca="1" si="87"/>
        <v>0</v>
      </c>
      <c r="AX48" s="1">
        <f t="shared" ca="1" si="87"/>
        <v>0</v>
      </c>
      <c r="AY48" s="1">
        <f t="shared" ca="1" si="87"/>
        <v>1.1432963333333335</v>
      </c>
      <c r="AZ48" s="1">
        <f t="shared" ca="1" si="87"/>
        <v>0</v>
      </c>
      <c r="BA48" s="1">
        <f t="shared" ca="1" si="87"/>
        <v>0</v>
      </c>
      <c r="BB48" s="1">
        <f t="shared" ca="1" si="87"/>
        <v>0</v>
      </c>
      <c r="BC48" s="1">
        <f t="shared" ca="1" si="87"/>
        <v>0</v>
      </c>
      <c r="BD48" s="1">
        <f t="shared" ca="1" si="87"/>
        <v>0.98289583333333341</v>
      </c>
      <c r="BE48" s="1">
        <f t="shared" ca="1" si="87"/>
        <v>0</v>
      </c>
      <c r="BF48" s="1">
        <f t="shared" ca="1" si="87"/>
        <v>0</v>
      </c>
      <c r="BG48" s="1">
        <f t="shared" ca="1" si="87"/>
        <v>0</v>
      </c>
      <c r="BH48" s="1">
        <f t="shared" ca="1" si="87"/>
        <v>0</v>
      </c>
      <c r="BI48" s="1">
        <f t="shared" ca="1" si="87"/>
        <v>0</v>
      </c>
      <c r="BJ48" s="1">
        <f t="shared" ca="1" si="87"/>
        <v>0</v>
      </c>
      <c r="BK48" s="1">
        <f t="shared" ca="1" si="87"/>
        <v>0</v>
      </c>
      <c r="BL48" s="1">
        <f t="shared" ca="1" si="87"/>
        <v>0</v>
      </c>
      <c r="BM48" s="1">
        <f t="shared" ca="1" si="87"/>
        <v>0</v>
      </c>
      <c r="BN48" s="1">
        <f t="shared" ca="1" si="87"/>
        <v>0</v>
      </c>
      <c r="BO48" s="1">
        <f t="shared" ca="1" si="87"/>
        <v>0</v>
      </c>
      <c r="BP48" s="1">
        <f t="shared" ca="1" si="80"/>
        <v>0</v>
      </c>
      <c r="BQ48" s="1">
        <f t="shared" ca="1" si="80"/>
        <v>0</v>
      </c>
      <c r="BR48" s="1">
        <f t="shared" ca="1" si="80"/>
        <v>0</v>
      </c>
      <c r="BS48" s="1">
        <f t="shared" ca="1" si="80"/>
        <v>0</v>
      </c>
      <c r="BT48" s="1">
        <f t="shared" ca="1" si="80"/>
        <v>0</v>
      </c>
      <c r="BU48" s="1">
        <f t="shared" ca="1" si="80"/>
        <v>0</v>
      </c>
      <c r="BV48" s="1">
        <f t="shared" ca="1" si="80"/>
        <v>0</v>
      </c>
      <c r="BW48" s="1">
        <f t="shared" ca="1" si="80"/>
        <v>0</v>
      </c>
      <c r="BX48" s="1">
        <f t="shared" ca="1" si="80"/>
        <v>0</v>
      </c>
      <c r="BY48" s="1">
        <f t="shared" ca="1" si="80"/>
        <v>0</v>
      </c>
      <c r="BZ48" s="1">
        <f t="shared" ca="1" si="80"/>
        <v>0</v>
      </c>
      <c r="CA48" s="1">
        <f t="shared" ca="1" si="80"/>
        <v>0</v>
      </c>
      <c r="CB48" s="1">
        <f t="shared" ca="1" si="80"/>
        <v>0</v>
      </c>
      <c r="CC48" s="1">
        <f t="shared" ca="1" si="80"/>
        <v>0.58232433333333333</v>
      </c>
      <c r="CD48" s="1">
        <f t="shared" ca="1" si="80"/>
        <v>0</v>
      </c>
      <c r="CE48" s="1">
        <f t="shared" ca="1" si="80"/>
        <v>0</v>
      </c>
      <c r="CF48" s="1">
        <f t="shared" ca="1" si="80"/>
        <v>0</v>
      </c>
      <c r="CG48" s="1">
        <f t="shared" ca="1" si="80"/>
        <v>5.9067333333333333E-2</v>
      </c>
      <c r="CH48" s="1">
        <f t="shared" ca="1" si="80"/>
        <v>0.91547383333333332</v>
      </c>
      <c r="CI48" s="1">
        <f t="shared" ca="1" si="80"/>
        <v>0</v>
      </c>
      <c r="CJ48" s="1">
        <f t="shared" ca="1" si="80"/>
        <v>0</v>
      </c>
      <c r="CK48" s="1">
        <f t="shared" ca="1" si="80"/>
        <v>0</v>
      </c>
      <c r="CL48" s="1">
        <f t="shared" ca="1" si="80"/>
        <v>0</v>
      </c>
      <c r="CM48" s="1">
        <f t="shared" ca="1" si="80"/>
        <v>0</v>
      </c>
      <c r="CN48" s="1">
        <f t="shared" ca="1" si="80"/>
        <v>0</v>
      </c>
      <c r="CO48" s="1">
        <f t="shared" ca="1" si="80"/>
        <v>0</v>
      </c>
      <c r="CP48" s="1">
        <f t="shared" ca="1" si="80"/>
        <v>0</v>
      </c>
      <c r="CQ48" s="1">
        <f t="shared" ca="1" si="80"/>
        <v>0</v>
      </c>
      <c r="CR48" s="1">
        <f t="shared" ca="1" si="80"/>
        <v>0</v>
      </c>
      <c r="CS48" s="1">
        <f t="shared" ca="1" si="80"/>
        <v>0</v>
      </c>
      <c r="CT48" s="1">
        <f t="shared" ca="1" si="80"/>
        <v>0</v>
      </c>
      <c r="CU48" s="13">
        <f t="shared" ca="1" si="82"/>
        <v>5.8711916666666664</v>
      </c>
      <c r="CV48" s="13">
        <f t="shared" ca="1" si="83"/>
        <v>6.1158246527777772E-2</v>
      </c>
      <c r="CW48" s="13">
        <f t="shared" ca="1" si="84"/>
        <v>0</v>
      </c>
      <c r="CX48" s="13">
        <f t="shared" ca="1" si="85"/>
        <v>1.6666666666666667</v>
      </c>
      <c r="CY48" s="13">
        <f t="shared" ca="1" si="86"/>
        <v>0.25302029772249868</v>
      </c>
    </row>
    <row r="49" spans="1:103" s="8" customFormat="1" ht="17" x14ac:dyDescent="0.25">
      <c r="A49" s="1">
        <f t="shared" si="78"/>
        <v>10</v>
      </c>
      <c r="B49" s="8" t="str">
        <f>count!A7</f>
        <v>Friday</v>
      </c>
      <c r="C49" s="27">
        <f t="shared" ca="1" si="81"/>
        <v>0</v>
      </c>
      <c r="D49" s="1">
        <f t="shared" ca="1" si="87"/>
        <v>0</v>
      </c>
      <c r="E49" s="1">
        <f t="shared" ca="1" si="87"/>
        <v>0</v>
      </c>
      <c r="F49" s="1">
        <f t="shared" ca="1" si="87"/>
        <v>0</v>
      </c>
      <c r="G49" s="1">
        <f t="shared" ca="1" si="87"/>
        <v>0</v>
      </c>
      <c r="H49" s="1">
        <f t="shared" ca="1" si="87"/>
        <v>0</v>
      </c>
      <c r="I49" s="1">
        <f t="shared" ca="1" si="87"/>
        <v>0</v>
      </c>
      <c r="J49" s="1">
        <f t="shared" ca="1" si="87"/>
        <v>0</v>
      </c>
      <c r="K49" s="1">
        <f t="shared" ca="1" si="87"/>
        <v>0</v>
      </c>
      <c r="L49" s="1">
        <f t="shared" ca="1" si="87"/>
        <v>0</v>
      </c>
      <c r="M49" s="1">
        <f t="shared" ca="1" si="87"/>
        <v>0</v>
      </c>
      <c r="N49" s="1">
        <f t="shared" ca="1" si="87"/>
        <v>0</v>
      </c>
      <c r="O49" s="1">
        <f t="shared" ca="1" si="87"/>
        <v>0</v>
      </c>
      <c r="P49" s="1">
        <f t="shared" ca="1" si="87"/>
        <v>0</v>
      </c>
      <c r="Q49" s="1">
        <f t="shared" ca="1" si="87"/>
        <v>0</v>
      </c>
      <c r="R49" s="1">
        <f t="shared" ca="1" si="87"/>
        <v>0</v>
      </c>
      <c r="S49" s="1">
        <f t="shared" ca="1" si="87"/>
        <v>0</v>
      </c>
      <c r="T49" s="1">
        <f t="shared" ca="1" si="87"/>
        <v>0</v>
      </c>
      <c r="U49" s="1">
        <f t="shared" ca="1" si="87"/>
        <v>0</v>
      </c>
      <c r="V49" s="1">
        <f t="shared" ca="1" si="87"/>
        <v>0</v>
      </c>
      <c r="W49" s="1">
        <f t="shared" ca="1" si="87"/>
        <v>0</v>
      </c>
      <c r="X49" s="1">
        <f t="shared" ca="1" si="87"/>
        <v>0</v>
      </c>
      <c r="Y49" s="1">
        <f t="shared" ca="1" si="87"/>
        <v>0</v>
      </c>
      <c r="Z49" s="1">
        <f t="shared" ca="1" si="87"/>
        <v>0</v>
      </c>
      <c r="AA49" s="1">
        <f t="shared" ca="1" si="87"/>
        <v>0</v>
      </c>
      <c r="AB49" s="1">
        <f t="shared" ca="1" si="87"/>
        <v>0</v>
      </c>
      <c r="AC49" s="1">
        <f t="shared" ca="1" si="87"/>
        <v>0</v>
      </c>
      <c r="AD49" s="1">
        <f t="shared" ca="1" si="87"/>
        <v>0</v>
      </c>
      <c r="AE49" s="1">
        <f t="shared" ca="1" si="87"/>
        <v>0</v>
      </c>
      <c r="AF49" s="1">
        <f t="shared" ca="1" si="87"/>
        <v>0</v>
      </c>
      <c r="AG49" s="1">
        <f t="shared" ca="1" si="87"/>
        <v>0</v>
      </c>
      <c r="AH49" s="1">
        <f t="shared" ca="1" si="87"/>
        <v>0</v>
      </c>
      <c r="AI49" s="1">
        <f t="shared" ca="1" si="87"/>
        <v>0</v>
      </c>
      <c r="AJ49" s="1">
        <f t="shared" ca="1" si="87"/>
        <v>0</v>
      </c>
      <c r="AK49" s="1">
        <f t="shared" ca="1" si="87"/>
        <v>0</v>
      </c>
      <c r="AL49" s="1">
        <f t="shared" ca="1" si="87"/>
        <v>2.4</v>
      </c>
      <c r="AM49" s="1">
        <f t="shared" ca="1" si="87"/>
        <v>0</v>
      </c>
      <c r="AN49" s="1">
        <f t="shared" ca="1" si="87"/>
        <v>0</v>
      </c>
      <c r="AO49" s="1">
        <f t="shared" ca="1" si="87"/>
        <v>0</v>
      </c>
      <c r="AP49" s="1">
        <f t="shared" ca="1" si="87"/>
        <v>0</v>
      </c>
      <c r="AQ49" s="1">
        <f t="shared" ca="1" si="87"/>
        <v>0</v>
      </c>
      <c r="AR49" s="1">
        <f t="shared" ca="1" si="87"/>
        <v>0</v>
      </c>
      <c r="AS49" s="1">
        <f t="shared" ca="1" si="87"/>
        <v>0</v>
      </c>
      <c r="AT49" s="1">
        <f t="shared" ca="1" si="87"/>
        <v>0</v>
      </c>
      <c r="AU49" s="1">
        <f t="shared" ca="1" si="87"/>
        <v>0</v>
      </c>
      <c r="AV49" s="1">
        <f t="shared" ca="1" si="87"/>
        <v>2.1</v>
      </c>
      <c r="AW49" s="1">
        <f t="shared" ca="1" si="87"/>
        <v>0</v>
      </c>
      <c r="AX49" s="1">
        <f t="shared" ca="1" si="87"/>
        <v>0</v>
      </c>
      <c r="AY49" s="1">
        <f t="shared" ca="1" si="87"/>
        <v>0</v>
      </c>
      <c r="AZ49" s="1">
        <f t="shared" ca="1" si="87"/>
        <v>9.9908899999999995E-2</v>
      </c>
      <c r="BA49" s="1">
        <f t="shared" ca="1" si="87"/>
        <v>1.9</v>
      </c>
      <c r="BB49" s="1">
        <f t="shared" ca="1" si="87"/>
        <v>0</v>
      </c>
      <c r="BC49" s="1">
        <f t="shared" ca="1" si="87"/>
        <v>0</v>
      </c>
      <c r="BD49" s="1">
        <f t="shared" ca="1" si="87"/>
        <v>0</v>
      </c>
      <c r="BE49" s="1">
        <f t="shared" ca="1" si="87"/>
        <v>0</v>
      </c>
      <c r="BF49" s="1">
        <f t="shared" ca="1" si="87"/>
        <v>0</v>
      </c>
      <c r="BG49" s="1">
        <f t="shared" ca="1" si="87"/>
        <v>0</v>
      </c>
      <c r="BH49" s="1">
        <f t="shared" ca="1" si="87"/>
        <v>6.5048399999999992E-2</v>
      </c>
      <c r="BI49" s="1">
        <f t="shared" ca="1" si="87"/>
        <v>0.59961759999999997</v>
      </c>
      <c r="BJ49" s="1">
        <f t="shared" ca="1" si="87"/>
        <v>0</v>
      </c>
      <c r="BK49" s="1">
        <f t="shared" ca="1" si="87"/>
        <v>0</v>
      </c>
      <c r="BL49" s="1">
        <f t="shared" ca="1" si="87"/>
        <v>0</v>
      </c>
      <c r="BM49" s="1">
        <f t="shared" ca="1" si="87"/>
        <v>0</v>
      </c>
      <c r="BN49" s="1">
        <f t="shared" ca="1" si="87"/>
        <v>0</v>
      </c>
      <c r="BO49" s="1">
        <f t="shared" ref="BO49:CT50" ca="1" si="88">IF(BO$10&gt;$B$60,IF(BO8&gt;(BO$12-BO$15*$B$64),IF((BO8&lt;BO$12+BO$15*$B$64),BO22,0),0),0)</f>
        <v>0</v>
      </c>
      <c r="BP49" s="1">
        <f t="shared" ca="1" si="88"/>
        <v>0</v>
      </c>
      <c r="BQ49" s="1">
        <f t="shared" ca="1" si="88"/>
        <v>0</v>
      </c>
      <c r="BR49" s="1">
        <f t="shared" ca="1" si="88"/>
        <v>0</v>
      </c>
      <c r="BS49" s="1">
        <f t="shared" ca="1" si="88"/>
        <v>0</v>
      </c>
      <c r="BT49" s="1">
        <f t="shared" ca="1" si="88"/>
        <v>8.6989200000000003E-2</v>
      </c>
      <c r="BU49" s="1">
        <f t="shared" ca="1" si="88"/>
        <v>0</v>
      </c>
      <c r="BV49" s="1">
        <f t="shared" ca="1" si="88"/>
        <v>0</v>
      </c>
      <c r="BW49" s="1">
        <f t="shared" ca="1" si="88"/>
        <v>0</v>
      </c>
      <c r="BX49" s="1">
        <f t="shared" ca="1" si="88"/>
        <v>0</v>
      </c>
      <c r="BY49" s="1">
        <f t="shared" ca="1" si="88"/>
        <v>0</v>
      </c>
      <c r="BZ49" s="1">
        <f t="shared" ca="1" si="88"/>
        <v>0</v>
      </c>
      <c r="CA49" s="1">
        <f t="shared" ca="1" si="88"/>
        <v>0</v>
      </c>
      <c r="CB49" s="1">
        <f t="shared" ca="1" si="88"/>
        <v>0</v>
      </c>
      <c r="CC49" s="1">
        <f t="shared" ca="1" si="88"/>
        <v>0</v>
      </c>
      <c r="CD49" s="1">
        <f t="shared" ca="1" si="88"/>
        <v>0</v>
      </c>
      <c r="CE49" s="1">
        <f t="shared" ca="1" si="88"/>
        <v>0</v>
      </c>
      <c r="CF49" s="1">
        <f t="shared" ca="1" si="88"/>
        <v>0</v>
      </c>
      <c r="CG49" s="1">
        <f t="shared" ca="1" si="88"/>
        <v>0</v>
      </c>
      <c r="CH49" s="1">
        <f t="shared" ca="1" si="88"/>
        <v>0</v>
      </c>
      <c r="CI49" s="1">
        <f t="shared" ca="1" si="88"/>
        <v>0</v>
      </c>
      <c r="CJ49" s="1">
        <f t="shared" ca="1" si="88"/>
        <v>0</v>
      </c>
      <c r="CK49" s="1">
        <f t="shared" ca="1" si="88"/>
        <v>0</v>
      </c>
      <c r="CL49" s="1">
        <f t="shared" ca="1" si="88"/>
        <v>0</v>
      </c>
      <c r="CM49" s="1">
        <f t="shared" ca="1" si="88"/>
        <v>0</v>
      </c>
      <c r="CN49" s="1">
        <f t="shared" ca="1" si="88"/>
        <v>0</v>
      </c>
      <c r="CO49" s="1">
        <f t="shared" ca="1" si="88"/>
        <v>0</v>
      </c>
      <c r="CP49" s="1">
        <f t="shared" ca="1" si="88"/>
        <v>0</v>
      </c>
      <c r="CQ49" s="1">
        <f t="shared" ca="1" si="88"/>
        <v>0</v>
      </c>
      <c r="CR49" s="1">
        <f t="shared" ca="1" si="88"/>
        <v>0</v>
      </c>
      <c r="CS49" s="1">
        <f t="shared" ca="1" si="88"/>
        <v>0</v>
      </c>
      <c r="CT49" s="1">
        <f t="shared" ca="1" si="88"/>
        <v>0</v>
      </c>
      <c r="CU49" s="13">
        <f t="shared" ca="1" si="82"/>
        <v>7.2515640999999995</v>
      </c>
      <c r="CV49" s="13">
        <f t="shared" ca="1" si="83"/>
        <v>7.5537126041666666E-2</v>
      </c>
      <c r="CW49" s="13">
        <f t="shared" ca="1" si="84"/>
        <v>0</v>
      </c>
      <c r="CX49" s="13">
        <f t="shared" ca="1" si="85"/>
        <v>2.4</v>
      </c>
      <c r="CY49" s="13">
        <f t="shared" ca="1" si="86"/>
        <v>0.37855068712083356</v>
      </c>
    </row>
    <row r="50" spans="1:103" s="8" customFormat="1" ht="17" x14ac:dyDescent="0.25">
      <c r="A50" s="1">
        <f t="shared" si="78"/>
        <v>13</v>
      </c>
      <c r="B50" s="8" t="str">
        <f>count!A8</f>
        <v>Saturday</v>
      </c>
      <c r="C50" s="27">
        <f t="shared" ca="1" si="81"/>
        <v>0</v>
      </c>
      <c r="D50" s="1">
        <f t="shared" ref="D50:BO50" ca="1" si="89">IF(D$10&gt;$B$60,IF(D9&gt;(D$12-D$15*$B$64),IF((D9&lt;D$12+D$15*$B$64),D23,0),0),0)</f>
        <v>0</v>
      </c>
      <c r="E50" s="1">
        <f t="shared" ca="1" si="89"/>
        <v>0</v>
      </c>
      <c r="F50" s="1">
        <f t="shared" ca="1" si="89"/>
        <v>0</v>
      </c>
      <c r="G50" s="1">
        <f t="shared" ca="1" si="89"/>
        <v>0</v>
      </c>
      <c r="H50" s="1">
        <f t="shared" ca="1" si="89"/>
        <v>0</v>
      </c>
      <c r="I50" s="1">
        <f t="shared" ca="1" si="89"/>
        <v>0</v>
      </c>
      <c r="J50" s="1">
        <f t="shared" ca="1" si="89"/>
        <v>0</v>
      </c>
      <c r="K50" s="1">
        <f t="shared" ca="1" si="89"/>
        <v>0</v>
      </c>
      <c r="L50" s="1">
        <f t="shared" ca="1" si="89"/>
        <v>0</v>
      </c>
      <c r="M50" s="1">
        <f t="shared" ca="1" si="89"/>
        <v>0</v>
      </c>
      <c r="N50" s="1">
        <f t="shared" ca="1" si="89"/>
        <v>0</v>
      </c>
      <c r="O50" s="1">
        <f t="shared" ca="1" si="89"/>
        <v>0</v>
      </c>
      <c r="P50" s="1">
        <f t="shared" ca="1" si="89"/>
        <v>0</v>
      </c>
      <c r="Q50" s="1">
        <f t="shared" ca="1" si="89"/>
        <v>0</v>
      </c>
      <c r="R50" s="1">
        <f t="shared" ca="1" si="89"/>
        <v>0</v>
      </c>
      <c r="S50" s="1">
        <f t="shared" ca="1" si="89"/>
        <v>0</v>
      </c>
      <c r="T50" s="1">
        <f t="shared" ca="1" si="89"/>
        <v>0</v>
      </c>
      <c r="U50" s="1">
        <f t="shared" ca="1" si="89"/>
        <v>0</v>
      </c>
      <c r="V50" s="1">
        <f t="shared" ca="1" si="89"/>
        <v>0</v>
      </c>
      <c r="W50" s="1">
        <f t="shared" ca="1" si="89"/>
        <v>0</v>
      </c>
      <c r="X50" s="1">
        <f t="shared" ca="1" si="89"/>
        <v>0</v>
      </c>
      <c r="Y50" s="1">
        <f t="shared" ca="1" si="89"/>
        <v>0</v>
      </c>
      <c r="Z50" s="1">
        <f t="shared" ca="1" si="89"/>
        <v>0</v>
      </c>
      <c r="AA50" s="1">
        <f t="shared" ca="1" si="89"/>
        <v>0</v>
      </c>
      <c r="AB50" s="1">
        <f t="shared" ca="1" si="89"/>
        <v>0</v>
      </c>
      <c r="AC50" s="1">
        <f t="shared" ca="1" si="89"/>
        <v>0</v>
      </c>
      <c r="AD50" s="1">
        <f t="shared" ca="1" si="89"/>
        <v>0</v>
      </c>
      <c r="AE50" s="1">
        <f t="shared" ca="1" si="89"/>
        <v>0</v>
      </c>
      <c r="AF50" s="1">
        <f t="shared" ca="1" si="89"/>
        <v>0</v>
      </c>
      <c r="AG50" s="1">
        <f t="shared" ca="1" si="89"/>
        <v>0</v>
      </c>
      <c r="AH50" s="1">
        <f t="shared" ca="1" si="89"/>
        <v>0</v>
      </c>
      <c r="AI50" s="1">
        <f t="shared" ca="1" si="89"/>
        <v>0</v>
      </c>
      <c r="AJ50" s="1">
        <f t="shared" ca="1" si="89"/>
        <v>0</v>
      </c>
      <c r="AK50" s="1">
        <f t="shared" ca="1" si="89"/>
        <v>0</v>
      </c>
      <c r="AL50" s="1">
        <f t="shared" ca="1" si="89"/>
        <v>0</v>
      </c>
      <c r="AM50" s="1">
        <f t="shared" ca="1" si="89"/>
        <v>0</v>
      </c>
      <c r="AN50" s="1">
        <f t="shared" ca="1" si="89"/>
        <v>5.1193538461538464E-2</v>
      </c>
      <c r="AO50" s="1">
        <f t="shared" ca="1" si="89"/>
        <v>0</v>
      </c>
      <c r="AP50" s="1">
        <f t="shared" ca="1" si="89"/>
        <v>7.1604769230769222E-2</v>
      </c>
      <c r="AQ50" s="1">
        <f t="shared" ca="1" si="89"/>
        <v>0.84615384615384615</v>
      </c>
      <c r="AR50" s="1">
        <f t="shared" ca="1" si="89"/>
        <v>1.5115153846153846E-2</v>
      </c>
      <c r="AS50" s="1">
        <f t="shared" ca="1" si="89"/>
        <v>0</v>
      </c>
      <c r="AT50" s="1">
        <f t="shared" ca="1" si="89"/>
        <v>0</v>
      </c>
      <c r="AU50" s="1">
        <f t="shared" ca="1" si="89"/>
        <v>0</v>
      </c>
      <c r="AV50" s="1">
        <f t="shared" ca="1" si="89"/>
        <v>0</v>
      </c>
      <c r="AW50" s="1">
        <f t="shared" ca="1" si="89"/>
        <v>1.794346153846154E-2</v>
      </c>
      <c r="AX50" s="1">
        <f t="shared" ca="1" si="89"/>
        <v>5.0314769230769232E-2</v>
      </c>
      <c r="AY50" s="1">
        <f t="shared" ca="1" si="89"/>
        <v>0</v>
      </c>
      <c r="AZ50" s="1">
        <f t="shared" ca="1" si="89"/>
        <v>0</v>
      </c>
      <c r="BA50" s="1">
        <f t="shared" ca="1" si="89"/>
        <v>0</v>
      </c>
      <c r="BB50" s="1">
        <f t="shared" ca="1" si="89"/>
        <v>0</v>
      </c>
      <c r="BC50" s="1">
        <f t="shared" ca="1" si="89"/>
        <v>0</v>
      </c>
      <c r="BD50" s="1">
        <f t="shared" ca="1" si="89"/>
        <v>0</v>
      </c>
      <c r="BE50" s="1">
        <f t="shared" ca="1" si="89"/>
        <v>0</v>
      </c>
      <c r="BF50" s="1">
        <f t="shared" ca="1" si="89"/>
        <v>0</v>
      </c>
      <c r="BG50" s="1">
        <f t="shared" ca="1" si="89"/>
        <v>1.2259846153846152E-2</v>
      </c>
      <c r="BH50" s="1">
        <f t="shared" ca="1" si="89"/>
        <v>0</v>
      </c>
      <c r="BI50" s="1">
        <f t="shared" ca="1" si="89"/>
        <v>0</v>
      </c>
      <c r="BJ50" s="1">
        <f t="shared" ca="1" si="89"/>
        <v>0</v>
      </c>
      <c r="BK50" s="1">
        <f t="shared" ca="1" si="89"/>
        <v>0</v>
      </c>
      <c r="BL50" s="1">
        <f t="shared" ca="1" si="89"/>
        <v>1.7289000000000002E-2</v>
      </c>
      <c r="BM50" s="1">
        <f t="shared" ca="1" si="89"/>
        <v>0</v>
      </c>
      <c r="BN50" s="1">
        <f t="shared" ca="1" si="89"/>
        <v>0</v>
      </c>
      <c r="BO50" s="1">
        <f t="shared" ca="1" si="89"/>
        <v>0</v>
      </c>
      <c r="BP50" s="1">
        <f t="shared" ca="1" si="88"/>
        <v>0</v>
      </c>
      <c r="BQ50" s="1">
        <f t="shared" ca="1" si="88"/>
        <v>0</v>
      </c>
      <c r="BR50" s="1">
        <f t="shared" ca="1" si="88"/>
        <v>0</v>
      </c>
      <c r="BS50" s="1">
        <f t="shared" ca="1" si="88"/>
        <v>0</v>
      </c>
      <c r="BT50" s="1">
        <f t="shared" ca="1" si="88"/>
        <v>0</v>
      </c>
      <c r="BU50" s="1">
        <f t="shared" ca="1" si="88"/>
        <v>0</v>
      </c>
      <c r="BV50" s="1">
        <f t="shared" ca="1" si="88"/>
        <v>1.7571076923076922E-2</v>
      </c>
      <c r="BW50" s="1">
        <f t="shared" ca="1" si="88"/>
        <v>0</v>
      </c>
      <c r="BX50" s="1">
        <f t="shared" ca="1" si="88"/>
        <v>0</v>
      </c>
      <c r="BY50" s="1">
        <f t="shared" ca="1" si="88"/>
        <v>0</v>
      </c>
      <c r="BZ50" s="1">
        <f t="shared" ca="1" si="88"/>
        <v>0</v>
      </c>
      <c r="CA50" s="1">
        <f t="shared" ca="1" si="88"/>
        <v>0</v>
      </c>
      <c r="CB50" s="1">
        <f t="shared" ca="1" si="88"/>
        <v>0</v>
      </c>
      <c r="CC50" s="1">
        <f t="shared" ca="1" si="88"/>
        <v>0</v>
      </c>
      <c r="CD50" s="1">
        <f t="shared" ca="1" si="88"/>
        <v>0</v>
      </c>
      <c r="CE50" s="1">
        <f t="shared" ca="1" si="88"/>
        <v>0</v>
      </c>
      <c r="CF50" s="1">
        <f t="shared" ca="1" si="88"/>
        <v>0</v>
      </c>
      <c r="CG50" s="1">
        <f t="shared" ca="1" si="88"/>
        <v>0</v>
      </c>
      <c r="CH50" s="1">
        <f t="shared" ca="1" si="88"/>
        <v>0</v>
      </c>
      <c r="CI50" s="1">
        <f t="shared" ca="1" si="88"/>
        <v>0</v>
      </c>
      <c r="CJ50" s="1">
        <f t="shared" ca="1" si="88"/>
        <v>0</v>
      </c>
      <c r="CK50" s="1">
        <f t="shared" ca="1" si="88"/>
        <v>0</v>
      </c>
      <c r="CL50" s="1">
        <f t="shared" ca="1" si="88"/>
        <v>0</v>
      </c>
      <c r="CM50" s="1">
        <f t="shared" ca="1" si="88"/>
        <v>0</v>
      </c>
      <c r="CN50" s="1">
        <f t="shared" ca="1" si="88"/>
        <v>0</v>
      </c>
      <c r="CO50" s="1">
        <f t="shared" ca="1" si="88"/>
        <v>0</v>
      </c>
      <c r="CP50" s="1">
        <f t="shared" ca="1" si="88"/>
        <v>0</v>
      </c>
      <c r="CQ50" s="1">
        <f t="shared" ca="1" si="88"/>
        <v>0</v>
      </c>
      <c r="CR50" s="1">
        <f t="shared" ca="1" si="88"/>
        <v>0</v>
      </c>
      <c r="CS50" s="1">
        <f t="shared" ca="1" si="88"/>
        <v>0</v>
      </c>
      <c r="CT50" s="1">
        <f t="shared" ca="1" si="88"/>
        <v>0</v>
      </c>
      <c r="CU50" s="13">
        <f t="shared" ca="1" si="82"/>
        <v>1.0994454615384617</v>
      </c>
      <c r="CV50" s="13">
        <f t="shared" ca="1" si="83"/>
        <v>1.1452556891025643E-2</v>
      </c>
      <c r="CW50" s="13">
        <f t="shared" ca="1" si="84"/>
        <v>0</v>
      </c>
      <c r="CX50" s="13">
        <f t="shared" ca="1" si="85"/>
        <v>0.84615384615384615</v>
      </c>
      <c r="CY50" s="13">
        <f t="shared" ca="1" si="86"/>
        <v>8.6752695016798401E-2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90">COUNTIF(C44:C50,"&gt;0")</f>
        <v>0</v>
      </c>
      <c r="D51" s="3">
        <f t="shared" ca="1" si="90"/>
        <v>0</v>
      </c>
      <c r="E51" s="3">
        <f t="shared" ca="1" si="90"/>
        <v>0</v>
      </c>
      <c r="F51" s="3">
        <f t="shared" ca="1" si="90"/>
        <v>3</v>
      </c>
      <c r="G51" s="3">
        <f t="shared" ca="1" si="90"/>
        <v>0</v>
      </c>
      <c r="H51" s="3">
        <f t="shared" ca="1" si="90"/>
        <v>0</v>
      </c>
      <c r="I51" s="3">
        <f t="shared" ca="1" si="90"/>
        <v>0</v>
      </c>
      <c r="J51" s="3">
        <f t="shared" ca="1" si="90"/>
        <v>0</v>
      </c>
      <c r="K51" s="3">
        <f t="shared" ca="1" si="90"/>
        <v>0</v>
      </c>
      <c r="L51" s="3">
        <f t="shared" ca="1" si="90"/>
        <v>0</v>
      </c>
      <c r="M51" s="3">
        <f t="shared" ca="1" si="90"/>
        <v>0</v>
      </c>
      <c r="N51" s="3">
        <f t="shared" ca="1" si="90"/>
        <v>0</v>
      </c>
      <c r="O51" s="3">
        <f t="shared" ca="1" si="90"/>
        <v>0</v>
      </c>
      <c r="P51" s="3">
        <f t="shared" ca="1" si="90"/>
        <v>0</v>
      </c>
      <c r="Q51" s="3">
        <f t="shared" ca="1" si="90"/>
        <v>0</v>
      </c>
      <c r="R51" s="3">
        <f t="shared" ca="1" si="90"/>
        <v>0</v>
      </c>
      <c r="S51" s="3">
        <f t="shared" ca="1" si="90"/>
        <v>0</v>
      </c>
      <c r="T51" s="3">
        <f t="shared" ca="1" si="90"/>
        <v>0</v>
      </c>
      <c r="U51" s="3">
        <f t="shared" ca="1" si="90"/>
        <v>0</v>
      </c>
      <c r="V51" s="3">
        <f t="shared" ca="1" si="90"/>
        <v>0</v>
      </c>
      <c r="W51" s="3">
        <f t="shared" ca="1" si="90"/>
        <v>0</v>
      </c>
      <c r="X51" s="3">
        <f t="shared" ca="1" si="90"/>
        <v>0</v>
      </c>
      <c r="Y51" s="3">
        <f t="shared" ca="1" si="90"/>
        <v>0</v>
      </c>
      <c r="Z51" s="3">
        <f t="shared" ca="1" si="90"/>
        <v>0</v>
      </c>
      <c r="AA51" s="3">
        <f t="shared" ca="1" si="90"/>
        <v>0</v>
      </c>
      <c r="AB51" s="3">
        <f t="shared" ca="1" si="90"/>
        <v>0</v>
      </c>
      <c r="AC51" s="3">
        <f t="shared" ca="1" si="90"/>
        <v>0</v>
      </c>
      <c r="AD51" s="3">
        <f t="shared" ca="1" si="90"/>
        <v>0</v>
      </c>
      <c r="AE51" s="3">
        <f t="shared" ca="1" si="90"/>
        <v>0</v>
      </c>
      <c r="AF51" s="3">
        <f t="shared" ca="1" si="90"/>
        <v>0</v>
      </c>
      <c r="AG51" s="3">
        <f t="shared" ca="1" si="90"/>
        <v>0</v>
      </c>
      <c r="AH51" s="3">
        <f t="shared" ca="1" si="90"/>
        <v>0</v>
      </c>
      <c r="AI51" s="3">
        <f t="shared" ca="1" si="90"/>
        <v>1</v>
      </c>
      <c r="AJ51" s="3">
        <f t="shared" ca="1" si="90"/>
        <v>1</v>
      </c>
      <c r="AK51" s="3">
        <f t="shared" ca="1" si="90"/>
        <v>0</v>
      </c>
      <c r="AL51" s="3">
        <f t="shared" ca="1" si="90"/>
        <v>2</v>
      </c>
      <c r="AM51" s="3">
        <f t="shared" ca="1" si="90"/>
        <v>2</v>
      </c>
      <c r="AN51" s="3">
        <f t="shared" ca="1" si="90"/>
        <v>1</v>
      </c>
      <c r="AO51" s="3">
        <f t="shared" ca="1" si="90"/>
        <v>1</v>
      </c>
      <c r="AP51" s="3">
        <f t="shared" ca="1" si="90"/>
        <v>1</v>
      </c>
      <c r="AQ51" s="3">
        <f t="shared" ca="1" si="90"/>
        <v>3</v>
      </c>
      <c r="AR51" s="3">
        <f t="shared" ca="1" si="90"/>
        <v>1</v>
      </c>
      <c r="AS51" s="3">
        <f t="shared" ca="1" si="90"/>
        <v>1</v>
      </c>
      <c r="AT51" s="3">
        <f t="shared" ca="1" si="90"/>
        <v>2</v>
      </c>
      <c r="AU51" s="3">
        <f t="shared" ca="1" si="90"/>
        <v>0</v>
      </c>
      <c r="AV51" s="3">
        <f t="shared" ca="1" si="90"/>
        <v>1</v>
      </c>
      <c r="AW51" s="3">
        <f t="shared" ca="1" si="90"/>
        <v>2</v>
      </c>
      <c r="AX51" s="3">
        <f t="shared" ca="1" si="90"/>
        <v>1</v>
      </c>
      <c r="AY51" s="3">
        <f t="shared" ca="1" si="90"/>
        <v>3</v>
      </c>
      <c r="AZ51" s="3">
        <f t="shared" ca="1" si="90"/>
        <v>1</v>
      </c>
      <c r="BA51" s="3">
        <f t="shared" ca="1" si="90"/>
        <v>1</v>
      </c>
      <c r="BB51" s="3">
        <f t="shared" ca="1" si="90"/>
        <v>1</v>
      </c>
      <c r="BC51" s="3">
        <f t="shared" ca="1" si="90"/>
        <v>1</v>
      </c>
      <c r="BD51" s="3">
        <f t="shared" ca="1" si="90"/>
        <v>2</v>
      </c>
      <c r="BE51" s="3">
        <f t="shared" ca="1" si="90"/>
        <v>2</v>
      </c>
      <c r="BF51" s="3">
        <f t="shared" ca="1" si="90"/>
        <v>0</v>
      </c>
      <c r="BG51" s="3">
        <f t="shared" ca="1" si="90"/>
        <v>1</v>
      </c>
      <c r="BH51" s="3">
        <f t="shared" ca="1" si="90"/>
        <v>1</v>
      </c>
      <c r="BI51" s="3">
        <f t="shared" ca="1" si="90"/>
        <v>1</v>
      </c>
      <c r="BJ51" s="3">
        <f t="shared" ca="1" si="90"/>
        <v>0</v>
      </c>
      <c r="BK51" s="3">
        <f t="shared" ca="1" si="90"/>
        <v>1</v>
      </c>
      <c r="BL51" s="3">
        <f t="shared" ca="1" si="90"/>
        <v>1</v>
      </c>
      <c r="BM51" s="3">
        <f t="shared" ca="1" si="90"/>
        <v>1</v>
      </c>
      <c r="BN51" s="3">
        <f t="shared" ca="1" si="90"/>
        <v>1</v>
      </c>
      <c r="BO51" s="3">
        <f t="shared" ref="BO51:CS51" ca="1" si="91">COUNTIF(BO44:BO50,"&gt;0")</f>
        <v>0</v>
      </c>
      <c r="BP51" s="3">
        <f t="shared" ca="1" si="91"/>
        <v>2</v>
      </c>
      <c r="BQ51" s="3">
        <f t="shared" ca="1" si="91"/>
        <v>0</v>
      </c>
      <c r="BR51" s="3">
        <f t="shared" ca="1" si="91"/>
        <v>0</v>
      </c>
      <c r="BS51" s="3">
        <f t="shared" ca="1" si="91"/>
        <v>0</v>
      </c>
      <c r="BT51" s="3">
        <f t="shared" ca="1" si="91"/>
        <v>1</v>
      </c>
      <c r="BU51" s="3">
        <f t="shared" ca="1" si="91"/>
        <v>0</v>
      </c>
      <c r="BV51" s="3">
        <f t="shared" ca="1" si="91"/>
        <v>1</v>
      </c>
      <c r="BW51" s="3">
        <f t="shared" ca="1" si="91"/>
        <v>0</v>
      </c>
      <c r="BX51" s="3">
        <f t="shared" ca="1" si="91"/>
        <v>0</v>
      </c>
      <c r="BY51" s="3">
        <f t="shared" ca="1" si="91"/>
        <v>0</v>
      </c>
      <c r="BZ51" s="3">
        <f t="shared" ca="1" si="91"/>
        <v>0</v>
      </c>
      <c r="CA51" s="3">
        <f t="shared" ca="1" si="91"/>
        <v>1</v>
      </c>
      <c r="CB51" s="3">
        <f t="shared" ca="1" si="91"/>
        <v>0</v>
      </c>
      <c r="CC51" s="3">
        <f t="shared" ca="1" si="91"/>
        <v>2</v>
      </c>
      <c r="CD51" s="3">
        <f t="shared" ca="1" si="91"/>
        <v>1</v>
      </c>
      <c r="CE51" s="3">
        <f t="shared" ca="1" si="91"/>
        <v>0</v>
      </c>
      <c r="CF51" s="3">
        <f t="shared" ca="1" si="91"/>
        <v>0</v>
      </c>
      <c r="CG51" s="3">
        <f t="shared" ca="1" si="91"/>
        <v>1</v>
      </c>
      <c r="CH51" s="3">
        <f t="shared" ca="1" si="91"/>
        <v>1</v>
      </c>
      <c r="CI51" s="3">
        <f t="shared" ca="1" si="91"/>
        <v>0</v>
      </c>
      <c r="CJ51" s="3">
        <f t="shared" ca="1" si="91"/>
        <v>1</v>
      </c>
      <c r="CK51" s="3">
        <f t="shared" ca="1" si="91"/>
        <v>1</v>
      </c>
      <c r="CL51" s="3">
        <f t="shared" ca="1" si="91"/>
        <v>2</v>
      </c>
      <c r="CM51" s="3">
        <f t="shared" ca="1" si="91"/>
        <v>0</v>
      </c>
      <c r="CN51" s="3">
        <f t="shared" ca="1" si="91"/>
        <v>0</v>
      </c>
      <c r="CO51" s="3">
        <f t="shared" ca="1" si="91"/>
        <v>0</v>
      </c>
      <c r="CP51" s="3">
        <f t="shared" ca="1" si="91"/>
        <v>0</v>
      </c>
      <c r="CQ51" s="3">
        <f t="shared" ca="1" si="91"/>
        <v>0</v>
      </c>
      <c r="CR51" s="3">
        <f t="shared" ca="1" si="91"/>
        <v>0</v>
      </c>
      <c r="CS51" s="3">
        <f t="shared" ca="1" si="91"/>
        <v>2</v>
      </c>
      <c r="CT51" s="3">
        <f t="shared" ref="CT51" ca="1" si="92">COUNTIF(CT44:CT50,"&gt;0")</f>
        <v>0</v>
      </c>
      <c r="CU51" s="14">
        <f ca="1">SUM(C51:CT51)</f>
        <v>57</v>
      </c>
      <c r="CV51" s="14">
        <f ca="1">AVERAGE(C51:CT51)</f>
        <v>0.59375</v>
      </c>
      <c r="CW51" s="14">
        <f ca="1">MIN(C51:CT51)</f>
        <v>0</v>
      </c>
      <c r="CX51" s="14">
        <f ca="1">MAX(C51:CT51)</f>
        <v>3</v>
      </c>
      <c r="CY51" s="14">
        <f ca="1">STDEV(C51:CT51)</f>
        <v>0.80234032679406064</v>
      </c>
    </row>
    <row r="52" spans="1:103" s="15" customFormat="1" ht="17" x14ac:dyDescent="0.25">
      <c r="A52" s="3">
        <f>SUM(A44:A50)</f>
        <v>83</v>
      </c>
      <c r="B52" s="15" t="s">
        <v>15</v>
      </c>
      <c r="C52" s="24">
        <f t="shared" ref="C52:AG52" ca="1" si="93">SUM(C44:C50)</f>
        <v>0</v>
      </c>
      <c r="D52" s="3">
        <f t="shared" ca="1" si="93"/>
        <v>0</v>
      </c>
      <c r="E52" s="3">
        <f t="shared" ca="1" si="93"/>
        <v>0</v>
      </c>
      <c r="F52" s="3">
        <f t="shared" ca="1" si="93"/>
        <v>0.2179286923076923</v>
      </c>
      <c r="G52" s="3">
        <f t="shared" ca="1" si="93"/>
        <v>0</v>
      </c>
      <c r="H52" s="3">
        <f t="shared" ca="1" si="93"/>
        <v>0</v>
      </c>
      <c r="I52" s="3">
        <f t="shared" ca="1" si="93"/>
        <v>0</v>
      </c>
      <c r="J52" s="3">
        <f t="shared" ca="1" si="93"/>
        <v>0</v>
      </c>
      <c r="K52" s="3">
        <f t="shared" ca="1" si="93"/>
        <v>0</v>
      </c>
      <c r="L52" s="3">
        <f t="shared" ca="1" si="93"/>
        <v>0</v>
      </c>
      <c r="M52" s="3">
        <f t="shared" ca="1" si="93"/>
        <v>0</v>
      </c>
      <c r="N52" s="3">
        <f t="shared" ca="1" si="93"/>
        <v>0</v>
      </c>
      <c r="O52" s="3">
        <f t="shared" ca="1" si="93"/>
        <v>0</v>
      </c>
      <c r="P52" s="3">
        <f t="shared" ca="1" si="93"/>
        <v>0</v>
      </c>
      <c r="Q52" s="3">
        <f t="shared" ca="1" si="93"/>
        <v>0</v>
      </c>
      <c r="R52" s="3">
        <f t="shared" ca="1" si="93"/>
        <v>0</v>
      </c>
      <c r="S52" s="3">
        <f t="shared" ca="1" si="93"/>
        <v>0</v>
      </c>
      <c r="T52" s="3">
        <f t="shared" ca="1" si="93"/>
        <v>0</v>
      </c>
      <c r="U52" s="3">
        <f t="shared" ca="1" si="93"/>
        <v>0</v>
      </c>
      <c r="V52" s="3">
        <f t="shared" ca="1" si="93"/>
        <v>0</v>
      </c>
      <c r="W52" s="3">
        <f t="shared" ca="1" si="93"/>
        <v>0</v>
      </c>
      <c r="X52" s="3">
        <f t="shared" ca="1" si="93"/>
        <v>0</v>
      </c>
      <c r="Y52" s="3">
        <f t="shared" ca="1" si="93"/>
        <v>0</v>
      </c>
      <c r="Z52" s="3">
        <f t="shared" ca="1" si="93"/>
        <v>0</v>
      </c>
      <c r="AA52" s="3">
        <f t="shared" ca="1" si="93"/>
        <v>0</v>
      </c>
      <c r="AB52" s="3">
        <f t="shared" ca="1" si="93"/>
        <v>0</v>
      </c>
      <c r="AC52" s="3">
        <f t="shared" ca="1" si="93"/>
        <v>0</v>
      </c>
      <c r="AD52" s="3">
        <f t="shared" ca="1" si="93"/>
        <v>0</v>
      </c>
      <c r="AE52" s="3">
        <f t="shared" ca="1" si="93"/>
        <v>0</v>
      </c>
      <c r="AF52" s="3">
        <f t="shared" ca="1" si="93"/>
        <v>0</v>
      </c>
      <c r="AG52" s="3">
        <f t="shared" ca="1" si="93"/>
        <v>0</v>
      </c>
      <c r="AH52" s="3">
        <f t="shared" ref="AH52:BM52" ca="1" si="94">SUM(AH44:AH50)</f>
        <v>0</v>
      </c>
      <c r="AI52" s="3">
        <f t="shared" ca="1" si="94"/>
        <v>3.6987384615384616E-2</v>
      </c>
      <c r="AJ52" s="3">
        <f t="shared" ca="1" si="94"/>
        <v>0.46736</v>
      </c>
      <c r="AK52" s="3">
        <f t="shared" ca="1" si="94"/>
        <v>0</v>
      </c>
      <c r="AL52" s="3">
        <f t="shared" ca="1" si="94"/>
        <v>4.0666666666666664</v>
      </c>
      <c r="AM52" s="3">
        <f t="shared" ca="1" si="94"/>
        <v>3.6472496503496502E-2</v>
      </c>
      <c r="AN52" s="3">
        <f t="shared" ca="1" si="94"/>
        <v>5.1193538461538464E-2</v>
      </c>
      <c r="AO52" s="3">
        <f t="shared" ca="1" si="94"/>
        <v>0.56513276923076927</v>
      </c>
      <c r="AP52" s="3">
        <f t="shared" ca="1" si="94"/>
        <v>7.1604769230769222E-2</v>
      </c>
      <c r="AQ52" s="3">
        <f t="shared" ca="1" si="94"/>
        <v>2.6794871794871797</v>
      </c>
      <c r="AR52" s="3">
        <f t="shared" ca="1" si="94"/>
        <v>1.5115153846153846E-2</v>
      </c>
      <c r="AS52" s="3">
        <f t="shared" ca="1" si="94"/>
        <v>3.9664692307692311E-2</v>
      </c>
      <c r="AT52" s="3">
        <f t="shared" ca="1" si="94"/>
        <v>0.91803213636363634</v>
      </c>
      <c r="AU52" s="3">
        <f t="shared" ca="1" si="94"/>
        <v>0</v>
      </c>
      <c r="AV52" s="3">
        <f t="shared" ca="1" si="94"/>
        <v>2.1</v>
      </c>
      <c r="AW52" s="3">
        <f t="shared" ca="1" si="94"/>
        <v>3.7843378205128203E-2</v>
      </c>
      <c r="AX52" s="3">
        <f t="shared" ca="1" si="94"/>
        <v>5.0314769230769232E-2</v>
      </c>
      <c r="AY52" s="3">
        <f t="shared" ca="1" si="94"/>
        <v>3.5677892651515153</v>
      </c>
      <c r="AZ52" s="3">
        <f t="shared" ca="1" si="94"/>
        <v>9.9908899999999995E-2</v>
      </c>
      <c r="BA52" s="3">
        <f t="shared" ca="1" si="94"/>
        <v>1.9</v>
      </c>
      <c r="BB52" s="3">
        <f t="shared" ca="1" si="94"/>
        <v>1.5515076923076921E-2</v>
      </c>
      <c r="BC52" s="3">
        <f t="shared" ca="1" si="94"/>
        <v>4.9925666666666667E-2</v>
      </c>
      <c r="BD52" s="3">
        <f t="shared" ca="1" si="94"/>
        <v>2.0838101060606062</v>
      </c>
      <c r="BE52" s="3">
        <f t="shared" ca="1" si="94"/>
        <v>0.15829741666666666</v>
      </c>
      <c r="BF52" s="3">
        <f t="shared" ca="1" si="94"/>
        <v>0</v>
      </c>
      <c r="BG52" s="3">
        <f t="shared" ca="1" si="94"/>
        <v>1.2259846153846152E-2</v>
      </c>
      <c r="BH52" s="3">
        <f t="shared" ca="1" si="94"/>
        <v>6.5048399999999992E-2</v>
      </c>
      <c r="BI52" s="3">
        <f t="shared" ca="1" si="94"/>
        <v>0.59961759999999997</v>
      </c>
      <c r="BJ52" s="3">
        <f t="shared" ca="1" si="94"/>
        <v>0</v>
      </c>
      <c r="BK52" s="3">
        <f t="shared" ca="1" si="94"/>
        <v>1.2727272727272727</v>
      </c>
      <c r="BL52" s="3">
        <f t="shared" ca="1" si="94"/>
        <v>1.7289000000000002E-2</v>
      </c>
      <c r="BM52" s="3">
        <f t="shared" ca="1" si="94"/>
        <v>5.0267076923076928E-2</v>
      </c>
      <c r="BN52" s="3">
        <f t="shared" ref="BN52:CS52" ca="1" si="95">SUM(BN44:BN50)</f>
        <v>0.66441176923076917</v>
      </c>
      <c r="BO52" s="3">
        <f t="shared" ca="1" si="95"/>
        <v>0</v>
      </c>
      <c r="BP52" s="3">
        <f t="shared" ca="1" si="95"/>
        <v>2.3356643356643358</v>
      </c>
      <c r="BQ52" s="3">
        <f t="shared" ca="1" si="95"/>
        <v>0</v>
      </c>
      <c r="BR52" s="3">
        <f t="shared" ca="1" si="95"/>
        <v>0</v>
      </c>
      <c r="BS52" s="3">
        <f t="shared" ca="1" si="95"/>
        <v>0</v>
      </c>
      <c r="BT52" s="3">
        <f t="shared" ca="1" si="95"/>
        <v>8.6989200000000003E-2</v>
      </c>
      <c r="BU52" s="3">
        <f t="shared" ca="1" si="95"/>
        <v>0</v>
      </c>
      <c r="BV52" s="3">
        <f t="shared" ca="1" si="95"/>
        <v>1.7571076923076922E-2</v>
      </c>
      <c r="BW52" s="3">
        <f t="shared" ca="1" si="95"/>
        <v>0</v>
      </c>
      <c r="BX52" s="3">
        <f t="shared" ca="1" si="95"/>
        <v>0</v>
      </c>
      <c r="BY52" s="3">
        <f t="shared" ca="1" si="95"/>
        <v>0</v>
      </c>
      <c r="BZ52" s="3">
        <f t="shared" ca="1" si="95"/>
        <v>0</v>
      </c>
      <c r="CA52" s="3">
        <f t="shared" ca="1" si="95"/>
        <v>1.778318181818182E-2</v>
      </c>
      <c r="CB52" s="3">
        <f t="shared" ca="1" si="95"/>
        <v>0</v>
      </c>
      <c r="CC52" s="3">
        <f t="shared" ca="1" si="95"/>
        <v>1.1763110833333332</v>
      </c>
      <c r="CD52" s="3">
        <f t="shared" ca="1" si="95"/>
        <v>8.9806545454545458E-2</v>
      </c>
      <c r="CE52" s="3">
        <f t="shared" ca="1" si="95"/>
        <v>0</v>
      </c>
      <c r="CF52" s="3">
        <f t="shared" ca="1" si="95"/>
        <v>0</v>
      </c>
      <c r="CG52" s="3">
        <f t="shared" ca="1" si="95"/>
        <v>5.9067333333333333E-2</v>
      </c>
      <c r="CH52" s="3">
        <f t="shared" ca="1" si="95"/>
        <v>0.91547383333333332</v>
      </c>
      <c r="CI52" s="3">
        <f t="shared" ca="1" si="95"/>
        <v>0</v>
      </c>
      <c r="CJ52" s="3">
        <f t="shared" ca="1" si="95"/>
        <v>1.6923076923076923</v>
      </c>
      <c r="CK52" s="3">
        <f t="shared" ca="1" si="95"/>
        <v>1.8486833333333334E-2</v>
      </c>
      <c r="CL52" s="3">
        <f t="shared" ca="1" si="95"/>
        <v>0.13009288811188813</v>
      </c>
      <c r="CM52" s="3">
        <f t="shared" ca="1" si="95"/>
        <v>0</v>
      </c>
      <c r="CN52" s="3">
        <f t="shared" ca="1" si="95"/>
        <v>0</v>
      </c>
      <c r="CO52" s="3">
        <f t="shared" ca="1" si="95"/>
        <v>0</v>
      </c>
      <c r="CP52" s="3">
        <f t="shared" ca="1" si="95"/>
        <v>0</v>
      </c>
      <c r="CQ52" s="3">
        <f t="shared" ca="1" si="95"/>
        <v>0</v>
      </c>
      <c r="CR52" s="3">
        <f t="shared" ca="1" si="95"/>
        <v>0</v>
      </c>
      <c r="CS52" s="3">
        <f t="shared" ca="1" si="95"/>
        <v>0.15994789102564103</v>
      </c>
      <c r="CT52" s="3">
        <f t="shared" ref="CT52" ca="1" si="96">SUM(CT44:CT50)</f>
        <v>0</v>
      </c>
      <c r="CU52" s="14">
        <f ca="1">SUM(C52:CT52)</f>
        <v>28.610172917599073</v>
      </c>
      <c r="CV52" s="14">
        <f ca="1">AVERAGE(C52:CT52)</f>
        <v>0.29802263455832367</v>
      </c>
      <c r="CW52" s="14">
        <f ca="1">MIN(C52:CT52)</f>
        <v>0</v>
      </c>
      <c r="CX52" s="14">
        <f ca="1">MAX(C52:CT52)</f>
        <v>4.0666666666666664</v>
      </c>
      <c r="CY52" s="14">
        <f ca="1">STDEV(C52:CT52)</f>
        <v>0.75947385793918731</v>
      </c>
    </row>
    <row r="53" spans="1:103" s="15" customFormat="1" ht="17" x14ac:dyDescent="0.25">
      <c r="A53" s="3">
        <f>AVERAGE(A44:A50)</f>
        <v>11.857142857142858</v>
      </c>
      <c r="B53" s="15" t="s">
        <v>20</v>
      </c>
      <c r="C53" s="24">
        <f t="shared" ref="C53:BN53" ca="1" si="97">AVERAGE(C44:C50)</f>
        <v>0</v>
      </c>
      <c r="D53" s="3">
        <f t="shared" ca="1" si="97"/>
        <v>0</v>
      </c>
      <c r="E53" s="3">
        <f t="shared" ca="1" si="97"/>
        <v>0</v>
      </c>
      <c r="F53" s="3">
        <f t="shared" ca="1" si="97"/>
        <v>3.1132670329670327E-2</v>
      </c>
      <c r="G53" s="3">
        <f t="shared" ca="1" si="97"/>
        <v>0</v>
      </c>
      <c r="H53" s="3">
        <f t="shared" ca="1" si="97"/>
        <v>0</v>
      </c>
      <c r="I53" s="3">
        <f t="shared" ca="1" si="97"/>
        <v>0</v>
      </c>
      <c r="J53" s="3">
        <f t="shared" ca="1" si="97"/>
        <v>0</v>
      </c>
      <c r="K53" s="3">
        <f t="shared" ca="1" si="97"/>
        <v>0</v>
      </c>
      <c r="L53" s="3">
        <f t="shared" ca="1" si="97"/>
        <v>0</v>
      </c>
      <c r="M53" s="3">
        <f t="shared" ca="1" si="97"/>
        <v>0</v>
      </c>
      <c r="N53" s="3">
        <f t="shared" ca="1" si="97"/>
        <v>0</v>
      </c>
      <c r="O53" s="3">
        <f t="shared" ca="1" si="97"/>
        <v>0</v>
      </c>
      <c r="P53" s="3">
        <f t="shared" ca="1" si="97"/>
        <v>0</v>
      </c>
      <c r="Q53" s="3">
        <f t="shared" ca="1" si="97"/>
        <v>0</v>
      </c>
      <c r="R53" s="3">
        <f t="shared" ca="1" si="97"/>
        <v>0</v>
      </c>
      <c r="S53" s="3">
        <f t="shared" ca="1" si="97"/>
        <v>0</v>
      </c>
      <c r="T53" s="3">
        <f t="shared" ca="1" si="97"/>
        <v>0</v>
      </c>
      <c r="U53" s="3">
        <f t="shared" ca="1" si="97"/>
        <v>0</v>
      </c>
      <c r="V53" s="3">
        <f t="shared" ca="1" si="97"/>
        <v>0</v>
      </c>
      <c r="W53" s="3">
        <f t="shared" ca="1" si="97"/>
        <v>0</v>
      </c>
      <c r="X53" s="3">
        <f t="shared" ca="1" si="97"/>
        <v>0</v>
      </c>
      <c r="Y53" s="3">
        <f t="shared" ca="1" si="97"/>
        <v>0</v>
      </c>
      <c r="Z53" s="3">
        <f t="shared" ca="1" si="97"/>
        <v>0</v>
      </c>
      <c r="AA53" s="3">
        <f t="shared" ca="1" si="97"/>
        <v>0</v>
      </c>
      <c r="AB53" s="3">
        <f t="shared" ca="1" si="97"/>
        <v>0</v>
      </c>
      <c r="AC53" s="3">
        <f t="shared" ca="1" si="97"/>
        <v>0</v>
      </c>
      <c r="AD53" s="3">
        <f t="shared" ca="1" si="97"/>
        <v>0</v>
      </c>
      <c r="AE53" s="3">
        <f t="shared" ca="1" si="97"/>
        <v>0</v>
      </c>
      <c r="AF53" s="3">
        <f t="shared" ca="1" si="97"/>
        <v>0</v>
      </c>
      <c r="AG53" s="3">
        <f t="shared" ca="1" si="97"/>
        <v>0</v>
      </c>
      <c r="AH53" s="3">
        <f t="shared" ca="1" si="97"/>
        <v>0</v>
      </c>
      <c r="AI53" s="3">
        <f t="shared" ca="1" si="97"/>
        <v>5.2839120879120882E-3</v>
      </c>
      <c r="AJ53" s="3">
        <f t="shared" ca="1" si="97"/>
        <v>6.6765714285714289E-2</v>
      </c>
      <c r="AK53" s="3">
        <f t="shared" ca="1" si="97"/>
        <v>0</v>
      </c>
      <c r="AL53" s="3">
        <f t="shared" ca="1" si="97"/>
        <v>0.58095238095238089</v>
      </c>
      <c r="AM53" s="3">
        <f t="shared" ca="1" si="97"/>
        <v>5.2103566433566433E-3</v>
      </c>
      <c r="AN53" s="3">
        <f t="shared" ca="1" si="97"/>
        <v>7.3133626373626378E-3</v>
      </c>
      <c r="AO53" s="3">
        <f t="shared" ca="1" si="97"/>
        <v>8.0733252747252751E-2</v>
      </c>
      <c r="AP53" s="3">
        <f t="shared" ca="1" si="97"/>
        <v>1.0229252747252745E-2</v>
      </c>
      <c r="AQ53" s="3">
        <f t="shared" ca="1" si="97"/>
        <v>0.38278388278388281</v>
      </c>
      <c r="AR53" s="3">
        <f t="shared" ca="1" si="97"/>
        <v>2.1593076923076921E-3</v>
      </c>
      <c r="AS53" s="3">
        <f t="shared" ca="1" si="97"/>
        <v>5.6663846153846157E-3</v>
      </c>
      <c r="AT53" s="3">
        <f t="shared" ca="1" si="97"/>
        <v>0.13114744805194806</v>
      </c>
      <c r="AU53" s="3">
        <f t="shared" ca="1" si="97"/>
        <v>0</v>
      </c>
      <c r="AV53" s="3">
        <f t="shared" ca="1" si="97"/>
        <v>0.3</v>
      </c>
      <c r="AW53" s="3">
        <f t="shared" ca="1" si="97"/>
        <v>5.4061968864468858E-3</v>
      </c>
      <c r="AX53" s="3">
        <f t="shared" ca="1" si="97"/>
        <v>7.1878241758241762E-3</v>
      </c>
      <c r="AY53" s="3">
        <f t="shared" ca="1" si="97"/>
        <v>0.5096841807359308</v>
      </c>
      <c r="AZ53" s="3">
        <f t="shared" ca="1" si="97"/>
        <v>1.4272699999999999E-2</v>
      </c>
      <c r="BA53" s="3">
        <f t="shared" ca="1" si="97"/>
        <v>0.27142857142857141</v>
      </c>
      <c r="BB53" s="3">
        <f t="shared" ca="1" si="97"/>
        <v>2.2164395604395604E-3</v>
      </c>
      <c r="BC53" s="3">
        <f t="shared" ca="1" si="97"/>
        <v>7.1322380952380951E-3</v>
      </c>
      <c r="BD53" s="3">
        <f t="shared" ca="1" si="97"/>
        <v>0.29768715800865803</v>
      </c>
      <c r="BE53" s="3">
        <f t="shared" ca="1" si="97"/>
        <v>2.2613916666666668E-2</v>
      </c>
      <c r="BF53" s="3">
        <f t="shared" ca="1" si="97"/>
        <v>0</v>
      </c>
      <c r="BG53" s="3">
        <f t="shared" ca="1" si="97"/>
        <v>1.7514065934065932E-3</v>
      </c>
      <c r="BH53" s="3">
        <f t="shared" ca="1" si="97"/>
        <v>9.2926285714285701E-3</v>
      </c>
      <c r="BI53" s="3">
        <f t="shared" ca="1" si="97"/>
        <v>8.5659657142857143E-2</v>
      </c>
      <c r="BJ53" s="3">
        <f t="shared" ca="1" si="97"/>
        <v>0</v>
      </c>
      <c r="BK53" s="3">
        <f t="shared" ca="1" si="97"/>
        <v>0.18181818181818182</v>
      </c>
      <c r="BL53" s="3">
        <f t="shared" ca="1" si="97"/>
        <v>2.469857142857143E-3</v>
      </c>
      <c r="BM53" s="3">
        <f t="shared" ca="1" si="97"/>
        <v>7.1810109890109901E-3</v>
      </c>
      <c r="BN53" s="3">
        <f t="shared" ca="1" si="97"/>
        <v>9.4915967032967022E-2</v>
      </c>
      <c r="BO53" s="3">
        <f t="shared" ref="BO53:CS53" ca="1" si="98">AVERAGE(BO44:BO50)</f>
        <v>0</v>
      </c>
      <c r="BP53" s="3">
        <f t="shared" ca="1" si="98"/>
        <v>0.33366633366633369</v>
      </c>
      <c r="BQ53" s="3">
        <f t="shared" ca="1" si="98"/>
        <v>0</v>
      </c>
      <c r="BR53" s="3">
        <f t="shared" ca="1" si="98"/>
        <v>0</v>
      </c>
      <c r="BS53" s="3">
        <f t="shared" ca="1" si="98"/>
        <v>0</v>
      </c>
      <c r="BT53" s="3">
        <f t="shared" ca="1" si="98"/>
        <v>1.2427028571428573E-2</v>
      </c>
      <c r="BU53" s="3">
        <f t="shared" ca="1" si="98"/>
        <v>0</v>
      </c>
      <c r="BV53" s="3">
        <f t="shared" ca="1" si="98"/>
        <v>2.510153846153846E-3</v>
      </c>
      <c r="BW53" s="3">
        <f t="shared" ca="1" si="98"/>
        <v>0</v>
      </c>
      <c r="BX53" s="3">
        <f t="shared" ca="1" si="98"/>
        <v>0</v>
      </c>
      <c r="BY53" s="3">
        <f t="shared" ca="1" si="98"/>
        <v>0</v>
      </c>
      <c r="BZ53" s="3">
        <f t="shared" ca="1" si="98"/>
        <v>0</v>
      </c>
      <c r="CA53" s="3">
        <f t="shared" ca="1" si="98"/>
        <v>2.5404545454545458E-3</v>
      </c>
      <c r="CB53" s="3">
        <f t="shared" ca="1" si="98"/>
        <v>0</v>
      </c>
      <c r="CC53" s="3">
        <f t="shared" ca="1" si="98"/>
        <v>0.16804444047619047</v>
      </c>
      <c r="CD53" s="3">
        <f t="shared" ca="1" si="98"/>
        <v>1.2829506493506494E-2</v>
      </c>
      <c r="CE53" s="3">
        <f t="shared" ca="1" si="98"/>
        <v>0</v>
      </c>
      <c r="CF53" s="3">
        <f t="shared" ca="1" si="98"/>
        <v>0</v>
      </c>
      <c r="CG53" s="3">
        <f t="shared" ca="1" si="98"/>
        <v>8.4381904761904759E-3</v>
      </c>
      <c r="CH53" s="3">
        <f t="shared" ca="1" si="98"/>
        <v>0.13078197619047618</v>
      </c>
      <c r="CI53" s="3">
        <f t="shared" ca="1" si="98"/>
        <v>0</v>
      </c>
      <c r="CJ53" s="3">
        <f t="shared" ca="1" si="98"/>
        <v>0.24175824175824176</v>
      </c>
      <c r="CK53" s="3">
        <f t="shared" ca="1" si="98"/>
        <v>2.6409761904761906E-3</v>
      </c>
      <c r="CL53" s="3">
        <f t="shared" ca="1" si="98"/>
        <v>1.8584698301698305E-2</v>
      </c>
      <c r="CM53" s="3">
        <f t="shared" ca="1" si="98"/>
        <v>0</v>
      </c>
      <c r="CN53" s="3">
        <f t="shared" ca="1" si="98"/>
        <v>0</v>
      </c>
      <c r="CO53" s="3">
        <f t="shared" ca="1" si="98"/>
        <v>0</v>
      </c>
      <c r="CP53" s="3">
        <f t="shared" ca="1" si="98"/>
        <v>0</v>
      </c>
      <c r="CQ53" s="3">
        <f t="shared" ca="1" si="98"/>
        <v>0</v>
      </c>
      <c r="CR53" s="3">
        <f t="shared" ca="1" si="98"/>
        <v>0</v>
      </c>
      <c r="CS53" s="3">
        <f t="shared" ca="1" si="98"/>
        <v>2.2849698717948719E-2</v>
      </c>
      <c r="CT53" s="3">
        <f t="shared" ref="CT53" ca="1" si="99">AVERAGE(CT44:CT50)</f>
        <v>0</v>
      </c>
      <c r="CU53" s="14">
        <f t="shared" ref="CU53:CU56" ca="1" si="100">SUM(C53:CT53)</f>
        <v>4.0871675596570087</v>
      </c>
      <c r="CV53" s="14">
        <f t="shared" ref="CV53:CV56" ca="1" si="101">AVERAGE(C53:CT53)</f>
        <v>4.257466207976051E-2</v>
      </c>
      <c r="CW53" s="14">
        <f t="shared" ref="CW53:CW56" ca="1" si="102">MIN(C53:CT53)</f>
        <v>0</v>
      </c>
      <c r="CX53" s="14">
        <f t="shared" ref="CX53:CX56" ca="1" si="103">MAX(C53:CT53)</f>
        <v>0.58095238095238089</v>
      </c>
      <c r="CY53" s="14">
        <f t="shared" ref="CY53:CY56" ca="1" si="104">STDEV(C53:CT53)</f>
        <v>0.10849626541988391</v>
      </c>
    </row>
    <row r="54" spans="1:103" s="15" customFormat="1" ht="17" x14ac:dyDescent="0.25">
      <c r="A54" s="3">
        <f>MIN(A44:A50)</f>
        <v>10</v>
      </c>
      <c r="B54" s="15" t="s">
        <v>17</v>
      </c>
      <c r="C54" s="24">
        <f t="shared" ref="C54:BN54" ca="1" si="105">MIN(C44:C50)</f>
        <v>0</v>
      </c>
      <c r="D54" s="3">
        <f t="shared" ca="1" si="105"/>
        <v>0</v>
      </c>
      <c r="E54" s="3">
        <f t="shared" ca="1" si="105"/>
        <v>0</v>
      </c>
      <c r="F54" s="3">
        <f t="shared" ca="1" si="105"/>
        <v>0</v>
      </c>
      <c r="G54" s="3">
        <f t="shared" ca="1" si="105"/>
        <v>0</v>
      </c>
      <c r="H54" s="3">
        <f t="shared" ca="1" si="105"/>
        <v>0</v>
      </c>
      <c r="I54" s="3">
        <f t="shared" ca="1" si="105"/>
        <v>0</v>
      </c>
      <c r="J54" s="3">
        <f t="shared" ca="1" si="105"/>
        <v>0</v>
      </c>
      <c r="K54" s="3">
        <f t="shared" ca="1" si="105"/>
        <v>0</v>
      </c>
      <c r="L54" s="3">
        <f t="shared" ca="1" si="105"/>
        <v>0</v>
      </c>
      <c r="M54" s="3">
        <f t="shared" ca="1" si="105"/>
        <v>0</v>
      </c>
      <c r="N54" s="3">
        <f t="shared" ca="1" si="105"/>
        <v>0</v>
      </c>
      <c r="O54" s="3">
        <f t="shared" ca="1" si="105"/>
        <v>0</v>
      </c>
      <c r="P54" s="3">
        <f t="shared" ca="1" si="105"/>
        <v>0</v>
      </c>
      <c r="Q54" s="3">
        <f t="shared" ca="1" si="105"/>
        <v>0</v>
      </c>
      <c r="R54" s="3">
        <f t="shared" ca="1" si="105"/>
        <v>0</v>
      </c>
      <c r="S54" s="3">
        <f t="shared" ca="1" si="105"/>
        <v>0</v>
      </c>
      <c r="T54" s="3">
        <f t="shared" ca="1" si="105"/>
        <v>0</v>
      </c>
      <c r="U54" s="3">
        <f t="shared" ca="1" si="105"/>
        <v>0</v>
      </c>
      <c r="V54" s="3">
        <f t="shared" ca="1" si="105"/>
        <v>0</v>
      </c>
      <c r="W54" s="3">
        <f t="shared" ca="1" si="105"/>
        <v>0</v>
      </c>
      <c r="X54" s="3">
        <f t="shared" ca="1" si="105"/>
        <v>0</v>
      </c>
      <c r="Y54" s="3">
        <f t="shared" ca="1" si="105"/>
        <v>0</v>
      </c>
      <c r="Z54" s="3">
        <f t="shared" ca="1" si="105"/>
        <v>0</v>
      </c>
      <c r="AA54" s="3">
        <f t="shared" ca="1" si="105"/>
        <v>0</v>
      </c>
      <c r="AB54" s="3">
        <f t="shared" ca="1" si="105"/>
        <v>0</v>
      </c>
      <c r="AC54" s="3">
        <f t="shared" ca="1" si="105"/>
        <v>0</v>
      </c>
      <c r="AD54" s="3">
        <f t="shared" ca="1" si="105"/>
        <v>0</v>
      </c>
      <c r="AE54" s="3">
        <f t="shared" ca="1" si="105"/>
        <v>0</v>
      </c>
      <c r="AF54" s="3">
        <f t="shared" ca="1" si="105"/>
        <v>0</v>
      </c>
      <c r="AG54" s="3">
        <f t="shared" ca="1" si="105"/>
        <v>0</v>
      </c>
      <c r="AH54" s="3">
        <f t="shared" ca="1" si="105"/>
        <v>0</v>
      </c>
      <c r="AI54" s="3">
        <f t="shared" ca="1" si="105"/>
        <v>0</v>
      </c>
      <c r="AJ54" s="3">
        <f t="shared" ca="1" si="105"/>
        <v>0</v>
      </c>
      <c r="AK54" s="3">
        <f t="shared" ca="1" si="105"/>
        <v>0</v>
      </c>
      <c r="AL54" s="3">
        <f t="shared" ca="1" si="105"/>
        <v>0</v>
      </c>
      <c r="AM54" s="3">
        <f t="shared" ca="1" si="105"/>
        <v>0</v>
      </c>
      <c r="AN54" s="3">
        <f t="shared" ca="1" si="105"/>
        <v>0</v>
      </c>
      <c r="AO54" s="3">
        <f t="shared" ca="1" si="105"/>
        <v>0</v>
      </c>
      <c r="AP54" s="3">
        <f t="shared" ca="1" si="105"/>
        <v>0</v>
      </c>
      <c r="AQ54" s="3">
        <f t="shared" ca="1" si="105"/>
        <v>0</v>
      </c>
      <c r="AR54" s="3">
        <f t="shared" ca="1" si="105"/>
        <v>0</v>
      </c>
      <c r="AS54" s="3">
        <f t="shared" ca="1" si="105"/>
        <v>0</v>
      </c>
      <c r="AT54" s="3">
        <f t="shared" ca="1" si="105"/>
        <v>0</v>
      </c>
      <c r="AU54" s="3">
        <f t="shared" ca="1" si="105"/>
        <v>0</v>
      </c>
      <c r="AV54" s="3">
        <f t="shared" ca="1" si="105"/>
        <v>0</v>
      </c>
      <c r="AW54" s="3">
        <f t="shared" ca="1" si="105"/>
        <v>0</v>
      </c>
      <c r="AX54" s="3">
        <f t="shared" ca="1" si="105"/>
        <v>0</v>
      </c>
      <c r="AY54" s="3">
        <f t="shared" ca="1" si="105"/>
        <v>0</v>
      </c>
      <c r="AZ54" s="3">
        <f t="shared" ca="1" si="105"/>
        <v>0</v>
      </c>
      <c r="BA54" s="3">
        <f t="shared" ca="1" si="105"/>
        <v>0</v>
      </c>
      <c r="BB54" s="3">
        <f t="shared" ca="1" si="105"/>
        <v>0</v>
      </c>
      <c r="BC54" s="3">
        <f t="shared" ca="1" si="105"/>
        <v>0</v>
      </c>
      <c r="BD54" s="3">
        <f t="shared" ca="1" si="105"/>
        <v>0</v>
      </c>
      <c r="BE54" s="3">
        <f t="shared" ca="1" si="105"/>
        <v>0</v>
      </c>
      <c r="BF54" s="3">
        <f t="shared" ca="1" si="105"/>
        <v>0</v>
      </c>
      <c r="BG54" s="3">
        <f t="shared" ca="1" si="105"/>
        <v>0</v>
      </c>
      <c r="BH54" s="3">
        <f t="shared" ca="1" si="105"/>
        <v>0</v>
      </c>
      <c r="BI54" s="3">
        <f t="shared" ca="1" si="105"/>
        <v>0</v>
      </c>
      <c r="BJ54" s="3">
        <f t="shared" ca="1" si="105"/>
        <v>0</v>
      </c>
      <c r="BK54" s="3">
        <f t="shared" ca="1" si="105"/>
        <v>0</v>
      </c>
      <c r="BL54" s="3">
        <f t="shared" ca="1" si="105"/>
        <v>0</v>
      </c>
      <c r="BM54" s="3">
        <f t="shared" ca="1" si="105"/>
        <v>0</v>
      </c>
      <c r="BN54" s="3">
        <f t="shared" ca="1" si="105"/>
        <v>0</v>
      </c>
      <c r="BO54" s="3">
        <f t="shared" ref="BO54:CS54" ca="1" si="106">MIN(BO44:BO50)</f>
        <v>0</v>
      </c>
      <c r="BP54" s="3">
        <f t="shared" ca="1" si="106"/>
        <v>0</v>
      </c>
      <c r="BQ54" s="3">
        <f t="shared" ca="1" si="106"/>
        <v>0</v>
      </c>
      <c r="BR54" s="3">
        <f t="shared" ca="1" si="106"/>
        <v>0</v>
      </c>
      <c r="BS54" s="3">
        <f t="shared" ca="1" si="106"/>
        <v>0</v>
      </c>
      <c r="BT54" s="3">
        <f t="shared" ca="1" si="106"/>
        <v>0</v>
      </c>
      <c r="BU54" s="3">
        <f t="shared" ca="1" si="106"/>
        <v>0</v>
      </c>
      <c r="BV54" s="3">
        <f t="shared" ca="1" si="106"/>
        <v>0</v>
      </c>
      <c r="BW54" s="3">
        <f t="shared" ca="1" si="106"/>
        <v>0</v>
      </c>
      <c r="BX54" s="3">
        <f t="shared" ca="1" si="106"/>
        <v>0</v>
      </c>
      <c r="BY54" s="3">
        <f t="shared" ca="1" si="106"/>
        <v>0</v>
      </c>
      <c r="BZ54" s="3">
        <f t="shared" ca="1" si="106"/>
        <v>0</v>
      </c>
      <c r="CA54" s="3">
        <f t="shared" ca="1" si="106"/>
        <v>0</v>
      </c>
      <c r="CB54" s="3">
        <f t="shared" ca="1" si="106"/>
        <v>0</v>
      </c>
      <c r="CC54" s="3">
        <f t="shared" ca="1" si="106"/>
        <v>0</v>
      </c>
      <c r="CD54" s="3">
        <f t="shared" ca="1" si="106"/>
        <v>0</v>
      </c>
      <c r="CE54" s="3">
        <f t="shared" ca="1" si="106"/>
        <v>0</v>
      </c>
      <c r="CF54" s="3">
        <f t="shared" ca="1" si="106"/>
        <v>0</v>
      </c>
      <c r="CG54" s="3">
        <f t="shared" ca="1" si="106"/>
        <v>0</v>
      </c>
      <c r="CH54" s="3">
        <f t="shared" ca="1" si="106"/>
        <v>0</v>
      </c>
      <c r="CI54" s="3">
        <f t="shared" ca="1" si="106"/>
        <v>0</v>
      </c>
      <c r="CJ54" s="3">
        <f t="shared" ca="1" si="106"/>
        <v>0</v>
      </c>
      <c r="CK54" s="3">
        <f t="shared" ca="1" si="106"/>
        <v>0</v>
      </c>
      <c r="CL54" s="3">
        <f t="shared" ca="1" si="106"/>
        <v>0</v>
      </c>
      <c r="CM54" s="3">
        <f t="shared" ca="1" si="106"/>
        <v>0</v>
      </c>
      <c r="CN54" s="3">
        <f t="shared" ca="1" si="106"/>
        <v>0</v>
      </c>
      <c r="CO54" s="3">
        <f t="shared" ca="1" si="106"/>
        <v>0</v>
      </c>
      <c r="CP54" s="3">
        <f t="shared" ca="1" si="106"/>
        <v>0</v>
      </c>
      <c r="CQ54" s="3">
        <f t="shared" ca="1" si="106"/>
        <v>0</v>
      </c>
      <c r="CR54" s="3">
        <f t="shared" ca="1" si="106"/>
        <v>0</v>
      </c>
      <c r="CS54" s="3">
        <f t="shared" ca="1" si="106"/>
        <v>0</v>
      </c>
      <c r="CT54" s="3">
        <f t="shared" ref="CT54" ca="1" si="107">MIN(CT44:CT50)</f>
        <v>0</v>
      </c>
      <c r="CU54" s="14">
        <f t="shared" ca="1" si="100"/>
        <v>0</v>
      </c>
      <c r="CV54" s="14">
        <f t="shared" ca="1" si="101"/>
        <v>0</v>
      </c>
      <c r="CW54" s="14">
        <f t="shared" ca="1" si="102"/>
        <v>0</v>
      </c>
      <c r="CX54" s="14">
        <f t="shared" ca="1" si="103"/>
        <v>0</v>
      </c>
      <c r="CY54" s="14">
        <f t="shared" ca="1" si="104"/>
        <v>0</v>
      </c>
    </row>
    <row r="55" spans="1:103" s="15" customFormat="1" ht="17" x14ac:dyDescent="0.25">
      <c r="A55" s="3">
        <f>MAX(A44:A50)</f>
        <v>13</v>
      </c>
      <c r="B55" s="15" t="s">
        <v>18</v>
      </c>
      <c r="C55" s="24">
        <f t="shared" ref="C55:BN55" ca="1" si="108">MAX(C44:C50)</f>
        <v>0</v>
      </c>
      <c r="D55" s="3">
        <f t="shared" ca="1" si="108"/>
        <v>0</v>
      </c>
      <c r="E55" s="3">
        <f t="shared" ca="1" si="108"/>
        <v>0</v>
      </c>
      <c r="F55" s="3">
        <f t="shared" ca="1" si="108"/>
        <v>7.9262166666666675E-2</v>
      </c>
      <c r="G55" s="3">
        <f t="shared" ca="1" si="108"/>
        <v>0</v>
      </c>
      <c r="H55" s="3">
        <f t="shared" ca="1" si="108"/>
        <v>0</v>
      </c>
      <c r="I55" s="3">
        <f t="shared" ca="1" si="108"/>
        <v>0</v>
      </c>
      <c r="J55" s="3">
        <f t="shared" ca="1" si="108"/>
        <v>0</v>
      </c>
      <c r="K55" s="3">
        <f t="shared" ca="1" si="108"/>
        <v>0</v>
      </c>
      <c r="L55" s="3">
        <f t="shared" ca="1" si="108"/>
        <v>0</v>
      </c>
      <c r="M55" s="3">
        <f t="shared" ca="1" si="108"/>
        <v>0</v>
      </c>
      <c r="N55" s="3">
        <f t="shared" ca="1" si="108"/>
        <v>0</v>
      </c>
      <c r="O55" s="3">
        <f t="shared" ca="1" si="108"/>
        <v>0</v>
      </c>
      <c r="P55" s="3">
        <f t="shared" ca="1" si="108"/>
        <v>0</v>
      </c>
      <c r="Q55" s="3">
        <f t="shared" ca="1" si="108"/>
        <v>0</v>
      </c>
      <c r="R55" s="3">
        <f t="shared" ca="1" si="108"/>
        <v>0</v>
      </c>
      <c r="S55" s="3">
        <f t="shared" ca="1" si="108"/>
        <v>0</v>
      </c>
      <c r="T55" s="3">
        <f t="shared" ca="1" si="108"/>
        <v>0</v>
      </c>
      <c r="U55" s="3">
        <f t="shared" ca="1" si="108"/>
        <v>0</v>
      </c>
      <c r="V55" s="3">
        <f t="shared" ca="1" si="108"/>
        <v>0</v>
      </c>
      <c r="W55" s="3">
        <f t="shared" ca="1" si="108"/>
        <v>0</v>
      </c>
      <c r="X55" s="3">
        <f t="shared" ca="1" si="108"/>
        <v>0</v>
      </c>
      <c r="Y55" s="3">
        <f t="shared" ca="1" si="108"/>
        <v>0</v>
      </c>
      <c r="Z55" s="3">
        <f t="shared" ca="1" si="108"/>
        <v>0</v>
      </c>
      <c r="AA55" s="3">
        <f t="shared" ca="1" si="108"/>
        <v>0</v>
      </c>
      <c r="AB55" s="3">
        <f t="shared" ca="1" si="108"/>
        <v>0</v>
      </c>
      <c r="AC55" s="3">
        <f t="shared" ca="1" si="108"/>
        <v>0</v>
      </c>
      <c r="AD55" s="3">
        <f t="shared" ca="1" si="108"/>
        <v>0</v>
      </c>
      <c r="AE55" s="3">
        <f t="shared" ca="1" si="108"/>
        <v>0</v>
      </c>
      <c r="AF55" s="3">
        <f t="shared" ca="1" si="108"/>
        <v>0</v>
      </c>
      <c r="AG55" s="3">
        <f t="shared" ca="1" si="108"/>
        <v>0</v>
      </c>
      <c r="AH55" s="3">
        <f t="shared" ca="1" si="108"/>
        <v>0</v>
      </c>
      <c r="AI55" s="3">
        <f t="shared" ca="1" si="108"/>
        <v>3.6987384615384616E-2</v>
      </c>
      <c r="AJ55" s="3">
        <f t="shared" ca="1" si="108"/>
        <v>0.46736</v>
      </c>
      <c r="AK55" s="3">
        <f t="shared" ca="1" si="108"/>
        <v>0</v>
      </c>
      <c r="AL55" s="3">
        <f t="shared" ca="1" si="108"/>
        <v>2.4</v>
      </c>
      <c r="AM55" s="3">
        <f t="shared" ca="1" si="108"/>
        <v>2.0112727272727272E-2</v>
      </c>
      <c r="AN55" s="3">
        <f t="shared" ca="1" si="108"/>
        <v>5.1193538461538464E-2</v>
      </c>
      <c r="AO55" s="3">
        <f t="shared" ca="1" si="108"/>
        <v>0.56513276923076927</v>
      </c>
      <c r="AP55" s="3">
        <f t="shared" ca="1" si="108"/>
        <v>7.1604769230769222E-2</v>
      </c>
      <c r="AQ55" s="3">
        <f t="shared" ca="1" si="108"/>
        <v>1</v>
      </c>
      <c r="AR55" s="3">
        <f t="shared" ca="1" si="108"/>
        <v>1.5115153846153846E-2</v>
      </c>
      <c r="AS55" s="3">
        <f t="shared" ca="1" si="108"/>
        <v>3.9664692307692311E-2</v>
      </c>
      <c r="AT55" s="3">
        <f t="shared" ca="1" si="108"/>
        <v>0.46589963636363635</v>
      </c>
      <c r="AU55" s="3">
        <f t="shared" ca="1" si="108"/>
        <v>0</v>
      </c>
      <c r="AV55" s="3">
        <f t="shared" ca="1" si="108"/>
        <v>2.1</v>
      </c>
      <c r="AW55" s="3">
        <f t="shared" ca="1" si="108"/>
        <v>1.9899916666666666E-2</v>
      </c>
      <c r="AX55" s="3">
        <f t="shared" ca="1" si="108"/>
        <v>5.0314769230769232E-2</v>
      </c>
      <c r="AY55" s="3">
        <f t="shared" ca="1" si="108"/>
        <v>1.2984381818181818</v>
      </c>
      <c r="AZ55" s="3">
        <f t="shared" ca="1" si="108"/>
        <v>9.9908899999999995E-2</v>
      </c>
      <c r="BA55" s="3">
        <f t="shared" ca="1" si="108"/>
        <v>1.9</v>
      </c>
      <c r="BB55" s="3">
        <f t="shared" ca="1" si="108"/>
        <v>1.5515076923076921E-2</v>
      </c>
      <c r="BC55" s="3">
        <f t="shared" ca="1" si="108"/>
        <v>4.9925666666666667E-2</v>
      </c>
      <c r="BD55" s="3">
        <f t="shared" ca="1" si="108"/>
        <v>1.1009142727272727</v>
      </c>
      <c r="BE55" s="3">
        <f t="shared" ca="1" si="108"/>
        <v>7.9741083333333337E-2</v>
      </c>
      <c r="BF55" s="3">
        <f t="shared" ca="1" si="108"/>
        <v>0</v>
      </c>
      <c r="BG55" s="3">
        <f t="shared" ca="1" si="108"/>
        <v>1.2259846153846152E-2</v>
      </c>
      <c r="BH55" s="3">
        <f t="shared" ca="1" si="108"/>
        <v>6.5048399999999992E-2</v>
      </c>
      <c r="BI55" s="3">
        <f t="shared" ca="1" si="108"/>
        <v>0.59961759999999997</v>
      </c>
      <c r="BJ55" s="3">
        <f t="shared" ca="1" si="108"/>
        <v>0</v>
      </c>
      <c r="BK55" s="3">
        <f t="shared" ca="1" si="108"/>
        <v>1.2727272727272727</v>
      </c>
      <c r="BL55" s="3">
        <f t="shared" ca="1" si="108"/>
        <v>1.7289000000000002E-2</v>
      </c>
      <c r="BM55" s="3">
        <f t="shared" ca="1" si="108"/>
        <v>5.0267076923076928E-2</v>
      </c>
      <c r="BN55" s="3">
        <f t="shared" ca="1" si="108"/>
        <v>0.66441176923076917</v>
      </c>
      <c r="BO55" s="3">
        <f t="shared" ref="BO55:CS55" ca="1" si="109">MAX(BO44:BO50)</f>
        <v>0</v>
      </c>
      <c r="BP55" s="3">
        <f t="shared" ca="1" si="109"/>
        <v>1.1818181818181819</v>
      </c>
      <c r="BQ55" s="3">
        <f t="shared" ca="1" si="109"/>
        <v>0</v>
      </c>
      <c r="BR55" s="3">
        <f t="shared" ca="1" si="109"/>
        <v>0</v>
      </c>
      <c r="BS55" s="3">
        <f t="shared" ca="1" si="109"/>
        <v>0</v>
      </c>
      <c r="BT55" s="3">
        <f t="shared" ca="1" si="109"/>
        <v>8.6989200000000003E-2</v>
      </c>
      <c r="BU55" s="3">
        <f t="shared" ca="1" si="109"/>
        <v>0</v>
      </c>
      <c r="BV55" s="3">
        <f t="shared" ca="1" si="109"/>
        <v>1.7571076923076922E-2</v>
      </c>
      <c r="BW55" s="3">
        <f t="shared" ca="1" si="109"/>
        <v>0</v>
      </c>
      <c r="BX55" s="3">
        <f t="shared" ca="1" si="109"/>
        <v>0</v>
      </c>
      <c r="BY55" s="3">
        <f t="shared" ca="1" si="109"/>
        <v>0</v>
      </c>
      <c r="BZ55" s="3">
        <f t="shared" ca="1" si="109"/>
        <v>0</v>
      </c>
      <c r="CA55" s="3">
        <f t="shared" ca="1" si="109"/>
        <v>1.778318181818182E-2</v>
      </c>
      <c r="CB55" s="3">
        <f t="shared" ca="1" si="109"/>
        <v>0</v>
      </c>
      <c r="CC55" s="3">
        <f t="shared" ca="1" si="109"/>
        <v>0.59398675000000001</v>
      </c>
      <c r="CD55" s="3">
        <f t="shared" ca="1" si="109"/>
        <v>8.9806545454545458E-2</v>
      </c>
      <c r="CE55" s="3">
        <f t="shared" ca="1" si="109"/>
        <v>0</v>
      </c>
      <c r="CF55" s="3">
        <f t="shared" ca="1" si="109"/>
        <v>0</v>
      </c>
      <c r="CG55" s="3">
        <f t="shared" ca="1" si="109"/>
        <v>5.9067333333333333E-2</v>
      </c>
      <c r="CH55" s="3">
        <f t="shared" ca="1" si="109"/>
        <v>0.91547383333333332</v>
      </c>
      <c r="CI55" s="3">
        <f t="shared" ca="1" si="109"/>
        <v>0</v>
      </c>
      <c r="CJ55" s="3">
        <f t="shared" ca="1" si="109"/>
        <v>1.6923076923076923</v>
      </c>
      <c r="CK55" s="3">
        <f t="shared" ca="1" si="109"/>
        <v>1.8486833333333334E-2</v>
      </c>
      <c r="CL55" s="3">
        <f t="shared" ca="1" si="109"/>
        <v>7.0946272727272733E-2</v>
      </c>
      <c r="CM55" s="3">
        <f t="shared" ca="1" si="109"/>
        <v>0</v>
      </c>
      <c r="CN55" s="3">
        <f t="shared" ca="1" si="109"/>
        <v>0</v>
      </c>
      <c r="CO55" s="3">
        <f t="shared" ca="1" si="109"/>
        <v>0</v>
      </c>
      <c r="CP55" s="3">
        <f t="shared" ca="1" si="109"/>
        <v>0</v>
      </c>
      <c r="CQ55" s="3">
        <f t="shared" ca="1" si="109"/>
        <v>0</v>
      </c>
      <c r="CR55" s="3">
        <f t="shared" ca="1" si="109"/>
        <v>0</v>
      </c>
      <c r="CS55" s="3">
        <f t="shared" ca="1" si="109"/>
        <v>8.3180583333333336E-2</v>
      </c>
      <c r="CT55" s="3">
        <f t="shared" ref="CT55" ca="1" si="110">MAX(CT44:CT50)</f>
        <v>0</v>
      </c>
      <c r="CU55" s="14">
        <f t="shared" ca="1" si="100"/>
        <v>19.436029154778563</v>
      </c>
      <c r="CV55" s="14">
        <f t="shared" ca="1" si="101"/>
        <v>0.20245863702894337</v>
      </c>
      <c r="CW55" s="14">
        <f t="shared" ca="1" si="102"/>
        <v>0</v>
      </c>
      <c r="CX55" s="14">
        <f t="shared" ca="1" si="103"/>
        <v>2.4</v>
      </c>
      <c r="CY55" s="14">
        <f t="shared" ca="1" si="104"/>
        <v>0.48611250419531549</v>
      </c>
    </row>
    <row r="56" spans="1:103" s="15" customFormat="1" ht="17" x14ac:dyDescent="0.25">
      <c r="A56" s="3">
        <f>STDEV(A44:A50)</f>
        <v>1.0690449676496976</v>
      </c>
      <c r="B56" s="15" t="s">
        <v>19</v>
      </c>
      <c r="C56" s="24">
        <f t="shared" ref="C56:BN56" ca="1" si="111">STDEV(C44:C50)</f>
        <v>0</v>
      </c>
      <c r="D56" s="3">
        <f t="shared" ca="1" si="111"/>
        <v>0</v>
      </c>
      <c r="E56" s="3">
        <f t="shared" ca="1" si="111"/>
        <v>0</v>
      </c>
      <c r="F56" s="3">
        <f t="shared" ca="1" si="111"/>
        <v>3.8970056033046131E-2</v>
      </c>
      <c r="G56" s="3">
        <f t="shared" ca="1" si="111"/>
        <v>0</v>
      </c>
      <c r="H56" s="3">
        <f t="shared" ca="1" si="111"/>
        <v>0</v>
      </c>
      <c r="I56" s="3">
        <f t="shared" ca="1" si="111"/>
        <v>0</v>
      </c>
      <c r="J56" s="3">
        <f t="shared" ca="1" si="111"/>
        <v>0</v>
      </c>
      <c r="K56" s="3">
        <f t="shared" ca="1" si="111"/>
        <v>0</v>
      </c>
      <c r="L56" s="3">
        <f t="shared" ca="1" si="111"/>
        <v>0</v>
      </c>
      <c r="M56" s="3">
        <f t="shared" ca="1" si="111"/>
        <v>0</v>
      </c>
      <c r="N56" s="3">
        <f t="shared" ca="1" si="111"/>
        <v>0</v>
      </c>
      <c r="O56" s="3">
        <f t="shared" ca="1" si="111"/>
        <v>0</v>
      </c>
      <c r="P56" s="3">
        <f t="shared" ca="1" si="111"/>
        <v>0</v>
      </c>
      <c r="Q56" s="3">
        <f t="shared" ca="1" si="111"/>
        <v>0</v>
      </c>
      <c r="R56" s="3">
        <f t="shared" ca="1" si="111"/>
        <v>0</v>
      </c>
      <c r="S56" s="3">
        <f t="shared" ca="1" si="111"/>
        <v>0</v>
      </c>
      <c r="T56" s="3">
        <f t="shared" ca="1" si="111"/>
        <v>0</v>
      </c>
      <c r="U56" s="3">
        <f t="shared" ca="1" si="111"/>
        <v>0</v>
      </c>
      <c r="V56" s="3">
        <f t="shared" ca="1" si="111"/>
        <v>0</v>
      </c>
      <c r="W56" s="3">
        <f t="shared" ca="1" si="111"/>
        <v>0</v>
      </c>
      <c r="X56" s="3">
        <f t="shared" ca="1" si="111"/>
        <v>0</v>
      </c>
      <c r="Y56" s="3">
        <f t="shared" ca="1" si="111"/>
        <v>0</v>
      </c>
      <c r="Z56" s="3">
        <f t="shared" ca="1" si="111"/>
        <v>0</v>
      </c>
      <c r="AA56" s="3">
        <f t="shared" ca="1" si="111"/>
        <v>0</v>
      </c>
      <c r="AB56" s="3">
        <f t="shared" ca="1" si="111"/>
        <v>0</v>
      </c>
      <c r="AC56" s="3">
        <f t="shared" ca="1" si="111"/>
        <v>0</v>
      </c>
      <c r="AD56" s="3">
        <f t="shared" ca="1" si="111"/>
        <v>0</v>
      </c>
      <c r="AE56" s="3">
        <f t="shared" ca="1" si="111"/>
        <v>0</v>
      </c>
      <c r="AF56" s="3">
        <f t="shared" ca="1" si="111"/>
        <v>0</v>
      </c>
      <c r="AG56" s="3">
        <f t="shared" ca="1" si="111"/>
        <v>0</v>
      </c>
      <c r="AH56" s="3">
        <f t="shared" ca="1" si="111"/>
        <v>0</v>
      </c>
      <c r="AI56" s="3">
        <f t="shared" ca="1" si="111"/>
        <v>1.3979917334143445E-2</v>
      </c>
      <c r="AJ56" s="3">
        <f t="shared" ca="1" si="111"/>
        <v>0.17664547610559245</v>
      </c>
      <c r="AK56" s="3">
        <f t="shared" ca="1" si="111"/>
        <v>0</v>
      </c>
      <c r="AL56" s="3">
        <f t="shared" ca="1" si="111"/>
        <v>1.0144980774778971</v>
      </c>
      <c r="AM56" s="3">
        <f t="shared" ca="1" si="111"/>
        <v>8.964086988034867E-3</v>
      </c>
      <c r="AN56" s="3">
        <f t="shared" ca="1" si="111"/>
        <v>1.934933878609299E-2</v>
      </c>
      <c r="AO56" s="3">
        <f t="shared" ca="1" si="111"/>
        <v>0.21360010930255294</v>
      </c>
      <c r="AP56" s="3">
        <f t="shared" ca="1" si="111"/>
        <v>2.7064058867255016E-2</v>
      </c>
      <c r="AQ56" s="3">
        <f t="shared" ca="1" si="111"/>
        <v>0.48040890037752459</v>
      </c>
      <c r="AR56" s="3">
        <f t="shared" ca="1" si="111"/>
        <v>5.7129911579149326E-3</v>
      </c>
      <c r="AS56" s="3">
        <f t="shared" ca="1" si="111"/>
        <v>1.4991844525150073E-2</v>
      </c>
      <c r="AT56" s="3">
        <f t="shared" ca="1" si="111"/>
        <v>0.22401216366016441</v>
      </c>
      <c r="AU56" s="3">
        <f t="shared" ca="1" si="111"/>
        <v>0</v>
      </c>
      <c r="AV56" s="3">
        <f t="shared" ca="1" si="111"/>
        <v>0.79372539331937719</v>
      </c>
      <c r="AW56" s="3">
        <f t="shared" ca="1" si="111"/>
        <v>9.250096773343602E-3</v>
      </c>
      <c r="AX56" s="3">
        <f t="shared" ca="1" si="111"/>
        <v>1.9017195236888575E-2</v>
      </c>
      <c r="AY56" s="3">
        <f t="shared" ca="1" si="111"/>
        <v>0.63804672884869418</v>
      </c>
      <c r="AZ56" s="3">
        <f t="shared" ca="1" si="111"/>
        <v>3.7762014737431578E-2</v>
      </c>
      <c r="BA56" s="3">
        <f t="shared" ca="1" si="111"/>
        <v>0.71813249871753171</v>
      </c>
      <c r="BB56" s="3">
        <f t="shared" ca="1" si="111"/>
        <v>5.8641478729283911E-3</v>
      </c>
      <c r="BC56" s="3">
        <f t="shared" ca="1" si="111"/>
        <v>1.8870128291301008E-2</v>
      </c>
      <c r="BD56" s="3">
        <f t="shared" ca="1" si="111"/>
        <v>0.50953785380737338</v>
      </c>
      <c r="BE56" s="3">
        <f t="shared" ca="1" si="111"/>
        <v>3.8622129427101713E-2</v>
      </c>
      <c r="BF56" s="3">
        <f t="shared" ca="1" si="111"/>
        <v>0</v>
      </c>
      <c r="BG56" s="3">
        <f t="shared" ca="1" si="111"/>
        <v>4.6337862907126623E-3</v>
      </c>
      <c r="BH56" s="3">
        <f t="shared" ca="1" si="111"/>
        <v>2.4585984226093413E-2</v>
      </c>
      <c r="BI56" s="3">
        <f t="shared" ca="1" si="111"/>
        <v>0.22663415019105759</v>
      </c>
      <c r="BJ56" s="3">
        <f t="shared" ca="1" si="111"/>
        <v>0</v>
      </c>
      <c r="BK56" s="3">
        <f t="shared" ca="1" si="111"/>
        <v>0.48104569292083466</v>
      </c>
      <c r="BL56" s="3">
        <f t="shared" ca="1" si="111"/>
        <v>6.5346277738565304E-3</v>
      </c>
      <c r="BM56" s="3">
        <f t="shared" ca="1" si="111"/>
        <v>1.8999169238945061E-2</v>
      </c>
      <c r="BN56" s="3">
        <f t="shared" ca="1" si="111"/>
        <v>0.25112404421843593</v>
      </c>
      <c r="BO56" s="3">
        <f t="shared" ref="BO56:CS56" ca="1" si="112">STDEV(BO44:BO50)</f>
        <v>0</v>
      </c>
      <c r="BP56" s="3">
        <f t="shared" ca="1" si="112"/>
        <v>0.56990095719421041</v>
      </c>
      <c r="BQ56" s="3">
        <f t="shared" ca="1" si="112"/>
        <v>0</v>
      </c>
      <c r="BR56" s="3">
        <f t="shared" ca="1" si="112"/>
        <v>0</v>
      </c>
      <c r="BS56" s="3">
        <f t="shared" ca="1" si="112"/>
        <v>0</v>
      </c>
      <c r="BT56" s="3">
        <f t="shared" ca="1" si="112"/>
        <v>3.2878827135494268E-2</v>
      </c>
      <c r="BU56" s="3">
        <f t="shared" ca="1" si="112"/>
        <v>0</v>
      </c>
      <c r="BV56" s="3">
        <f t="shared" ca="1" si="112"/>
        <v>6.6412428294353627E-3</v>
      </c>
      <c r="BW56" s="3">
        <f t="shared" ca="1" si="112"/>
        <v>0</v>
      </c>
      <c r="BX56" s="3">
        <f t="shared" ca="1" si="112"/>
        <v>0</v>
      </c>
      <c r="BY56" s="3">
        <f t="shared" ca="1" si="112"/>
        <v>0</v>
      </c>
      <c r="BZ56" s="3">
        <f t="shared" ca="1" si="112"/>
        <v>0</v>
      </c>
      <c r="CA56" s="3">
        <f t="shared" ca="1" si="112"/>
        <v>6.7214109443363623E-3</v>
      </c>
      <c r="CB56" s="3">
        <f t="shared" ca="1" si="112"/>
        <v>0</v>
      </c>
      <c r="CC56" s="3">
        <f t="shared" ca="1" si="112"/>
        <v>0.28701026420175935</v>
      </c>
      <c r="CD56" s="3">
        <f t="shared" ca="1" si="112"/>
        <v>3.3943683625506482E-2</v>
      </c>
      <c r="CE56" s="3">
        <f t="shared" ca="1" si="112"/>
        <v>0</v>
      </c>
      <c r="CF56" s="3">
        <f t="shared" ca="1" si="112"/>
        <v>0</v>
      </c>
      <c r="CG56" s="3">
        <f t="shared" ca="1" si="112"/>
        <v>2.2325353515393696E-2</v>
      </c>
      <c r="CH56" s="3">
        <f t="shared" ca="1" si="112"/>
        <v>0.34601658496957044</v>
      </c>
      <c r="CI56" s="3">
        <f t="shared" ca="1" si="112"/>
        <v>0</v>
      </c>
      <c r="CJ56" s="3">
        <f t="shared" ca="1" si="112"/>
        <v>0.63963218509253839</v>
      </c>
      <c r="CK56" s="3">
        <f t="shared" ca="1" si="112"/>
        <v>6.9873662184427501E-3</v>
      </c>
      <c r="CL56" s="3">
        <f t="shared" ca="1" si="112"/>
        <v>3.1921671449012368E-2</v>
      </c>
      <c r="CM56" s="3">
        <f t="shared" ca="1" si="112"/>
        <v>0</v>
      </c>
      <c r="CN56" s="3">
        <f t="shared" ca="1" si="112"/>
        <v>0</v>
      </c>
      <c r="CO56" s="3">
        <f t="shared" ca="1" si="112"/>
        <v>0</v>
      </c>
      <c r="CP56" s="3">
        <f t="shared" ca="1" si="112"/>
        <v>0</v>
      </c>
      <c r="CQ56" s="3">
        <f t="shared" ca="1" si="112"/>
        <v>0</v>
      </c>
      <c r="CR56" s="3">
        <f t="shared" ca="1" si="112"/>
        <v>0</v>
      </c>
      <c r="CS56" s="3">
        <f t="shared" ca="1" si="112"/>
        <v>3.9067181140295289E-2</v>
      </c>
      <c r="CT56" s="3">
        <f t="shared" ref="CT56" ca="1" si="113">STDEV(CT44:CT50)</f>
        <v>0</v>
      </c>
      <c r="CU56" s="14">
        <f t="shared" ca="1" si="100"/>
        <v>8.0636293908232712</v>
      </c>
      <c r="CV56" s="14">
        <f t="shared" ca="1" si="101"/>
        <v>8.3996139487742413E-2</v>
      </c>
      <c r="CW56" s="14">
        <f t="shared" ca="1" si="102"/>
        <v>0</v>
      </c>
      <c r="CX56" s="14">
        <f t="shared" ca="1" si="103"/>
        <v>1.0144980774778971</v>
      </c>
      <c r="CY56" s="14">
        <f t="shared" ca="1" si="104"/>
        <v>0.20045608083654448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C2" sqref="C2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1.332031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13</v>
      </c>
      <c r="C2" s="22">
        <f ca="1">INDIRECT(ADDRESS(ROW(C2),(COLUMN(C2)-COLUMN($C$2))*4+3,1,1,"person"))</f>
        <v>7</v>
      </c>
      <c r="D2" s="22">
        <f t="shared" ref="D2:BO3" ca="1" si="0">INDIRECT(ADDRESS(ROW(D2),(COLUMN(D2)-COLUMN($C$2))*4+3,1,1,"person"))</f>
        <v>0.117007</v>
      </c>
      <c r="E2" s="22">
        <f t="shared" ca="1" si="0"/>
        <v>0</v>
      </c>
      <c r="F2" s="22">
        <f t="shared" ca="1" si="0"/>
        <v>0.901312</v>
      </c>
      <c r="G2" s="22">
        <f t="shared" ca="1" si="0"/>
        <v>0</v>
      </c>
      <c r="H2" s="22">
        <f t="shared" ca="1" si="0"/>
        <v>2</v>
      </c>
      <c r="I2" s="22">
        <f t="shared" ca="1" si="0"/>
        <v>0.209729</v>
      </c>
      <c r="J2" s="22">
        <f t="shared" ca="1" si="0"/>
        <v>0</v>
      </c>
      <c r="K2" s="22">
        <f t="shared" ca="1" si="0"/>
        <v>0</v>
      </c>
      <c r="L2" s="22">
        <f t="shared" ca="1" si="0"/>
        <v>0.31002600000000002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0.28904999999999997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0.42555700000000002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0.401312</v>
      </c>
      <c r="AG2" s="22">
        <f t="shared" ca="1" si="0"/>
        <v>2</v>
      </c>
      <c r="AH2" s="22">
        <f t="shared" ca="1" si="0"/>
        <v>0.17174300000000001</v>
      </c>
      <c r="AI2" s="22">
        <f t="shared" ca="1" si="0"/>
        <v>0.48083599999999999</v>
      </c>
      <c r="AJ2" s="22">
        <f t="shared" ca="1" si="0"/>
        <v>8.9782510000000002</v>
      </c>
      <c r="AK2" s="22">
        <f t="shared" ca="1" si="0"/>
        <v>0.91682699999999995</v>
      </c>
      <c r="AL2" s="22">
        <f t="shared" ca="1" si="0"/>
        <v>4</v>
      </c>
      <c r="AM2" s="22">
        <f t="shared" ca="1" si="0"/>
        <v>0.212677</v>
      </c>
      <c r="AN2" s="22">
        <f t="shared" ca="1" si="0"/>
        <v>0.58201199999999997</v>
      </c>
      <c r="AO2" s="22">
        <f t="shared" ca="1" si="0"/>
        <v>7.3467260000000003</v>
      </c>
      <c r="AP2" s="22">
        <f t="shared" ca="1" si="0"/>
        <v>0.999089</v>
      </c>
      <c r="AQ2" s="22">
        <f t="shared" ca="1" si="0"/>
        <v>3</v>
      </c>
      <c r="AR2" s="22">
        <f t="shared" ca="1" si="0"/>
        <v>5.3581999999999998E-2</v>
      </c>
      <c r="AS2" s="22">
        <f t="shared" ca="1" si="0"/>
        <v>0.51564100000000002</v>
      </c>
      <c r="AT2" s="22">
        <f t="shared" ca="1" si="0"/>
        <v>8.6812129999999996</v>
      </c>
      <c r="AU2" s="22">
        <f t="shared" ca="1" si="0"/>
        <v>0.99726800000000004</v>
      </c>
      <c r="AV2" s="22">
        <f t="shared" ca="1" si="0"/>
        <v>35</v>
      </c>
      <c r="AW2" s="22">
        <f t="shared" ca="1" si="0"/>
        <v>0.25128899999999998</v>
      </c>
      <c r="AX2" s="22">
        <f t="shared" ca="1" si="0"/>
        <v>0.532501</v>
      </c>
      <c r="AY2" s="22">
        <f t="shared" ca="1" si="0"/>
        <v>19.516112</v>
      </c>
      <c r="AZ2" s="22">
        <f t="shared" ca="1" si="0"/>
        <v>0.99954699999999996</v>
      </c>
      <c r="BA2" s="22">
        <f t="shared" ca="1" si="0"/>
        <v>26</v>
      </c>
      <c r="BB2" s="22">
        <f t="shared" ca="1" si="0"/>
        <v>0.20169599999999999</v>
      </c>
      <c r="BC2" s="22">
        <f t="shared" ca="1" si="0"/>
        <v>0.655667</v>
      </c>
      <c r="BD2" s="22">
        <f t="shared" ca="1" si="0"/>
        <v>37.533487999999998</v>
      </c>
      <c r="BE2" s="22">
        <f t="shared" ca="1" si="0"/>
        <v>0.99797499999999995</v>
      </c>
      <c r="BF2" s="22">
        <f t="shared" ca="1" si="0"/>
        <v>17</v>
      </c>
      <c r="BG2" s="22">
        <f t="shared" ca="1" si="0"/>
        <v>0.21546499999999999</v>
      </c>
      <c r="BH2" s="22">
        <f t="shared" ca="1" si="0"/>
        <v>0.81162999999999996</v>
      </c>
      <c r="BI2" s="22">
        <f t="shared" ca="1" si="0"/>
        <v>5.8781540000000003</v>
      </c>
      <c r="BJ2" s="22">
        <f t="shared" ca="1" si="0"/>
        <v>0.99962899999999999</v>
      </c>
      <c r="BK2" s="22">
        <f t="shared" ca="1" si="0"/>
        <v>12</v>
      </c>
      <c r="BL2" s="22">
        <f t="shared" ca="1" si="0"/>
        <v>0.23943600000000001</v>
      </c>
      <c r="BM2" s="22">
        <f t="shared" ca="1" si="0"/>
        <v>0.65347200000000005</v>
      </c>
      <c r="BN2" s="22">
        <f t="shared" ca="1" si="0"/>
        <v>8.6373529999999992</v>
      </c>
      <c r="BO2" s="22">
        <f t="shared" ca="1" si="0"/>
        <v>0.99944699999999997</v>
      </c>
      <c r="BP2" s="22">
        <f t="shared" ref="BP2:CT6" ca="1" si="1">INDIRECT(ADDRESS(ROW(BP2),(COLUMN(BP2)-COLUMN($C$2))*4+3,1,1,"person"))</f>
        <v>15</v>
      </c>
      <c r="BQ2" s="22">
        <f t="shared" ca="1" si="1"/>
        <v>0.18282300000000001</v>
      </c>
      <c r="BR2" s="22">
        <f t="shared" ca="1" si="1"/>
        <v>0.67496500000000004</v>
      </c>
      <c r="BS2" s="22">
        <f t="shared" ca="1" si="1"/>
        <v>9.126538</v>
      </c>
      <c r="BT2" s="22">
        <f t="shared" ca="1" si="1"/>
        <v>0.99944699999999997</v>
      </c>
      <c r="BU2" s="22">
        <f t="shared" ca="1" si="1"/>
        <v>17</v>
      </c>
      <c r="BV2" s="22">
        <f t="shared" ca="1" si="1"/>
        <v>0.26859499999999997</v>
      </c>
      <c r="BW2" s="22">
        <f t="shared" ca="1" si="1"/>
        <v>0.55335199999999996</v>
      </c>
      <c r="BX2" s="22">
        <f t="shared" ca="1" si="1"/>
        <v>20.026838000000001</v>
      </c>
      <c r="BY2" s="22">
        <f t="shared" ca="1" si="1"/>
        <v>0.99944699999999997</v>
      </c>
      <c r="BZ2" s="22">
        <f t="shared" ca="1" si="1"/>
        <v>10</v>
      </c>
      <c r="CA2" s="22">
        <f t="shared" ca="1" si="1"/>
        <v>0.180701</v>
      </c>
      <c r="CB2" s="22">
        <f t="shared" ca="1" si="1"/>
        <v>0.56829399999999997</v>
      </c>
      <c r="CC2" s="22">
        <f t="shared" ca="1" si="1"/>
        <v>13.662678</v>
      </c>
      <c r="CD2" s="22">
        <f t="shared" ca="1" si="1"/>
        <v>0.99925399999999998</v>
      </c>
      <c r="CE2" s="22">
        <f t="shared" ca="1" si="1"/>
        <v>5</v>
      </c>
      <c r="CF2" s="22">
        <f t="shared" ca="1" si="1"/>
        <v>0.24438499999999999</v>
      </c>
      <c r="CG2" s="22">
        <f t="shared" ca="1" si="1"/>
        <v>0.68714900000000001</v>
      </c>
      <c r="CH2" s="22">
        <f t="shared" ca="1" si="1"/>
        <v>0.75026000000000004</v>
      </c>
      <c r="CI2" s="22">
        <f t="shared" ca="1" si="1"/>
        <v>0.970688</v>
      </c>
      <c r="CJ2" s="22">
        <f t="shared" ca="1" si="1"/>
        <v>22</v>
      </c>
      <c r="CK2" s="22">
        <f t="shared" ca="1" si="1"/>
        <v>0.20554500000000001</v>
      </c>
      <c r="CL2" s="22">
        <f t="shared" ca="1" si="1"/>
        <v>0.76890599999999998</v>
      </c>
      <c r="CM2" s="22">
        <f t="shared" ca="1" si="1"/>
        <v>10.043355999999999</v>
      </c>
      <c r="CN2" s="22">
        <f t="shared" ca="1" si="1"/>
        <v>0.99698200000000003</v>
      </c>
      <c r="CO2" s="22">
        <f t="shared" ca="1" si="1"/>
        <v>18</v>
      </c>
      <c r="CP2" s="22">
        <f t="shared" ca="1" si="1"/>
        <v>0.248172</v>
      </c>
      <c r="CQ2" s="22">
        <f t="shared" ca="1" si="1"/>
        <v>0.64866299999999999</v>
      </c>
      <c r="CR2" s="22">
        <f t="shared" ca="1" si="1"/>
        <v>11.78063</v>
      </c>
      <c r="CS2" s="22">
        <f t="shared" ca="1" si="1"/>
        <v>0.99797499999999995</v>
      </c>
      <c r="CT2" s="22">
        <f t="shared" ca="1" si="1"/>
        <v>28</v>
      </c>
    </row>
    <row r="3" spans="1:98" x14ac:dyDescent="0.25">
      <c r="A3" s="22" t="str">
        <f>person!A3</f>
        <v>Monday</v>
      </c>
      <c r="B3" s="23">
        <f>person!B3</f>
        <v>12</v>
      </c>
      <c r="C3" s="22">
        <f t="shared" ref="C3:R8" ca="1" si="2">INDIRECT(ADDRESS(ROW(C3),(COLUMN(C3)-COLUMN($C$2))*4+3,1,1,"person"))</f>
        <v>0</v>
      </c>
      <c r="D3" s="22">
        <f t="shared" ca="1" si="2"/>
        <v>0</v>
      </c>
      <c r="E3" s="22">
        <f t="shared" ca="1" si="2"/>
        <v>0.351329</v>
      </c>
      <c r="F3" s="22">
        <f t="shared" ca="1" si="2"/>
        <v>0.95114600000000005</v>
      </c>
      <c r="G3" s="22">
        <f t="shared" ca="1" si="2"/>
        <v>0</v>
      </c>
      <c r="H3" s="22">
        <f t="shared" ca="1" si="2"/>
        <v>0</v>
      </c>
      <c r="I3" s="22">
        <f t="shared" ca="1" si="2"/>
        <v>0</v>
      </c>
      <c r="J3" s="22">
        <f t="shared" ca="1" si="2"/>
        <v>0.30037599999999998</v>
      </c>
      <c r="K3" s="22">
        <f t="shared" ca="1" si="2"/>
        <v>0.47502100000000003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0</v>
      </c>
      <c r="AB3" s="22">
        <f t="shared" ca="1" si="0"/>
        <v>0</v>
      </c>
      <c r="AC3" s="22">
        <f t="shared" ca="1" si="0"/>
        <v>0</v>
      </c>
      <c r="AD3" s="22">
        <f t="shared" ca="1" si="0"/>
        <v>0</v>
      </c>
      <c r="AE3" s="22">
        <f t="shared" ca="1" si="0"/>
        <v>0</v>
      </c>
      <c r="AF3" s="22">
        <f t="shared" ca="1" si="0"/>
        <v>0.52497899999999997</v>
      </c>
      <c r="AG3" s="22">
        <f t="shared" ca="1" si="0"/>
        <v>6</v>
      </c>
      <c r="AH3" s="22">
        <f t="shared" ca="1" si="0"/>
        <v>6.5406000000000006E-2</v>
      </c>
      <c r="AI3" s="22">
        <f t="shared" ca="1" si="0"/>
        <v>0.52745299999999995</v>
      </c>
      <c r="AJ3" s="22">
        <f t="shared" ca="1" si="0"/>
        <v>7.0208719999999998</v>
      </c>
      <c r="AK3" s="22">
        <f t="shared" ca="1" si="0"/>
        <v>0.99592999999999998</v>
      </c>
      <c r="AL3" s="22">
        <f t="shared" ca="1" si="0"/>
        <v>38</v>
      </c>
      <c r="AM3" s="22">
        <f t="shared" ca="1" si="0"/>
        <v>0.254749</v>
      </c>
      <c r="AN3" s="22">
        <f t="shared" ca="1" si="0"/>
        <v>0.735711</v>
      </c>
      <c r="AO3" s="22">
        <f t="shared" ca="1" si="0"/>
        <v>9.5738249999999994</v>
      </c>
      <c r="AP3" s="22">
        <f t="shared" ca="1" si="0"/>
        <v>0.869892</v>
      </c>
      <c r="AQ3" s="22">
        <f t="shared" ca="1" si="0"/>
        <v>10</v>
      </c>
      <c r="AR3" s="22">
        <f t="shared" ca="1" si="0"/>
        <v>0.22128999999999999</v>
      </c>
      <c r="AS3" s="22">
        <f t="shared" ca="1" si="0"/>
        <v>0.58585100000000001</v>
      </c>
      <c r="AT3" s="22">
        <f t="shared" ca="1" si="0"/>
        <v>3.555825</v>
      </c>
      <c r="AU3" s="22">
        <f t="shared" ca="1" si="0"/>
        <v>0.99776200000000004</v>
      </c>
      <c r="AV3" s="22">
        <f t="shared" ca="1" si="0"/>
        <v>25</v>
      </c>
      <c r="AW3" s="22">
        <f t="shared" ca="1" si="0"/>
        <v>0.23879900000000001</v>
      </c>
      <c r="AX3" s="22">
        <f t="shared" ca="1" si="0"/>
        <v>0.72717900000000002</v>
      </c>
      <c r="AY3" s="22">
        <f t="shared" ca="1" si="0"/>
        <v>13.512657000000001</v>
      </c>
      <c r="AZ3" s="22">
        <f t="shared" ca="1" si="0"/>
        <v>0.99950000000000006</v>
      </c>
      <c r="BA3" s="22">
        <f t="shared" ca="1" si="0"/>
        <v>7</v>
      </c>
      <c r="BB3" s="22">
        <f t="shared" ca="1" si="0"/>
        <v>0.242865</v>
      </c>
      <c r="BC3" s="22">
        <f t="shared" ca="1" si="0"/>
        <v>0.45688899999999999</v>
      </c>
      <c r="BD3" s="22">
        <f t="shared" ca="1" si="0"/>
        <v>3.9095279999999999</v>
      </c>
      <c r="BE3" s="22">
        <f t="shared" ca="1" si="0"/>
        <v>0.95689299999999999</v>
      </c>
      <c r="BF3" s="22">
        <f t="shared" ca="1" si="0"/>
        <v>7</v>
      </c>
      <c r="BG3" s="22">
        <f t="shared" ca="1" si="0"/>
        <v>0.21220600000000001</v>
      </c>
      <c r="BH3" s="22">
        <f t="shared" ca="1" si="0"/>
        <v>0.67806500000000003</v>
      </c>
      <c r="BI3" s="22">
        <f t="shared" ca="1" si="0"/>
        <v>5.7720830000000003</v>
      </c>
      <c r="BJ3" s="22">
        <f t="shared" ca="1" si="0"/>
        <v>0.99592999999999998</v>
      </c>
      <c r="BK3" s="22">
        <f t="shared" ca="1" si="0"/>
        <v>10</v>
      </c>
      <c r="BL3" s="22">
        <f t="shared" ca="1" si="0"/>
        <v>0.23386699999999999</v>
      </c>
      <c r="BM3" s="22">
        <f t="shared" ca="1" si="0"/>
        <v>0.73641199999999996</v>
      </c>
      <c r="BN3" s="22">
        <f t="shared" ca="1" si="0"/>
        <v>3.138719</v>
      </c>
      <c r="BO3" s="22">
        <f t="shared" ca="1" si="0"/>
        <v>0.99816700000000003</v>
      </c>
      <c r="BP3" s="22">
        <f t="shared" ca="1" si="1"/>
        <v>5</v>
      </c>
      <c r="BQ3" s="22">
        <f t="shared" ca="1" si="1"/>
        <v>0.20777999999999999</v>
      </c>
      <c r="BR3" s="22">
        <f t="shared" ca="1" si="1"/>
        <v>0.39098899999999998</v>
      </c>
      <c r="BS3" s="22">
        <f t="shared" ca="1" si="1"/>
        <v>4.0906690000000001</v>
      </c>
      <c r="BT3" s="22">
        <f t="shared" ca="1" si="1"/>
        <v>0.99925399999999998</v>
      </c>
      <c r="BU3" s="22">
        <f t="shared" ca="1" si="1"/>
        <v>6</v>
      </c>
      <c r="BV3" s="22">
        <f t="shared" ca="1" si="1"/>
        <v>0.200123</v>
      </c>
      <c r="BW3" s="22">
        <f t="shared" ca="1" si="1"/>
        <v>0.68181899999999995</v>
      </c>
      <c r="BX3" s="22">
        <f t="shared" ca="1" si="1"/>
        <v>11.779496999999999</v>
      </c>
      <c r="BY3" s="22">
        <f t="shared" ca="1" si="1"/>
        <v>0.99888699999999997</v>
      </c>
      <c r="BZ3" s="22">
        <f t="shared" ca="1" si="1"/>
        <v>14</v>
      </c>
      <c r="CA3" s="22">
        <f t="shared" ca="1" si="1"/>
        <v>0.17686399999999999</v>
      </c>
      <c r="CB3" s="22">
        <f t="shared" ca="1" si="1"/>
        <v>0.70489299999999999</v>
      </c>
      <c r="CC3" s="22">
        <f t="shared" ca="1" si="1"/>
        <v>10.789346999999999</v>
      </c>
      <c r="CD3" s="22">
        <f t="shared" ca="1" si="1"/>
        <v>0.99938899999999997</v>
      </c>
      <c r="CE3" s="22">
        <f t="shared" ca="1" si="1"/>
        <v>9</v>
      </c>
      <c r="CF3" s="22">
        <f t="shared" ca="1" si="1"/>
        <v>0.25267200000000001</v>
      </c>
      <c r="CG3" s="22">
        <f t="shared" ca="1" si="1"/>
        <v>0.58534699999999995</v>
      </c>
      <c r="CH3" s="22">
        <f t="shared" ca="1" si="1"/>
        <v>9.4670520000000007</v>
      </c>
      <c r="CI3" s="22">
        <f t="shared" ca="1" si="1"/>
        <v>0.99944699999999997</v>
      </c>
      <c r="CJ3" s="22">
        <f t="shared" ca="1" si="1"/>
        <v>14</v>
      </c>
      <c r="CK3" s="22">
        <f t="shared" ca="1" si="1"/>
        <v>0.22184200000000001</v>
      </c>
      <c r="CL3" s="22">
        <f t="shared" ca="1" si="1"/>
        <v>0.83799400000000002</v>
      </c>
      <c r="CM3" s="22">
        <f t="shared" ca="1" si="1"/>
        <v>11.896063</v>
      </c>
      <c r="CN3" s="22">
        <f t="shared" ca="1" si="1"/>
        <v>0.99950000000000006</v>
      </c>
      <c r="CO3" s="22">
        <f t="shared" ca="1" si="1"/>
        <v>38</v>
      </c>
      <c r="CP3" s="22">
        <f t="shared" ca="1" si="1"/>
        <v>0.22378200000000001</v>
      </c>
      <c r="CQ3" s="22">
        <f t="shared" ca="1" si="1"/>
        <v>0.81272100000000003</v>
      </c>
      <c r="CR3" s="22">
        <f t="shared" ca="1" si="1"/>
        <v>23.133414999999999</v>
      </c>
      <c r="CS3" s="22">
        <f t="shared" ca="1" si="1"/>
        <v>0.99816700000000003</v>
      </c>
      <c r="CT3" s="22">
        <f t="shared" ca="1" si="1"/>
        <v>21</v>
      </c>
    </row>
    <row r="4" spans="1:98" x14ac:dyDescent="0.25">
      <c r="A4" s="22" t="str">
        <f>person!A4</f>
        <v>Tuesday</v>
      </c>
      <c r="B4" s="23">
        <f>person!B4</f>
        <v>12</v>
      </c>
      <c r="C4" s="22">
        <f t="shared" ca="1" si="2"/>
        <v>1</v>
      </c>
      <c r="D4" s="22">
        <f t="shared" ref="D4:BO7" ca="1" si="3">INDIRECT(ADDRESS(ROW(D4),(COLUMN(D4)-COLUMN($C$2))*4+3,1,1,"person"))</f>
        <v>0</v>
      </c>
      <c r="E4" s="22">
        <f t="shared" ca="1" si="3"/>
        <v>0.26894099999999999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1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0</v>
      </c>
      <c r="AB4" s="22">
        <f t="shared" ca="1" si="3"/>
        <v>0</v>
      </c>
      <c r="AC4" s="22">
        <f t="shared" ca="1" si="3"/>
        <v>0</v>
      </c>
      <c r="AD4" s="22">
        <f t="shared" ca="1" si="3"/>
        <v>0</v>
      </c>
      <c r="AE4" s="22">
        <f t="shared" ca="1" si="3"/>
        <v>0</v>
      </c>
      <c r="AF4" s="22">
        <f t="shared" ca="1" si="3"/>
        <v>0</v>
      </c>
      <c r="AG4" s="22">
        <f t="shared" ca="1" si="3"/>
        <v>3</v>
      </c>
      <c r="AH4" s="22">
        <f t="shared" ca="1" si="3"/>
        <v>3.8004999999999997E-2</v>
      </c>
      <c r="AI4" s="22">
        <f t="shared" ca="1" si="3"/>
        <v>0.331812</v>
      </c>
      <c r="AJ4" s="22">
        <f t="shared" ca="1" si="3"/>
        <v>6.3636179999999998</v>
      </c>
      <c r="AK4" s="22">
        <f t="shared" ca="1" si="3"/>
        <v>0.99816700000000003</v>
      </c>
      <c r="AL4" s="22">
        <f t="shared" ca="1" si="3"/>
        <v>28</v>
      </c>
      <c r="AM4" s="22">
        <f t="shared" ca="1" si="3"/>
        <v>0.25824599999999998</v>
      </c>
      <c r="AN4" s="22">
        <f t="shared" ca="1" si="3"/>
        <v>0.75333099999999997</v>
      </c>
      <c r="AO4" s="22">
        <f t="shared" ca="1" si="3"/>
        <v>15.867569</v>
      </c>
      <c r="AP4" s="22">
        <f t="shared" ca="1" si="3"/>
        <v>0.96442899999999998</v>
      </c>
      <c r="AQ4" s="22">
        <f t="shared" ca="1" si="3"/>
        <v>18</v>
      </c>
      <c r="AR4" s="22">
        <f t="shared" ca="1" si="3"/>
        <v>0.24360699999999999</v>
      </c>
      <c r="AS4" s="22">
        <f t="shared" ca="1" si="3"/>
        <v>0.65096399999999999</v>
      </c>
      <c r="AT4" s="22">
        <f t="shared" ca="1" si="3"/>
        <v>7.4393140000000004</v>
      </c>
      <c r="AU4" s="22">
        <f t="shared" ca="1" si="3"/>
        <v>0.83201800000000004</v>
      </c>
      <c r="AV4" s="22">
        <f t="shared" ca="1" si="3"/>
        <v>25</v>
      </c>
      <c r="AW4" s="22">
        <f t="shared" ca="1" si="3"/>
        <v>0.177097</v>
      </c>
      <c r="AX4" s="22">
        <f t="shared" ca="1" si="3"/>
        <v>0.73888399999999999</v>
      </c>
      <c r="AY4" s="22">
        <f t="shared" ca="1" si="3"/>
        <v>18.297823000000001</v>
      </c>
      <c r="AZ4" s="22">
        <f t="shared" ca="1" si="3"/>
        <v>0.99776200000000004</v>
      </c>
      <c r="BA4" s="22">
        <f t="shared" ca="1" si="3"/>
        <v>8</v>
      </c>
      <c r="BB4" s="22">
        <f t="shared" ca="1" si="3"/>
        <v>0.12923799999999999</v>
      </c>
      <c r="BC4" s="22">
        <f t="shared" ca="1" si="3"/>
        <v>0.59910799999999997</v>
      </c>
      <c r="BD4" s="22">
        <f t="shared" ca="1" si="3"/>
        <v>4.7819779999999996</v>
      </c>
      <c r="BE4" s="22">
        <f t="shared" ca="1" si="3"/>
        <v>0.94267599999999996</v>
      </c>
      <c r="BF4" s="22">
        <f t="shared" ca="1" si="3"/>
        <v>4</v>
      </c>
      <c r="BG4" s="22">
        <f t="shared" ca="1" si="3"/>
        <v>7.4209999999999998E-2</v>
      </c>
      <c r="BH4" s="22">
        <f t="shared" ca="1" si="3"/>
        <v>0.55521500000000001</v>
      </c>
      <c r="BI4" s="22">
        <f t="shared" ca="1" si="3"/>
        <v>12.509988999999999</v>
      </c>
      <c r="BJ4" s="22">
        <f t="shared" ca="1" si="3"/>
        <v>0.99917599999999995</v>
      </c>
      <c r="BK4" s="22">
        <f t="shared" ca="1" si="3"/>
        <v>9</v>
      </c>
      <c r="BL4" s="22">
        <f t="shared" ca="1" si="3"/>
        <v>0.25039299999999998</v>
      </c>
      <c r="BM4" s="22">
        <f t="shared" ca="1" si="3"/>
        <v>0.86860000000000004</v>
      </c>
      <c r="BN4" s="22">
        <f t="shared" ca="1" si="3"/>
        <v>16.459382000000002</v>
      </c>
      <c r="BO4" s="22">
        <f t="shared" ca="1" si="3"/>
        <v>0.99917599999999995</v>
      </c>
      <c r="BP4" s="22">
        <f t="shared" ca="1" si="1"/>
        <v>7</v>
      </c>
      <c r="BQ4" s="22">
        <f t="shared" ca="1" si="1"/>
        <v>0.20843200000000001</v>
      </c>
      <c r="BR4" s="22">
        <f t="shared" ca="1" si="1"/>
        <v>0.58645700000000001</v>
      </c>
      <c r="BS4" s="22">
        <f t="shared" ca="1" si="1"/>
        <v>0.66362399999999999</v>
      </c>
      <c r="BT4" s="22">
        <f t="shared" ca="1" si="1"/>
        <v>0.98369700000000004</v>
      </c>
      <c r="BU4" s="22">
        <f t="shared" ca="1" si="1"/>
        <v>9</v>
      </c>
      <c r="BV4" s="22">
        <f t="shared" ca="1" si="1"/>
        <v>0.26200200000000001</v>
      </c>
      <c r="BW4" s="22">
        <f t="shared" ca="1" si="1"/>
        <v>0.84177900000000005</v>
      </c>
      <c r="BX4" s="22">
        <f t="shared" ca="1" si="1"/>
        <v>2.0756019999999999</v>
      </c>
      <c r="BY4" s="22">
        <f t="shared" ca="1" si="1"/>
        <v>0.970688</v>
      </c>
      <c r="BZ4" s="22">
        <f t="shared" ca="1" si="1"/>
        <v>3</v>
      </c>
      <c r="CA4" s="22">
        <f t="shared" ca="1" si="1"/>
        <v>0.27006999999999998</v>
      </c>
      <c r="CB4" s="22">
        <f t="shared" ca="1" si="1"/>
        <v>0.55705099999999996</v>
      </c>
      <c r="CC4" s="22">
        <f t="shared" ca="1" si="1"/>
        <v>7.1278410000000001</v>
      </c>
      <c r="CD4" s="22">
        <f t="shared" ca="1" si="1"/>
        <v>0.96083399999999997</v>
      </c>
      <c r="CE4" s="22">
        <f t="shared" ca="1" si="1"/>
        <v>9</v>
      </c>
      <c r="CF4" s="22">
        <f t="shared" ca="1" si="1"/>
        <v>0.16880200000000001</v>
      </c>
      <c r="CG4" s="22">
        <f t="shared" ca="1" si="1"/>
        <v>0.80735800000000002</v>
      </c>
      <c r="CH4" s="22">
        <f t="shared" ca="1" si="1"/>
        <v>9.9760950000000008</v>
      </c>
      <c r="CI4" s="22">
        <f t="shared" ca="1" si="1"/>
        <v>0.99944699999999997</v>
      </c>
      <c r="CJ4" s="22">
        <f t="shared" ca="1" si="1"/>
        <v>7</v>
      </c>
      <c r="CK4" s="22">
        <f t="shared" ca="1" si="1"/>
        <v>0.18631800000000001</v>
      </c>
      <c r="CL4" s="22">
        <f t="shared" ca="1" si="1"/>
        <v>0.91251499999999997</v>
      </c>
      <c r="CM4" s="22">
        <f t="shared" ca="1" si="1"/>
        <v>24.455363999999999</v>
      </c>
      <c r="CN4" s="22">
        <f t="shared" ca="1" si="1"/>
        <v>0.99950000000000006</v>
      </c>
      <c r="CO4" s="22">
        <f t="shared" ca="1" si="1"/>
        <v>31</v>
      </c>
      <c r="CP4" s="22">
        <f t="shared" ca="1" si="1"/>
        <v>0.175931</v>
      </c>
      <c r="CQ4" s="22">
        <f t="shared" ca="1" si="1"/>
        <v>0.83657899999999996</v>
      </c>
      <c r="CR4" s="22">
        <f t="shared" ca="1" si="1"/>
        <v>24.072130999999999</v>
      </c>
      <c r="CS4" s="22">
        <f t="shared" ca="1" si="1"/>
        <v>0.99666500000000002</v>
      </c>
      <c r="CT4" s="22">
        <f t="shared" ca="1" si="1"/>
        <v>30</v>
      </c>
    </row>
    <row r="5" spans="1:98" x14ac:dyDescent="0.25">
      <c r="A5" s="22" t="str">
        <f>person!A5</f>
        <v>Wednesday</v>
      </c>
      <c r="B5" s="23">
        <f>person!B5</f>
        <v>11</v>
      </c>
      <c r="C5" s="22">
        <f t="shared" ca="1" si="2"/>
        <v>0</v>
      </c>
      <c r="D5" s="22">
        <f t="shared" ca="1" si="3"/>
        <v>0</v>
      </c>
      <c r="E5" s="22">
        <f t="shared" ca="1" si="3"/>
        <v>0.60146599999999995</v>
      </c>
      <c r="F5" s="22">
        <f t="shared" ca="1" si="3"/>
        <v>3.4569529999999999</v>
      </c>
      <c r="G5" s="22">
        <f t="shared" ca="1" si="3"/>
        <v>0</v>
      </c>
      <c r="H5" s="22">
        <f t="shared" ca="1" si="3"/>
        <v>0</v>
      </c>
      <c r="I5" s="22">
        <f t="shared" ca="1" si="3"/>
        <v>0</v>
      </c>
      <c r="J5" s="22">
        <f t="shared" ca="1" si="3"/>
        <v>0.82385900000000001</v>
      </c>
      <c r="K5" s="22">
        <f t="shared" ca="1" si="3"/>
        <v>1.670253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0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0.31002600000000002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0</v>
      </c>
      <c r="Z5" s="22">
        <f t="shared" ca="1" si="3"/>
        <v>0</v>
      </c>
      <c r="AA5" s="22">
        <f t="shared" ca="1" si="3"/>
        <v>0</v>
      </c>
      <c r="AB5" s="22">
        <f t="shared" ca="1" si="3"/>
        <v>0</v>
      </c>
      <c r="AC5" s="22">
        <f t="shared" ca="1" si="3"/>
        <v>0</v>
      </c>
      <c r="AD5" s="22">
        <f t="shared" ca="1" si="3"/>
        <v>0</v>
      </c>
      <c r="AE5" s="22">
        <f t="shared" ca="1" si="3"/>
        <v>0.57896700000000001</v>
      </c>
      <c r="AF5" s="22">
        <f t="shared" ca="1" si="3"/>
        <v>0.26894099999999999</v>
      </c>
      <c r="AG5" s="22">
        <f t="shared" ca="1" si="3"/>
        <v>2</v>
      </c>
      <c r="AH5" s="22">
        <f t="shared" ca="1" si="3"/>
        <v>3.8396E-2</v>
      </c>
      <c r="AI5" s="22">
        <f t="shared" ca="1" si="3"/>
        <v>0.52152900000000002</v>
      </c>
      <c r="AJ5" s="22">
        <f t="shared" ca="1" si="3"/>
        <v>5.1409599999999998</v>
      </c>
      <c r="AK5" s="22">
        <f t="shared" ca="1" si="3"/>
        <v>0.99917599999999995</v>
      </c>
      <c r="AL5" s="22">
        <f t="shared" ca="1" si="3"/>
        <v>38</v>
      </c>
      <c r="AM5" s="22">
        <f t="shared" ca="1" si="3"/>
        <v>0.22123999999999999</v>
      </c>
      <c r="AN5" s="22">
        <f t="shared" ca="1" si="3"/>
        <v>0.65260499999999999</v>
      </c>
      <c r="AO5" s="22">
        <f t="shared" ca="1" si="3"/>
        <v>8.6718869999999999</v>
      </c>
      <c r="AP5" s="22">
        <f t="shared" ca="1" si="3"/>
        <v>0.98661299999999996</v>
      </c>
      <c r="AQ5" s="22">
        <f t="shared" ca="1" si="3"/>
        <v>11</v>
      </c>
      <c r="AR5" s="22">
        <f t="shared" ca="1" si="3"/>
        <v>0.206204</v>
      </c>
      <c r="AS5" s="22">
        <f t="shared" ca="1" si="3"/>
        <v>0.64510999999999996</v>
      </c>
      <c r="AT5" s="22">
        <f t="shared" ca="1" si="3"/>
        <v>5.1248959999999997</v>
      </c>
      <c r="AU5" s="22">
        <f t="shared" ca="1" si="3"/>
        <v>0.99944699999999997</v>
      </c>
      <c r="AV5" s="22">
        <f t="shared" ca="1" si="3"/>
        <v>24</v>
      </c>
      <c r="AW5" s="22">
        <f t="shared" ca="1" si="3"/>
        <v>0.25410899999999997</v>
      </c>
      <c r="AX5" s="22">
        <f t="shared" ca="1" si="3"/>
        <v>0.72280999999999995</v>
      </c>
      <c r="AY5" s="22">
        <f t="shared" ca="1" si="3"/>
        <v>14.282819999999999</v>
      </c>
      <c r="AZ5" s="22">
        <f t="shared" ca="1" si="3"/>
        <v>0.99958999999999998</v>
      </c>
      <c r="BA5" s="22">
        <f t="shared" ca="1" si="3"/>
        <v>28</v>
      </c>
      <c r="BB5" s="22">
        <f t="shared" ca="1" si="3"/>
        <v>0.16091</v>
      </c>
      <c r="BC5" s="22">
        <f t="shared" ca="1" si="3"/>
        <v>0.69014500000000001</v>
      </c>
      <c r="BD5" s="22">
        <f t="shared" ca="1" si="3"/>
        <v>12.110056999999999</v>
      </c>
      <c r="BE5" s="22">
        <f t="shared" ca="1" si="3"/>
        <v>0.73105900000000001</v>
      </c>
      <c r="BF5" s="22">
        <f t="shared" ca="1" si="3"/>
        <v>3</v>
      </c>
      <c r="BG5" s="22">
        <f t="shared" ca="1" si="3"/>
        <v>7.2779999999999997E-3</v>
      </c>
      <c r="BH5" s="22">
        <f t="shared" ca="1" si="3"/>
        <v>0.57527899999999998</v>
      </c>
      <c r="BI5" s="22">
        <f t="shared" ca="1" si="3"/>
        <v>2.6778089999999999</v>
      </c>
      <c r="BJ5" s="22">
        <f t="shared" ca="1" si="3"/>
        <v>0.99330700000000005</v>
      </c>
      <c r="BK5" s="22">
        <f t="shared" ca="1" si="3"/>
        <v>14</v>
      </c>
      <c r="BL5" s="22">
        <f t="shared" ca="1" si="3"/>
        <v>0.23402999999999999</v>
      </c>
      <c r="BM5" s="22">
        <f t="shared" ca="1" si="3"/>
        <v>0.59555199999999997</v>
      </c>
      <c r="BN5" s="22">
        <f t="shared" ca="1" si="3"/>
        <v>4.7210799999999997</v>
      </c>
      <c r="BO5" s="22">
        <f t="shared" ca="1" si="3"/>
        <v>0.99451400000000001</v>
      </c>
      <c r="BP5" s="22">
        <f t="shared" ca="1" si="1"/>
        <v>13</v>
      </c>
      <c r="BQ5" s="22">
        <f t="shared" ca="1" si="1"/>
        <v>0.26104899999999998</v>
      </c>
      <c r="BR5" s="22">
        <f t="shared" ca="1" si="1"/>
        <v>0.35592299999999999</v>
      </c>
      <c r="BS5" s="22">
        <f t="shared" ca="1" si="1"/>
        <v>5.0690049999999998</v>
      </c>
      <c r="BT5" s="22">
        <f t="shared" ca="1" si="1"/>
        <v>0.42555700000000002</v>
      </c>
      <c r="BU5" s="22">
        <f t="shared" ca="1" si="1"/>
        <v>24</v>
      </c>
      <c r="BV5" s="22">
        <f t="shared" ca="1" si="1"/>
        <v>0.24448</v>
      </c>
      <c r="BW5" s="22">
        <f t="shared" ca="1" si="1"/>
        <v>0.80276999999999998</v>
      </c>
      <c r="BX5" s="22">
        <f t="shared" ca="1" si="1"/>
        <v>12.544513</v>
      </c>
      <c r="BY5" s="22">
        <f t="shared" ca="1" si="1"/>
        <v>0.98201400000000005</v>
      </c>
      <c r="BZ5" s="22">
        <f t="shared" ca="1" si="1"/>
        <v>5</v>
      </c>
      <c r="CA5" s="22">
        <f t="shared" ca="1" si="1"/>
        <v>0.19561500000000001</v>
      </c>
      <c r="CB5" s="22">
        <f t="shared" ca="1" si="1"/>
        <v>0.56452899999999995</v>
      </c>
      <c r="CC5" s="22">
        <f t="shared" ca="1" si="1"/>
        <v>2.0541649999999998</v>
      </c>
      <c r="CD5" s="22">
        <f t="shared" ca="1" si="1"/>
        <v>0.98787199999999997</v>
      </c>
      <c r="CE5" s="22">
        <f t="shared" ca="1" si="1"/>
        <v>27</v>
      </c>
      <c r="CF5" s="22">
        <f t="shared" ca="1" si="1"/>
        <v>0.24942700000000001</v>
      </c>
      <c r="CG5" s="22">
        <f t="shared" ca="1" si="1"/>
        <v>0.75361100000000003</v>
      </c>
      <c r="CH5" s="22">
        <f t="shared" ca="1" si="1"/>
        <v>16.908767000000001</v>
      </c>
      <c r="CI5" s="22">
        <f t="shared" ca="1" si="1"/>
        <v>0.99958999999999998</v>
      </c>
      <c r="CJ5" s="22">
        <f t="shared" ca="1" si="1"/>
        <v>17</v>
      </c>
      <c r="CK5" s="22">
        <f t="shared" ca="1" si="1"/>
        <v>0.19864999999999999</v>
      </c>
      <c r="CL5" s="22">
        <f t="shared" ca="1" si="1"/>
        <v>0.78040900000000002</v>
      </c>
      <c r="CM5" s="22">
        <f t="shared" ca="1" si="1"/>
        <v>21.775317999999999</v>
      </c>
      <c r="CN5" s="22">
        <f t="shared" ca="1" si="1"/>
        <v>0.99797499999999995</v>
      </c>
      <c r="CO5" s="22">
        <f t="shared" ca="1" si="1"/>
        <v>18</v>
      </c>
      <c r="CP5" s="22">
        <f t="shared" ca="1" si="1"/>
        <v>0.22176399999999999</v>
      </c>
      <c r="CQ5" s="22">
        <f t="shared" ca="1" si="1"/>
        <v>0.82136900000000002</v>
      </c>
      <c r="CR5" s="22">
        <f t="shared" ca="1" si="1"/>
        <v>14.135902</v>
      </c>
      <c r="CS5" s="22">
        <f t="shared" ca="1" si="1"/>
        <v>0.99698200000000003</v>
      </c>
      <c r="CT5" s="22">
        <f t="shared" ca="1" si="1"/>
        <v>14</v>
      </c>
    </row>
    <row r="6" spans="1:98" x14ac:dyDescent="0.25">
      <c r="A6" s="22" t="str">
        <f>person!A6</f>
        <v>Thursday</v>
      </c>
      <c r="B6" s="23">
        <f>person!B6</f>
        <v>12</v>
      </c>
      <c r="C6" s="22">
        <f t="shared" ca="1" si="2"/>
        <v>0</v>
      </c>
      <c r="D6" s="22">
        <f t="shared" ca="1" si="3"/>
        <v>0</v>
      </c>
      <c r="E6" s="22">
        <f t="shared" ca="1" si="3"/>
        <v>0</v>
      </c>
      <c r="F6" s="22">
        <f t="shared" ca="1" si="3"/>
        <v>0.83201800000000004</v>
      </c>
      <c r="G6" s="22">
        <f t="shared" ca="1" si="3"/>
        <v>0.31002600000000002</v>
      </c>
      <c r="H6" s="22">
        <f t="shared" ca="1" si="3"/>
        <v>1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0</v>
      </c>
      <c r="AD6" s="22">
        <f t="shared" ca="1" si="3"/>
        <v>0</v>
      </c>
      <c r="AE6" s="22">
        <f t="shared" ca="1" si="3"/>
        <v>0</v>
      </c>
      <c r="AF6" s="22">
        <f t="shared" ca="1" si="3"/>
        <v>0</v>
      </c>
      <c r="AG6" s="22">
        <f t="shared" ca="1" si="3"/>
        <v>0</v>
      </c>
      <c r="AH6" s="22">
        <f t="shared" ca="1" si="3"/>
        <v>0</v>
      </c>
      <c r="AI6" s="22">
        <f t="shared" ca="1" si="3"/>
        <v>0.31002600000000002</v>
      </c>
      <c r="AJ6" s="22">
        <f t="shared" ca="1" si="3"/>
        <v>2.7018680000000002</v>
      </c>
      <c r="AK6" s="22">
        <f t="shared" ca="1" si="3"/>
        <v>0.76852500000000001</v>
      </c>
      <c r="AL6" s="22">
        <f t="shared" ca="1" si="3"/>
        <v>20</v>
      </c>
      <c r="AM6" s="22">
        <f t="shared" ca="1" si="3"/>
        <v>0.23549500000000001</v>
      </c>
      <c r="AN6" s="22">
        <f t="shared" ca="1" si="3"/>
        <v>0.68987699999999996</v>
      </c>
      <c r="AO6" s="22">
        <f t="shared" ca="1" si="3"/>
        <v>4.6822689999999998</v>
      </c>
      <c r="AP6" s="22">
        <f t="shared" ca="1" si="3"/>
        <v>0.84553500000000004</v>
      </c>
      <c r="AQ6" s="22">
        <f t="shared" ca="1" si="3"/>
        <v>6</v>
      </c>
      <c r="AR6" s="22">
        <f t="shared" ca="1" si="3"/>
        <v>0.21778900000000001</v>
      </c>
      <c r="AS6" s="22">
        <f t="shared" ca="1" si="3"/>
        <v>0.32477499999999998</v>
      </c>
      <c r="AT6" s="22">
        <f t="shared" ca="1" si="3"/>
        <v>5.4255899999999997</v>
      </c>
      <c r="AU6" s="22">
        <f t="shared" ca="1" si="3"/>
        <v>0.99503299999999995</v>
      </c>
      <c r="AV6" s="22">
        <f t="shared" ca="1" si="3"/>
        <v>12</v>
      </c>
      <c r="AW6" s="22">
        <f t="shared" ca="1" si="3"/>
        <v>0.26052900000000001</v>
      </c>
      <c r="AX6" s="22">
        <f t="shared" ca="1" si="3"/>
        <v>0.81218699999999999</v>
      </c>
      <c r="AY6" s="22">
        <f t="shared" ca="1" si="3"/>
        <v>13.719556000000001</v>
      </c>
      <c r="AZ6" s="22">
        <f t="shared" ca="1" si="3"/>
        <v>0.99958999999999998</v>
      </c>
      <c r="BA6" s="22">
        <f t="shared" ca="1" si="3"/>
        <v>24</v>
      </c>
      <c r="BB6" s="22">
        <f t="shared" ca="1" si="3"/>
        <v>0.231796</v>
      </c>
      <c r="BC6" s="22">
        <f t="shared" ca="1" si="3"/>
        <v>0.69256600000000001</v>
      </c>
      <c r="BD6" s="22">
        <f t="shared" ca="1" si="3"/>
        <v>11.794750000000001</v>
      </c>
      <c r="BE6" s="22">
        <f t="shared" ca="1" si="3"/>
        <v>0.970688</v>
      </c>
      <c r="BF6" s="22">
        <f t="shared" ca="1" si="3"/>
        <v>11</v>
      </c>
      <c r="BG6" s="22">
        <f t="shared" ca="1" si="3"/>
        <v>0.185866</v>
      </c>
      <c r="BH6" s="22">
        <f t="shared" ca="1" si="3"/>
        <v>0.47200700000000001</v>
      </c>
      <c r="BI6" s="22">
        <f t="shared" ca="1" si="3"/>
        <v>1.619356</v>
      </c>
      <c r="BJ6" s="22">
        <f t="shared" ca="1" si="3"/>
        <v>0.37754100000000002</v>
      </c>
      <c r="BK6" s="22">
        <f t="shared" ca="1" si="3"/>
        <v>10</v>
      </c>
      <c r="BL6" s="22">
        <f t="shared" ca="1" si="3"/>
        <v>0.244093</v>
      </c>
      <c r="BM6" s="22">
        <f t="shared" ca="1" si="3"/>
        <v>0.53955699999999995</v>
      </c>
      <c r="BN6" s="22">
        <f t="shared" ca="1" si="3"/>
        <v>1.8477779999999999</v>
      </c>
      <c r="BO6" s="22">
        <f t="shared" ca="1" si="3"/>
        <v>0.99726800000000004</v>
      </c>
      <c r="BP6" s="22">
        <f t="shared" ca="1" si="1"/>
        <v>7</v>
      </c>
      <c r="BQ6" s="22">
        <f t="shared" ca="1" si="1"/>
        <v>0.22592000000000001</v>
      </c>
      <c r="BR6" s="22">
        <f t="shared" ca="1" si="1"/>
        <v>0.82565699999999997</v>
      </c>
      <c r="BS6" s="22">
        <f t="shared" ca="1" si="1"/>
        <v>2.929144</v>
      </c>
      <c r="BT6" s="22">
        <f t="shared" ca="1" si="1"/>
        <v>0.99776200000000004</v>
      </c>
      <c r="BU6" s="22">
        <f t="shared" ca="1" si="1"/>
        <v>16</v>
      </c>
      <c r="BV6" s="22">
        <f t="shared" ca="1" si="1"/>
        <v>0.22345300000000001</v>
      </c>
      <c r="BW6" s="22">
        <f t="shared" ca="1" si="1"/>
        <v>0.70452599999999999</v>
      </c>
      <c r="BX6" s="22">
        <f t="shared" ca="1" si="1"/>
        <v>3.878012</v>
      </c>
      <c r="BY6" s="22">
        <f t="shared" ca="1" si="1"/>
        <v>0.37754100000000002</v>
      </c>
      <c r="BZ6" s="22">
        <f t="shared" ca="1" si="1"/>
        <v>10</v>
      </c>
      <c r="CA6" s="22">
        <f t="shared" ca="1" si="1"/>
        <v>0.20850199999999999</v>
      </c>
      <c r="CB6" s="22">
        <f t="shared" ca="1" si="1"/>
        <v>0.70189999999999997</v>
      </c>
      <c r="CC6" s="22">
        <f t="shared" ca="1" si="1"/>
        <v>6.9878920000000004</v>
      </c>
      <c r="CD6" s="22">
        <f t="shared" ca="1" si="1"/>
        <v>0.98661299999999996</v>
      </c>
      <c r="CE6" s="22">
        <f t="shared" ca="1" si="1"/>
        <v>17</v>
      </c>
      <c r="CF6" s="22">
        <f t="shared" ca="1" si="1"/>
        <v>0.246253</v>
      </c>
      <c r="CG6" s="22">
        <f t="shared" ca="1" si="1"/>
        <v>0.70880799999999999</v>
      </c>
      <c r="CH6" s="22">
        <f t="shared" ca="1" si="1"/>
        <v>10.985685999999999</v>
      </c>
      <c r="CI6" s="22">
        <f t="shared" ca="1" si="1"/>
        <v>0.99938899999999997</v>
      </c>
      <c r="CJ6" s="22">
        <f t="shared" ca="1" si="1"/>
        <v>25</v>
      </c>
      <c r="CK6" s="22">
        <f t="shared" ca="1" si="1"/>
        <v>0.22884199999999999</v>
      </c>
      <c r="CL6" s="22">
        <f t="shared" ca="1" si="1"/>
        <v>0.79915400000000003</v>
      </c>
      <c r="CM6" s="22">
        <f t="shared" ca="1" si="1"/>
        <v>15.386341</v>
      </c>
      <c r="CN6" s="22">
        <f t="shared" ca="1" si="1"/>
        <v>0.99698200000000003</v>
      </c>
      <c r="CO6" s="22">
        <f t="shared" ca="1" si="1"/>
        <v>39</v>
      </c>
      <c r="CP6" s="22">
        <f t="shared" ca="1" si="1"/>
        <v>0.276501</v>
      </c>
      <c r="CQ6" s="22">
        <f t="shared" ca="1" si="1"/>
        <v>0.82061899999999999</v>
      </c>
      <c r="CR6" s="22">
        <f t="shared" ca="1" si="1"/>
        <v>20.474553</v>
      </c>
      <c r="CS6" s="22">
        <f t="shared" ca="1" si="1"/>
        <v>0.99938899999999997</v>
      </c>
      <c r="CT6" s="22">
        <f t="shared" ca="1" si="1"/>
        <v>17</v>
      </c>
    </row>
    <row r="7" spans="1:98" x14ac:dyDescent="0.25">
      <c r="A7" s="22" t="str">
        <f>person!A7</f>
        <v>Friday</v>
      </c>
      <c r="B7" s="23">
        <f>person!B7</f>
        <v>10</v>
      </c>
      <c r="C7" s="22">
        <f t="shared" ca="1" si="2"/>
        <v>1</v>
      </c>
      <c r="D7" s="22">
        <f t="shared" ca="1" si="3"/>
        <v>0</v>
      </c>
      <c r="E7" s="22">
        <f t="shared" ca="1" si="3"/>
        <v>0.93557999999999997</v>
      </c>
      <c r="F7" s="22">
        <f t="shared" ca="1" si="3"/>
        <v>0.37754100000000002</v>
      </c>
      <c r="G7" s="22">
        <f t="shared" ca="1" si="3"/>
        <v>0</v>
      </c>
      <c r="H7" s="22">
        <f t="shared" ca="1" si="3"/>
        <v>0</v>
      </c>
      <c r="I7" s="22">
        <f t="shared" ca="1" si="3"/>
        <v>0</v>
      </c>
      <c r="J7" s="22">
        <f t="shared" ca="1" si="3"/>
        <v>0.49634699999999998</v>
      </c>
      <c r="K7" s="22">
        <f t="shared" ca="1" si="3"/>
        <v>0</v>
      </c>
      <c r="L7" s="22">
        <f t="shared" ca="1" si="3"/>
        <v>0</v>
      </c>
      <c r="M7" s="22">
        <f t="shared" ca="1" si="3"/>
        <v>3</v>
      </c>
      <c r="N7" s="22">
        <f t="shared" ca="1" si="3"/>
        <v>8.8869000000000004E-2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0</v>
      </c>
      <c r="AA7" s="22">
        <f t="shared" ca="1" si="3"/>
        <v>0</v>
      </c>
      <c r="AB7" s="22">
        <f t="shared" ca="1" si="3"/>
        <v>0</v>
      </c>
      <c r="AC7" s="22">
        <f t="shared" ca="1" si="3"/>
        <v>0</v>
      </c>
      <c r="AD7" s="22">
        <f t="shared" ca="1" si="3"/>
        <v>0</v>
      </c>
      <c r="AE7" s="22">
        <f t="shared" ca="1" si="3"/>
        <v>0</v>
      </c>
      <c r="AF7" s="22">
        <f t="shared" ca="1" si="3"/>
        <v>0.54983400000000004</v>
      </c>
      <c r="AG7" s="22">
        <f t="shared" ca="1" si="3"/>
        <v>1</v>
      </c>
      <c r="AH7" s="22">
        <f t="shared" ca="1" si="3"/>
        <v>0</v>
      </c>
      <c r="AI7" s="22">
        <f t="shared" ca="1" si="3"/>
        <v>0.96083399999999997</v>
      </c>
      <c r="AJ7" s="22">
        <f t="shared" ca="1" si="3"/>
        <v>3.3782049999999999</v>
      </c>
      <c r="AK7" s="22">
        <f t="shared" ca="1" si="3"/>
        <v>0.890903</v>
      </c>
      <c r="AL7" s="22">
        <f t="shared" ca="1" si="3"/>
        <v>24</v>
      </c>
      <c r="AM7" s="22">
        <f t="shared" ca="1" si="3"/>
        <v>0.25136199999999997</v>
      </c>
      <c r="AN7" s="22">
        <f t="shared" ca="1" si="3"/>
        <v>0.63541000000000003</v>
      </c>
      <c r="AO7" s="22">
        <f t="shared" ca="1" si="3"/>
        <v>6.0324819999999999</v>
      </c>
      <c r="AP7" s="22">
        <f t="shared" ca="1" si="3"/>
        <v>0.99183699999999997</v>
      </c>
      <c r="AQ7" s="22">
        <f t="shared" ca="1" si="3"/>
        <v>17</v>
      </c>
      <c r="AR7" s="22">
        <f t="shared" ca="1" si="3"/>
        <v>0.221328</v>
      </c>
      <c r="AS7" s="22">
        <f t="shared" ca="1" si="3"/>
        <v>0.57462400000000002</v>
      </c>
      <c r="AT7" s="22">
        <f t="shared" ca="1" si="3"/>
        <v>6.7281269999999997</v>
      </c>
      <c r="AU7" s="22">
        <f t="shared" ca="1" si="3"/>
        <v>0.99925399999999998</v>
      </c>
      <c r="AV7" s="22">
        <f t="shared" ca="1" si="3"/>
        <v>21</v>
      </c>
      <c r="AW7" s="22">
        <f t="shared" ca="1" si="3"/>
        <v>0.25459500000000002</v>
      </c>
      <c r="AX7" s="22">
        <f t="shared" ca="1" si="3"/>
        <v>0.43514700000000001</v>
      </c>
      <c r="AY7" s="22">
        <f t="shared" ca="1" si="3"/>
        <v>5.8275199999999998</v>
      </c>
      <c r="AZ7" s="22">
        <f t="shared" ca="1" si="3"/>
        <v>0.999089</v>
      </c>
      <c r="BA7" s="22">
        <f t="shared" ca="1" si="3"/>
        <v>19</v>
      </c>
      <c r="BB7" s="22">
        <f t="shared" ca="1" si="3"/>
        <v>0.16480600000000001</v>
      </c>
      <c r="BC7" s="22">
        <f t="shared" ca="1" si="3"/>
        <v>0.35428700000000002</v>
      </c>
      <c r="BD7" s="22">
        <f t="shared" ca="1" si="3"/>
        <v>4.0460039999999999</v>
      </c>
      <c r="BE7" s="22">
        <f t="shared" ca="1" si="3"/>
        <v>0.99932500000000002</v>
      </c>
      <c r="BF7" s="22">
        <f t="shared" ca="1" si="3"/>
        <v>6</v>
      </c>
      <c r="BG7" s="22">
        <f t="shared" ca="1" si="3"/>
        <v>0.25470399999999999</v>
      </c>
      <c r="BH7" s="22">
        <f t="shared" ca="1" si="3"/>
        <v>0.65048399999999995</v>
      </c>
      <c r="BI7" s="22">
        <f t="shared" ca="1" si="3"/>
        <v>5.9961760000000002</v>
      </c>
      <c r="BJ7" s="22">
        <f t="shared" ca="1" si="3"/>
        <v>0.99726800000000004</v>
      </c>
      <c r="BK7" s="22">
        <f t="shared" ca="1" si="3"/>
        <v>11</v>
      </c>
      <c r="BL7" s="22">
        <f t="shared" ca="1" si="3"/>
        <v>0.102283</v>
      </c>
      <c r="BM7" s="22">
        <f t="shared" ca="1" si="3"/>
        <v>0.45138</v>
      </c>
      <c r="BN7" s="22">
        <f t="shared" ca="1" si="3"/>
        <v>2.2517360000000002</v>
      </c>
      <c r="BO7" s="22">
        <f t="shared" ref="BO7:CT8" ca="1" si="4">INDIRECT(ADDRESS(ROW(BO7),(COLUMN(BO7)-COLUMN($C$2))*4+3,1,1,"person"))</f>
        <v>0.80218400000000001</v>
      </c>
      <c r="BP7" s="22">
        <f t="shared" ca="1" si="4"/>
        <v>4</v>
      </c>
      <c r="BQ7" s="22">
        <f t="shared" ca="1" si="4"/>
        <v>0.21487200000000001</v>
      </c>
      <c r="BR7" s="22">
        <f t="shared" ca="1" si="4"/>
        <v>0.79232599999999997</v>
      </c>
      <c r="BS7" s="22">
        <f t="shared" ca="1" si="4"/>
        <v>14.357866</v>
      </c>
      <c r="BT7" s="22">
        <f t="shared" ca="1" si="4"/>
        <v>0.869892</v>
      </c>
      <c r="BU7" s="22">
        <f t="shared" ca="1" si="4"/>
        <v>7</v>
      </c>
      <c r="BV7" s="22">
        <f t="shared" ca="1" si="4"/>
        <v>0.19362599999999999</v>
      </c>
      <c r="BW7" s="22">
        <f t="shared" ca="1" si="4"/>
        <v>0</v>
      </c>
      <c r="BX7" s="22">
        <f t="shared" ca="1" si="4"/>
        <v>1.7835460000000001</v>
      </c>
      <c r="BY7" s="22">
        <f t="shared" ca="1" si="4"/>
        <v>0.99888699999999997</v>
      </c>
      <c r="BZ7" s="22">
        <f t="shared" ca="1" si="4"/>
        <v>2</v>
      </c>
      <c r="CA7" s="22">
        <f t="shared" ca="1" si="4"/>
        <v>0.14174800000000001</v>
      </c>
      <c r="CB7" s="22">
        <f t="shared" ca="1" si="4"/>
        <v>0.52709799999999996</v>
      </c>
      <c r="CC7" s="22">
        <f t="shared" ca="1" si="4"/>
        <v>2.73482</v>
      </c>
      <c r="CD7" s="22">
        <f t="shared" ca="1" si="4"/>
        <v>0.999089</v>
      </c>
      <c r="CE7" s="22">
        <f t="shared" ca="1" si="4"/>
        <v>18</v>
      </c>
      <c r="CF7" s="22">
        <f t="shared" ca="1" si="4"/>
        <v>0.24654400000000001</v>
      </c>
      <c r="CG7" s="22">
        <f t="shared" ca="1" si="4"/>
        <v>0.843468</v>
      </c>
      <c r="CH7" s="22">
        <f t="shared" ca="1" si="4"/>
        <v>16.868452999999999</v>
      </c>
      <c r="CI7" s="22">
        <f t="shared" ca="1" si="4"/>
        <v>0.99849900000000003</v>
      </c>
      <c r="CJ7" s="22">
        <f t="shared" ca="1" si="4"/>
        <v>24</v>
      </c>
      <c r="CK7" s="22">
        <f t="shared" ca="1" si="4"/>
        <v>0.25708300000000001</v>
      </c>
      <c r="CL7" s="22">
        <f t="shared" ca="1" si="4"/>
        <v>0.56704100000000002</v>
      </c>
      <c r="CM7" s="22">
        <f t="shared" ca="1" si="4"/>
        <v>13.991255000000001</v>
      </c>
      <c r="CN7" s="22">
        <f t="shared" ca="1" si="4"/>
        <v>0.99877099999999996</v>
      </c>
      <c r="CO7" s="22">
        <f t="shared" ca="1" si="4"/>
        <v>21</v>
      </c>
      <c r="CP7" s="22">
        <f t="shared" ca="1" si="4"/>
        <v>0.19842000000000001</v>
      </c>
      <c r="CQ7" s="22">
        <f t="shared" ca="1" si="4"/>
        <v>0.67149899999999996</v>
      </c>
      <c r="CR7" s="22">
        <f t="shared" ca="1" si="4"/>
        <v>12.933361</v>
      </c>
      <c r="CS7" s="22">
        <f t="shared" ca="1" si="4"/>
        <v>0.99849900000000003</v>
      </c>
      <c r="CT7" s="22">
        <f t="shared" ca="1" si="4"/>
        <v>11</v>
      </c>
    </row>
    <row r="8" spans="1:98" x14ac:dyDescent="0.25">
      <c r="A8" s="22" t="str">
        <f>person!A8</f>
        <v>Saturday</v>
      </c>
      <c r="B8" s="23">
        <f>person!B8</f>
        <v>13</v>
      </c>
      <c r="C8" s="22">
        <f t="shared" ca="1" si="2"/>
        <v>0</v>
      </c>
      <c r="D8" s="22">
        <f t="shared" ref="D8:BO8" ca="1" si="5">INDIRECT(ADDRESS(ROW(D8),(COLUMN(D8)-COLUMN($C$2))*4+3,1,1,"person"))</f>
        <v>0</v>
      </c>
      <c r="E8" s="22">
        <f t="shared" ca="1" si="5"/>
        <v>0.35434399999999999</v>
      </c>
      <c r="F8" s="22">
        <f t="shared" ca="1" si="5"/>
        <v>0.668188</v>
      </c>
      <c r="G8" s="22">
        <f t="shared" ca="1" si="5"/>
        <v>0.37754100000000002</v>
      </c>
      <c r="H8" s="22">
        <f t="shared" ca="1" si="5"/>
        <v>0</v>
      </c>
      <c r="I8" s="22">
        <f t="shared" ca="1" si="5"/>
        <v>0</v>
      </c>
      <c r="J8" s="22">
        <f t="shared" ca="1" si="5"/>
        <v>0.98369700000000004</v>
      </c>
      <c r="K8" s="22">
        <f t="shared" ca="1" si="5"/>
        <v>0</v>
      </c>
      <c r="L8" s="22">
        <f t="shared" ca="1" si="5"/>
        <v>0</v>
      </c>
      <c r="M8" s="22">
        <f t="shared" ca="1" si="5"/>
        <v>2</v>
      </c>
      <c r="N8" s="22">
        <f t="shared" ca="1" si="5"/>
        <v>0.20970900000000001</v>
      </c>
      <c r="O8" s="22">
        <f t="shared" ca="1" si="5"/>
        <v>0</v>
      </c>
      <c r="P8" s="22">
        <f t="shared" ca="1" si="5"/>
        <v>0.869892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0.91701100000000002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0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0</v>
      </c>
      <c r="AD8" s="22">
        <f t="shared" ca="1" si="5"/>
        <v>0.63133700000000004</v>
      </c>
      <c r="AE8" s="22">
        <f t="shared" ca="1" si="5"/>
        <v>0</v>
      </c>
      <c r="AF8" s="22">
        <f t="shared" ca="1" si="5"/>
        <v>0</v>
      </c>
      <c r="AG8" s="22">
        <f t="shared" ca="1" si="5"/>
        <v>0</v>
      </c>
      <c r="AH8" s="22">
        <f t="shared" ca="1" si="5"/>
        <v>0</v>
      </c>
      <c r="AI8" s="22">
        <f t="shared" ca="1" si="5"/>
        <v>0</v>
      </c>
      <c r="AJ8" s="22">
        <f t="shared" ca="1" si="5"/>
        <v>2.3555519999999999</v>
      </c>
      <c r="AK8" s="22">
        <f t="shared" ca="1" si="5"/>
        <v>0.99954699999999996</v>
      </c>
      <c r="AL8" s="22">
        <f t="shared" ca="1" si="5"/>
        <v>1</v>
      </c>
      <c r="AM8" s="22">
        <f t="shared" ca="1" si="5"/>
        <v>0</v>
      </c>
      <c r="AN8" s="22">
        <f t="shared" ca="1" si="5"/>
        <v>0.665516</v>
      </c>
      <c r="AO8" s="22">
        <f t="shared" ca="1" si="5"/>
        <v>2.7631049999999999</v>
      </c>
      <c r="AP8" s="22">
        <f t="shared" ca="1" si="5"/>
        <v>0.93086199999999997</v>
      </c>
      <c r="AQ8" s="22">
        <f t="shared" ca="1" si="5"/>
        <v>11</v>
      </c>
      <c r="AR8" s="22">
        <f t="shared" ca="1" si="5"/>
        <v>0.196497</v>
      </c>
      <c r="AS8" s="22">
        <f t="shared" ca="1" si="5"/>
        <v>0.442301</v>
      </c>
      <c r="AT8" s="22">
        <f t="shared" ca="1" si="5"/>
        <v>0.93702700000000005</v>
      </c>
      <c r="AU8" s="22">
        <f t="shared" ca="1" si="5"/>
        <v>0.98787199999999997</v>
      </c>
      <c r="AV8" s="22">
        <f t="shared" ca="1" si="5"/>
        <v>6</v>
      </c>
      <c r="AW8" s="22">
        <f t="shared" ca="1" si="5"/>
        <v>0.233265</v>
      </c>
      <c r="AX8" s="22">
        <f t="shared" ca="1" si="5"/>
        <v>0.65409200000000001</v>
      </c>
      <c r="AY8" s="22">
        <f t="shared" ca="1" si="5"/>
        <v>12.671644000000001</v>
      </c>
      <c r="AZ8" s="22">
        <f t="shared" ca="1" si="5"/>
        <v>0.99932500000000002</v>
      </c>
      <c r="BA8" s="22">
        <f t="shared" ca="1" si="5"/>
        <v>34</v>
      </c>
      <c r="BB8" s="22">
        <f t="shared" ca="1" si="5"/>
        <v>0.22903200000000001</v>
      </c>
      <c r="BC8" s="22">
        <f t="shared" ca="1" si="5"/>
        <v>0.67418400000000001</v>
      </c>
      <c r="BD8" s="22">
        <f t="shared" ca="1" si="5"/>
        <v>17.529765999999999</v>
      </c>
      <c r="BE8" s="22">
        <f t="shared" ca="1" si="5"/>
        <v>0.99394000000000005</v>
      </c>
      <c r="BF8" s="22">
        <f t="shared" ca="1" si="5"/>
        <v>10</v>
      </c>
      <c r="BG8" s="22">
        <f t="shared" ca="1" si="5"/>
        <v>0.15937799999999999</v>
      </c>
      <c r="BH8" s="22">
        <f t="shared" ca="1" si="5"/>
        <v>0.70185500000000001</v>
      </c>
      <c r="BI8" s="22">
        <f t="shared" ca="1" si="5"/>
        <v>12.640307999999999</v>
      </c>
      <c r="BJ8" s="22">
        <f t="shared" ca="1" si="5"/>
        <v>0.99950000000000006</v>
      </c>
      <c r="BK8" s="22">
        <f t="shared" ca="1" si="5"/>
        <v>46</v>
      </c>
      <c r="BL8" s="22">
        <f t="shared" ca="1" si="5"/>
        <v>0.22475700000000001</v>
      </c>
      <c r="BM8" s="22">
        <f t="shared" ca="1" si="5"/>
        <v>0.72715799999999997</v>
      </c>
      <c r="BN8" s="22">
        <f t="shared" ca="1" si="5"/>
        <v>31.545646000000001</v>
      </c>
      <c r="BO8" s="22">
        <f t="shared" ca="1" si="5"/>
        <v>0.99950000000000006</v>
      </c>
      <c r="BP8" s="22">
        <f t="shared" ca="1" si="4"/>
        <v>42</v>
      </c>
      <c r="BQ8" s="22">
        <f t="shared" ca="1" si="4"/>
        <v>0.235399</v>
      </c>
      <c r="BR8" s="22">
        <f t="shared" ca="1" si="4"/>
        <v>0.82502699999999995</v>
      </c>
      <c r="BS8" s="22">
        <f t="shared" ca="1" si="4"/>
        <v>8.5119469999999993</v>
      </c>
      <c r="BT8" s="22">
        <f t="shared" ca="1" si="4"/>
        <v>0.99958999999999998</v>
      </c>
      <c r="BU8" s="22">
        <f t="shared" ca="1" si="4"/>
        <v>20</v>
      </c>
      <c r="BV8" s="22">
        <f t="shared" ca="1" si="4"/>
        <v>0.22842399999999999</v>
      </c>
      <c r="BW8" s="22">
        <f t="shared" ca="1" si="4"/>
        <v>0.684249</v>
      </c>
      <c r="BX8" s="22">
        <f t="shared" ca="1" si="4"/>
        <v>11.518630999999999</v>
      </c>
      <c r="BY8" s="22">
        <f t="shared" ca="1" si="4"/>
        <v>0.96083399999999997</v>
      </c>
      <c r="BZ8" s="22">
        <f t="shared" ca="1" si="4"/>
        <v>16</v>
      </c>
      <c r="CA8" s="22">
        <f t="shared" ca="1" si="4"/>
        <v>0.17743300000000001</v>
      </c>
      <c r="CB8" s="22">
        <f t="shared" ca="1" si="4"/>
        <v>0.64213900000000002</v>
      </c>
      <c r="CC8" s="22">
        <f t="shared" ca="1" si="4"/>
        <v>8.6669230000000006</v>
      </c>
      <c r="CD8" s="22">
        <f t="shared" ca="1" si="4"/>
        <v>0.99925399999999998</v>
      </c>
      <c r="CE8" s="22">
        <f t="shared" ca="1" si="4"/>
        <v>9</v>
      </c>
      <c r="CF8" s="22">
        <f t="shared" ca="1" si="4"/>
        <v>0.21152799999999999</v>
      </c>
      <c r="CG8" s="22">
        <f t="shared" ca="1" si="4"/>
        <v>0.57095799999999997</v>
      </c>
      <c r="CH8" s="22">
        <f t="shared" ca="1" si="4"/>
        <v>12.897237000000001</v>
      </c>
      <c r="CI8" s="22">
        <f t="shared" ca="1" si="4"/>
        <v>0.99958999999999998</v>
      </c>
      <c r="CJ8" s="22">
        <f t="shared" ca="1" si="4"/>
        <v>36</v>
      </c>
      <c r="CK8" s="22">
        <f t="shared" ca="1" si="4"/>
        <v>0.26103500000000002</v>
      </c>
      <c r="CL8" s="22">
        <f t="shared" ca="1" si="4"/>
        <v>0.67225400000000002</v>
      </c>
      <c r="CM8" s="22">
        <f t="shared" ca="1" si="4"/>
        <v>26.398305000000001</v>
      </c>
      <c r="CN8" s="22">
        <f t="shared" ca="1" si="4"/>
        <v>0.99962899999999999</v>
      </c>
      <c r="CO8" s="22">
        <f t="shared" ca="1" si="4"/>
        <v>21</v>
      </c>
      <c r="CP8" s="22">
        <f t="shared" ca="1" si="4"/>
        <v>0.27985199999999999</v>
      </c>
      <c r="CQ8" s="22">
        <f t="shared" ca="1" si="4"/>
        <v>0.71539600000000003</v>
      </c>
      <c r="CR8" s="22">
        <f t="shared" ca="1" si="4"/>
        <v>19.172789000000002</v>
      </c>
      <c r="CS8" s="22">
        <f t="shared" ca="1" si="4"/>
        <v>0.99917599999999995</v>
      </c>
      <c r="CT8" s="22">
        <f t="shared" ca="1" si="4"/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C13" activePane="bottomRight" state="frozenSplit"/>
      <selection pane="topRight" activeCell="B1" sqref="B1"/>
      <selection pane="bottomLeft" activeCell="A9" sqref="A9"/>
      <selection pane="bottomRight" activeCell="AV75" sqref="AV75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41.164062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13</v>
      </c>
      <c r="B3" s="8" t="str">
        <f>count!A2</f>
        <v>Sunday</v>
      </c>
      <c r="C3" s="27">
        <f ca="1">weight!C2</f>
        <v>21.374549000000002</v>
      </c>
      <c r="D3" s="8">
        <f ca="1">weight!D2</f>
        <v>0</v>
      </c>
      <c r="E3" s="8">
        <f ca="1">weight!E2</f>
        <v>0</v>
      </c>
      <c r="F3" s="8">
        <f ca="1">weight!F2</f>
        <v>3.1447676991999997E-2</v>
      </c>
      <c r="G3" s="8">
        <f ca="1">weight!G2</f>
        <v>0</v>
      </c>
      <c r="H3" s="8">
        <f ca="1">weight!H2</f>
        <v>2.791652</v>
      </c>
      <c r="I3" s="8">
        <f ca="1">weight!I2</f>
        <v>0</v>
      </c>
      <c r="J3" s="8">
        <f ca="1">weight!J2</f>
        <v>0</v>
      </c>
      <c r="K3" s="8">
        <f ca="1">weight!K2</f>
        <v>0</v>
      </c>
      <c r="L3" s="8">
        <f ca="1">weight!L2</f>
        <v>9.6116120676000019E-2</v>
      </c>
      <c r="M3" s="8">
        <f ca="1">weight!M2</f>
        <v>0</v>
      </c>
      <c r="N3" s="8">
        <f ca="1">weight!N2</f>
        <v>0</v>
      </c>
      <c r="O3" s="8">
        <f ca="1">weight!O2</f>
        <v>0</v>
      </c>
      <c r="P3" s="8">
        <f ca="1">weight!P2</f>
        <v>0</v>
      </c>
      <c r="Q3" s="8">
        <f ca="1">weight!Q2</f>
        <v>0</v>
      </c>
      <c r="R3" s="8">
        <f ca="1">weight!R2</f>
        <v>0</v>
      </c>
      <c r="S3" s="8">
        <f ca="1">weight!S2</f>
        <v>0</v>
      </c>
      <c r="T3" s="8">
        <f ca="1">weight!T2</f>
        <v>0</v>
      </c>
      <c r="U3" s="8">
        <f ca="1">weight!U2</f>
        <v>0</v>
      </c>
      <c r="V3" s="8">
        <f ca="1">weight!V2</f>
        <v>0</v>
      </c>
      <c r="W3" s="8">
        <f ca="1">weight!W2</f>
        <v>0</v>
      </c>
      <c r="X3" s="8">
        <f ca="1">weight!X2</f>
        <v>0</v>
      </c>
      <c r="Y3" s="8">
        <f ca="1">weight!Y2</f>
        <v>0</v>
      </c>
      <c r="Z3" s="8">
        <f ca="1">weight!Z2</f>
        <v>0</v>
      </c>
      <c r="AA3" s="8">
        <f ca="1">weight!AA2</f>
        <v>0.18109876024900001</v>
      </c>
      <c r="AB3" s="8">
        <f ca="1">weight!AB2</f>
        <v>0</v>
      </c>
      <c r="AC3" s="8">
        <f ca="1">weight!AC2</f>
        <v>0</v>
      </c>
      <c r="AD3" s="8">
        <f ca="1">weight!AD2</f>
        <v>0</v>
      </c>
      <c r="AE3" s="8">
        <f ca="1">weight!AE2</f>
        <v>0</v>
      </c>
      <c r="AF3" s="8">
        <f ca="1">weight!AF2</f>
        <v>0.16105132134399999</v>
      </c>
      <c r="AG3" s="8">
        <f ca="1">weight!AG2</f>
        <v>2.298772</v>
      </c>
      <c r="AH3" s="8">
        <f ca="1">weight!AH2</f>
        <v>9.8656564149000009E-2</v>
      </c>
      <c r="AI3" s="8">
        <f ca="1">weight!AI2</f>
        <v>7.6933759999999998</v>
      </c>
      <c r="AJ3" s="8">
        <f ca="1">weight!AJ2</f>
        <v>1.5365558326419999</v>
      </c>
      <c r="AK3" s="8">
        <f ca="1">weight!AK2</f>
        <v>0.46262632006499999</v>
      </c>
      <c r="AL3" s="8">
        <f ca="1">weight!AL2</f>
        <v>8.0609640000000002</v>
      </c>
      <c r="AM3" s="8">
        <f ca="1">weight!AM2</f>
        <v>0.21056043849600001</v>
      </c>
      <c r="AN3" s="8">
        <f ca="1">weight!AN2</f>
        <v>7.5661559999999994</v>
      </c>
      <c r="AO3" s="8">
        <f ca="1">weight!AO2</f>
        <v>1.9697968283940002</v>
      </c>
      <c r="AP3" s="8">
        <f ca="1">weight!AP2</f>
        <v>0.65396169766199996</v>
      </c>
      <c r="AQ3" s="8">
        <f ca="1">weight!AQ2</f>
        <v>8.4441240000000004</v>
      </c>
      <c r="AR3" s="8">
        <f ca="1">weight!AR2</f>
        <v>5.0787484371999994E-2</v>
      </c>
      <c r="AS3" s="8">
        <f ca="1">weight!AS2</f>
        <v>6.7033330000000007</v>
      </c>
      <c r="AT3" s="8">
        <f ca="1">weight!AT2</f>
        <v>2.2645812231799995</v>
      </c>
      <c r="AU3" s="8">
        <f ca="1">weight!AU2</f>
        <v>0.53797323079600001</v>
      </c>
      <c r="AV3" s="8">
        <f ca="1">weight!AV2</f>
        <v>782.98601499999995</v>
      </c>
      <c r="AW3" s="8">
        <f ca="1">weight!AW2</f>
        <v>0.251175166083</v>
      </c>
      <c r="AX3" s="8">
        <f ca="1">weight!AX2</f>
        <v>14.910028000000001</v>
      </c>
      <c r="AY3" s="8">
        <f ca="1">weight!AY2</f>
        <v>5.104302480816</v>
      </c>
      <c r="AZ3" s="8">
        <f ca="1">weight!AZ2</f>
        <v>0.79257679999199993</v>
      </c>
      <c r="BA3" s="8">
        <f ca="1">weight!BA2</f>
        <v>489.71351000000004</v>
      </c>
      <c r="BB3" s="8">
        <f ca="1">weight!BB2</f>
        <v>0.20124460435200001</v>
      </c>
      <c r="BC3" s="8">
        <f ca="1">weight!BC2</f>
        <v>33.439017</v>
      </c>
      <c r="BD3" s="8">
        <f ca="1">weight!BD2</f>
        <v>9.0276671342239982</v>
      </c>
      <c r="BE3" s="8">
        <f ca="1">weight!BE2</f>
        <v>0.67481871929999993</v>
      </c>
      <c r="BF3" s="8">
        <f ca="1">weight!BF2</f>
        <v>214.190395</v>
      </c>
      <c r="BG3" s="8">
        <f ca="1">weight!BG2</f>
        <v>0.21546499999999999</v>
      </c>
      <c r="BH3" s="8">
        <f ca="1">weight!BH2</f>
        <v>9.7395599999999991</v>
      </c>
      <c r="BI3" s="8">
        <f ca="1">weight!BI2</f>
        <v>1.246633022166</v>
      </c>
      <c r="BJ3" s="8">
        <f ca="1">weight!BJ2</f>
        <v>0.456741486019</v>
      </c>
      <c r="BK3" s="8">
        <f ca="1">weight!BK2</f>
        <v>88.899479999999997</v>
      </c>
      <c r="BL3" s="8">
        <f ca="1">weight!BL2</f>
        <v>0.23919488794800001</v>
      </c>
      <c r="BM3" s="8">
        <f ca="1">weight!BM2</f>
        <v>10.455552000000001</v>
      </c>
      <c r="BN3" s="8">
        <f ca="1">weight!BN2</f>
        <v>1.9908494050289998</v>
      </c>
      <c r="BO3" s="8">
        <f ca="1">weight!BO2</f>
        <v>0.69148239865499994</v>
      </c>
      <c r="BP3" s="8">
        <f ca="1">weight!BP2</f>
        <v>109.582695</v>
      </c>
      <c r="BQ3" s="8">
        <f ca="1">weight!BQ2</f>
        <v>0.18267235384800001</v>
      </c>
      <c r="BR3" s="8">
        <f ca="1">weight!BR2</f>
        <v>10.124475</v>
      </c>
      <c r="BS3" s="8">
        <f ca="1">weight!BS2</f>
        <v>1.675468099116</v>
      </c>
      <c r="BT3" s="8">
        <f ca="1">weight!BT2</f>
        <v>0.74681478291600001</v>
      </c>
      <c r="BU3" s="8">
        <f ca="1">weight!BU2</f>
        <v>180.30293499999999</v>
      </c>
      <c r="BV3" s="8">
        <f ca="1">weight!BV2</f>
        <v>0.26837367771999998</v>
      </c>
      <c r="BW3" s="8">
        <f ca="1">weight!BW2</f>
        <v>14.940503999999999</v>
      </c>
      <c r="BX3" s="8">
        <f ca="1">weight!BX2</f>
        <v>5.2211368544660006</v>
      </c>
      <c r="BY3" s="8">
        <f ca="1">weight!BY2</f>
        <v>0.60725000494199999</v>
      </c>
      <c r="BZ3" s="8">
        <f ca="1">weight!BZ2</f>
        <v>83.199559999999991</v>
      </c>
      <c r="CA3" s="8">
        <f ca="1">weight!CA2</f>
        <v>0.180478918471</v>
      </c>
      <c r="CB3" s="8">
        <f ca="1">weight!CB2</f>
        <v>10.229291999999999</v>
      </c>
      <c r="CC3" s="8">
        <f ca="1">weight!CC2</f>
        <v>3.0195338140680001</v>
      </c>
      <c r="CD3" s="8">
        <f ca="1">weight!CD2</f>
        <v>0.71646112098399994</v>
      </c>
      <c r="CE3" s="8">
        <f ca="1">weight!CE2</f>
        <v>17.661619999999999</v>
      </c>
      <c r="CF3" s="8">
        <f ca="1">weight!CF2</f>
        <v>0.24423568076499999</v>
      </c>
      <c r="CG3" s="8">
        <f ca="1">weight!CG2</f>
        <v>0.68714900000000001</v>
      </c>
      <c r="CH3" s="8">
        <f ca="1">weight!CH2</f>
        <v>0</v>
      </c>
      <c r="CI3" s="8">
        <f ca="1">weight!CI2</f>
        <v>0.60357865184000004</v>
      </c>
      <c r="CJ3" s="8">
        <f ca="1">weight!CJ2</f>
        <v>363.88092399999999</v>
      </c>
      <c r="CK3" s="8">
        <f ca="1">weight!CK2</f>
        <v>0.20529238519500001</v>
      </c>
      <c r="CL3" s="8">
        <f ca="1">weight!CL2</f>
        <v>11.53359</v>
      </c>
      <c r="CM3" s="8">
        <f ca="1">weight!CM2</f>
        <v>2.6521188888519998</v>
      </c>
      <c r="CN3" s="8">
        <f ca="1">weight!CN2</f>
        <v>0.66591119631400009</v>
      </c>
      <c r="CO3" s="8">
        <f ca="1">weight!CO2</f>
        <v>232.706412</v>
      </c>
      <c r="CP3" s="8">
        <f ca="1">weight!CP2</f>
        <v>0.24776028265200001</v>
      </c>
      <c r="CQ3" s="8">
        <f ca="1">weight!CQ2</f>
        <v>9.7299450000000007</v>
      </c>
      <c r="CR3" s="8">
        <f ca="1">weight!CR2</f>
        <v>2.5273692376800003</v>
      </c>
      <c r="CS3" s="8">
        <f ca="1">weight!CS2</f>
        <v>0.66357353699999988</v>
      </c>
      <c r="CT3" s="8">
        <f ca="1">weight!CT2</f>
        <v>579.30980799999998</v>
      </c>
      <c r="CU3" s="13">
        <f ca="1">SUM(C3:CT3)</f>
        <v>3382.7307860904302</v>
      </c>
      <c r="CV3" s="13">
        <f ca="1">AVERAGE(C3:CT3)</f>
        <v>35.236779021775313</v>
      </c>
      <c r="CW3" s="13">
        <f ca="1">MIN(C3:CT3)</f>
        <v>0</v>
      </c>
      <c r="CX3" s="13">
        <f ca="1">MAX(C3:CT3)</f>
        <v>782.98601499999995</v>
      </c>
      <c r="CY3" s="13">
        <f ca="1">STDEV(C3:CT3)</f>
        <v>119.84803760715113</v>
      </c>
    </row>
    <row r="4" spans="1:103" s="8" customFormat="1" ht="17" x14ac:dyDescent="0.25">
      <c r="A4" s="1">
        <f>count!B3</f>
        <v>12</v>
      </c>
      <c r="B4" s="8" t="str">
        <f>count!A3</f>
        <v>Monday</v>
      </c>
      <c r="C4" s="27">
        <f ca="1">weight!C3</f>
        <v>0</v>
      </c>
      <c r="D4" s="8">
        <f ca="1">weight!D3</f>
        <v>0</v>
      </c>
      <c r="E4" s="8">
        <f ca="1">weight!E3</f>
        <v>0.702658</v>
      </c>
      <c r="F4" s="8">
        <f ca="1">weight!F3</f>
        <v>4.9944676460000004E-2</v>
      </c>
      <c r="G4" s="8">
        <f ca="1">weight!G3</f>
        <v>0</v>
      </c>
      <c r="H4" s="8">
        <f ca="1">weight!H3</f>
        <v>0</v>
      </c>
      <c r="I4" s="8">
        <f ca="1">weight!I3</f>
        <v>0</v>
      </c>
      <c r="J4" s="8">
        <f ca="1">weight!J3</f>
        <v>0.30037599999999998</v>
      </c>
      <c r="K4" s="8">
        <f ca="1">weight!K3</f>
        <v>0</v>
      </c>
      <c r="L4" s="8">
        <f ca="1">weight!L3</f>
        <v>0</v>
      </c>
      <c r="M4" s="8">
        <f ca="1">weight!M3</f>
        <v>0</v>
      </c>
      <c r="N4" s="8">
        <f ca="1">weight!N3</f>
        <v>0</v>
      </c>
      <c r="O4" s="8">
        <f ca="1">weight!O3</f>
        <v>0</v>
      </c>
      <c r="P4" s="8">
        <f ca="1">weight!P3</f>
        <v>0</v>
      </c>
      <c r="Q4" s="8">
        <f ca="1">weight!Q3</f>
        <v>0</v>
      </c>
      <c r="R4" s="8">
        <f ca="1">weight!R3</f>
        <v>0</v>
      </c>
      <c r="S4" s="8">
        <f ca="1">weight!S3</f>
        <v>0</v>
      </c>
      <c r="T4" s="8">
        <f ca="1">weight!T3</f>
        <v>0</v>
      </c>
      <c r="U4" s="8">
        <f ca="1">weight!U3</f>
        <v>0</v>
      </c>
      <c r="V4" s="8">
        <f ca="1">weight!V3</f>
        <v>0</v>
      </c>
      <c r="W4" s="8">
        <f ca="1">weight!W3</f>
        <v>0</v>
      </c>
      <c r="X4" s="8">
        <f ca="1">weight!X3</f>
        <v>0</v>
      </c>
      <c r="Y4" s="8">
        <f ca="1">weight!Y3</f>
        <v>0</v>
      </c>
      <c r="Z4" s="8">
        <f ca="1">weight!Z3</f>
        <v>0</v>
      </c>
      <c r="AA4" s="8">
        <f ca="1">weight!AA3</f>
        <v>0</v>
      </c>
      <c r="AB4" s="8">
        <f ca="1">weight!AB3</f>
        <v>0</v>
      </c>
      <c r="AC4" s="8">
        <f ca="1">weight!AC3</f>
        <v>0</v>
      </c>
      <c r="AD4" s="8">
        <f ca="1">weight!AD3</f>
        <v>0</v>
      </c>
      <c r="AE4" s="8">
        <f ca="1">weight!AE3</f>
        <v>0</v>
      </c>
      <c r="AF4" s="8">
        <f ca="1">weight!AF3</f>
        <v>0.26904648771</v>
      </c>
      <c r="AG4" s="8">
        <f ca="1">weight!AG3</f>
        <v>13.001874000000001</v>
      </c>
      <c r="AH4" s="8">
        <f ca="1">weight!AH3</f>
        <v>6.5187870990000008E-2</v>
      </c>
      <c r="AI4" s="8">
        <f ca="1">weight!AI3</f>
        <v>5.2745299999999995</v>
      </c>
      <c r="AJ4" s="8">
        <f ca="1">weight!AJ3</f>
        <v>1.6739233231119999</v>
      </c>
      <c r="AK4" s="8">
        <f ca="1">weight!AK3</f>
        <v>0.75162538320999994</v>
      </c>
      <c r="AL4" s="8">
        <f ca="1">weight!AL3</f>
        <v>1185.88329</v>
      </c>
      <c r="AM4" s="8">
        <f ca="1">weight!AM3</f>
        <v>0.25449246775700002</v>
      </c>
      <c r="AN4" s="8">
        <f ca="1">weight!AN3</f>
        <v>8.0928210000000007</v>
      </c>
      <c r="AO4" s="8">
        <f ca="1">weight!AO3</f>
        <v>1.8977235914999999</v>
      </c>
      <c r="AP4" s="8">
        <f ca="1">weight!AP3</f>
        <v>0.47368664022000001</v>
      </c>
      <c r="AQ4" s="8">
        <f ca="1">weight!AQ3</f>
        <v>58.123739999999998</v>
      </c>
      <c r="AR4" s="8">
        <f ca="1">weight!AR3</f>
        <v>0.22104370422999997</v>
      </c>
      <c r="AS4" s="8">
        <f ca="1">weight!AS3</f>
        <v>3.5151060000000003</v>
      </c>
      <c r="AT4" s="8">
        <f ca="1">weight!AT3</f>
        <v>0.79576874422499999</v>
      </c>
      <c r="AU4" s="8">
        <f ca="1">weight!AU3</f>
        <v>0.63254019975800002</v>
      </c>
      <c r="AV4" s="8">
        <f ca="1">weight!AV3</f>
        <v>422.87270000000001</v>
      </c>
      <c r="AW4" s="8">
        <f ca="1">weight!AW3</f>
        <v>0.238474472159</v>
      </c>
      <c r="AX4" s="8">
        <f ca="1">weight!AX3</f>
        <v>15.270759</v>
      </c>
      <c r="AY4" s="8">
        <f ca="1">weight!AY3</f>
        <v>3.353273935806</v>
      </c>
      <c r="AZ4" s="8">
        <f ca="1">weight!AZ3</f>
        <v>0.75537112550000007</v>
      </c>
      <c r="BA4" s="8">
        <f ca="1">weight!BA3</f>
        <v>28.735000000000003</v>
      </c>
      <c r="BB4" s="8">
        <f ca="1">weight!BB3</f>
        <v>0.22757106235500002</v>
      </c>
      <c r="BC4" s="8">
        <f ca="1">weight!BC3</f>
        <v>4.5688899999999997</v>
      </c>
      <c r="BD4" s="8">
        <f ca="1">weight!BD3</f>
        <v>0.47149298632799996</v>
      </c>
      <c r="BE4" s="8">
        <f ca="1">weight!BE3</f>
        <v>0.41454996992500004</v>
      </c>
      <c r="BF4" s="8">
        <f ca="1">weight!BF3</f>
        <v>29.402576</v>
      </c>
      <c r="BG4" s="8">
        <f ca="1">weight!BG3</f>
        <v>0.212012680334</v>
      </c>
      <c r="BH4" s="8">
        <f ca="1">weight!BH3</f>
        <v>6.1025850000000004</v>
      </c>
      <c r="BI4" s="8">
        <f ca="1">weight!BI3</f>
        <v>1.3289528457540001</v>
      </c>
      <c r="BJ4" s="8">
        <f ca="1">weight!BJ3</f>
        <v>0.61260949008999999</v>
      </c>
      <c r="BK4" s="8">
        <f ca="1">weight!BK3</f>
        <v>51.966809999999995</v>
      </c>
      <c r="BL4" s="8">
        <f ca="1">weight!BL3</f>
        <v>0.22166990048199997</v>
      </c>
      <c r="BM4" s="8">
        <f ca="1">weight!BM3</f>
        <v>2.9456479999999998</v>
      </c>
      <c r="BN4" s="8">
        <f ca="1">weight!BN3</f>
        <v>0.65552146315000004</v>
      </c>
      <c r="BO4" s="8">
        <f ca="1">weight!BO3</f>
        <v>0.6342263282970001</v>
      </c>
      <c r="BP4" s="8">
        <f ca="1">weight!BP3</f>
        <v>17.127475</v>
      </c>
      <c r="BQ4" s="8">
        <f ca="1">weight!BQ3</f>
        <v>9.3535491479999996E-2</v>
      </c>
      <c r="BR4" s="8">
        <f ca="1">weight!BR3</f>
        <v>3.9098899999999999</v>
      </c>
      <c r="BS4" s="8">
        <f ca="1">weight!BS3</f>
        <v>0.70437638577900008</v>
      </c>
      <c r="BT4" s="8">
        <f ca="1">weight!BT3</f>
        <v>0.6436714626079999</v>
      </c>
      <c r="BU4" s="8">
        <f ca="1">weight!BU3</f>
        <v>25.931772000000002</v>
      </c>
      <c r="BV4" s="8">
        <f ca="1">weight!BV3</f>
        <v>0.19994068794699998</v>
      </c>
      <c r="BW4" s="8">
        <f ca="1">weight!BW3</f>
        <v>10.909103999999999</v>
      </c>
      <c r="BX4" s="8">
        <f ca="1">weight!BX3</f>
        <v>3.0969004382819993</v>
      </c>
      <c r="BY4" s="8">
        <f ca="1">weight!BY3</f>
        <v>0.56438114387000005</v>
      </c>
      <c r="BZ4" s="8">
        <f ca="1">weight!BZ3</f>
        <v>165.104828</v>
      </c>
      <c r="CA4" s="8">
        <f ca="1">weight!CA3</f>
        <v>0.17679148575999998</v>
      </c>
      <c r="CB4" s="8">
        <f ca="1">weight!CB3</f>
        <v>11.278288</v>
      </c>
      <c r="CC4" s="8">
        <f ca="1">weight!CC3</f>
        <v>2.8372961592839996</v>
      </c>
      <c r="CD4" s="8">
        <f ca="1">weight!CD3</f>
        <v>0.72796094393400002</v>
      </c>
      <c r="CE4" s="8">
        <f ca="1">weight!CE3</f>
        <v>50.739984</v>
      </c>
      <c r="CF4" s="8">
        <f ca="1">weight!CF3</f>
        <v>0.25241755929600002</v>
      </c>
      <c r="CG4" s="8">
        <f ca="1">weight!CG3</f>
        <v>8.7802049999999987</v>
      </c>
      <c r="CH4" s="8">
        <f ca="1">weight!CH3</f>
        <v>2.5624753659960002</v>
      </c>
      <c r="CI4" s="8">
        <f ca="1">weight!CI3</f>
        <v>0.69031804289999998</v>
      </c>
      <c r="CJ4" s="8">
        <f ca="1">weight!CJ3</f>
        <v>128.26993200000001</v>
      </c>
      <c r="CK4" s="8">
        <f ca="1">weight!CK3</f>
        <v>0.221659202192</v>
      </c>
      <c r="CL4" s="8">
        <f ca="1">weight!CL3</f>
        <v>11.731916</v>
      </c>
      <c r="CM4" s="8">
        <f ca="1">weight!CM3</f>
        <v>1.9728549839829999</v>
      </c>
      <c r="CN4" s="8">
        <f ca="1">weight!CN3</f>
        <v>0.79622768700000002</v>
      </c>
      <c r="CO4" s="8">
        <f ca="1">weight!CO3</f>
        <v>1199.5888259999999</v>
      </c>
      <c r="CP4" s="8">
        <f ca="1">weight!CP3</f>
        <v>0.22361505862799999</v>
      </c>
      <c r="CQ4" s="8">
        <f ca="1">weight!CQ3</f>
        <v>20.318025000000002</v>
      </c>
      <c r="CR4" s="8">
        <f ca="1">weight!CR3</f>
        <v>2.76078801293</v>
      </c>
      <c r="CS4" s="8">
        <f ca="1">weight!CS3</f>
        <v>0.71154933495200001</v>
      </c>
      <c r="CT4" s="8">
        <f ca="1">weight!CT3</f>
        <v>410.75619900000004</v>
      </c>
      <c r="CU4" s="13">
        <f t="shared" ref="CU4:CU9" ca="1" si="0">SUM(C4:CT4)</f>
        <v>3936.6532757961727</v>
      </c>
      <c r="CV4" s="13">
        <f t="shared" ref="CV4:CV9" ca="1" si="1">AVERAGE(C4:CT4)</f>
        <v>41.006804956210132</v>
      </c>
      <c r="CW4" s="13">
        <f t="shared" ref="CW4:CW9" ca="1" si="2">MIN(C4:CT4)</f>
        <v>0</v>
      </c>
      <c r="CX4" s="13">
        <f t="shared" ref="CX4:CX9" ca="1" si="3">MAX(C4:CT4)</f>
        <v>1199.5888259999999</v>
      </c>
      <c r="CY4" s="13">
        <f t="shared" ref="CY4:CY9" ca="1" si="4">STDEV(C4:CT4)</f>
        <v>180.29200520340842</v>
      </c>
    </row>
    <row r="5" spans="1:103" s="8" customFormat="1" ht="17" x14ac:dyDescent="0.25">
      <c r="A5" s="1">
        <f>count!B4</f>
        <v>12</v>
      </c>
      <c r="B5" s="8" t="str">
        <f>count!A4</f>
        <v>Tuesday</v>
      </c>
      <c r="C5" s="27">
        <f ca="1">weight!C4</f>
        <v>0.47502100000000003</v>
      </c>
      <c r="D5" s="8">
        <f ca="1">weight!D4</f>
        <v>0</v>
      </c>
      <c r="E5" s="8">
        <f ca="1">weight!E4</f>
        <v>0</v>
      </c>
      <c r="F5" s="8">
        <f ca="1">weight!F4</f>
        <v>0</v>
      </c>
      <c r="G5" s="8">
        <f ca="1">weight!G4</f>
        <v>0</v>
      </c>
      <c r="H5" s="8">
        <f ca="1">weight!H4</f>
        <v>0</v>
      </c>
      <c r="I5" s="8">
        <f ca="1">weight!I4</f>
        <v>0</v>
      </c>
      <c r="J5" s="8">
        <f ca="1">weight!J4</f>
        <v>0</v>
      </c>
      <c r="K5" s="8">
        <f ca="1">weight!K4</f>
        <v>0</v>
      </c>
      <c r="L5" s="8">
        <f ca="1">weight!L4</f>
        <v>0</v>
      </c>
      <c r="M5" s="8">
        <f ca="1">weight!M4</f>
        <v>0</v>
      </c>
      <c r="N5" s="8">
        <f ca="1">weight!N4</f>
        <v>0</v>
      </c>
      <c r="O5" s="8">
        <f ca="1">weight!O4</f>
        <v>0</v>
      </c>
      <c r="P5" s="8">
        <f ca="1">weight!P4</f>
        <v>0</v>
      </c>
      <c r="Q5" s="8">
        <f ca="1">weight!Q4</f>
        <v>0</v>
      </c>
      <c r="R5" s="8">
        <f ca="1">weight!R4</f>
        <v>0.35434399999999999</v>
      </c>
      <c r="S5" s="8">
        <f ca="1">weight!S4</f>
        <v>0</v>
      </c>
      <c r="T5" s="8">
        <f ca="1">weight!T4</f>
        <v>0</v>
      </c>
      <c r="U5" s="8">
        <f ca="1">weight!U4</f>
        <v>0</v>
      </c>
      <c r="V5" s="8">
        <f ca="1">weight!V4</f>
        <v>0</v>
      </c>
      <c r="W5" s="8">
        <f ca="1">weight!W4</f>
        <v>0</v>
      </c>
      <c r="X5" s="8">
        <f ca="1">weight!X4</f>
        <v>0</v>
      </c>
      <c r="Y5" s="8">
        <f ca="1">weight!Y4</f>
        <v>0</v>
      </c>
      <c r="Z5" s="8">
        <f ca="1">weight!Z4</f>
        <v>0</v>
      </c>
      <c r="AA5" s="8">
        <f ca="1">weight!AA4</f>
        <v>0</v>
      </c>
      <c r="AB5" s="8">
        <f ca="1">weight!AB4</f>
        <v>0</v>
      </c>
      <c r="AC5" s="8">
        <f ca="1">weight!AC4</f>
        <v>0</v>
      </c>
      <c r="AD5" s="8">
        <f ca="1">weight!AD4</f>
        <v>0</v>
      </c>
      <c r="AE5" s="8">
        <f ca="1">weight!AE4</f>
        <v>0</v>
      </c>
      <c r="AF5" s="8">
        <f ca="1">weight!AF4</f>
        <v>0</v>
      </c>
      <c r="AG5" s="8">
        <f ca="1">weight!AG4</f>
        <v>4.0576860000000003</v>
      </c>
      <c r="AH5" s="8">
        <f ca="1">weight!AH4</f>
        <v>1.2610515059999999E-2</v>
      </c>
      <c r="AI5" s="8">
        <f ca="1">weight!AI4</f>
        <v>2.654496</v>
      </c>
      <c r="AJ5" s="8">
        <f ca="1">weight!AJ4</f>
        <v>1.114530420138</v>
      </c>
      <c r="AK5" s="8">
        <f ca="1">weight!AK4</f>
        <v>0.92507522325799996</v>
      </c>
      <c r="AL5" s="8">
        <f ca="1">weight!AL4</f>
        <v>592.34103600000003</v>
      </c>
      <c r="AM5" s="8">
        <f ca="1">weight!AM4</f>
        <v>0.25805334848399997</v>
      </c>
      <c r="AN5" s="8">
        <f ca="1">weight!AN4</f>
        <v>17.326612999999998</v>
      </c>
      <c r="AO5" s="8">
        <f ca="1">weight!AO4</f>
        <v>3.9670350581209997</v>
      </c>
      <c r="AP5" s="8">
        <f ca="1">weight!AP4</f>
        <v>0.469814836347</v>
      </c>
      <c r="AQ5" s="8">
        <f ca="1">weight!AQ4</f>
        <v>176.55165</v>
      </c>
      <c r="AR5" s="8">
        <f ca="1">weight!AR4</f>
        <v>0.23877383712</v>
      </c>
      <c r="AS5" s="8">
        <f ca="1">weight!AS4</f>
        <v>7.1606040000000002</v>
      </c>
      <c r="AT5" s="8">
        <f ca="1">weight!AT4</f>
        <v>1.5561333845780001</v>
      </c>
      <c r="AU5" s="8">
        <f ca="1">weight!AU4</f>
        <v>0.52169026232399995</v>
      </c>
      <c r="AV5" s="8">
        <f ca="1">weight!AV4</f>
        <v>457.35200000000003</v>
      </c>
      <c r="AW5" s="8">
        <f ca="1">weight!AW4</f>
        <v>0.176700656914</v>
      </c>
      <c r="AX5" s="8">
        <f ca="1">weight!AX4</f>
        <v>18.472100000000001</v>
      </c>
      <c r="AY5" s="8">
        <f ca="1">weight!AY4</f>
        <v>4.1344845959649996</v>
      </c>
      <c r="AZ5" s="8">
        <f ca="1">weight!AZ4</f>
        <v>0.57581443677200006</v>
      </c>
      <c r="BA5" s="8">
        <f ca="1">weight!BA4</f>
        <v>49.089239999999997</v>
      </c>
      <c r="BB5" s="8">
        <f ca="1">weight!BB4</f>
        <v>0.12884795971599999</v>
      </c>
      <c r="BC5" s="8">
        <f ca="1">weight!BC4</f>
        <v>5.9910800000000002</v>
      </c>
      <c r="BD5" s="8">
        <f ca="1">weight!BD4</f>
        <v>0.9961051453119999</v>
      </c>
      <c r="BE5" s="8">
        <f ca="1">weight!BE4</f>
        <v>0.77941582891200001</v>
      </c>
      <c r="BF5" s="8">
        <f ca="1">weight!BF4</f>
        <v>12.066508000000001</v>
      </c>
      <c r="BG5" s="8">
        <f ca="1">weight!BG4</f>
        <v>7.4159908250000003E-2</v>
      </c>
      <c r="BH5" s="8">
        <f ca="1">weight!BH4</f>
        <v>10.549085</v>
      </c>
      <c r="BI5" s="8">
        <f ca="1">weight!BI4</f>
        <v>3.2770791884729995</v>
      </c>
      <c r="BJ5" s="8">
        <f ca="1">weight!BJ4</f>
        <v>0.553755329312</v>
      </c>
      <c r="BK5" s="8">
        <f ca="1">weight!BK4</f>
        <v>42.227117999999997</v>
      </c>
      <c r="BL5" s="8">
        <f ca="1">weight!BL4</f>
        <v>0.234625001611</v>
      </c>
      <c r="BM5" s="8">
        <f ca="1">weight!BM4</f>
        <v>23.452200000000001</v>
      </c>
      <c r="BN5" s="8">
        <f ca="1">weight!BN4</f>
        <v>3.6026624509240004</v>
      </c>
      <c r="BO5" s="8">
        <f ca="1">weight!BO4</f>
        <v>0.65043260154399996</v>
      </c>
      <c r="BP5" s="8">
        <f ca="1">weight!BP4</f>
        <v>38.709160000000004</v>
      </c>
      <c r="BQ5" s="8">
        <f ca="1">weight!BQ4</f>
        <v>0.20728854204800001</v>
      </c>
      <c r="BR5" s="8">
        <f ca="1">weight!BR4</f>
        <v>1.172914</v>
      </c>
      <c r="BS5" s="8">
        <f ca="1">weight!BS4</f>
        <v>0</v>
      </c>
      <c r="BT5" s="8">
        <f ca="1">weight!BT4</f>
        <v>0.67976020312200003</v>
      </c>
      <c r="BU5" s="8">
        <f ca="1">weight!BU4</f>
        <v>46.126818</v>
      </c>
      <c r="BV5" s="8">
        <f ca="1">weight!BV4</f>
        <v>0.26189457918000003</v>
      </c>
      <c r="BW5" s="8">
        <f ca="1">weight!BW4</f>
        <v>3.3671160000000002</v>
      </c>
      <c r="BX5" s="8">
        <f ca="1">weight!BX4</f>
        <v>0.30513425002</v>
      </c>
      <c r="BY5" s="8">
        <f ca="1">weight!BY4</f>
        <v>0.53153710054399994</v>
      </c>
      <c r="BZ5" s="8">
        <f ca="1">weight!BZ4</f>
        <v>6.8107199999999999</v>
      </c>
      <c r="CA5" s="8">
        <f ca="1">weight!CA4</f>
        <v>0.26979803950999998</v>
      </c>
      <c r="CB5" s="8">
        <f ca="1">weight!CB4</f>
        <v>7.7987139999999995</v>
      </c>
      <c r="CC5" s="8">
        <f ca="1">weight!CC4</f>
        <v>1.8454479297870001</v>
      </c>
      <c r="CD5" s="8">
        <f ca="1">weight!CD4</f>
        <v>0.54085441943399992</v>
      </c>
      <c r="CE5" s="8">
        <f ca="1">weight!CE4</f>
        <v>69.579989999999995</v>
      </c>
      <c r="CF5" s="8">
        <f ca="1">weight!CF4</f>
        <v>0.16868805865</v>
      </c>
      <c r="CG5" s="8">
        <f ca="1">weight!CG4</f>
        <v>12.11037</v>
      </c>
      <c r="CH5" s="8">
        <f ca="1">weight!CH4</f>
        <v>2.5835192982450002</v>
      </c>
      <c r="CI5" s="8">
        <f ca="1">weight!CI4</f>
        <v>0.71224790897400003</v>
      </c>
      <c r="CJ5" s="8">
        <f ca="1">weight!CJ4</f>
        <v>41.993839999999999</v>
      </c>
      <c r="CK5" s="8">
        <f ca="1">weight!CK4</f>
        <v>0.186214966146</v>
      </c>
      <c r="CL5" s="8">
        <f ca="1">weight!CL4</f>
        <v>27.375450000000001</v>
      </c>
      <c r="CM5" s="8">
        <f ca="1">weight!CM4</f>
        <v>4.2493640486399995</v>
      </c>
      <c r="CN5" s="8">
        <f ca="1">weight!CN4</f>
        <v>0.74561300700000011</v>
      </c>
      <c r="CO5" s="8">
        <f ca="1">weight!CO4</f>
        <v>805.46673799999996</v>
      </c>
      <c r="CP5" s="8">
        <f ca="1">weight!CP4</f>
        <v>0.175833710157</v>
      </c>
      <c r="CQ5" s="8">
        <f ca="1">weight!CQ4</f>
        <v>25.097369999999998</v>
      </c>
      <c r="CR5" s="8">
        <f ca="1">weight!CR4</f>
        <v>5.8226874069349996</v>
      </c>
      <c r="CS5" s="8">
        <f ca="1">weight!CS4</f>
        <v>0.74925387706500002</v>
      </c>
      <c r="CT5" s="8">
        <f ca="1">weight!CT4</f>
        <v>602.40489000000002</v>
      </c>
      <c r="CU5" s="13">
        <f t="shared" ca="1" si="0"/>
        <v>3152.4178083345923</v>
      </c>
      <c r="CV5" s="13">
        <f t="shared" ca="1" si="1"/>
        <v>32.837685503485339</v>
      </c>
      <c r="CW5" s="13">
        <f t="shared" ca="1" si="2"/>
        <v>0</v>
      </c>
      <c r="CX5" s="13">
        <f t="shared" ca="1" si="3"/>
        <v>805.46673799999996</v>
      </c>
      <c r="CY5" s="13">
        <f t="shared" ca="1" si="4"/>
        <v>126.37113377652469</v>
      </c>
    </row>
    <row r="6" spans="1:103" s="8" customFormat="1" ht="17" x14ac:dyDescent="0.25">
      <c r="A6" s="1">
        <f>count!B5</f>
        <v>11</v>
      </c>
      <c r="B6" s="8" t="str">
        <f>count!A5</f>
        <v>Wednesday</v>
      </c>
      <c r="C6" s="27">
        <f ca="1">weight!C5</f>
        <v>0</v>
      </c>
      <c r="D6" s="8">
        <f ca="1">weight!D5</f>
        <v>0</v>
      </c>
      <c r="E6" s="8">
        <f ca="1">weight!E5</f>
        <v>4.2102619999999993</v>
      </c>
      <c r="F6" s="8">
        <f ca="1">weight!F5</f>
        <v>0.61763305079199993</v>
      </c>
      <c r="G6" s="8">
        <f ca="1">weight!G5</f>
        <v>0</v>
      </c>
      <c r="H6" s="8">
        <f ca="1">weight!H5</f>
        <v>0</v>
      </c>
      <c r="I6" s="8">
        <f ca="1">weight!I5</f>
        <v>0</v>
      </c>
      <c r="J6" s="8">
        <f ca="1">weight!J5</f>
        <v>3.295436</v>
      </c>
      <c r="K6" s="8">
        <f ca="1">weight!K5</f>
        <v>0.23648611151099999</v>
      </c>
      <c r="L6" s="8">
        <f ca="1">weight!L5</f>
        <v>0</v>
      </c>
      <c r="M6" s="8">
        <f ca="1">weight!M5</f>
        <v>0</v>
      </c>
      <c r="N6" s="8">
        <f ca="1">weight!N5</f>
        <v>0</v>
      </c>
      <c r="O6" s="8">
        <f ca="1">weight!O5</f>
        <v>0</v>
      </c>
      <c r="P6" s="8">
        <f ca="1">weight!P5</f>
        <v>0</v>
      </c>
      <c r="Q6" s="8">
        <f ca="1">weight!Q5</f>
        <v>0</v>
      </c>
      <c r="R6" s="8">
        <f ca="1">weight!R5</f>
        <v>0</v>
      </c>
      <c r="S6" s="8">
        <f ca="1">weight!S5</f>
        <v>0</v>
      </c>
      <c r="T6" s="8">
        <f ca="1">weight!T5</f>
        <v>0</v>
      </c>
      <c r="U6" s="8">
        <f ca="1">weight!U5</f>
        <v>0</v>
      </c>
      <c r="V6" s="8">
        <f ca="1">weight!V5</f>
        <v>0</v>
      </c>
      <c r="W6" s="8">
        <f ca="1">weight!W5</f>
        <v>0</v>
      </c>
      <c r="X6" s="8">
        <f ca="1">weight!X5</f>
        <v>0</v>
      </c>
      <c r="Y6" s="8">
        <f ca="1">weight!Y5</f>
        <v>0</v>
      </c>
      <c r="Z6" s="8">
        <f ca="1">weight!Z5</f>
        <v>0</v>
      </c>
      <c r="AA6" s="8">
        <f ca="1">weight!AA5</f>
        <v>0</v>
      </c>
      <c r="AB6" s="8">
        <f ca="1">weight!AB5</f>
        <v>0</v>
      </c>
      <c r="AC6" s="8">
        <f ca="1">weight!AC5</f>
        <v>0</v>
      </c>
      <c r="AD6" s="8">
        <f ca="1">weight!AD5</f>
        <v>0</v>
      </c>
      <c r="AE6" s="8">
        <f ca="1">weight!AE5</f>
        <v>8.4100746420000001E-3</v>
      </c>
      <c r="AF6" s="8">
        <f ca="1">weight!AF5</f>
        <v>7.2329261480999996E-2</v>
      </c>
      <c r="AG6" s="8">
        <f ca="1">weight!AG5</f>
        <v>1.292964</v>
      </c>
      <c r="AH6" s="8">
        <f ca="1">weight!AH5</f>
        <v>3.8185359544E-2</v>
      </c>
      <c r="AI6" s="8">
        <f ca="1">weight!AI5</f>
        <v>4.1722320000000002</v>
      </c>
      <c r="AJ6" s="8">
        <f ca="1">weight!AJ5</f>
        <v>1.23762442848</v>
      </c>
      <c r="AK6" s="8">
        <f ca="1">weight!AK5</f>
        <v>0.83883522975199998</v>
      </c>
      <c r="AL6" s="8">
        <f ca="1">weight!AL5</f>
        <v>1179.9151999999999</v>
      </c>
      <c r="AM6" s="8">
        <f ca="1">weight!AM5</f>
        <v>0.22109066299999999</v>
      </c>
      <c r="AN6" s="8">
        <f ca="1">weight!AN5</f>
        <v>11.094284999999999</v>
      </c>
      <c r="AO6" s="8">
        <f ca="1">weight!AO5</f>
        <v>1.473674461119</v>
      </c>
      <c r="AP6" s="8">
        <f ca="1">weight!AP5</f>
        <v>0.46917295940699999</v>
      </c>
      <c r="AQ6" s="8">
        <f ca="1">weight!AQ5</f>
        <v>53.293097000000003</v>
      </c>
      <c r="AR6" s="8">
        <f ca="1">weight!AR5</f>
        <v>0.195449636584</v>
      </c>
      <c r="AS6" s="8">
        <f ca="1">weight!AS5</f>
        <v>7.74132</v>
      </c>
      <c r="AT6" s="8">
        <f ca="1">weight!AT5</f>
        <v>0.99656165167999988</v>
      </c>
      <c r="AU6" s="8">
        <f ca="1">weight!AU5</f>
        <v>0.64785153986999988</v>
      </c>
      <c r="AV6" s="8">
        <f ca="1">weight!AV5</f>
        <v>426.60095999999999</v>
      </c>
      <c r="AW6" s="8">
        <f ca="1">weight!AW5</f>
        <v>0.25389961418399998</v>
      </c>
      <c r="AX6" s="8">
        <f ca="1">weight!AX5</f>
        <v>13.73339</v>
      </c>
      <c r="AY6" s="8">
        <f ca="1">weight!AY5</f>
        <v>3.58118858988</v>
      </c>
      <c r="AZ6" s="8">
        <f ca="1">weight!AZ5</f>
        <v>0.64820712606999997</v>
      </c>
      <c r="BA6" s="8">
        <f ca="1">weight!BA5</f>
        <v>661.90000799999996</v>
      </c>
      <c r="BB6" s="8">
        <f ca="1">weight!BB5</f>
        <v>0.16061505197000001</v>
      </c>
      <c r="BC6" s="8">
        <f ca="1">weight!BC5</f>
        <v>12.422610000000001</v>
      </c>
      <c r="BD6" s="8">
        <f ca="1">weight!BD5</f>
        <v>2.420461312704</v>
      </c>
      <c r="BE6" s="8">
        <f ca="1">weight!BE5</f>
        <v>0.30842794362800002</v>
      </c>
      <c r="BF6" s="8">
        <f ca="1">weight!BF5</f>
        <v>2.727306</v>
      </c>
      <c r="BG6" s="8">
        <f ca="1">weight!BG5</f>
        <v>7.2185896859999999E-3</v>
      </c>
      <c r="BH6" s="8">
        <f ca="1">weight!BH5</f>
        <v>1.7258369999999998</v>
      </c>
      <c r="BI6" s="8">
        <f ca="1">weight!BI5</f>
        <v>0.25186132549500001</v>
      </c>
      <c r="BJ6" s="8">
        <f ca="1">weight!BJ5</f>
        <v>0.57928770263700002</v>
      </c>
      <c r="BK6" s="8">
        <f ca="1">weight!BK5</f>
        <v>153.3896</v>
      </c>
      <c r="BL6" s="8">
        <f ca="1">weight!BL5</f>
        <v>0.23379433179</v>
      </c>
      <c r="BM6" s="8">
        <f ca="1">weight!BM5</f>
        <v>4.7644159999999998</v>
      </c>
      <c r="BN6" s="8">
        <f ca="1">weight!BN5</f>
        <v>1.04672481004</v>
      </c>
      <c r="BO6" s="8">
        <f ca="1">weight!BO5</f>
        <v>0.67730083101799998</v>
      </c>
      <c r="BP6" s="8">
        <f ca="1">weight!BP5</f>
        <v>105.093248</v>
      </c>
      <c r="BQ6" s="8">
        <f ca="1">weight!BQ5</f>
        <v>0.13704524297099999</v>
      </c>
      <c r="BR6" s="8">
        <f ca="1">weight!BR5</f>
        <v>4.2710759999999999</v>
      </c>
      <c r="BS6" s="8">
        <f ca="1">weight!BS5</f>
        <v>0.72312904628499997</v>
      </c>
      <c r="BT6" s="8">
        <f ca="1">weight!BT5</f>
        <v>0.15674881426600001</v>
      </c>
      <c r="BU6" s="8">
        <f ca="1">weight!BU5</f>
        <v>423.54170399999998</v>
      </c>
      <c r="BV6" s="8">
        <f ca="1">weight!BV5</f>
        <v>0.24435776000000001</v>
      </c>
      <c r="BW6" s="8">
        <f ca="1">weight!BW5</f>
        <v>12.84432</v>
      </c>
      <c r="BX6" s="8">
        <f ca="1">weight!BX5</f>
        <v>2.543638356497</v>
      </c>
      <c r="BY6" s="8">
        <f ca="1">weight!BY5</f>
        <v>0.67371266872800006</v>
      </c>
      <c r="BZ6" s="8">
        <f ca="1">weight!BZ5</f>
        <v>19.985035</v>
      </c>
      <c r="CA6" s="8">
        <f ca="1">weight!CA5</f>
        <v>0.195436794735</v>
      </c>
      <c r="CB6" s="8">
        <f ca="1">weight!CB5</f>
        <v>1.693587</v>
      </c>
      <c r="CC6" s="8">
        <f ca="1">weight!CC5</f>
        <v>0.50910630776499999</v>
      </c>
      <c r="CD6" s="8">
        <f ca="1">weight!CD5</f>
        <v>0.71856031110399998</v>
      </c>
      <c r="CE6" s="8">
        <f ca="1">weight!CE5</f>
        <v>487.44741600000003</v>
      </c>
      <c r="CF6" s="8">
        <f ca="1">weight!CF5</f>
        <v>0.249149387749</v>
      </c>
      <c r="CG6" s="8">
        <f ca="1">weight!CG5</f>
        <v>17.333053</v>
      </c>
      <c r="CH6" s="8">
        <f ca="1">weight!CH5</f>
        <v>4.3315019336229996</v>
      </c>
      <c r="CI6" s="8">
        <f ca="1">weight!CI5</f>
        <v>0.74271636139000008</v>
      </c>
      <c r="CJ6" s="8">
        <f ca="1">weight!CJ5</f>
        <v>241.663568</v>
      </c>
      <c r="CK6" s="8">
        <f ca="1">weight!CK5</f>
        <v>0.19856855349999999</v>
      </c>
      <c r="CL6" s="8">
        <f ca="1">weight!CL5</f>
        <v>21.851452000000002</v>
      </c>
      <c r="CM6" s="8">
        <f ca="1">weight!CM5</f>
        <v>4.5143936018059998</v>
      </c>
      <c r="CN6" s="8">
        <f ca="1">weight!CN5</f>
        <v>0.80018932867499992</v>
      </c>
      <c r="CO6" s="8">
        <f ca="1">weight!CO5</f>
        <v>235.83718800000003</v>
      </c>
      <c r="CP6" s="8">
        <f ca="1">weight!CP5</f>
        <v>0.221431132236</v>
      </c>
      <c r="CQ6" s="8">
        <f ca="1">weight!CQ5</f>
        <v>14.784642</v>
      </c>
      <c r="CR6" s="8">
        <f ca="1">weight!CR5</f>
        <v>2.8130727698040001</v>
      </c>
      <c r="CS6" s="8">
        <f ca="1">weight!CS5</f>
        <v>0.68050103090199998</v>
      </c>
      <c r="CT6" s="8">
        <f ca="1">weight!CT5</f>
        <v>159.35456600000001</v>
      </c>
      <c r="CU6" s="13">
        <f t="shared" ca="1" si="0"/>
        <v>4325.6553290590009</v>
      </c>
      <c r="CV6" s="13">
        <f t="shared" ca="1" si="1"/>
        <v>45.058909677697926</v>
      </c>
      <c r="CW6" s="13">
        <f t="shared" ca="1" si="2"/>
        <v>0</v>
      </c>
      <c r="CX6" s="13">
        <f t="shared" ca="1" si="3"/>
        <v>1179.9151999999999</v>
      </c>
      <c r="CY6" s="13">
        <f t="shared" ca="1" si="4"/>
        <v>159.389769985817</v>
      </c>
    </row>
    <row r="7" spans="1:103" s="8" customFormat="1" ht="17" x14ac:dyDescent="0.25">
      <c r="A7" s="1">
        <f>count!B6</f>
        <v>12</v>
      </c>
      <c r="B7" s="8" t="str">
        <f>count!A6</f>
        <v>Thursday</v>
      </c>
      <c r="C7" s="27">
        <f ca="1">weight!C6</f>
        <v>0</v>
      </c>
      <c r="D7" s="8">
        <f ca="1">weight!D6</f>
        <v>0</v>
      </c>
      <c r="E7" s="8">
        <f ca="1">weight!E6</f>
        <v>0</v>
      </c>
      <c r="F7" s="8">
        <f ca="1">weight!F6</f>
        <v>0</v>
      </c>
      <c r="G7" s="8">
        <f ca="1">weight!G6</f>
        <v>9.6116120676000019E-2</v>
      </c>
      <c r="H7" s="8">
        <f ca="1">weight!H6</f>
        <v>0.54983400000000004</v>
      </c>
      <c r="I7" s="8">
        <f ca="1">weight!I6</f>
        <v>0</v>
      </c>
      <c r="J7" s="8">
        <f ca="1">weight!J6</f>
        <v>0</v>
      </c>
      <c r="K7" s="8">
        <f ca="1">weight!K6</f>
        <v>0</v>
      </c>
      <c r="L7" s="8">
        <f ca="1">weight!L6</f>
        <v>0</v>
      </c>
      <c r="M7" s="8">
        <f ca="1">weight!M6</f>
        <v>0</v>
      </c>
      <c r="N7" s="8">
        <f ca="1">weight!N6</f>
        <v>0</v>
      </c>
      <c r="O7" s="8">
        <f ca="1">weight!O6</f>
        <v>0</v>
      </c>
      <c r="P7" s="8">
        <f ca="1">weight!P6</f>
        <v>0</v>
      </c>
      <c r="Q7" s="8">
        <f ca="1">weight!Q6</f>
        <v>0</v>
      </c>
      <c r="R7" s="8">
        <f ca="1">weight!R6</f>
        <v>0</v>
      </c>
      <c r="S7" s="8">
        <f ca="1">weight!S6</f>
        <v>0</v>
      </c>
      <c r="T7" s="8">
        <f ca="1">weight!T6</f>
        <v>0</v>
      </c>
      <c r="U7" s="8">
        <f ca="1">weight!U6</f>
        <v>0</v>
      </c>
      <c r="V7" s="8">
        <f ca="1">weight!V6</f>
        <v>0</v>
      </c>
      <c r="W7" s="8">
        <f ca="1">weight!W6</f>
        <v>0</v>
      </c>
      <c r="X7" s="8">
        <f ca="1">weight!X6</f>
        <v>0</v>
      </c>
      <c r="Y7" s="8">
        <f ca="1">weight!Y6</f>
        <v>0</v>
      </c>
      <c r="Z7" s="8">
        <f ca="1">weight!Z6</f>
        <v>0</v>
      </c>
      <c r="AA7" s="8">
        <f ca="1">weight!AA6</f>
        <v>0</v>
      </c>
      <c r="AB7" s="8">
        <f ca="1">weight!AB6</f>
        <v>0</v>
      </c>
      <c r="AC7" s="8">
        <f ca="1">weight!AC6</f>
        <v>0</v>
      </c>
      <c r="AD7" s="8">
        <f ca="1">weight!AD6</f>
        <v>0</v>
      </c>
      <c r="AE7" s="8">
        <f ca="1">weight!AE6</f>
        <v>0</v>
      </c>
      <c r="AF7" s="8">
        <f ca="1">weight!AF6</f>
        <v>0</v>
      </c>
      <c r="AG7" s="8">
        <f ca="1">weight!AG6</f>
        <v>0</v>
      </c>
      <c r="AH7" s="8">
        <f ca="1">weight!AH6</f>
        <v>0</v>
      </c>
      <c r="AI7" s="8">
        <f ca="1">weight!AI6</f>
        <v>1.8601560000000001</v>
      </c>
      <c r="AJ7" s="8">
        <f ca="1">weight!AJ6</f>
        <v>0.44176892734000006</v>
      </c>
      <c r="AK7" s="8">
        <f ca="1">weight!AK6</f>
        <v>0.40067588842499996</v>
      </c>
      <c r="AL7" s="8">
        <f ca="1">weight!AL6</f>
        <v>301.82386000000002</v>
      </c>
      <c r="AM7" s="8">
        <f ca="1">weight!AM6</f>
        <v>0.23540763135500001</v>
      </c>
      <c r="AN7" s="8">
        <f ca="1">weight!AN6</f>
        <v>4.1392619999999996</v>
      </c>
      <c r="AO7" s="8">
        <f ca="1">weight!AO6</f>
        <v>0.80272351509100004</v>
      </c>
      <c r="AP7" s="8">
        <f ca="1">weight!AP6</f>
        <v>0.65803084947000001</v>
      </c>
      <c r="AQ7" s="8">
        <f ca="1">weight!AQ6</f>
        <v>19.987494000000002</v>
      </c>
      <c r="AR7" s="8">
        <f ca="1">weight!AR6</f>
        <v>9.2681633473000014E-2</v>
      </c>
      <c r="AS7" s="8">
        <f ca="1">weight!AS6</f>
        <v>3.2477499999999999</v>
      </c>
      <c r="AT7" s="8">
        <f ca="1">weight!AT6</f>
        <v>1.2899014689599999</v>
      </c>
      <c r="AU7" s="8">
        <f ca="1">weight!AU6</f>
        <v>0.470999865583</v>
      </c>
      <c r="AV7" s="8">
        <f ca="1">weight!AV6</f>
        <v>96.942900000000009</v>
      </c>
      <c r="AW7" s="8">
        <f ca="1">weight!AW6</f>
        <v>0.26036981678100002</v>
      </c>
      <c r="AX7" s="8">
        <f ca="1">weight!AX6</f>
        <v>17.868113999999998</v>
      </c>
      <c r="AY7" s="8">
        <f ca="1">weight!AY6</f>
        <v>3.4309316862560006</v>
      </c>
      <c r="AZ7" s="8">
        <f ca="1">weight!AZ6</f>
        <v>0.73438377914999997</v>
      </c>
      <c r="BA7" s="8">
        <f ca="1">weight!BA6</f>
        <v>361.186464</v>
      </c>
      <c r="BB7" s="8">
        <f ca="1">weight!BB6</f>
        <v>0.23160500009599999</v>
      </c>
      <c r="BC7" s="8">
        <f ca="1">weight!BC6</f>
        <v>11.773622</v>
      </c>
      <c r="BD7" s="8">
        <f ca="1">weight!BD6</f>
        <v>2.9137160662500001</v>
      </c>
      <c r="BE7" s="8">
        <f ca="1">weight!BE6</f>
        <v>0.46473920582400002</v>
      </c>
      <c r="BF7" s="8">
        <f ca="1">weight!BF6</f>
        <v>72.152772999999996</v>
      </c>
      <c r="BG7" s="8">
        <f ca="1">weight!BG6</f>
        <v>0.18569667607400001</v>
      </c>
      <c r="BH7" s="8">
        <f ca="1">weight!BH6</f>
        <v>1.416021</v>
      </c>
      <c r="BI7" s="8">
        <f ca="1">weight!BI6</f>
        <v>0.30678051677599999</v>
      </c>
      <c r="BJ7" s="8">
        <f ca="1">weight!BJ6</f>
        <v>0.12221266448700001</v>
      </c>
      <c r="BK7" s="8">
        <f ca="1">weight!BK6</f>
        <v>60.021079999999998</v>
      </c>
      <c r="BL7" s="8">
        <f ca="1">weight!BL6</f>
        <v>0.23621001656500001</v>
      </c>
      <c r="BM7" s="8">
        <f ca="1">weight!BM6</f>
        <v>1.618671</v>
      </c>
      <c r="BN7" s="8">
        <f ca="1">weight!BN6</f>
        <v>0.391989472698</v>
      </c>
      <c r="BO7" s="8">
        <f ca="1">weight!BO6</f>
        <v>0.72462689601600005</v>
      </c>
      <c r="BP7" s="8">
        <f ca="1">weight!BP6</f>
        <v>35.818145999999999</v>
      </c>
      <c r="BQ7" s="8">
        <f ca="1">weight!BQ6</f>
        <v>0.22550588864000001</v>
      </c>
      <c r="BR7" s="8">
        <f ca="1">weight!BR6</f>
        <v>4.9539419999999996</v>
      </c>
      <c r="BS7" s="8">
        <f ca="1">weight!BS6</f>
        <v>0.49821810295999996</v>
      </c>
      <c r="BT7" s="8">
        <f ca="1">weight!BT6</f>
        <v>0.6861130348240001</v>
      </c>
      <c r="BU7" s="8">
        <f ca="1">weight!BU6</f>
        <v>198.858048</v>
      </c>
      <c r="BV7" s="8">
        <f ca="1">weight!BV6</f>
        <v>0.22270778424500001</v>
      </c>
      <c r="BW7" s="8">
        <f ca="1">weight!BW6</f>
        <v>4.2271559999999999</v>
      </c>
      <c r="BX7" s="8">
        <f ca="1">weight!BX6</f>
        <v>0.67668206990400004</v>
      </c>
      <c r="BY7" s="8">
        <f ca="1">weight!BY6</f>
        <v>0.13112149946400001</v>
      </c>
      <c r="BZ7" s="8">
        <f ca="1">weight!BZ6</f>
        <v>57.440290000000005</v>
      </c>
      <c r="CA7" s="8">
        <f ca="1">weight!CA6</f>
        <v>0.20824575104199999</v>
      </c>
      <c r="CB7" s="8">
        <f ca="1">weight!CB6</f>
        <v>6.3170999999999999</v>
      </c>
      <c r="CC7" s="8">
        <f ca="1">weight!CC6</f>
        <v>1.687764591084</v>
      </c>
      <c r="CD7" s="8">
        <f ca="1">weight!CD6</f>
        <v>0.56792009473799998</v>
      </c>
      <c r="CE7" s="8">
        <f ca="1">weight!CE6</f>
        <v>216.57345500000002</v>
      </c>
      <c r="CF7" s="8">
        <f ca="1">weight!CF6</f>
        <v>0.24605008752799998</v>
      </c>
      <c r="CG7" s="8">
        <f ca="1">weight!CG6</f>
        <v>9.9233119999999992</v>
      </c>
      <c r="CH7" s="8">
        <f ca="1">weight!CH6</f>
        <v>2.9232910446</v>
      </c>
      <c r="CI7" s="8">
        <f ca="1">weight!CI6</f>
        <v>0.78271047152100004</v>
      </c>
      <c r="CJ7" s="8">
        <f ca="1">weight!CJ6</f>
        <v>456.67315000000002</v>
      </c>
      <c r="CK7" s="8">
        <f ca="1">weight!CK6</f>
        <v>0.228422532614</v>
      </c>
      <c r="CL7" s="8">
        <f ca="1">weight!CL6</f>
        <v>17.581388</v>
      </c>
      <c r="CM7" s="8">
        <f ca="1">weight!CM6</f>
        <v>3.524641450916</v>
      </c>
      <c r="CN7" s="8">
        <f ca="1">weight!CN6</f>
        <v>0.65475895566200004</v>
      </c>
      <c r="CO7" s="8">
        <f ca="1">weight!CO6</f>
        <v>997.99506300000007</v>
      </c>
      <c r="CP7" s="8">
        <f ca="1">weight!CP6</f>
        <v>0.276332057889</v>
      </c>
      <c r="CQ7" s="8">
        <f ca="1">weight!CQ6</f>
        <v>23.797951000000001</v>
      </c>
      <c r="CR7" s="8">
        <f ca="1">weight!CR6</f>
        <v>4.9952790681749999</v>
      </c>
      <c r="CS7" s="8">
        <f ca="1">weight!CS6</f>
        <v>0.72307593050199992</v>
      </c>
      <c r="CT7" s="8">
        <f ca="1">weight!CT6</f>
        <v>234.35978999999998</v>
      </c>
      <c r="CU7" s="13">
        <f t="shared" ca="1" si="0"/>
        <v>3252.857200113654</v>
      </c>
      <c r="CV7" s="13">
        <f t="shared" ca="1" si="1"/>
        <v>33.88392916785056</v>
      </c>
      <c r="CW7" s="13">
        <f t="shared" ca="1" si="2"/>
        <v>0</v>
      </c>
      <c r="CX7" s="13">
        <f t="shared" ca="1" si="3"/>
        <v>997.99506300000007</v>
      </c>
      <c r="CY7" s="13">
        <f t="shared" ca="1" si="4"/>
        <v>124.90280086549687</v>
      </c>
    </row>
    <row r="8" spans="1:103" s="8" customFormat="1" ht="17" x14ac:dyDescent="0.25">
      <c r="A8" s="1">
        <f>count!B7</f>
        <v>10</v>
      </c>
      <c r="B8" s="8" t="str">
        <f>count!A7</f>
        <v>Friday</v>
      </c>
      <c r="C8" s="27">
        <f ca="1">weight!C7</f>
        <v>0.401312</v>
      </c>
      <c r="D8" s="8">
        <f ca="1">weight!D7</f>
        <v>0</v>
      </c>
      <c r="E8" s="8">
        <f ca="1">weight!E7</f>
        <v>0.93557999999999997</v>
      </c>
      <c r="F8" s="8">
        <f ca="1">weight!F7</f>
        <v>0</v>
      </c>
      <c r="G8" s="8">
        <f ca="1">weight!G7</f>
        <v>0</v>
      </c>
      <c r="H8" s="8">
        <f ca="1">weight!H7</f>
        <v>0</v>
      </c>
      <c r="I8" s="8">
        <f ca="1">weight!I7</f>
        <v>0</v>
      </c>
      <c r="J8" s="8">
        <f ca="1">weight!J7</f>
        <v>0</v>
      </c>
      <c r="K8" s="8">
        <f ca="1">weight!K7</f>
        <v>0</v>
      </c>
      <c r="L8" s="8">
        <f ca="1">weight!L7</f>
        <v>0</v>
      </c>
      <c r="M8" s="8">
        <f ca="1">weight!M7</f>
        <v>5.1193499999999998</v>
      </c>
      <c r="N8" s="8">
        <f ca="1">weight!N7</f>
        <v>0</v>
      </c>
      <c r="O8" s="8">
        <f ca="1">weight!O7</f>
        <v>0</v>
      </c>
      <c r="P8" s="8">
        <f ca="1">weight!P7</f>
        <v>0</v>
      </c>
      <c r="Q8" s="8">
        <f ca="1">weight!Q7</f>
        <v>0</v>
      </c>
      <c r="R8" s="8">
        <f ca="1">weight!R7</f>
        <v>0</v>
      </c>
      <c r="S8" s="8">
        <f ca="1">weight!S7</f>
        <v>0</v>
      </c>
      <c r="T8" s="8">
        <f ca="1">weight!T7</f>
        <v>0</v>
      </c>
      <c r="U8" s="8">
        <f ca="1">weight!U7</f>
        <v>0</v>
      </c>
      <c r="V8" s="8">
        <f ca="1">weight!V7</f>
        <v>0</v>
      </c>
      <c r="W8" s="8">
        <f ca="1">weight!W7</f>
        <v>0</v>
      </c>
      <c r="X8" s="8">
        <f ca="1">weight!X7</f>
        <v>0</v>
      </c>
      <c r="Y8" s="8">
        <f ca="1">weight!Y7</f>
        <v>0</v>
      </c>
      <c r="Z8" s="8">
        <f ca="1">weight!Z7</f>
        <v>0</v>
      </c>
      <c r="AA8" s="8">
        <f ca="1">weight!AA7</f>
        <v>0</v>
      </c>
      <c r="AB8" s="8">
        <f ca="1">weight!AB7</f>
        <v>0</v>
      </c>
      <c r="AC8" s="8">
        <f ca="1">weight!AC7</f>
        <v>0</v>
      </c>
      <c r="AD8" s="8">
        <f ca="1">weight!AD7</f>
        <v>0</v>
      </c>
      <c r="AE8" s="8">
        <f ca="1">weight!AE7</f>
        <v>0</v>
      </c>
      <c r="AF8" s="8">
        <f ca="1">weight!AF7</f>
        <v>0.24514513840200003</v>
      </c>
      <c r="AG8" s="8">
        <f ca="1">weight!AG7</f>
        <v>0.96770500000000004</v>
      </c>
      <c r="AH8" s="8">
        <f ca="1">weight!AH7</f>
        <v>0</v>
      </c>
      <c r="AI8" s="8">
        <f ca="1">weight!AI7</f>
        <v>5.7650039999999994</v>
      </c>
      <c r="AJ8" s="8">
        <f ca="1">weight!AJ7</f>
        <v>0.85316905095500006</v>
      </c>
      <c r="AK8" s="8">
        <f ca="1">weight!AK7</f>
        <v>0.75418858923199994</v>
      </c>
      <c r="AL8" s="8">
        <f ca="1">weight!AL7</f>
        <v>429.45328799999999</v>
      </c>
      <c r="AM8" s="8">
        <f ca="1">weight!AM7</f>
        <v>0.24529738902599998</v>
      </c>
      <c r="AN8" s="8">
        <f ca="1">weight!AN7</f>
        <v>7.6249200000000004</v>
      </c>
      <c r="AO8" s="8">
        <f ca="1">weight!AO7</f>
        <v>1.29236878127</v>
      </c>
      <c r="AP8" s="8">
        <f ca="1">weight!AP7</f>
        <v>0.66848623595599999</v>
      </c>
      <c r="AQ8" s="8">
        <f ca="1">weight!AQ7</f>
        <v>174.26155999999997</v>
      </c>
      <c r="AR8" s="8">
        <f ca="1">weight!AR7</f>
        <v>0.20739031185600001</v>
      </c>
      <c r="AS8" s="8">
        <f ca="1">weight!AS7</f>
        <v>6.3208640000000003</v>
      </c>
      <c r="AT8" s="8">
        <f ca="1">weight!AT7</f>
        <v>1.570459219959</v>
      </c>
      <c r="AU8" s="8">
        <f ca="1">weight!AU7</f>
        <v>0.65769599249799993</v>
      </c>
      <c r="AV8" s="8">
        <f ca="1">weight!AV7</f>
        <v>244.31082899999998</v>
      </c>
      <c r="AW8" s="8">
        <f ca="1">weight!AW7</f>
        <v>0.25433862283500003</v>
      </c>
      <c r="AX8" s="8">
        <f ca="1">weight!AX7</f>
        <v>6.0920579999999998</v>
      </c>
      <c r="AY8" s="8">
        <f ca="1">weight!AY7</f>
        <v>1.0899210656</v>
      </c>
      <c r="AZ8" s="8">
        <f ca="1">weight!AZ7</f>
        <v>0.53559962383199999</v>
      </c>
      <c r="BA8" s="8">
        <f ca="1">weight!BA7</f>
        <v>156.128567</v>
      </c>
      <c r="BB8" s="8">
        <f ca="1">weight!BB7</f>
        <v>8.6519689073999997E-2</v>
      </c>
      <c r="BC8" s="8">
        <f ca="1">weight!BC7</f>
        <v>2.4800089999999999</v>
      </c>
      <c r="BD8" s="8">
        <f ca="1">weight!BD7</f>
        <v>1.0484369705159999</v>
      </c>
      <c r="BE8" s="8">
        <f ca="1">weight!BE7</f>
        <v>0.64431279509999995</v>
      </c>
      <c r="BF8" s="8">
        <f ca="1">weight!BF7</f>
        <v>20.457875999999999</v>
      </c>
      <c r="BG8" s="8">
        <f ca="1">weight!BG7</f>
        <v>0.25459957136</v>
      </c>
      <c r="BH8" s="8">
        <f ca="1">weight!BH7</f>
        <v>5.2038719999999996</v>
      </c>
      <c r="BI8" s="8">
        <f ca="1">weight!BI7</f>
        <v>1.1877705114879999</v>
      </c>
      <c r="BJ8" s="8">
        <f ca="1">weight!BJ7</f>
        <v>0.61472297607600002</v>
      </c>
      <c r="BK8" s="8">
        <f ca="1">weight!BK7</f>
        <v>43.641179999999999</v>
      </c>
      <c r="BL8" s="8">
        <f ca="1">weight!BL7</f>
        <v>9.6419729307999996E-2</v>
      </c>
      <c r="BM8" s="8">
        <f ca="1">weight!BM7</f>
        <v>2.2568999999999999</v>
      </c>
      <c r="BN8" s="8">
        <f ca="1">weight!BN7</f>
        <v>0.45920327768800007</v>
      </c>
      <c r="BO8" s="8">
        <f ca="1">weight!BO7</f>
        <v>0.55215447777600002</v>
      </c>
      <c r="BP8" s="8">
        <f ca="1">weight!BP7</f>
        <v>11.055668000000001</v>
      </c>
      <c r="BQ8" s="8">
        <f ca="1">weight!BQ7</f>
        <v>0.21469494547199999</v>
      </c>
      <c r="BR8" s="8">
        <f ca="1">weight!BR7</f>
        <v>13.469541999999999</v>
      </c>
      <c r="BS8" s="8">
        <f ca="1">weight!BS7</f>
        <v>2.6262834172559999</v>
      </c>
      <c r="BT8" s="8">
        <f ca="1">weight!BT7</f>
        <v>0.756712091664</v>
      </c>
      <c r="BU8" s="8">
        <f ca="1">weight!BU7</f>
        <v>23.040247999999998</v>
      </c>
      <c r="BV8" s="8">
        <f ca="1">weight!BV7</f>
        <v>0</v>
      </c>
      <c r="BW8" s="8">
        <f ca="1">weight!BW7</f>
        <v>0</v>
      </c>
      <c r="BX8" s="8">
        <f ca="1">weight!BX7</f>
        <v>0.39806963174000004</v>
      </c>
      <c r="BY8" s="8">
        <f ca="1">weight!BY7</f>
        <v>0.90093614077999995</v>
      </c>
      <c r="BZ8" s="8">
        <f ca="1">weight!BZ7</f>
        <v>2.0419499999999999</v>
      </c>
      <c r="CA8" s="8">
        <f ca="1">weight!CA7</f>
        <v>0.12760849525200002</v>
      </c>
      <c r="CB8" s="8">
        <f ca="1">weight!CB7</f>
        <v>2.6354899999999999</v>
      </c>
      <c r="CC8" s="8">
        <f ca="1">weight!CC7</f>
        <v>0.67778958434000003</v>
      </c>
      <c r="CD8" s="8">
        <f ca="1">weight!CD7</f>
        <v>0.73400870834200005</v>
      </c>
      <c r="CE8" s="8">
        <f ca="1">weight!CE7</f>
        <v>249.13873800000002</v>
      </c>
      <c r="CF8" s="8">
        <f ca="1">weight!CF7</f>
        <v>0.24626959652800001</v>
      </c>
      <c r="CG8" s="8">
        <f ca="1">weight!CG7</f>
        <v>16.86936</v>
      </c>
      <c r="CH8" s="8">
        <f ca="1">weight!CH7</f>
        <v>3.6461329844029997</v>
      </c>
      <c r="CI8" s="8">
        <f ca="1">weight!CI7</f>
        <v>0.69901420243500012</v>
      </c>
      <c r="CJ8" s="8">
        <f ca="1">weight!CJ7</f>
        <v>344.06217600000002</v>
      </c>
      <c r="CK8" s="8">
        <f ca="1">weight!CK7</f>
        <v>0.256380649244</v>
      </c>
      <c r="CL8" s="8">
        <f ca="1">weight!CL7</f>
        <v>10.773779000000001</v>
      </c>
      <c r="CM8" s="8">
        <f ca="1">weight!CM7</f>
        <v>3.29813055864</v>
      </c>
      <c r="CN8" s="8">
        <f ca="1">weight!CN7</f>
        <v>0.87449991709599995</v>
      </c>
      <c r="CO8" s="8">
        <f ca="1">weight!CO7</f>
        <v>383.08456199999995</v>
      </c>
      <c r="CP8" s="8">
        <f ca="1">weight!CP7</f>
        <v>0.19695327936000001</v>
      </c>
      <c r="CQ8" s="8">
        <f ca="1">weight!CQ7</f>
        <v>11.415483</v>
      </c>
      <c r="CR8" s="8">
        <f ca="1">weight!CR7</f>
        <v>3.3842208394259998</v>
      </c>
      <c r="CS8" s="8">
        <f ca="1">weight!CS7</f>
        <v>0.71704909137299999</v>
      </c>
      <c r="CT8" s="8">
        <f ca="1">weight!CT7</f>
        <v>89.764212999999998</v>
      </c>
      <c r="CU8" s="13">
        <f t="shared" ca="1" si="0"/>
        <v>2301.845037153158</v>
      </c>
      <c r="CV8" s="13">
        <f t="shared" ca="1" si="1"/>
        <v>23.977552470345397</v>
      </c>
      <c r="CW8" s="13">
        <f t="shared" ca="1" si="2"/>
        <v>0</v>
      </c>
      <c r="CX8" s="13">
        <f t="shared" ca="1" si="3"/>
        <v>429.45328799999999</v>
      </c>
      <c r="CY8" s="13">
        <f t="shared" ca="1" si="4"/>
        <v>78.332784740192125</v>
      </c>
    </row>
    <row r="9" spans="1:103" s="8" customFormat="1" ht="17" x14ac:dyDescent="0.25">
      <c r="A9" s="1">
        <f>count!B8</f>
        <v>13</v>
      </c>
      <c r="B9" s="8" t="str">
        <f>count!A8</f>
        <v>Saturday</v>
      </c>
      <c r="C9" s="27">
        <f ca="1">weight!C8</f>
        <v>0</v>
      </c>
      <c r="D9" s="8">
        <f ca="1">weight!D8</f>
        <v>0</v>
      </c>
      <c r="E9" s="8">
        <f ca="1">weight!E8</f>
        <v>0.35434399999999999</v>
      </c>
      <c r="F9" s="8">
        <f ca="1">weight!F8</f>
        <v>0</v>
      </c>
      <c r="G9" s="8">
        <f ca="1">weight!G8</f>
        <v>0.14253720668100001</v>
      </c>
      <c r="H9" s="8">
        <f ca="1">weight!H8</f>
        <v>0</v>
      </c>
      <c r="I9" s="8">
        <f ca="1">weight!I8</f>
        <v>0</v>
      </c>
      <c r="J9" s="8">
        <f ca="1">weight!J8</f>
        <v>0</v>
      </c>
      <c r="K9" s="8">
        <f ca="1">weight!K8</f>
        <v>0</v>
      </c>
      <c r="L9" s="8">
        <f ca="1">weight!L8</f>
        <v>0</v>
      </c>
      <c r="M9" s="8">
        <f ca="1">weight!M8</f>
        <v>2.6964579999999998</v>
      </c>
      <c r="N9" s="8">
        <f ca="1">weight!N8</f>
        <v>0</v>
      </c>
      <c r="O9" s="8">
        <f ca="1">weight!O8</f>
        <v>0</v>
      </c>
      <c r="P9" s="8">
        <f ca="1">weight!P8</f>
        <v>0</v>
      </c>
      <c r="Q9" s="8">
        <f ca="1">weight!Q8</f>
        <v>0</v>
      </c>
      <c r="R9" s="8">
        <f ca="1">weight!R8</f>
        <v>0</v>
      </c>
      <c r="S9" s="8">
        <f ca="1">weight!S8</f>
        <v>0</v>
      </c>
      <c r="T9" s="8">
        <f ca="1">weight!T8</f>
        <v>0</v>
      </c>
      <c r="U9" s="8">
        <f ca="1">weight!U8</f>
        <v>0</v>
      </c>
      <c r="V9" s="8">
        <f ca="1">weight!V8</f>
        <v>0</v>
      </c>
      <c r="W9" s="8">
        <f ca="1">weight!W8</f>
        <v>0</v>
      </c>
      <c r="X9" s="8">
        <f ca="1">weight!X8</f>
        <v>0</v>
      </c>
      <c r="Y9" s="8">
        <f ca="1">weight!Y8</f>
        <v>0</v>
      </c>
      <c r="Z9" s="8">
        <f ca="1">weight!Z8</f>
        <v>0</v>
      </c>
      <c r="AA9" s="8">
        <f ca="1">weight!AA8</f>
        <v>0</v>
      </c>
      <c r="AB9" s="8">
        <f ca="1">weight!AB8</f>
        <v>0</v>
      </c>
      <c r="AC9" s="8">
        <f ca="1">weight!AC8</f>
        <v>0</v>
      </c>
      <c r="AD9" s="8">
        <f ca="1">weight!AD8</f>
        <v>0</v>
      </c>
      <c r="AE9" s="8">
        <f ca="1">weight!AE8</f>
        <v>0</v>
      </c>
      <c r="AF9" s="8">
        <f ca="1">weight!AF8</f>
        <v>0</v>
      </c>
      <c r="AG9" s="8">
        <f ca="1">weight!AG8</f>
        <v>0</v>
      </c>
      <c r="AH9" s="8">
        <f ca="1">weight!AH8</f>
        <v>0</v>
      </c>
      <c r="AI9" s="8">
        <f ca="1">weight!AI8</f>
        <v>0</v>
      </c>
      <c r="AJ9" s="8">
        <f ca="1">weight!AJ8</f>
        <v>0.55132165670400002</v>
      </c>
      <c r="AK9" s="8">
        <f ca="1">weight!AK8</f>
        <v>0.63099403015999989</v>
      </c>
      <c r="AL9" s="8">
        <f ca="1">weight!AL8</f>
        <v>0.95689299999999999</v>
      </c>
      <c r="AM9" s="8">
        <f ca="1">weight!AM8</f>
        <v>0</v>
      </c>
      <c r="AN9" s="8">
        <f ca="1">weight!AN8</f>
        <v>3.3275800000000002</v>
      </c>
      <c r="AO9" s="8">
        <f ca="1">weight!AO8</f>
        <v>0.81049606343999991</v>
      </c>
      <c r="AP9" s="8">
        <f ca="1">weight!AP8</f>
        <v>0.80487634433400002</v>
      </c>
      <c r="AQ9" s="8">
        <f ca="1">weight!AQ8</f>
        <v>52.763480000000001</v>
      </c>
      <c r="AR9" s="8">
        <f ca="1">weight!AR8</f>
        <v>0.17859160386900003</v>
      </c>
      <c r="AS9" s="8">
        <f ca="1">weight!AS8</f>
        <v>0.442301</v>
      </c>
      <c r="AT9" s="8">
        <f ca="1">weight!AT8</f>
        <v>0</v>
      </c>
      <c r="AU9" s="8">
        <f ca="1">weight!AU8</f>
        <v>0.71084107929599993</v>
      </c>
      <c r="AV9" s="8">
        <f ca="1">weight!AV8</f>
        <v>26.202101999999996</v>
      </c>
      <c r="AW9" s="8">
        <f ca="1">weight!AW8</f>
        <v>0.23240565174</v>
      </c>
      <c r="AX9" s="8">
        <f ca="1">weight!AX8</f>
        <v>12.427747999999999</v>
      </c>
      <c r="AY9" s="8">
        <f ca="1">weight!AY8</f>
        <v>2.4155194658559997</v>
      </c>
      <c r="AZ9" s="8">
        <f ca="1">weight!AZ8</f>
        <v>0.78751207030000003</v>
      </c>
      <c r="BA9" s="8">
        <f ca="1">weight!BA8</f>
        <v>760.77968199999998</v>
      </c>
      <c r="BB9" s="8">
        <f ca="1">weight!BB8</f>
        <v>0.22886114212800002</v>
      </c>
      <c r="BC9" s="8">
        <f ca="1">weight!BC8</f>
        <v>15.506232000000001</v>
      </c>
      <c r="BD9" s="8">
        <f ca="1">weight!BD8</f>
        <v>4.1742930585159996</v>
      </c>
      <c r="BE9" s="8">
        <f ca="1">weight!BE8</f>
        <v>0.57452216850000004</v>
      </c>
      <c r="BF9" s="8">
        <f ca="1">weight!BF8</f>
        <v>48.427009999999996</v>
      </c>
      <c r="BG9" s="8">
        <f ca="1">weight!BG8</f>
        <v>0.15858636947399998</v>
      </c>
      <c r="BH9" s="8">
        <f ca="1">weight!BH8</f>
        <v>13.335245</v>
      </c>
      <c r="BI9" s="8">
        <f ca="1">weight!BI8</f>
        <v>3.4655806040519996</v>
      </c>
      <c r="BJ9" s="8">
        <f ca="1">weight!BJ8</f>
        <v>0.72610676500000004</v>
      </c>
      <c r="BK9" s="8">
        <f ca="1">weight!BK8</f>
        <v>1574.24144</v>
      </c>
      <c r="BL9" s="8">
        <f ca="1">weight!BL8</f>
        <v>0.22460528902500002</v>
      </c>
      <c r="BM9" s="8">
        <f ca="1">weight!BM8</f>
        <v>34.176425999999999</v>
      </c>
      <c r="BN9" s="8">
        <f ca="1">weight!BN8</f>
        <v>8.1250858576360017</v>
      </c>
      <c r="BO9" s="8">
        <f ca="1">weight!BO8</f>
        <v>0.83324616850000011</v>
      </c>
      <c r="BP9" s="8">
        <f ca="1">weight!BP8</f>
        <v>1396.42713</v>
      </c>
      <c r="BQ9" s="8">
        <f ca="1">weight!BQ8</f>
        <v>0.23518455151100001</v>
      </c>
      <c r="BR9" s="8">
        <f ca="1">weight!BR8</f>
        <v>9.0752969999999991</v>
      </c>
      <c r="BS9" s="8">
        <f ca="1">weight!BS8</f>
        <v>2.0400413135959998</v>
      </c>
      <c r="BT9" s="8">
        <f ca="1">weight!BT8</f>
        <v>0.68459220206999993</v>
      </c>
      <c r="BU9" s="8">
        <f ca="1">weight!BU8</f>
        <v>285.22113999999999</v>
      </c>
      <c r="BV9" s="8">
        <f ca="1">weight!BV8</f>
        <v>0.22673548979200001</v>
      </c>
      <c r="BW9" s="8">
        <f ca="1">weight!BW8</f>
        <v>13.684979999999999</v>
      </c>
      <c r="BX9" s="8">
        <f ca="1">weight!BX8</f>
        <v>2.9815976343499999</v>
      </c>
      <c r="BY9" s="8">
        <f ca="1">weight!BY8</f>
        <v>0.5848317916139999</v>
      </c>
      <c r="BZ9" s="8">
        <f ca="1">weight!BZ8</f>
        <v>127.350368</v>
      </c>
      <c r="CA9" s="8">
        <f ca="1">weight!CA8</f>
        <v>0.169784395669</v>
      </c>
      <c r="CB9" s="8">
        <f ca="1">weight!CB8</f>
        <v>12.200641000000001</v>
      </c>
      <c r="CC9" s="8">
        <f ca="1">weight!CC8</f>
        <v>1.7981871832710001</v>
      </c>
      <c r="CD9" s="8">
        <f ca="1">weight!CD8</f>
        <v>0.79274117358199991</v>
      </c>
      <c r="CE9" s="8">
        <f ca="1">weight!CE8</f>
        <v>39.425984999999997</v>
      </c>
      <c r="CF9" s="8">
        <f ca="1">weight!CF8</f>
        <v>0.19820744725600001</v>
      </c>
      <c r="CG9" s="8">
        <f ca="1">weight!CG8</f>
        <v>8.5643700000000003</v>
      </c>
      <c r="CH9" s="8">
        <f ca="1">weight!CH8</f>
        <v>1.9695886512179999</v>
      </c>
      <c r="CI9" s="8">
        <f ca="1">weight!CI8</f>
        <v>0.78185530784000001</v>
      </c>
      <c r="CJ9" s="8">
        <f ca="1">weight!CJ8</f>
        <v>812.50596000000007</v>
      </c>
      <c r="CK9" s="8">
        <f ca="1">weight!CK8</f>
        <v>0.25843717968000002</v>
      </c>
      <c r="CL9" s="8">
        <f ca="1">weight!CL8</f>
        <v>26.217905999999999</v>
      </c>
      <c r="CM9" s="8">
        <f ca="1">weight!CM8</f>
        <v>6.6712212497700003</v>
      </c>
      <c r="CN9" s="8">
        <f ca="1">weight!CN8</f>
        <v>0.77349192799099997</v>
      </c>
      <c r="CO9" s="8">
        <f ca="1">weight!CO8</f>
        <v>313.54906800000003</v>
      </c>
      <c r="CP9" s="8">
        <f ca="1">weight!CP8</f>
        <v>0.27959705482800001</v>
      </c>
      <c r="CQ9" s="8">
        <f ca="1">weight!CQ8</f>
        <v>22.892672000000001</v>
      </c>
      <c r="CR9" s="8">
        <f ca="1">weight!CR8</f>
        <v>5.3567430370770008</v>
      </c>
      <c r="CS9" s="8">
        <f ca="1">weight!CS8</f>
        <v>0.82888643431999998</v>
      </c>
      <c r="CT9" s="8">
        <f ca="1">weight!CT8</f>
        <v>1450.5981839999999</v>
      </c>
      <c r="CU9" s="13">
        <f t="shared" ca="1" si="0"/>
        <v>7115.7583486206458</v>
      </c>
      <c r="CV9" s="13">
        <f t="shared" ca="1" si="1"/>
        <v>74.122482798131728</v>
      </c>
      <c r="CW9" s="13">
        <f t="shared" ca="1" si="2"/>
        <v>0</v>
      </c>
      <c r="CX9" s="13">
        <f t="shared" ca="1" si="3"/>
        <v>1574.24144</v>
      </c>
      <c r="CY9" s="13">
        <f t="shared" ca="1" si="4"/>
        <v>280.0547525155211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3</v>
      </c>
      <c r="D10" s="3">
        <f t="shared" ca="1" si="5"/>
        <v>0</v>
      </c>
      <c r="E10" s="3">
        <f t="shared" ca="1" si="5"/>
        <v>4</v>
      </c>
      <c r="F10" s="3">
        <f t="shared" ca="1" si="5"/>
        <v>3</v>
      </c>
      <c r="G10" s="3">
        <f t="shared" ca="1" si="5"/>
        <v>2</v>
      </c>
      <c r="H10" s="3">
        <f t="shared" ca="1" si="5"/>
        <v>2</v>
      </c>
      <c r="I10" s="3">
        <f t="shared" ca="1" si="5"/>
        <v>0</v>
      </c>
      <c r="J10" s="3">
        <f t="shared" ca="1" si="5"/>
        <v>2</v>
      </c>
      <c r="K10" s="3">
        <f t="shared" ca="1" si="5"/>
        <v>1</v>
      </c>
      <c r="L10" s="3">
        <f t="shared" ca="1" si="5"/>
        <v>1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0</v>
      </c>
      <c r="Q10" s="3">
        <f t="shared" ca="1" si="5"/>
        <v>0</v>
      </c>
      <c r="R10" s="3">
        <f t="shared" ca="1" si="5"/>
        <v>1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0</v>
      </c>
      <c r="W10" s="3">
        <f t="shared" ca="1" si="5"/>
        <v>0</v>
      </c>
      <c r="X10" s="3">
        <f t="shared" ca="1" si="5"/>
        <v>0</v>
      </c>
      <c r="Y10" s="3">
        <f t="shared" ca="1" si="5"/>
        <v>0</v>
      </c>
      <c r="Z10" s="3">
        <f t="shared" ca="1" si="5"/>
        <v>0</v>
      </c>
      <c r="AA10" s="3">
        <f t="shared" ca="1" si="5"/>
        <v>1</v>
      </c>
      <c r="AB10" s="3">
        <f t="shared" ca="1" si="5"/>
        <v>0</v>
      </c>
      <c r="AC10" s="3">
        <f t="shared" ca="1" si="5"/>
        <v>0</v>
      </c>
      <c r="AD10" s="3">
        <f t="shared" ca="1" si="5"/>
        <v>0</v>
      </c>
      <c r="AE10" s="3">
        <f t="shared" ca="1" si="5"/>
        <v>1</v>
      </c>
      <c r="AF10" s="3">
        <f t="shared" ca="1" si="5"/>
        <v>4</v>
      </c>
      <c r="AG10" s="3">
        <f t="shared" ca="1" si="5"/>
        <v>5</v>
      </c>
      <c r="AH10" s="3">
        <f t="shared" ca="1" si="5"/>
        <v>4</v>
      </c>
      <c r="AI10" s="3">
        <f t="shared" ca="1" si="5"/>
        <v>6</v>
      </c>
      <c r="AJ10" s="3">
        <f t="shared" ca="1" si="5"/>
        <v>7</v>
      </c>
      <c r="AK10" s="3">
        <f t="shared" ca="1" si="5"/>
        <v>7</v>
      </c>
      <c r="AL10" s="3">
        <f t="shared" ca="1" si="5"/>
        <v>7</v>
      </c>
      <c r="AM10" s="3">
        <f t="shared" ca="1" si="5"/>
        <v>6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6</v>
      </c>
      <c r="AU10" s="3">
        <f t="shared" ca="1" si="5"/>
        <v>7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7</v>
      </c>
      <c r="BD10" s="3">
        <f t="shared" ca="1" si="5"/>
        <v>7</v>
      </c>
      <c r="BE10" s="3">
        <f t="shared" ca="1" si="5"/>
        <v>7</v>
      </c>
      <c r="BF10" s="3">
        <f t="shared" ca="1" si="5"/>
        <v>7</v>
      </c>
      <c r="BG10" s="3">
        <f t="shared" ca="1" si="5"/>
        <v>7</v>
      </c>
      <c r="BH10" s="3">
        <f t="shared" ca="1" si="5"/>
        <v>7</v>
      </c>
      <c r="BI10" s="3">
        <f t="shared" ca="1" si="5"/>
        <v>7</v>
      </c>
      <c r="BJ10" s="3">
        <f t="shared" ca="1" si="5"/>
        <v>7</v>
      </c>
      <c r="BK10" s="3">
        <f t="shared" ca="1" si="5"/>
        <v>7</v>
      </c>
      <c r="BL10" s="3">
        <f t="shared" ca="1" si="5"/>
        <v>7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7</v>
      </c>
      <c r="BQ10" s="3">
        <f t="shared" ca="1" si="6"/>
        <v>7</v>
      </c>
      <c r="BR10" s="3">
        <f t="shared" ca="1" si="6"/>
        <v>7</v>
      </c>
      <c r="BS10" s="3">
        <f t="shared" ca="1" si="6"/>
        <v>6</v>
      </c>
      <c r="BT10" s="3">
        <f t="shared" ca="1" si="6"/>
        <v>7</v>
      </c>
      <c r="BU10" s="3">
        <f t="shared" ca="1" si="6"/>
        <v>7</v>
      </c>
      <c r="BV10" s="3">
        <f t="shared" ca="1" si="6"/>
        <v>6</v>
      </c>
      <c r="BW10" s="3">
        <f t="shared" ca="1" si="6"/>
        <v>6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6</v>
      </c>
      <c r="CI10" s="3">
        <f t="shared" ca="1" si="6"/>
        <v>7</v>
      </c>
      <c r="CJ10" s="3">
        <f t="shared" ca="1" si="6"/>
        <v>7</v>
      </c>
      <c r="CK10" s="3">
        <f t="shared" ca="1" si="6"/>
        <v>7</v>
      </c>
      <c r="CL10" s="3">
        <f t="shared" ca="1" si="6"/>
        <v>7</v>
      </c>
      <c r="CM10" s="3">
        <f t="shared" ca="1" si="6"/>
        <v>7</v>
      </c>
      <c r="CN10" s="3">
        <f t="shared" ca="1" si="6"/>
        <v>7</v>
      </c>
      <c r="CO10" s="3">
        <f t="shared" ca="1" si="6"/>
        <v>7</v>
      </c>
      <c r="CP10" s="3">
        <f t="shared" ca="1" si="6"/>
        <v>7</v>
      </c>
      <c r="CQ10" s="3">
        <f t="shared" ca="1" si="6"/>
        <v>7</v>
      </c>
      <c r="CR10" s="3">
        <f t="shared" ca="1" si="6"/>
        <v>7</v>
      </c>
      <c r="CS10" s="3">
        <f t="shared" ca="1" si="6"/>
        <v>7</v>
      </c>
      <c r="CT10" s="3">
        <f t="shared" ca="1" si="6"/>
        <v>7</v>
      </c>
      <c r="CU10" s="14">
        <f ca="1">SUM(C10:CT10)</f>
        <v>477</v>
      </c>
      <c r="CV10" s="14">
        <f ca="1">AVERAGE(C10:CT10)</f>
        <v>4.96875</v>
      </c>
      <c r="CW10" s="14">
        <f ca="1">MIN(C10:CT10)</f>
        <v>0</v>
      </c>
      <c r="CX10" s="14">
        <f ca="1">MAX(C10:CT10)</f>
        <v>7</v>
      </c>
      <c r="CY10" s="14">
        <f ca="1">STDEV(C10:CT10)</f>
        <v>2.8780590133300823</v>
      </c>
    </row>
    <row r="11" spans="1:103" s="15" customFormat="1" ht="17" x14ac:dyDescent="0.25">
      <c r="A11" s="3">
        <f>SUM(A3:A9)</f>
        <v>83</v>
      </c>
      <c r="B11" s="2" t="s">
        <v>15</v>
      </c>
      <c r="C11" s="28">
        <f t="shared" ref="C11:BN11" ca="1" si="7">SUM(C3:C9)</f>
        <v>22.250882000000004</v>
      </c>
      <c r="D11" s="3">
        <f t="shared" ca="1" si="7"/>
        <v>0</v>
      </c>
      <c r="E11" s="3">
        <f t="shared" ca="1" si="7"/>
        <v>6.2028439999999998</v>
      </c>
      <c r="F11" s="3">
        <f t="shared" ca="1" si="7"/>
        <v>0.69902540424399995</v>
      </c>
      <c r="G11" s="3">
        <f t="shared" ca="1" si="7"/>
        <v>0.23865332735700001</v>
      </c>
      <c r="H11" s="3">
        <f t="shared" ca="1" si="7"/>
        <v>3.3414860000000002</v>
      </c>
      <c r="I11" s="3">
        <f t="shared" ca="1" si="7"/>
        <v>0</v>
      </c>
      <c r="J11" s="3">
        <f t="shared" ca="1" si="7"/>
        <v>3.595812</v>
      </c>
      <c r="K11" s="3">
        <f t="shared" ca="1" si="7"/>
        <v>0.23648611151099999</v>
      </c>
      <c r="L11" s="3">
        <f t="shared" ca="1" si="7"/>
        <v>9.6116120676000019E-2</v>
      </c>
      <c r="M11" s="3">
        <f t="shared" ca="1" si="7"/>
        <v>7.8158079999999996</v>
      </c>
      <c r="N11" s="3">
        <f t="shared" ca="1" si="7"/>
        <v>0</v>
      </c>
      <c r="O11" s="3">
        <f t="shared" ca="1" si="7"/>
        <v>0</v>
      </c>
      <c r="P11" s="3">
        <f t="shared" ca="1" si="7"/>
        <v>0</v>
      </c>
      <c r="Q11" s="3">
        <f t="shared" ca="1" si="7"/>
        <v>0</v>
      </c>
      <c r="R11" s="3">
        <f t="shared" ca="1" si="7"/>
        <v>0.35434399999999999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0</v>
      </c>
      <c r="W11" s="3">
        <f t="shared" ca="1" si="7"/>
        <v>0</v>
      </c>
      <c r="X11" s="3">
        <f t="shared" ca="1" si="7"/>
        <v>0</v>
      </c>
      <c r="Y11" s="3">
        <f t="shared" ca="1" si="7"/>
        <v>0</v>
      </c>
      <c r="Z11" s="3">
        <f t="shared" ca="1" si="7"/>
        <v>0</v>
      </c>
      <c r="AA11" s="3">
        <f t="shared" ca="1" si="7"/>
        <v>0.18109876024900001</v>
      </c>
      <c r="AB11" s="3">
        <f t="shared" ca="1" si="7"/>
        <v>0</v>
      </c>
      <c r="AC11" s="3">
        <f t="shared" ca="1" si="7"/>
        <v>0</v>
      </c>
      <c r="AD11" s="3">
        <f t="shared" ca="1" si="7"/>
        <v>0</v>
      </c>
      <c r="AE11" s="3">
        <f t="shared" ca="1" si="7"/>
        <v>8.4100746420000001E-3</v>
      </c>
      <c r="AF11" s="3">
        <f t="shared" ca="1" si="7"/>
        <v>0.74757220893700005</v>
      </c>
      <c r="AG11" s="3">
        <f t="shared" ca="1" si="7"/>
        <v>21.619001000000001</v>
      </c>
      <c r="AH11" s="3">
        <f t="shared" ca="1" si="7"/>
        <v>0.21464030974300002</v>
      </c>
      <c r="AI11" s="3">
        <f t="shared" ca="1" si="7"/>
        <v>27.419793999999996</v>
      </c>
      <c r="AJ11" s="3">
        <f t="shared" ca="1" si="7"/>
        <v>7.4088936393710005</v>
      </c>
      <c r="AK11" s="3">
        <f t="shared" ca="1" si="7"/>
        <v>4.7640206641020004</v>
      </c>
      <c r="AL11" s="3">
        <f t="shared" ca="1" si="7"/>
        <v>3698.4345310000003</v>
      </c>
      <c r="AM11" s="3">
        <f t="shared" ca="1" si="7"/>
        <v>1.4249019381179999</v>
      </c>
      <c r="AN11" s="3">
        <f t="shared" ca="1" si="7"/>
        <v>59.171637000000004</v>
      </c>
      <c r="AO11" s="3">
        <f t="shared" ca="1" si="7"/>
        <v>12.213818298934999</v>
      </c>
      <c r="AP11" s="3">
        <f t="shared" ca="1" si="7"/>
        <v>4.1980295633960001</v>
      </c>
      <c r="AQ11" s="3">
        <f t="shared" ca="1" si="7"/>
        <v>543.42514499999993</v>
      </c>
      <c r="AR11" s="3">
        <f t="shared" ca="1" si="7"/>
        <v>1.1847182115040003</v>
      </c>
      <c r="AS11" s="3">
        <f t="shared" ca="1" si="7"/>
        <v>35.131277999999995</v>
      </c>
      <c r="AT11" s="3">
        <f t="shared" ca="1" si="7"/>
        <v>8.4734056925819985</v>
      </c>
      <c r="AU11" s="3">
        <f t="shared" ca="1" si="7"/>
        <v>4.1795921701249998</v>
      </c>
      <c r="AV11" s="3">
        <f t="shared" ca="1" si="7"/>
        <v>2457.2675060000001</v>
      </c>
      <c r="AW11" s="3">
        <f t="shared" ca="1" si="7"/>
        <v>1.667364000696</v>
      </c>
      <c r="AX11" s="3">
        <f t="shared" ca="1" si="7"/>
        <v>98.774196999999987</v>
      </c>
      <c r="AY11" s="3">
        <f t="shared" ca="1" si="7"/>
        <v>23.109621820178997</v>
      </c>
      <c r="AZ11" s="3">
        <f t="shared" ca="1" si="7"/>
        <v>4.8294649616159999</v>
      </c>
      <c r="BA11" s="3">
        <f t="shared" ca="1" si="7"/>
        <v>2507.532471</v>
      </c>
      <c r="BB11" s="3">
        <f t="shared" ca="1" si="7"/>
        <v>1.265264509691</v>
      </c>
      <c r="BC11" s="3">
        <f t="shared" ca="1" si="7"/>
        <v>86.181459999999987</v>
      </c>
      <c r="BD11" s="3">
        <f t="shared" ca="1" si="7"/>
        <v>21.052172673849999</v>
      </c>
      <c r="BE11" s="3">
        <f t="shared" ca="1" si="7"/>
        <v>3.8607866311890002</v>
      </c>
      <c r="BF11" s="3">
        <f t="shared" ca="1" si="7"/>
        <v>399.42444400000005</v>
      </c>
      <c r="BG11" s="3">
        <f t="shared" ca="1" si="7"/>
        <v>1.107738795178</v>
      </c>
      <c r="BH11" s="3">
        <f t="shared" ca="1" si="7"/>
        <v>48.072204999999997</v>
      </c>
      <c r="BI11" s="3">
        <f t="shared" ca="1" si="7"/>
        <v>11.064658014203999</v>
      </c>
      <c r="BJ11" s="3">
        <f t="shared" ca="1" si="7"/>
        <v>3.6654364136209998</v>
      </c>
      <c r="BK11" s="3">
        <f t="shared" ca="1" si="7"/>
        <v>2014.386708</v>
      </c>
      <c r="BL11" s="3">
        <f t="shared" ca="1" si="7"/>
        <v>1.4865191567290001</v>
      </c>
      <c r="BM11" s="3">
        <f t="shared" ca="1" si="7"/>
        <v>79.669813000000005</v>
      </c>
      <c r="BN11" s="3">
        <f t="shared" ca="1" si="7"/>
        <v>16.272036737165003</v>
      </c>
      <c r="BO11" s="3">
        <f t="shared" ref="BO11:CT11" ca="1" si="8">SUM(BO3:BO9)</f>
        <v>4.7634697018060006</v>
      </c>
      <c r="BP11" s="3">
        <f t="shared" ca="1" si="8"/>
        <v>1713.8135220000001</v>
      </c>
      <c r="BQ11" s="3">
        <f t="shared" ca="1" si="8"/>
        <v>1.29592701597</v>
      </c>
      <c r="BR11" s="3">
        <f t="shared" ca="1" si="8"/>
        <v>46.977135999999994</v>
      </c>
      <c r="BS11" s="3">
        <f t="shared" ca="1" si="8"/>
        <v>8.2675163649919998</v>
      </c>
      <c r="BT11" s="3">
        <f t="shared" ca="1" si="8"/>
        <v>4.35441259147</v>
      </c>
      <c r="BU11" s="3">
        <f t="shared" ca="1" si="8"/>
        <v>1183.022665</v>
      </c>
      <c r="BV11" s="3">
        <f t="shared" ca="1" si="8"/>
        <v>1.4240099788839999</v>
      </c>
      <c r="BW11" s="3">
        <f t="shared" ca="1" si="8"/>
        <v>59.973179999999999</v>
      </c>
      <c r="BX11" s="3">
        <f t="shared" ca="1" si="8"/>
        <v>15.223159235259001</v>
      </c>
      <c r="BY11" s="3">
        <f t="shared" ca="1" si="8"/>
        <v>3.9937703499420003</v>
      </c>
      <c r="BZ11" s="3">
        <f t="shared" ca="1" si="8"/>
        <v>461.932751</v>
      </c>
      <c r="CA11" s="3">
        <f t="shared" ca="1" si="8"/>
        <v>1.3281438804389998</v>
      </c>
      <c r="CB11" s="3">
        <f t="shared" ca="1" si="8"/>
        <v>52.153111999999993</v>
      </c>
      <c r="CC11" s="3">
        <f t="shared" ca="1" si="8"/>
        <v>12.375125569598998</v>
      </c>
      <c r="CD11" s="3">
        <f t="shared" ca="1" si="8"/>
        <v>4.7985067721179995</v>
      </c>
      <c r="CE11" s="3">
        <f t="shared" ca="1" si="8"/>
        <v>1130.5671880000002</v>
      </c>
      <c r="CF11" s="3">
        <f t="shared" ca="1" si="8"/>
        <v>1.605017817772</v>
      </c>
      <c r="CG11" s="3">
        <f t="shared" ca="1" si="8"/>
        <v>74.267818999999989</v>
      </c>
      <c r="CH11" s="3">
        <f t="shared" ca="1" si="8"/>
        <v>18.016509278085</v>
      </c>
      <c r="CI11" s="3">
        <f t="shared" ca="1" si="8"/>
        <v>5.0124409469</v>
      </c>
      <c r="CJ11" s="3">
        <f t="shared" ca="1" si="8"/>
        <v>2389.0495500000002</v>
      </c>
      <c r="CK11" s="3">
        <f t="shared" ca="1" si="8"/>
        <v>1.554975468571</v>
      </c>
      <c r="CL11" s="3">
        <f t="shared" ca="1" si="8"/>
        <v>127.06548100000002</v>
      </c>
      <c r="CM11" s="3">
        <f t="shared" ca="1" si="8"/>
        <v>26.882724782606999</v>
      </c>
      <c r="CN11" s="3">
        <f t="shared" ca="1" si="8"/>
        <v>5.3106920197379992</v>
      </c>
      <c r="CO11" s="3">
        <f t="shared" ca="1" si="8"/>
        <v>4168.2278569999999</v>
      </c>
      <c r="CP11" s="3">
        <f t="shared" ca="1" si="8"/>
        <v>1.62152257575</v>
      </c>
      <c r="CQ11" s="3">
        <f t="shared" ca="1" si="8"/>
        <v>128.03608800000001</v>
      </c>
      <c r="CR11" s="3">
        <f t="shared" ca="1" si="8"/>
        <v>27.660160372027001</v>
      </c>
      <c r="CS11" s="3">
        <f t="shared" ca="1" si="8"/>
        <v>5.0738892361139998</v>
      </c>
      <c r="CT11" s="3">
        <f t="shared" ca="1" si="8"/>
        <v>3526.54765</v>
      </c>
      <c r="CU11" s="14">
        <f ca="1">SUM(C11:CT11)</f>
        <v>27467.917785167665</v>
      </c>
      <c r="CV11" s="14">
        <f ca="1">AVERAGE(C11:CT11)</f>
        <v>286.12414359549649</v>
      </c>
      <c r="CW11" s="14">
        <f ca="1">MIN(C11:CT11)</f>
        <v>0</v>
      </c>
      <c r="CX11" s="14">
        <f ca="1">MAX(C11:CT11)</f>
        <v>4168.2278569999999</v>
      </c>
      <c r="CY11" s="14">
        <f ca="1">STDEV(C11:CT11)</f>
        <v>821.34259813903418</v>
      </c>
    </row>
    <row r="12" spans="1:103" s="15" customFormat="1" ht="17" x14ac:dyDescent="0.25">
      <c r="A12" s="3">
        <f>AVERAGE(count!B2:B8)</f>
        <v>11.857142857142858</v>
      </c>
      <c r="B12" s="15" t="s">
        <v>20</v>
      </c>
      <c r="C12" s="24">
        <f ca="1">AVERAGE(C3:C9)</f>
        <v>3.1786974285714291</v>
      </c>
      <c r="D12" s="15">
        <f ca="1">AVERAGE(count!D2:D8)</f>
        <v>1.6715285714285714E-2</v>
      </c>
      <c r="E12" s="15">
        <f ca="1">AVERAGE(count!E2:E8)</f>
        <v>0.35880857142857142</v>
      </c>
      <c r="F12" s="15">
        <f ca="1">AVERAGE(count!F2:F8)</f>
        <v>1.026736857142857</v>
      </c>
      <c r="G12" s="15">
        <f ca="1">AVERAGE(count!G2:G8)</f>
        <v>9.8223857142857154E-2</v>
      </c>
      <c r="H12" s="15">
        <f ca="1">AVERAGE(count!H2:H8)</f>
        <v>0.42857142857142855</v>
      </c>
      <c r="I12" s="15">
        <f ca="1">AVERAGE(count!I2:I8)</f>
        <v>2.9961285714285715E-2</v>
      </c>
      <c r="J12" s="15">
        <f ca="1">AVERAGE(count!J2:J8)</f>
        <v>0.37203985714285714</v>
      </c>
      <c r="K12" s="15">
        <f ca="1">AVERAGE(count!K2:K8)</f>
        <v>0.30646771428571429</v>
      </c>
      <c r="L12" s="15">
        <f ca="1">AVERAGE(count!L2:L8)</f>
        <v>4.4289428571428577E-2</v>
      </c>
      <c r="M12" s="15">
        <f ca="1">AVERAGE(count!M2:M8)</f>
        <v>0.7142857142857143</v>
      </c>
      <c r="N12" s="15">
        <f ca="1">AVERAGE(count!N2:N8)</f>
        <v>4.2654000000000004E-2</v>
      </c>
      <c r="O12" s="15">
        <f ca="1">AVERAGE(count!O2:O8)</f>
        <v>0</v>
      </c>
      <c r="P12" s="15">
        <f ca="1">AVERAGE(count!P2:P8)</f>
        <v>0.16556314285714285</v>
      </c>
      <c r="Q12" s="15">
        <f ca="1">AVERAGE(count!Q2:Q8)</f>
        <v>0</v>
      </c>
      <c r="R12" s="15">
        <f ca="1">AVERAGE(count!R2:R8)</f>
        <v>0.14285714285714285</v>
      </c>
      <c r="S12" s="15">
        <f ca="1">AVERAGE(count!S2:S8)</f>
        <v>0</v>
      </c>
      <c r="T12" s="15">
        <f ca="1">AVERAGE(count!T2:T8)</f>
        <v>0.13100157142857144</v>
      </c>
      <c r="U12" s="15">
        <f ca="1">AVERAGE(count!U2:U8)</f>
        <v>4.4289428571428577E-2</v>
      </c>
      <c r="V12" s="15">
        <f ca="1">AVERAGE(count!V2:V8)</f>
        <v>0</v>
      </c>
      <c r="W12" s="15">
        <f ca="1">AVERAGE(count!W2:W8)</f>
        <v>0</v>
      </c>
      <c r="X12" s="15">
        <f ca="1">AVERAGE(count!X2:X8)</f>
        <v>0</v>
      </c>
      <c r="Y12" s="15">
        <f ca="1">AVERAGE(count!Y2:Y8)</f>
        <v>0</v>
      </c>
      <c r="Z12" s="15">
        <f ca="1">AVERAGE(count!Z2:Z8)</f>
        <v>0</v>
      </c>
      <c r="AA12" s="15">
        <f ca="1">AVERAGE(count!AA2:AA8)</f>
        <v>6.0793857142857143E-2</v>
      </c>
      <c r="AB12" s="15">
        <f ca="1">AVERAGE(count!AB2:AB8)</f>
        <v>0</v>
      </c>
      <c r="AC12" s="15">
        <f ca="1">AVERAGE(count!AC2:AC8)</f>
        <v>0</v>
      </c>
      <c r="AD12" s="15">
        <f ca="1">AVERAGE(count!AD2:AD8)</f>
        <v>9.0191000000000007E-2</v>
      </c>
      <c r="AE12" s="15">
        <f ca="1">AVERAGE(count!AE2:AE8)</f>
        <v>8.2709571428571424E-2</v>
      </c>
      <c r="AF12" s="15">
        <f ca="1">AVERAGE(count!AF2:AF8)</f>
        <v>0.24929514285714285</v>
      </c>
      <c r="AG12" s="15">
        <f ca="1">AVERAGE(count!AG2:AG8)</f>
        <v>2</v>
      </c>
      <c r="AH12" s="15">
        <f ca="1">AVERAGE(count!AH2:AH8)</f>
        <v>4.4792857142857141E-2</v>
      </c>
      <c r="AI12" s="15">
        <f ca="1">AVERAGE(count!AI2:AI8)</f>
        <v>0.44749857142857141</v>
      </c>
      <c r="AJ12" s="15">
        <f ca="1">AVERAGE(count!AJ2:AJ8)</f>
        <v>5.1341894285714291</v>
      </c>
      <c r="AK12" s="15">
        <f ca="1">AVERAGE(count!AK2:AK8)</f>
        <v>0.9384392857142857</v>
      </c>
      <c r="AL12" s="15">
        <f ca="1">AVERAGE(count!AL2:AL8)</f>
        <v>21.857142857142858</v>
      </c>
      <c r="AM12" s="15">
        <f ca="1">AVERAGE(count!AM2:AM8)</f>
        <v>0.20482414285714284</v>
      </c>
      <c r="AN12" s="15">
        <f ca="1">AVERAGE(count!AN2:AN8)</f>
        <v>0.6734945714285715</v>
      </c>
      <c r="AO12" s="15">
        <f ca="1">AVERAGE(count!AO2:AO8)</f>
        <v>7.8482661428571427</v>
      </c>
      <c r="AP12" s="15">
        <f ca="1">AVERAGE(count!AP2:AP8)</f>
        <v>0.94117957142857145</v>
      </c>
      <c r="AQ12" s="15">
        <f ca="1">AVERAGE(count!AQ2:AQ8)</f>
        <v>10.857142857142858</v>
      </c>
      <c r="AR12" s="15">
        <f ca="1">AVERAGE(count!AR2:AR8)</f>
        <v>0.19432814285714284</v>
      </c>
      <c r="AS12" s="15">
        <f ca="1">AVERAGE(count!AS2:AS8)</f>
        <v>0.53418085714285712</v>
      </c>
      <c r="AT12" s="15">
        <f ca="1">AVERAGE(count!AT2:AT8)</f>
        <v>5.4131417142857146</v>
      </c>
      <c r="AU12" s="15">
        <f ca="1">AVERAGE(count!AU2:AU8)</f>
        <v>0.97266485714285711</v>
      </c>
      <c r="AV12" s="15">
        <f ca="1">AVERAGE(count!AV2:AV8)</f>
        <v>21.142857142857142</v>
      </c>
      <c r="AW12" s="15">
        <f ca="1">AVERAGE(count!AW2:AW8)</f>
        <v>0.23852614285714283</v>
      </c>
      <c r="AX12" s="15">
        <f ca="1">AVERAGE(count!AX2:AX8)</f>
        <v>0.66039999999999999</v>
      </c>
      <c r="AY12" s="15">
        <f ca="1">AVERAGE(count!AY2:AY8)</f>
        <v>13.975447428571428</v>
      </c>
      <c r="AZ12" s="15">
        <f ca="1">AVERAGE(count!AZ2:AZ8)</f>
        <v>0.99920042857142843</v>
      </c>
      <c r="BA12" s="15">
        <f ca="1">AVERAGE(count!BA2:BA8)</f>
        <v>20.857142857142858</v>
      </c>
      <c r="BB12" s="15">
        <f ca="1">AVERAGE(count!BB2:BB8)</f>
        <v>0.19433471428571428</v>
      </c>
      <c r="BC12" s="15">
        <f ca="1">AVERAGE(count!BC2:BC8)</f>
        <v>0.58897800000000011</v>
      </c>
      <c r="BD12" s="15">
        <f ca="1">AVERAGE(count!BD2:BD8)</f>
        <v>13.100795857142856</v>
      </c>
      <c r="BE12" s="15">
        <f ca="1">AVERAGE(count!BE2:BE8)</f>
        <v>0.94179371428571435</v>
      </c>
      <c r="BF12" s="15">
        <f ca="1">AVERAGE(count!BF2:BF8)</f>
        <v>8.2857142857142865</v>
      </c>
      <c r="BG12" s="15">
        <f ca="1">AVERAGE(count!BG2:BG8)</f>
        <v>0.15844385714285716</v>
      </c>
      <c r="BH12" s="15">
        <f ca="1">AVERAGE(count!BH2:BH8)</f>
        <v>0.63493357142857143</v>
      </c>
      <c r="BI12" s="15">
        <f ca="1">AVERAGE(count!BI2:BI8)</f>
        <v>6.727696428571428</v>
      </c>
      <c r="BJ12" s="15">
        <f ca="1">AVERAGE(count!BJ2:BJ8)</f>
        <v>0.90890728571428581</v>
      </c>
      <c r="BK12" s="15">
        <f ca="1">AVERAGE(count!BK2:BK8)</f>
        <v>16</v>
      </c>
      <c r="BL12" s="15">
        <f ca="1">AVERAGE(count!BL2:BL8)</f>
        <v>0.21840842857142856</v>
      </c>
      <c r="BM12" s="15">
        <f ca="1">AVERAGE(count!BM2:BM8)</f>
        <v>0.65316157142857134</v>
      </c>
      <c r="BN12" s="15">
        <f ca="1">AVERAGE(count!BN2:BN8)</f>
        <v>9.800241999999999</v>
      </c>
      <c r="BO12" s="15">
        <f ca="1">AVERAGE(count!BO2:BO8)</f>
        <v>0.97003657142857147</v>
      </c>
      <c r="BP12" s="15">
        <f ca="1">AVERAGE(count!BP2:BP8)</f>
        <v>13.285714285714286</v>
      </c>
      <c r="BQ12" s="15">
        <f ca="1">AVERAGE(count!BQ2:BQ8)</f>
        <v>0.21946785714285713</v>
      </c>
      <c r="BR12" s="15">
        <f ca="1">AVERAGE(count!BR2:BR8)</f>
        <v>0.63590628571428576</v>
      </c>
      <c r="BS12" s="15">
        <f ca="1">AVERAGE(count!BS2:BS8)</f>
        <v>6.3926847142857142</v>
      </c>
      <c r="BT12" s="15">
        <f ca="1">AVERAGE(count!BT2:BT8)</f>
        <v>0.89645700000000006</v>
      </c>
      <c r="BU12" s="15">
        <f ca="1">AVERAGE(count!BU2:BU8)</f>
        <v>14.142857142857142</v>
      </c>
      <c r="BV12" s="15">
        <f ca="1">AVERAGE(count!BV2:BV8)</f>
        <v>0.23152900000000004</v>
      </c>
      <c r="BW12" s="15">
        <f ca="1">AVERAGE(count!BW2:BW8)</f>
        <v>0.60978499999999991</v>
      </c>
      <c r="BX12" s="15">
        <f ca="1">AVERAGE(count!BX2:BX8)</f>
        <v>9.0866627142857137</v>
      </c>
      <c r="BY12" s="15">
        <f ca="1">AVERAGE(count!BY2:BY8)</f>
        <v>0.89832828571428569</v>
      </c>
      <c r="BZ12" s="15">
        <f ca="1">AVERAGE(count!BZ2:BZ8)</f>
        <v>8.5714285714285712</v>
      </c>
      <c r="CA12" s="15">
        <f ca="1">AVERAGE(count!CA2:CA8)</f>
        <v>0.19299042857142856</v>
      </c>
      <c r="CB12" s="15">
        <f ca="1">AVERAGE(count!CB2:CB8)</f>
        <v>0.60941485714285715</v>
      </c>
      <c r="CC12" s="15">
        <f ca="1">AVERAGE(count!CC2:CC8)</f>
        <v>7.4319522857142868</v>
      </c>
      <c r="CD12" s="15">
        <f ca="1">AVERAGE(count!CD2:CD8)</f>
        <v>0.99032928571428547</v>
      </c>
      <c r="CE12" s="15">
        <f ca="1">AVERAGE(count!CE2:CE8)</f>
        <v>13.428571428571429</v>
      </c>
      <c r="CF12" s="15">
        <f ca="1">AVERAGE(count!CF2:CF8)</f>
        <v>0.23137300000000002</v>
      </c>
      <c r="CG12" s="15">
        <f ca="1">AVERAGE(count!CG2:CG8)</f>
        <v>0.70809985714285717</v>
      </c>
      <c r="CH12" s="15">
        <f ca="1">AVERAGE(count!CH2:CH8)</f>
        <v>11.121935714285716</v>
      </c>
      <c r="CI12" s="15">
        <f ca="1">AVERAGE(count!CI2:CI8)</f>
        <v>0.99523571428571422</v>
      </c>
      <c r="CJ12" s="15">
        <f ca="1">AVERAGE(count!CJ2:CJ8)</f>
        <v>20.714285714285715</v>
      </c>
      <c r="CK12" s="15">
        <f ca="1">AVERAGE(count!CK2:CK8)</f>
        <v>0.22275928571428569</v>
      </c>
      <c r="CL12" s="15">
        <f ca="1">AVERAGE(count!CL2:CL8)</f>
        <v>0.76261042857142847</v>
      </c>
      <c r="CM12" s="15">
        <f ca="1">AVERAGE(count!CM2:CM8)</f>
        <v>17.706571714285712</v>
      </c>
      <c r="CN12" s="15">
        <f ca="1">AVERAGE(count!CN2:CN8)</f>
        <v>0.99847699999999995</v>
      </c>
      <c r="CO12" s="15">
        <f ca="1">AVERAGE(count!CO2:CO8)</f>
        <v>26.571428571428573</v>
      </c>
      <c r="CP12" s="15">
        <f ca="1">AVERAGE(count!CP2:CP8)</f>
        <v>0.23206028571428572</v>
      </c>
      <c r="CQ12" s="15">
        <f ca="1">AVERAGE(count!CQ2:CQ8)</f>
        <v>0.76097799999999993</v>
      </c>
      <c r="CR12" s="15">
        <f ca="1">AVERAGE(count!CR2:CR8)</f>
        <v>17.957540142857145</v>
      </c>
      <c r="CS12" s="15">
        <f ca="1">AVERAGE(count!CS2:CS8)</f>
        <v>0.99812185714285717</v>
      </c>
      <c r="CT12" s="15">
        <f ca="1">AVERAGE(count!CT2:CT8)</f>
        <v>23.285714285714285</v>
      </c>
      <c r="CU12" s="14">
        <f t="shared" ref="CU12:CU15" ca="1" si="9">SUM(C12:CT12)</f>
        <v>383.59372914285717</v>
      </c>
      <c r="CV12" s="14">
        <f t="shared" ref="CV12:CV15" ca="1" si="10">AVERAGE(C12:CT12)</f>
        <v>3.9957680119047621</v>
      </c>
      <c r="CW12" s="14">
        <f t="shared" ref="CW12:CW15" ca="1" si="11">MIN(C12:CT12)</f>
        <v>0</v>
      </c>
      <c r="CX12" s="14">
        <f t="shared" ref="CX12:CX15" ca="1" si="12">MAX(C12:CT12)</f>
        <v>26.571428571428573</v>
      </c>
      <c r="CY12" s="14">
        <f t="shared" ref="CY12:CY15" ca="1" si="13">STDEV(C12:CT12)</f>
        <v>6.6295349572250659</v>
      </c>
    </row>
    <row r="13" spans="1:103" s="15" customFormat="1" ht="17" x14ac:dyDescent="0.25">
      <c r="A13" s="3">
        <f>MIN(count!B2:B8)</f>
        <v>10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0</v>
      </c>
      <c r="AD13" s="15">
        <f ca="1">MIN(count!AD2:AD8)</f>
        <v>0</v>
      </c>
      <c r="AE13" s="15">
        <f ca="1">MIN(count!AE2:AE8)</f>
        <v>0</v>
      </c>
      <c r="AF13" s="15">
        <f ca="1">MIN(count!AF2:AF8)</f>
        <v>0</v>
      </c>
      <c r="AG13" s="15">
        <f ca="1">MIN(count!AG2:AG8)</f>
        <v>0</v>
      </c>
      <c r="AH13" s="15">
        <f ca="1">MIN(count!AH2:AH8)</f>
        <v>0</v>
      </c>
      <c r="AI13" s="15">
        <f ca="1">MIN(count!AI2:AI8)</f>
        <v>0</v>
      </c>
      <c r="AJ13" s="15">
        <f ca="1">MIN(count!AJ2:AJ8)</f>
        <v>2.3555519999999999</v>
      </c>
      <c r="AK13" s="15">
        <f ca="1">MIN(count!AK2:AK8)</f>
        <v>0.76852500000000001</v>
      </c>
      <c r="AL13" s="15">
        <f ca="1">MIN(count!AL2:AL8)</f>
        <v>1</v>
      </c>
      <c r="AM13" s="15">
        <f ca="1">MIN(count!AM2:AM8)</f>
        <v>0</v>
      </c>
      <c r="AN13" s="15">
        <f ca="1">MIN(count!AN2:AN8)</f>
        <v>0.58201199999999997</v>
      </c>
      <c r="AO13" s="15">
        <f ca="1">MIN(count!AO2:AO8)</f>
        <v>2.7631049999999999</v>
      </c>
      <c r="AP13" s="15">
        <f ca="1">MIN(count!AP2:AP8)</f>
        <v>0.84553500000000004</v>
      </c>
      <c r="AQ13" s="15">
        <f ca="1">MIN(count!AQ2:AQ8)</f>
        <v>3</v>
      </c>
      <c r="AR13" s="15">
        <f ca="1">MIN(count!AR2:AR8)</f>
        <v>5.3581999999999998E-2</v>
      </c>
      <c r="AS13" s="15">
        <f ca="1">MIN(count!AS2:AS8)</f>
        <v>0.32477499999999998</v>
      </c>
      <c r="AT13" s="15">
        <f ca="1">MIN(count!AT2:AT8)</f>
        <v>0.93702700000000005</v>
      </c>
      <c r="AU13" s="15">
        <f ca="1">MIN(count!AU2:AU8)</f>
        <v>0.83201800000000004</v>
      </c>
      <c r="AV13" s="15">
        <f ca="1">MIN(count!AV2:AV8)</f>
        <v>6</v>
      </c>
      <c r="AW13" s="15">
        <f ca="1">MIN(count!AW2:AW8)</f>
        <v>0.177097</v>
      </c>
      <c r="AX13" s="15">
        <f ca="1">MIN(count!AX2:AX8)</f>
        <v>0.43514700000000001</v>
      </c>
      <c r="AY13" s="15">
        <f ca="1">MIN(count!AY2:AY8)</f>
        <v>5.8275199999999998</v>
      </c>
      <c r="AZ13" s="15">
        <f ca="1">MIN(count!AZ2:AZ8)</f>
        <v>0.99776200000000004</v>
      </c>
      <c r="BA13" s="15">
        <f ca="1">MIN(count!BA2:BA8)</f>
        <v>7</v>
      </c>
      <c r="BB13" s="15">
        <f ca="1">MIN(count!BB2:BB8)</f>
        <v>0.12923799999999999</v>
      </c>
      <c r="BC13" s="15">
        <f ca="1">MIN(count!BC2:BC8)</f>
        <v>0.35428700000000002</v>
      </c>
      <c r="BD13" s="15">
        <f ca="1">MIN(count!BD2:BD8)</f>
        <v>3.9095279999999999</v>
      </c>
      <c r="BE13" s="15">
        <f ca="1">MIN(count!BE2:BE8)</f>
        <v>0.73105900000000001</v>
      </c>
      <c r="BF13" s="15">
        <f ca="1">MIN(count!BF2:BF8)</f>
        <v>3</v>
      </c>
      <c r="BG13" s="15">
        <f ca="1">MIN(count!BG2:BG8)</f>
        <v>7.2779999999999997E-3</v>
      </c>
      <c r="BH13" s="15">
        <f ca="1">MIN(count!BH2:BH8)</f>
        <v>0.47200700000000001</v>
      </c>
      <c r="BI13" s="15">
        <f ca="1">MIN(count!BI2:BI8)</f>
        <v>1.619356</v>
      </c>
      <c r="BJ13" s="15">
        <f ca="1">MIN(count!BJ2:BJ8)</f>
        <v>0.37754100000000002</v>
      </c>
      <c r="BK13" s="15">
        <f ca="1">MIN(count!BK2:BK8)</f>
        <v>9</v>
      </c>
      <c r="BL13" s="15">
        <f ca="1">MIN(count!BL2:BL8)</f>
        <v>0.102283</v>
      </c>
      <c r="BM13" s="15">
        <f ca="1">MIN(count!BM2:BM8)</f>
        <v>0.45138</v>
      </c>
      <c r="BN13" s="15">
        <f ca="1">MIN(count!BN2:BN8)</f>
        <v>1.8477779999999999</v>
      </c>
      <c r="BO13" s="15">
        <f ca="1">MIN(count!BO2:BO8)</f>
        <v>0.80218400000000001</v>
      </c>
      <c r="BP13" s="15">
        <f ca="1">MIN(count!BP2:BP8)</f>
        <v>4</v>
      </c>
      <c r="BQ13" s="15">
        <f ca="1">MIN(count!BQ2:BQ8)</f>
        <v>0.18282300000000001</v>
      </c>
      <c r="BR13" s="15">
        <f ca="1">MIN(count!BR2:BR8)</f>
        <v>0.35592299999999999</v>
      </c>
      <c r="BS13" s="15">
        <f ca="1">MIN(count!BS2:BS8)</f>
        <v>0.66362399999999999</v>
      </c>
      <c r="BT13" s="15">
        <f ca="1">MIN(count!BT2:BT8)</f>
        <v>0.42555700000000002</v>
      </c>
      <c r="BU13" s="15">
        <f ca="1">MIN(count!BU2:BU8)</f>
        <v>6</v>
      </c>
      <c r="BV13" s="15">
        <f ca="1">MIN(count!BV2:BV8)</f>
        <v>0.19362599999999999</v>
      </c>
      <c r="BW13" s="15">
        <f ca="1">MIN(count!BW2:BW8)</f>
        <v>0</v>
      </c>
      <c r="BX13" s="15">
        <f ca="1">MIN(count!BX2:BX8)</f>
        <v>1.7835460000000001</v>
      </c>
      <c r="BY13" s="15">
        <f ca="1">MIN(count!BY2:BY8)</f>
        <v>0.37754100000000002</v>
      </c>
      <c r="BZ13" s="15">
        <f ca="1">MIN(count!BZ2:BZ8)</f>
        <v>2</v>
      </c>
      <c r="CA13" s="15">
        <f ca="1">MIN(count!CA2:CA8)</f>
        <v>0.14174800000000001</v>
      </c>
      <c r="CB13" s="15">
        <f ca="1">MIN(count!CB2:CB8)</f>
        <v>0.52709799999999996</v>
      </c>
      <c r="CC13" s="15">
        <f ca="1">MIN(count!CC2:CC8)</f>
        <v>2.0541649999999998</v>
      </c>
      <c r="CD13" s="15">
        <f ca="1">MIN(count!CD2:CD8)</f>
        <v>0.96083399999999997</v>
      </c>
      <c r="CE13" s="15">
        <f ca="1">MIN(count!CE2:CE8)</f>
        <v>5</v>
      </c>
      <c r="CF13" s="15">
        <f ca="1">MIN(count!CF2:CF8)</f>
        <v>0.16880200000000001</v>
      </c>
      <c r="CG13" s="15">
        <f ca="1">MIN(count!CG2:CG8)</f>
        <v>0.57095799999999997</v>
      </c>
      <c r="CH13" s="15">
        <f ca="1">MIN(count!CH2:CH8)</f>
        <v>0.75026000000000004</v>
      </c>
      <c r="CI13" s="15">
        <f ca="1">MIN(count!CI2:CI8)</f>
        <v>0.970688</v>
      </c>
      <c r="CJ13" s="15">
        <f ca="1">MIN(count!CJ2:CJ8)</f>
        <v>7</v>
      </c>
      <c r="CK13" s="15">
        <f ca="1">MIN(count!CK2:CK8)</f>
        <v>0.18631800000000001</v>
      </c>
      <c r="CL13" s="15">
        <f ca="1">MIN(count!CL2:CL8)</f>
        <v>0.56704100000000002</v>
      </c>
      <c r="CM13" s="15">
        <f ca="1">MIN(count!CM2:CM8)</f>
        <v>10.043355999999999</v>
      </c>
      <c r="CN13" s="15">
        <f ca="1">MIN(count!CN2:CN8)</f>
        <v>0.99698200000000003</v>
      </c>
      <c r="CO13" s="15">
        <f ca="1">MIN(count!CO2:CO8)</f>
        <v>18</v>
      </c>
      <c r="CP13" s="15">
        <f ca="1">MIN(count!CP2:CP8)</f>
        <v>0.175931</v>
      </c>
      <c r="CQ13" s="15">
        <f ca="1">MIN(count!CQ2:CQ8)</f>
        <v>0.64866299999999999</v>
      </c>
      <c r="CR13" s="15">
        <f ca="1">MIN(count!CR2:CR8)</f>
        <v>11.78063</v>
      </c>
      <c r="CS13" s="15">
        <f ca="1">MIN(count!CS2:CS8)</f>
        <v>0.99666500000000002</v>
      </c>
      <c r="CT13" s="15">
        <f ca="1">MIN(count!CT2:CT8)</f>
        <v>11</v>
      </c>
      <c r="CU13" s="14">
        <f t="shared" ca="1" si="9"/>
        <v>145.22635500000001</v>
      </c>
      <c r="CV13" s="14">
        <f t="shared" ca="1" si="10"/>
        <v>1.5127745312500001</v>
      </c>
      <c r="CW13" s="14">
        <f t="shared" ca="1" si="11"/>
        <v>0</v>
      </c>
      <c r="CX13" s="14">
        <f t="shared" ca="1" si="12"/>
        <v>18</v>
      </c>
      <c r="CY13" s="14">
        <f t="shared" ca="1" si="13"/>
        <v>3.0246340914080649</v>
      </c>
    </row>
    <row r="14" spans="1:103" s="15" customFormat="1" ht="17" x14ac:dyDescent="0.25">
      <c r="A14" s="3">
        <f>MAX(count!B2:B8)</f>
        <v>13</v>
      </c>
      <c r="B14" s="15" t="s">
        <v>18</v>
      </c>
      <c r="C14" s="24">
        <f ca="1">MAX(C3:C9)</f>
        <v>21.374549000000002</v>
      </c>
      <c r="D14" s="15">
        <f t="shared" ref="D14:BO14" ca="1" si="14">MAX(D3:D9)</f>
        <v>0</v>
      </c>
      <c r="E14" s="15">
        <f t="shared" ca="1" si="14"/>
        <v>4.2102619999999993</v>
      </c>
      <c r="F14" s="15">
        <f t="shared" ca="1" si="14"/>
        <v>0.61763305079199993</v>
      </c>
      <c r="G14" s="15">
        <f t="shared" ca="1" si="14"/>
        <v>0.14253720668100001</v>
      </c>
      <c r="H14" s="15">
        <f t="shared" ca="1" si="14"/>
        <v>2.791652</v>
      </c>
      <c r="I14" s="15">
        <f t="shared" ca="1" si="14"/>
        <v>0</v>
      </c>
      <c r="J14" s="15">
        <f t="shared" ca="1" si="14"/>
        <v>3.295436</v>
      </c>
      <c r="K14" s="15">
        <f t="shared" ca="1" si="14"/>
        <v>0.23648611151099999</v>
      </c>
      <c r="L14" s="15">
        <f t="shared" ca="1" si="14"/>
        <v>9.6116120676000019E-2</v>
      </c>
      <c r="M14" s="15">
        <f t="shared" ca="1" si="14"/>
        <v>5.1193499999999998</v>
      </c>
      <c r="N14" s="15">
        <f t="shared" ca="1" si="14"/>
        <v>0</v>
      </c>
      <c r="O14" s="15">
        <f t="shared" ca="1" si="14"/>
        <v>0</v>
      </c>
      <c r="P14" s="15">
        <f t="shared" ca="1" si="14"/>
        <v>0</v>
      </c>
      <c r="Q14" s="15">
        <f t="shared" ca="1" si="14"/>
        <v>0</v>
      </c>
      <c r="R14" s="15">
        <f t="shared" ca="1" si="14"/>
        <v>0.35434399999999999</v>
      </c>
      <c r="S14" s="15">
        <f t="shared" ca="1" si="14"/>
        <v>0</v>
      </c>
      <c r="T14" s="15">
        <f t="shared" ca="1" si="14"/>
        <v>0</v>
      </c>
      <c r="U14" s="15">
        <f t="shared" ca="1" si="14"/>
        <v>0</v>
      </c>
      <c r="V14" s="15">
        <f t="shared" ca="1" si="14"/>
        <v>0</v>
      </c>
      <c r="W14" s="15">
        <f t="shared" ca="1" si="14"/>
        <v>0</v>
      </c>
      <c r="X14" s="15">
        <f t="shared" ca="1" si="14"/>
        <v>0</v>
      </c>
      <c r="Y14" s="15">
        <f t="shared" ca="1" si="14"/>
        <v>0</v>
      </c>
      <c r="Z14" s="15">
        <f t="shared" ca="1" si="14"/>
        <v>0</v>
      </c>
      <c r="AA14" s="15">
        <f t="shared" ca="1" si="14"/>
        <v>0.18109876024900001</v>
      </c>
      <c r="AB14" s="15">
        <f t="shared" ca="1" si="14"/>
        <v>0</v>
      </c>
      <c r="AC14" s="15">
        <f t="shared" ca="1" si="14"/>
        <v>0</v>
      </c>
      <c r="AD14" s="15">
        <f t="shared" ca="1" si="14"/>
        <v>0</v>
      </c>
      <c r="AE14" s="15">
        <f t="shared" ca="1" si="14"/>
        <v>8.4100746420000001E-3</v>
      </c>
      <c r="AF14" s="15">
        <f t="shared" ca="1" si="14"/>
        <v>0.26904648771</v>
      </c>
      <c r="AG14" s="15">
        <f t="shared" ca="1" si="14"/>
        <v>13.001874000000001</v>
      </c>
      <c r="AH14" s="15">
        <f t="shared" ca="1" si="14"/>
        <v>9.8656564149000009E-2</v>
      </c>
      <c r="AI14" s="15">
        <f t="shared" ca="1" si="14"/>
        <v>7.6933759999999998</v>
      </c>
      <c r="AJ14" s="15">
        <f t="shared" ca="1" si="14"/>
        <v>1.6739233231119999</v>
      </c>
      <c r="AK14" s="15">
        <f t="shared" ca="1" si="14"/>
        <v>0.92507522325799996</v>
      </c>
      <c r="AL14" s="15">
        <f t="shared" ca="1" si="14"/>
        <v>1185.88329</v>
      </c>
      <c r="AM14" s="15">
        <f t="shared" ca="1" si="14"/>
        <v>0.25805334848399997</v>
      </c>
      <c r="AN14" s="15">
        <f t="shared" ca="1" si="14"/>
        <v>17.326612999999998</v>
      </c>
      <c r="AO14" s="15">
        <f t="shared" ca="1" si="14"/>
        <v>3.9670350581209997</v>
      </c>
      <c r="AP14" s="15">
        <f t="shared" ca="1" si="14"/>
        <v>0.80487634433400002</v>
      </c>
      <c r="AQ14" s="15">
        <f t="shared" ca="1" si="14"/>
        <v>176.55165</v>
      </c>
      <c r="AR14" s="15">
        <f t="shared" ca="1" si="14"/>
        <v>0.23877383712</v>
      </c>
      <c r="AS14" s="15">
        <f t="shared" ca="1" si="14"/>
        <v>7.74132</v>
      </c>
      <c r="AT14" s="15">
        <f t="shared" ca="1" si="14"/>
        <v>2.2645812231799995</v>
      </c>
      <c r="AU14" s="15">
        <f t="shared" ca="1" si="14"/>
        <v>0.71084107929599993</v>
      </c>
      <c r="AV14" s="15">
        <f t="shared" ca="1" si="14"/>
        <v>782.98601499999995</v>
      </c>
      <c r="AW14" s="15">
        <f t="shared" ca="1" si="14"/>
        <v>0.26036981678100002</v>
      </c>
      <c r="AX14" s="15">
        <f t="shared" ca="1" si="14"/>
        <v>18.472100000000001</v>
      </c>
      <c r="AY14" s="15">
        <f t="shared" ca="1" si="14"/>
        <v>5.104302480816</v>
      </c>
      <c r="AZ14" s="15">
        <f t="shared" ca="1" si="14"/>
        <v>0.79257679999199993</v>
      </c>
      <c r="BA14" s="15">
        <f t="shared" ca="1" si="14"/>
        <v>760.77968199999998</v>
      </c>
      <c r="BB14" s="15">
        <f t="shared" ca="1" si="14"/>
        <v>0.23160500009599999</v>
      </c>
      <c r="BC14" s="15">
        <f t="shared" ca="1" si="14"/>
        <v>33.439017</v>
      </c>
      <c r="BD14" s="15">
        <f t="shared" ca="1" si="14"/>
        <v>9.0276671342239982</v>
      </c>
      <c r="BE14" s="15">
        <f t="shared" ca="1" si="14"/>
        <v>0.77941582891200001</v>
      </c>
      <c r="BF14" s="15">
        <f t="shared" ca="1" si="14"/>
        <v>214.190395</v>
      </c>
      <c r="BG14" s="15">
        <f t="shared" ca="1" si="14"/>
        <v>0.25459957136</v>
      </c>
      <c r="BH14" s="15">
        <f t="shared" ca="1" si="14"/>
        <v>13.335245</v>
      </c>
      <c r="BI14" s="15">
        <f t="shared" ca="1" si="14"/>
        <v>3.4655806040519996</v>
      </c>
      <c r="BJ14" s="15">
        <f t="shared" ca="1" si="14"/>
        <v>0.72610676500000004</v>
      </c>
      <c r="BK14" s="15">
        <f t="shared" ca="1" si="14"/>
        <v>1574.24144</v>
      </c>
      <c r="BL14" s="15">
        <f t="shared" ca="1" si="14"/>
        <v>0.23919488794800001</v>
      </c>
      <c r="BM14" s="15">
        <f t="shared" ca="1" si="14"/>
        <v>34.176425999999999</v>
      </c>
      <c r="BN14" s="15">
        <f t="shared" ca="1" si="14"/>
        <v>8.1250858576360017</v>
      </c>
      <c r="BO14" s="15">
        <f t="shared" ca="1" si="14"/>
        <v>0.83324616850000011</v>
      </c>
      <c r="BP14" s="15">
        <f t="shared" ref="BP14:CT14" ca="1" si="15">MAX(BP3:BP9)</f>
        <v>1396.42713</v>
      </c>
      <c r="BQ14" s="15">
        <f t="shared" ca="1" si="15"/>
        <v>0.23518455151100001</v>
      </c>
      <c r="BR14" s="15">
        <f t="shared" ca="1" si="15"/>
        <v>13.469541999999999</v>
      </c>
      <c r="BS14" s="15">
        <f t="shared" ca="1" si="15"/>
        <v>2.6262834172559999</v>
      </c>
      <c r="BT14" s="15">
        <f t="shared" ca="1" si="15"/>
        <v>0.756712091664</v>
      </c>
      <c r="BU14" s="15">
        <f t="shared" ca="1" si="15"/>
        <v>423.54170399999998</v>
      </c>
      <c r="BV14" s="15">
        <f t="shared" ca="1" si="15"/>
        <v>0.26837367771999998</v>
      </c>
      <c r="BW14" s="15">
        <f t="shared" ca="1" si="15"/>
        <v>14.940503999999999</v>
      </c>
      <c r="BX14" s="15">
        <f t="shared" ca="1" si="15"/>
        <v>5.2211368544660006</v>
      </c>
      <c r="BY14" s="15">
        <f t="shared" ca="1" si="15"/>
        <v>0.90093614077999995</v>
      </c>
      <c r="BZ14" s="15">
        <f t="shared" ca="1" si="15"/>
        <v>165.104828</v>
      </c>
      <c r="CA14" s="15">
        <f t="shared" ca="1" si="15"/>
        <v>0.26979803950999998</v>
      </c>
      <c r="CB14" s="15">
        <f t="shared" ca="1" si="15"/>
        <v>12.200641000000001</v>
      </c>
      <c r="CC14" s="15">
        <f t="shared" ca="1" si="15"/>
        <v>3.0195338140680001</v>
      </c>
      <c r="CD14" s="15">
        <f t="shared" ca="1" si="15"/>
        <v>0.79274117358199991</v>
      </c>
      <c r="CE14" s="15">
        <f t="shared" ca="1" si="15"/>
        <v>487.44741600000003</v>
      </c>
      <c r="CF14" s="15">
        <f t="shared" ca="1" si="15"/>
        <v>0.25241755929600002</v>
      </c>
      <c r="CG14" s="15">
        <f t="shared" ca="1" si="15"/>
        <v>17.333053</v>
      </c>
      <c r="CH14" s="15">
        <f t="shared" ca="1" si="15"/>
        <v>4.3315019336229996</v>
      </c>
      <c r="CI14" s="15">
        <f t="shared" ca="1" si="15"/>
        <v>0.78271047152100004</v>
      </c>
      <c r="CJ14" s="15">
        <f t="shared" ca="1" si="15"/>
        <v>812.50596000000007</v>
      </c>
      <c r="CK14" s="15">
        <f t="shared" ca="1" si="15"/>
        <v>0.25843717968000002</v>
      </c>
      <c r="CL14" s="15">
        <f t="shared" ca="1" si="15"/>
        <v>27.375450000000001</v>
      </c>
      <c r="CM14" s="15">
        <f t="shared" ca="1" si="15"/>
        <v>6.6712212497700003</v>
      </c>
      <c r="CN14" s="15">
        <f t="shared" ca="1" si="15"/>
        <v>0.87449991709599995</v>
      </c>
      <c r="CO14" s="15">
        <f t="shared" ca="1" si="15"/>
        <v>1199.5888259999999</v>
      </c>
      <c r="CP14" s="15">
        <f t="shared" ca="1" si="15"/>
        <v>0.27959705482800001</v>
      </c>
      <c r="CQ14" s="15">
        <f t="shared" ca="1" si="15"/>
        <v>25.097369999999998</v>
      </c>
      <c r="CR14" s="15">
        <f t="shared" ca="1" si="15"/>
        <v>5.8226874069349996</v>
      </c>
      <c r="CS14" s="15">
        <f t="shared" ca="1" si="15"/>
        <v>0.82888643431999998</v>
      </c>
      <c r="CT14" s="15">
        <f t="shared" ca="1" si="15"/>
        <v>1450.5981839999999</v>
      </c>
      <c r="CU14" s="14">
        <f t="shared" ca="1" si="9"/>
        <v>10999.120197696257</v>
      </c>
      <c r="CV14" s="14">
        <f t="shared" ca="1" si="10"/>
        <v>114.57416872600267</v>
      </c>
      <c r="CW14" s="14">
        <f t="shared" ca="1" si="11"/>
        <v>0</v>
      </c>
      <c r="CX14" s="14">
        <f t="shared" ca="1" si="12"/>
        <v>1574.24144</v>
      </c>
      <c r="CY14" s="14">
        <f t="shared" ca="1" si="13"/>
        <v>332.41417363864213</v>
      </c>
    </row>
    <row r="15" spans="1:103" s="15" customFormat="1" ht="17" x14ac:dyDescent="0.25">
      <c r="A15" s="3">
        <f>_xlfn.STDEV.P(count!B2:B8)</f>
        <v>0.98974331861078702</v>
      </c>
      <c r="B15" s="15" t="s">
        <v>19</v>
      </c>
      <c r="C15" s="29">
        <f ca="1">_xlfn.STDEV.P(C3:C9)</f>
        <v>7.4309124591450493</v>
      </c>
      <c r="D15" s="15">
        <f ca="1">_xlfn.STDEV.P(count!D2:D8)</f>
        <v>4.0943920904833044E-2</v>
      </c>
      <c r="E15" s="15">
        <f ca="1">_xlfn.STDEV.P(count!E2:E8)</f>
        <v>0.3064047619687103</v>
      </c>
      <c r="F15" s="15">
        <f ca="1">_xlfn.STDEV.P(count!F2:F8)</f>
        <v>1.0398840886305454</v>
      </c>
      <c r="G15" s="15">
        <f ca="1">_xlfn.STDEV.P(count!G2:G8)</f>
        <v>0.15635026820428236</v>
      </c>
      <c r="H15" s="15">
        <f ca="1">_xlfn.STDEV.P(count!H2:H8)</f>
        <v>0.72843135908468359</v>
      </c>
      <c r="I15" s="15">
        <f ca="1">_xlfn.STDEV.P(count!I2:I8)</f>
        <v>7.338986203773902E-2</v>
      </c>
      <c r="J15" s="15">
        <f ca="1">_xlfn.STDEV.P(count!J2:J8)</f>
        <v>0.38061865774305187</v>
      </c>
      <c r="K15" s="15">
        <f ca="1">_xlfn.STDEV.P(count!K2:K8)</f>
        <v>0.58038568643783628</v>
      </c>
      <c r="L15" s="15">
        <f ca="1">_xlfn.STDEV.P(count!L2:L8)</f>
        <v>0.10848650099944251</v>
      </c>
      <c r="M15" s="15">
        <f ca="1">_xlfn.STDEV.P(count!M2:M8)</f>
        <v>1.1605769149479943</v>
      </c>
      <c r="N15" s="15">
        <f ca="1">_xlfn.STDEV.P(count!N2:N8)</f>
        <v>7.4775872569776344E-2</v>
      </c>
      <c r="O15" s="15">
        <f ca="1">_xlfn.STDEV.P(count!O2:O8)</f>
        <v>0</v>
      </c>
      <c r="P15" s="15">
        <f ca="1">_xlfn.STDEV.P(count!P2:P8)</f>
        <v>0.30434564801386532</v>
      </c>
      <c r="Q15" s="15">
        <f ca="1">_xlfn.STDEV.P(count!Q2:Q8)</f>
        <v>0</v>
      </c>
      <c r="R15" s="15">
        <f ca="1">_xlfn.STDEV.P(count!R2:R8)</f>
        <v>0.3499271061118826</v>
      </c>
      <c r="S15" s="15">
        <f ca="1">_xlfn.STDEV.P(count!S2:S8)</f>
        <v>0</v>
      </c>
      <c r="T15" s="15">
        <f ca="1">_xlfn.STDEV.P(count!T2:T8)</f>
        <v>0.32088700550276356</v>
      </c>
      <c r="U15" s="15">
        <f ca="1">_xlfn.STDEV.P(count!U2:U8)</f>
        <v>0.10848650099944251</v>
      </c>
      <c r="V15" s="15">
        <f ca="1">_xlfn.STDEV.P(count!V2:V8)</f>
        <v>0</v>
      </c>
      <c r="W15" s="15">
        <f ca="1">_xlfn.STDEV.P(count!W2:W8)</f>
        <v>0</v>
      </c>
      <c r="X15" s="15">
        <f ca="1">_xlfn.STDEV.P(count!X2:X8)</f>
        <v>0</v>
      </c>
      <c r="Y15" s="15">
        <f ca="1">_xlfn.STDEV.P(count!Y2:Y8)</f>
        <v>0</v>
      </c>
      <c r="Z15" s="15">
        <f ca="1">_xlfn.STDEV.P(count!Z2:Z8)</f>
        <v>0</v>
      </c>
      <c r="AA15" s="15">
        <f ca="1">_xlfn.STDEV.P(count!AA2:AA8)</f>
        <v>0.14891392949565443</v>
      </c>
      <c r="AB15" s="15">
        <f ca="1">_xlfn.STDEV.P(count!AB2:AB8)</f>
        <v>0</v>
      </c>
      <c r="AC15" s="15">
        <f ca="1">_xlfn.STDEV.P(count!AC2:AC8)</f>
        <v>0</v>
      </c>
      <c r="AD15" s="15">
        <f ca="1">_xlfn.STDEV.P(count!AD2:AD8)</f>
        <v>0.2209219293913576</v>
      </c>
      <c r="AE15" s="15">
        <f ca="1">_xlfn.STDEV.P(count!AE2:AE8)</f>
        <v>0.20259624684427835</v>
      </c>
      <c r="AF15" s="15">
        <f ca="1">_xlfn.STDEV.P(count!AF2:AF8)</f>
        <v>0.23184492448212546</v>
      </c>
      <c r="AG15" s="15">
        <f ca="1">_xlfn.STDEV.P(count!AG2:AG8)</f>
        <v>1.927248223318863</v>
      </c>
      <c r="AH15" s="15">
        <f ca="1">_xlfn.STDEV.P(count!AH2:AH8)</f>
        <v>5.6880118757231292E-2</v>
      </c>
      <c r="AI15" s="15">
        <f ca="1">_xlfn.STDEV.P(count!AI2:AI8)</f>
        <v>0.26966511599911547</v>
      </c>
      <c r="AJ15" s="15">
        <f ca="1">_xlfn.STDEV.P(count!AJ2:AJ8)</f>
        <v>2.2856201330392256</v>
      </c>
      <c r="AK15" s="15">
        <f ca="1">_xlfn.STDEV.P(count!AK2:AK8)</f>
        <v>8.0970309490956155E-2</v>
      </c>
      <c r="AL15" s="15">
        <f ca="1">_xlfn.STDEV.P(count!AL2:AL8)</f>
        <v>13.73658900713785</v>
      </c>
      <c r="AM15" s="15">
        <f ca="1">_xlfn.STDEV.P(count!AM2:AM8)</f>
        <v>8.5135972785435693E-2</v>
      </c>
      <c r="AN15" s="15">
        <f ca="1">_xlfn.STDEV.P(count!AN2:AN8)</f>
        <v>5.4553578551881692E-2</v>
      </c>
      <c r="AO15" s="15">
        <f ca="1">_xlfn.STDEV.P(count!AO2:AO8)</f>
        <v>3.9169255313340723</v>
      </c>
      <c r="AP15" s="15">
        <f ca="1">_xlfn.STDEV.P(count!AP2:AP8)</f>
        <v>5.7147257791621456E-2</v>
      </c>
      <c r="AQ15" s="15">
        <f ca="1">_xlfn.STDEV.P(count!AQ2:AQ8)</f>
        <v>4.9979587670102577</v>
      </c>
      <c r="AR15" s="15">
        <f ca="1">_xlfn.STDEV.P(count!AR2:AR8)</f>
        <v>5.9027800059266486E-2</v>
      </c>
      <c r="AS15" s="15">
        <f ca="1">_xlfn.STDEV.P(count!AS2:AS8)</f>
        <v>0.10881535876025267</v>
      </c>
      <c r="AT15" s="15">
        <f ca="1">_xlfn.STDEV.P(count!AT2:AT8)</f>
        <v>2.3929455616094151</v>
      </c>
      <c r="AU15" s="15">
        <f ca="1">_xlfn.STDEV.P(count!AU2:AU8)</f>
        <v>5.7535797980607734E-2</v>
      </c>
      <c r="AV15" s="15">
        <f ca="1">_xlfn.STDEV.P(count!AV2:AV8)</f>
        <v>8.8063057185271099</v>
      </c>
      <c r="AW15" s="15">
        <f ca="1">_xlfn.STDEV.P(count!AW2:AW8)</f>
        <v>2.6590394395767457E-2</v>
      </c>
      <c r="AX15" s="15">
        <f ca="1">_xlfn.STDEV.P(count!AX2:AX8)</f>
        <v>0.12229375269641313</v>
      </c>
      <c r="AY15" s="15">
        <f ca="1">_xlfn.STDEV.P(count!AY2:AY8)</f>
        <v>4.1030415989125499</v>
      </c>
      <c r="AZ15" s="15">
        <f ca="1">_xlfn.STDEV.P(count!AZ2:AZ8)</f>
        <v>6.1066681519766138E-4</v>
      </c>
      <c r="BA15" s="15">
        <f ca="1">_xlfn.STDEV.P(count!BA2:BA8)</f>
        <v>9.4177426993425772</v>
      </c>
      <c r="BB15" s="15">
        <f ca="1">_xlfn.STDEV.P(count!BB2:BB8)</f>
        <v>4.0077363445909397E-2</v>
      </c>
      <c r="BC15" s="15">
        <f ca="1">_xlfn.STDEV.P(count!BC2:BC8)</f>
        <v>0.1226509024438289</v>
      </c>
      <c r="BD15" s="15">
        <f ca="1">_xlfn.STDEV.P(count!BD2:BD8)</f>
        <v>11.051379565312281</v>
      </c>
      <c r="BE15" s="15">
        <f ca="1">_xlfn.STDEV.P(count!BE2:BE8)</f>
        <v>8.8364656172531988E-2</v>
      </c>
      <c r="BF15" s="15">
        <f ca="1">_xlfn.STDEV.P(count!BF2:BF8)</f>
        <v>4.462999814803803</v>
      </c>
      <c r="BG15" s="15">
        <f ca="1">_xlfn.STDEV.P(count!BG2:BG8)</f>
        <v>8.1158662451888575E-2</v>
      </c>
      <c r="BH15" s="15">
        <f ca="1">_xlfn.STDEV.P(count!BH2:BH8)</f>
        <v>0.10299863219044238</v>
      </c>
      <c r="BI15" s="15">
        <f ca="1">_xlfn.STDEV.P(count!BI2:BI8)</f>
        <v>4.0188956300153222</v>
      </c>
      <c r="BJ15" s="15">
        <f ca="1">_xlfn.STDEV.P(count!BJ2:BJ8)</f>
        <v>0.21693972833137251</v>
      </c>
      <c r="BK15" s="15">
        <f ca="1">_xlfn.STDEV.P(count!BK2:BK8)</f>
        <v>12.340409810282408</v>
      </c>
      <c r="BL15" s="15">
        <f ca="1">_xlfn.STDEV.P(count!BL2:BL8)</f>
        <v>4.8007870223409653E-2</v>
      </c>
      <c r="BM15" s="15">
        <f ca="1">_xlfn.STDEV.P(count!BM2:BM8)</f>
        <v>0.1285971462178995</v>
      </c>
      <c r="BN15" s="15">
        <f ca="1">_xlfn.STDEV.P(count!BN2:BN8)</f>
        <v>10.063757132078614</v>
      </c>
      <c r="BO15" s="15">
        <f ca="1">_xlfn.STDEV.P(count!BO2:BO8)</f>
        <v>6.8544745748113103E-2</v>
      </c>
      <c r="BP15" s="15">
        <f ca="1">_xlfn.STDEV.P(count!BP2:BP8)</f>
        <v>12.3139211082914</v>
      </c>
      <c r="BQ15" s="15">
        <f ca="1">_xlfn.STDEV.P(count!BQ2:BQ8)</f>
        <v>2.2824756318077004E-2</v>
      </c>
      <c r="BR15" s="15">
        <f ca="1">_xlfn.STDEV.P(count!BR2:BR8)</f>
        <v>0.18461737934806349</v>
      </c>
      <c r="BS15" s="15">
        <f ca="1">_xlfn.STDEV.P(count!BS2:BS8)</f>
        <v>4.2641193131938806</v>
      </c>
      <c r="BT15" s="15">
        <f ca="1">_xlfn.STDEV.P(count!BT2:BT8)</f>
        <v>0.19717164706634965</v>
      </c>
      <c r="BU15" s="15">
        <f ca="1">_xlfn.STDEV.P(count!BU2:BU8)</f>
        <v>6.4015304292594513</v>
      </c>
      <c r="BV15" s="15">
        <f ca="1">_xlfn.STDEV.P(count!BV2:BV8)</f>
        <v>2.6640617571133882E-2</v>
      </c>
      <c r="BW15" s="15">
        <f ca="1">_xlfn.STDEV.P(count!BW2:BW8)</f>
        <v>0.26343784778197699</v>
      </c>
      <c r="BX15" s="15">
        <f ca="1">_xlfn.STDEV.P(count!BX2:BX8)</f>
        <v>6.2613384974656228</v>
      </c>
      <c r="BY15" s="15">
        <f ca="1">_xlfn.STDEV.P(count!BY2:BY8)</f>
        <v>0.21307768292453738</v>
      </c>
      <c r="BZ15" s="15">
        <f ca="1">_xlfn.STDEV.P(count!BZ2:BZ8)</f>
        <v>5.0101936905000519</v>
      </c>
      <c r="CA15" s="15">
        <f ca="1">_xlfn.STDEV.P(count!CA2:CA8)</f>
        <v>3.67766800678953E-2</v>
      </c>
      <c r="CB15" s="15">
        <f ca="1">_xlfn.STDEV.P(count!CB2:CB8)</f>
        <v>6.7574456825528831E-2</v>
      </c>
      <c r="CC15" s="15">
        <f ca="1">_xlfn.STDEV.P(count!CC2:CC8)</f>
        <v>3.8339184705292113</v>
      </c>
      <c r="CD15" s="15">
        <f ca="1">_xlfn.STDEV.P(count!CD2:CD8)</f>
        <v>1.3136280074818813E-2</v>
      </c>
      <c r="CE15" s="15">
        <f ca="1">_xlfn.STDEV.P(count!CE2:CE8)</f>
        <v>7.0479407905965772</v>
      </c>
      <c r="CF15" s="15">
        <f ca="1">_xlfn.STDEV.P(count!CF2:CF8)</f>
        <v>2.8559297130206451E-2</v>
      </c>
      <c r="CG15" s="15">
        <f ca="1">_xlfn.STDEV.P(count!CG2:CG8)</f>
        <v>9.6038362831033869E-2</v>
      </c>
      <c r="CH15" s="15">
        <f ca="1">_xlfn.STDEV.P(count!CH2:CH8)</f>
        <v>5.0892517560704489</v>
      </c>
      <c r="CI15" s="15">
        <f ca="1">_xlfn.STDEV.P(count!CI2:CI8)</f>
        <v>1.0027665697805182E-2</v>
      </c>
      <c r="CJ15" s="15">
        <f ca="1">_xlfn.STDEV.P(count!CJ2:CJ8)</f>
        <v>8.5475858866580516</v>
      </c>
      <c r="CK15" s="15">
        <f ca="1">_xlfn.STDEV.P(count!CK2:CK8)</f>
        <v>2.6421163290678087E-2</v>
      </c>
      <c r="CL15" s="15">
        <f ca="1">_xlfn.STDEV.P(count!CL2:CL8)</f>
        <v>0.10437405597842736</v>
      </c>
      <c r="CM15" s="15">
        <f ca="1">_xlfn.STDEV.P(count!CM2:CM8)</f>
        <v>5.9680226040918125</v>
      </c>
      <c r="CN15" s="15">
        <f ca="1">_xlfn.STDEV.P(count!CN2:CN8)</f>
        <v>1.084214791582239E-3</v>
      </c>
      <c r="CO15" s="15">
        <f ca="1">_xlfn.STDEV.P(count!CO2:CO8)</f>
        <v>8.566665343179972</v>
      </c>
      <c r="CP15" s="15">
        <f ca="1">_xlfn.STDEV.P(count!CP2:CP8)</f>
        <v>3.5807663643871689E-2</v>
      </c>
      <c r="CQ15" s="15">
        <f ca="1">_xlfn.STDEV.P(count!CQ2:CQ8)</f>
        <v>7.3965088677989552E-2</v>
      </c>
      <c r="CR15" s="15">
        <f ca="1">_xlfn.STDEV.P(count!CR2:CR8)</f>
        <v>4.6289708585056317</v>
      </c>
      <c r="CS15" s="15">
        <f ca="1">_xlfn.STDEV.P(count!CS2:CS8)</f>
        <v>9.4901579522777002E-4</v>
      </c>
      <c r="CT15" s="15">
        <f ca="1">_xlfn.STDEV.P(count!CT2:CT8)</f>
        <v>9.9959175340205153</v>
      </c>
      <c r="CU15" s="14">
        <f t="shared" ca="1" si="9"/>
        <v>198.69932882572661</v>
      </c>
      <c r="CV15" s="14">
        <f t="shared" ca="1" si="10"/>
        <v>2.0697846752679854</v>
      </c>
      <c r="CW15" s="14">
        <f t="shared" ca="1" si="11"/>
        <v>0</v>
      </c>
      <c r="CX15" s="14">
        <f t="shared" ca="1" si="12"/>
        <v>13.73658900713785</v>
      </c>
      <c r="CY15" s="14">
        <f t="shared" ca="1" si="13"/>
        <v>3.4880441610093977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6">A3</f>
        <v>13</v>
      </c>
      <c r="B17" s="8" t="str">
        <f t="shared" si="16"/>
        <v>Sunday</v>
      </c>
      <c r="C17" s="27">
        <f t="shared" ref="C17:AH17" ca="1" si="17">C3/$A17</f>
        <v>1.644196076923077</v>
      </c>
      <c r="D17" s="1">
        <f t="shared" ca="1" si="17"/>
        <v>0</v>
      </c>
      <c r="E17" s="1">
        <f t="shared" ca="1" si="17"/>
        <v>0</v>
      </c>
      <c r="F17" s="1">
        <f t="shared" ca="1" si="17"/>
        <v>2.419052076307692E-3</v>
      </c>
      <c r="G17" s="1">
        <f t="shared" ca="1" si="17"/>
        <v>0</v>
      </c>
      <c r="H17" s="1">
        <f t="shared" ca="1" si="17"/>
        <v>0.21474246153846155</v>
      </c>
      <c r="I17" s="1">
        <f t="shared" ca="1" si="17"/>
        <v>0</v>
      </c>
      <c r="J17" s="1">
        <f t="shared" ca="1" si="17"/>
        <v>0</v>
      </c>
      <c r="K17" s="1">
        <f t="shared" ca="1" si="17"/>
        <v>0</v>
      </c>
      <c r="L17" s="1">
        <f t="shared" ca="1" si="17"/>
        <v>7.3935477443076939E-3</v>
      </c>
      <c r="M17" s="1">
        <f t="shared" ca="1" si="17"/>
        <v>0</v>
      </c>
      <c r="N17" s="1">
        <f t="shared" ca="1" si="17"/>
        <v>0</v>
      </c>
      <c r="O17" s="1">
        <f t="shared" ca="1" si="17"/>
        <v>0</v>
      </c>
      <c r="P17" s="1">
        <f t="shared" ca="1" si="17"/>
        <v>0</v>
      </c>
      <c r="Q17" s="1">
        <f t="shared" ca="1" si="17"/>
        <v>0</v>
      </c>
      <c r="R17" s="1">
        <f t="shared" ca="1" si="17"/>
        <v>0</v>
      </c>
      <c r="S17" s="1">
        <f t="shared" ca="1" si="17"/>
        <v>0</v>
      </c>
      <c r="T17" s="1">
        <f t="shared" ca="1" si="17"/>
        <v>0</v>
      </c>
      <c r="U17" s="1">
        <f t="shared" ca="1" si="17"/>
        <v>0</v>
      </c>
      <c r="V17" s="1">
        <f t="shared" ca="1" si="17"/>
        <v>0</v>
      </c>
      <c r="W17" s="1">
        <f t="shared" ca="1" si="17"/>
        <v>0</v>
      </c>
      <c r="X17" s="1">
        <f t="shared" ca="1" si="17"/>
        <v>0</v>
      </c>
      <c r="Y17" s="1">
        <f t="shared" ca="1" si="17"/>
        <v>0</v>
      </c>
      <c r="Z17" s="1">
        <f t="shared" ca="1" si="17"/>
        <v>0</v>
      </c>
      <c r="AA17" s="1">
        <f t="shared" ca="1" si="17"/>
        <v>1.3930673865307693E-2</v>
      </c>
      <c r="AB17" s="1">
        <f t="shared" ca="1" si="17"/>
        <v>0</v>
      </c>
      <c r="AC17" s="1">
        <f t="shared" ca="1" si="17"/>
        <v>0</v>
      </c>
      <c r="AD17" s="1">
        <f t="shared" ca="1" si="17"/>
        <v>0</v>
      </c>
      <c r="AE17" s="1">
        <f t="shared" ca="1" si="17"/>
        <v>0</v>
      </c>
      <c r="AF17" s="1">
        <f t="shared" ca="1" si="17"/>
        <v>1.2388563180307692E-2</v>
      </c>
      <c r="AG17" s="1">
        <f t="shared" ca="1" si="17"/>
        <v>0.17682861538461539</v>
      </c>
      <c r="AH17" s="1">
        <f t="shared" ca="1" si="17"/>
        <v>7.5889664730000011E-3</v>
      </c>
      <c r="AI17" s="1">
        <f t="shared" ref="AI17:BN17" ca="1" si="18">AI3/$A17</f>
        <v>0.59179815384615386</v>
      </c>
      <c r="AJ17" s="1">
        <f t="shared" ca="1" si="18"/>
        <v>0.11819660251092307</v>
      </c>
      <c r="AK17" s="1">
        <f t="shared" ca="1" si="18"/>
        <v>3.5586640004999996E-2</v>
      </c>
      <c r="AL17" s="1">
        <f t="shared" ca="1" si="18"/>
        <v>0.62007415384615383</v>
      </c>
      <c r="AM17" s="1">
        <f t="shared" ca="1" si="18"/>
        <v>1.6196956807384616E-2</v>
      </c>
      <c r="AN17" s="1">
        <f t="shared" ca="1" si="18"/>
        <v>0.58201199999999997</v>
      </c>
      <c r="AO17" s="1">
        <f t="shared" ca="1" si="18"/>
        <v>0.15152283295338462</v>
      </c>
      <c r="AP17" s="1">
        <f t="shared" ca="1" si="18"/>
        <v>5.0304745973999997E-2</v>
      </c>
      <c r="AQ17" s="1">
        <f t="shared" ca="1" si="18"/>
        <v>0.64954800000000001</v>
      </c>
      <c r="AR17" s="1">
        <f t="shared" ca="1" si="18"/>
        <v>3.906729567076923E-3</v>
      </c>
      <c r="AS17" s="1">
        <f t="shared" ca="1" si="18"/>
        <v>0.51564100000000002</v>
      </c>
      <c r="AT17" s="1">
        <f t="shared" ca="1" si="18"/>
        <v>0.17419855562923073</v>
      </c>
      <c r="AU17" s="1">
        <f t="shared" ca="1" si="18"/>
        <v>4.1382556215076922E-2</v>
      </c>
      <c r="AV17" s="1">
        <f t="shared" ca="1" si="18"/>
        <v>60.22969346153846</v>
      </c>
      <c r="AW17" s="1">
        <f t="shared" ca="1" si="18"/>
        <v>1.9321166621769231E-2</v>
      </c>
      <c r="AX17" s="1">
        <f t="shared" ca="1" si="18"/>
        <v>1.1469252307692308</v>
      </c>
      <c r="AY17" s="1">
        <f t="shared" ca="1" si="18"/>
        <v>0.39263865237046153</v>
      </c>
      <c r="AZ17" s="1">
        <f t="shared" ca="1" si="18"/>
        <v>6.0967446153230763E-2</v>
      </c>
      <c r="BA17" s="1">
        <f t="shared" ca="1" si="18"/>
        <v>37.670270000000002</v>
      </c>
      <c r="BB17" s="1">
        <f t="shared" ca="1" si="18"/>
        <v>1.5480354180923077E-2</v>
      </c>
      <c r="BC17" s="1">
        <f t="shared" ca="1" si="18"/>
        <v>2.5722320769230769</v>
      </c>
      <c r="BD17" s="1">
        <f t="shared" ca="1" si="18"/>
        <v>0.69443593340184606</v>
      </c>
      <c r="BE17" s="1">
        <f t="shared" ca="1" si="18"/>
        <v>5.1909132253846149E-2</v>
      </c>
      <c r="BF17" s="1">
        <f t="shared" ca="1" si="18"/>
        <v>16.476184230769231</v>
      </c>
      <c r="BG17" s="1">
        <f t="shared" ca="1" si="18"/>
        <v>1.6574230769230768E-2</v>
      </c>
      <c r="BH17" s="1">
        <f t="shared" ca="1" si="18"/>
        <v>0.74919692307692298</v>
      </c>
      <c r="BI17" s="1">
        <f t="shared" ca="1" si="18"/>
        <v>9.5894847858923077E-2</v>
      </c>
      <c r="BJ17" s="1">
        <f t="shared" ca="1" si="18"/>
        <v>3.5133960462999998E-2</v>
      </c>
      <c r="BK17" s="1">
        <f t="shared" ca="1" si="18"/>
        <v>6.8384215384615379</v>
      </c>
      <c r="BL17" s="1">
        <f t="shared" ca="1" si="18"/>
        <v>1.839960676523077E-2</v>
      </c>
      <c r="BM17" s="1">
        <f t="shared" ca="1" si="18"/>
        <v>0.80427323076923085</v>
      </c>
      <c r="BN17" s="1">
        <f t="shared" ca="1" si="18"/>
        <v>0.15314226192530767</v>
      </c>
      <c r="BO17" s="1">
        <f t="shared" ref="BO17:CT17" ca="1" si="19">BO3/$A17</f>
        <v>5.3190953742692303E-2</v>
      </c>
      <c r="BP17" s="1">
        <f t="shared" ca="1" si="19"/>
        <v>8.429438076923077</v>
      </c>
      <c r="BQ17" s="1">
        <f t="shared" ca="1" si="19"/>
        <v>1.4051719526769231E-2</v>
      </c>
      <c r="BR17" s="1">
        <f t="shared" ca="1" si="19"/>
        <v>0.77880576923076927</v>
      </c>
      <c r="BS17" s="1">
        <f t="shared" ca="1" si="19"/>
        <v>0.12888216147046155</v>
      </c>
      <c r="BT17" s="1">
        <f t="shared" ca="1" si="19"/>
        <v>5.7447290993538465E-2</v>
      </c>
      <c r="BU17" s="1">
        <f t="shared" ca="1" si="19"/>
        <v>13.869456538461538</v>
      </c>
      <c r="BV17" s="1">
        <f t="shared" ca="1" si="19"/>
        <v>2.0644129055384614E-2</v>
      </c>
      <c r="BW17" s="1">
        <f t="shared" ca="1" si="19"/>
        <v>1.1492695384615383</v>
      </c>
      <c r="BX17" s="1">
        <f t="shared" ca="1" si="19"/>
        <v>0.40162591188200003</v>
      </c>
      <c r="BY17" s="1">
        <f t="shared" ca="1" si="19"/>
        <v>4.671153884169231E-2</v>
      </c>
      <c r="BZ17" s="1">
        <f t="shared" ca="1" si="19"/>
        <v>6.3999661538461527</v>
      </c>
      <c r="CA17" s="1">
        <f t="shared" ca="1" si="19"/>
        <v>1.3882993728538462E-2</v>
      </c>
      <c r="CB17" s="1">
        <f t="shared" ca="1" si="19"/>
        <v>0.78686861538461528</v>
      </c>
      <c r="CC17" s="1">
        <f t="shared" ca="1" si="19"/>
        <v>0.23227183185138461</v>
      </c>
      <c r="CD17" s="1">
        <f t="shared" ca="1" si="19"/>
        <v>5.5112393921846151E-2</v>
      </c>
      <c r="CE17" s="1">
        <f t="shared" ca="1" si="19"/>
        <v>1.3585861538461539</v>
      </c>
      <c r="CF17" s="1">
        <f t="shared" ca="1" si="19"/>
        <v>1.8787360058846153E-2</v>
      </c>
      <c r="CG17" s="1">
        <f t="shared" ca="1" si="19"/>
        <v>5.2857615384615385E-2</v>
      </c>
      <c r="CH17" s="1">
        <f t="shared" ca="1" si="19"/>
        <v>0</v>
      </c>
      <c r="CI17" s="1">
        <f t="shared" ca="1" si="19"/>
        <v>4.642912706461539E-2</v>
      </c>
      <c r="CJ17" s="1">
        <f t="shared" ca="1" si="19"/>
        <v>27.990840307692306</v>
      </c>
      <c r="CK17" s="1">
        <f t="shared" ca="1" si="19"/>
        <v>1.5791721938076923E-2</v>
      </c>
      <c r="CL17" s="1">
        <f t="shared" ca="1" si="19"/>
        <v>0.8871992307692308</v>
      </c>
      <c r="CM17" s="1">
        <f t="shared" ca="1" si="19"/>
        <v>0.20400914529630768</v>
      </c>
      <c r="CN17" s="1">
        <f t="shared" ca="1" si="19"/>
        <v>5.1223938178000007E-2</v>
      </c>
      <c r="CO17" s="1">
        <f t="shared" ca="1" si="19"/>
        <v>17.900493230769232</v>
      </c>
      <c r="CP17" s="1">
        <f t="shared" ca="1" si="19"/>
        <v>1.9058483280923078E-2</v>
      </c>
      <c r="CQ17" s="1">
        <f t="shared" ca="1" si="19"/>
        <v>0.74845730769230778</v>
      </c>
      <c r="CR17" s="1">
        <f t="shared" ca="1" si="19"/>
        <v>0.19441301828307694</v>
      </c>
      <c r="CS17" s="1">
        <f t="shared" ca="1" si="19"/>
        <v>5.1044118230769223E-2</v>
      </c>
      <c r="CT17" s="1">
        <f t="shared" ca="1" si="19"/>
        <v>44.562292923076924</v>
      </c>
      <c r="CU17" s="13">
        <f ca="1">SUM(C17:CT17)</f>
        <v>260.2100604684947</v>
      </c>
      <c r="CV17" s="13">
        <f ca="1">AVERAGE(C17:CT17)</f>
        <v>2.7105214632134866</v>
      </c>
      <c r="CW17" s="13">
        <f ca="1">MIN(C17:CT17)</f>
        <v>0</v>
      </c>
      <c r="CX17" s="13">
        <f ca="1">MAX(C17:CT17)</f>
        <v>60.22969346153846</v>
      </c>
      <c r="CY17" s="13">
        <f ca="1">STDEV(C17:CT17)</f>
        <v>9.2190798159347018</v>
      </c>
    </row>
    <row r="18" spans="1:103" s="8" customFormat="1" ht="17" x14ac:dyDescent="0.25">
      <c r="A18" s="1">
        <f t="shared" si="16"/>
        <v>12</v>
      </c>
      <c r="B18" s="8" t="str">
        <f t="shared" si="16"/>
        <v>Monday</v>
      </c>
      <c r="C18" s="27">
        <f t="shared" ref="C18:AH18" ca="1" si="20">C4/$A18</f>
        <v>0</v>
      </c>
      <c r="D18" s="1">
        <f t="shared" ca="1" si="20"/>
        <v>0</v>
      </c>
      <c r="E18" s="1">
        <f t="shared" ca="1" si="20"/>
        <v>5.8554833333333334E-2</v>
      </c>
      <c r="F18" s="1">
        <f t="shared" ca="1" si="20"/>
        <v>4.162056371666667E-3</v>
      </c>
      <c r="G18" s="1">
        <f t="shared" ca="1" si="20"/>
        <v>0</v>
      </c>
      <c r="H18" s="1">
        <f t="shared" ca="1" si="20"/>
        <v>0</v>
      </c>
      <c r="I18" s="1">
        <f t="shared" ca="1" si="20"/>
        <v>0</v>
      </c>
      <c r="J18" s="1">
        <f t="shared" ca="1" si="20"/>
        <v>2.5031333333333333E-2</v>
      </c>
      <c r="K18" s="1">
        <f t="shared" ca="1" si="20"/>
        <v>0</v>
      </c>
      <c r="L18" s="1">
        <f t="shared" ca="1" si="20"/>
        <v>0</v>
      </c>
      <c r="M18" s="1">
        <f t="shared" ca="1" si="20"/>
        <v>0</v>
      </c>
      <c r="N18" s="1">
        <f t="shared" ca="1" si="20"/>
        <v>0</v>
      </c>
      <c r="O18" s="1">
        <f t="shared" ca="1" si="20"/>
        <v>0</v>
      </c>
      <c r="P18" s="1">
        <f t="shared" ca="1" si="20"/>
        <v>0</v>
      </c>
      <c r="Q18" s="1">
        <f t="shared" ca="1" si="20"/>
        <v>0</v>
      </c>
      <c r="R18" s="1">
        <f t="shared" ca="1" si="20"/>
        <v>0</v>
      </c>
      <c r="S18" s="1">
        <f t="shared" ca="1" si="20"/>
        <v>0</v>
      </c>
      <c r="T18" s="1">
        <f t="shared" ca="1" si="20"/>
        <v>0</v>
      </c>
      <c r="U18" s="1">
        <f t="shared" ca="1" si="20"/>
        <v>0</v>
      </c>
      <c r="V18" s="1">
        <f t="shared" ca="1" si="20"/>
        <v>0</v>
      </c>
      <c r="W18" s="1">
        <f t="shared" ca="1" si="20"/>
        <v>0</v>
      </c>
      <c r="X18" s="1">
        <f t="shared" ca="1" si="20"/>
        <v>0</v>
      </c>
      <c r="Y18" s="1">
        <f t="shared" ca="1" si="20"/>
        <v>0</v>
      </c>
      <c r="Z18" s="1">
        <f t="shared" ca="1" si="20"/>
        <v>0</v>
      </c>
      <c r="AA18" s="1">
        <f t="shared" ca="1" si="20"/>
        <v>0</v>
      </c>
      <c r="AB18" s="1">
        <f t="shared" ca="1" si="20"/>
        <v>0</v>
      </c>
      <c r="AC18" s="1">
        <f t="shared" ca="1" si="20"/>
        <v>0</v>
      </c>
      <c r="AD18" s="1">
        <f t="shared" ca="1" si="20"/>
        <v>0</v>
      </c>
      <c r="AE18" s="1">
        <f t="shared" ca="1" si="20"/>
        <v>0</v>
      </c>
      <c r="AF18" s="1">
        <f t="shared" ca="1" si="20"/>
        <v>2.24205406425E-2</v>
      </c>
      <c r="AG18" s="1">
        <f t="shared" ca="1" si="20"/>
        <v>1.0834895</v>
      </c>
      <c r="AH18" s="1">
        <f t="shared" ca="1" si="20"/>
        <v>5.4323225825000003E-3</v>
      </c>
      <c r="AI18" s="1">
        <f t="shared" ref="AI18:BN18" ca="1" si="21">AI4/$A18</f>
        <v>0.43954416666666662</v>
      </c>
      <c r="AJ18" s="1">
        <f t="shared" ca="1" si="21"/>
        <v>0.13949361025933332</v>
      </c>
      <c r="AK18" s="1">
        <f t="shared" ca="1" si="21"/>
        <v>6.2635448600833324E-2</v>
      </c>
      <c r="AL18" s="1">
        <f t="shared" ca="1" si="21"/>
        <v>98.823607499999994</v>
      </c>
      <c r="AM18" s="1">
        <f t="shared" ca="1" si="21"/>
        <v>2.1207705646416667E-2</v>
      </c>
      <c r="AN18" s="1">
        <f t="shared" ca="1" si="21"/>
        <v>0.67440175000000002</v>
      </c>
      <c r="AO18" s="1">
        <f t="shared" ca="1" si="21"/>
        <v>0.158143632625</v>
      </c>
      <c r="AP18" s="1">
        <f t="shared" ca="1" si="21"/>
        <v>3.9473886685000001E-2</v>
      </c>
      <c r="AQ18" s="1">
        <f t="shared" ca="1" si="21"/>
        <v>4.8436449999999995</v>
      </c>
      <c r="AR18" s="1">
        <f t="shared" ca="1" si="21"/>
        <v>1.8420308685833331E-2</v>
      </c>
      <c r="AS18" s="1">
        <f t="shared" ca="1" si="21"/>
        <v>0.29292550000000001</v>
      </c>
      <c r="AT18" s="1">
        <f t="shared" ca="1" si="21"/>
        <v>6.6314062018749995E-2</v>
      </c>
      <c r="AU18" s="1">
        <f t="shared" ca="1" si="21"/>
        <v>5.2711683313166668E-2</v>
      </c>
      <c r="AV18" s="1">
        <f t="shared" ca="1" si="21"/>
        <v>35.23939166666667</v>
      </c>
      <c r="AW18" s="1">
        <f t="shared" ca="1" si="21"/>
        <v>1.9872872679916668E-2</v>
      </c>
      <c r="AX18" s="1">
        <f t="shared" ca="1" si="21"/>
        <v>1.2725632499999999</v>
      </c>
      <c r="AY18" s="1">
        <f t="shared" ca="1" si="21"/>
        <v>0.2794394946505</v>
      </c>
      <c r="AZ18" s="1">
        <f t="shared" ca="1" si="21"/>
        <v>6.2947593791666673E-2</v>
      </c>
      <c r="BA18" s="1">
        <f t="shared" ca="1" si="21"/>
        <v>2.3945833333333337</v>
      </c>
      <c r="BB18" s="1">
        <f t="shared" ca="1" si="21"/>
        <v>1.8964255196250002E-2</v>
      </c>
      <c r="BC18" s="1">
        <f t="shared" ca="1" si="21"/>
        <v>0.38074083333333331</v>
      </c>
      <c r="BD18" s="1">
        <f t="shared" ca="1" si="21"/>
        <v>3.9291082193999995E-2</v>
      </c>
      <c r="BE18" s="1">
        <f t="shared" ca="1" si="21"/>
        <v>3.4545830827083339E-2</v>
      </c>
      <c r="BF18" s="1">
        <f t="shared" ca="1" si="21"/>
        <v>2.4502146666666667</v>
      </c>
      <c r="BG18" s="1">
        <f t="shared" ca="1" si="21"/>
        <v>1.7667723361166666E-2</v>
      </c>
      <c r="BH18" s="1">
        <f t="shared" ca="1" si="21"/>
        <v>0.50854874999999999</v>
      </c>
      <c r="BI18" s="1">
        <f t="shared" ca="1" si="21"/>
        <v>0.11074607047950001</v>
      </c>
      <c r="BJ18" s="1">
        <f t="shared" ca="1" si="21"/>
        <v>5.1050790840833332E-2</v>
      </c>
      <c r="BK18" s="1">
        <f t="shared" ca="1" si="21"/>
        <v>4.3305674999999999</v>
      </c>
      <c r="BL18" s="1">
        <f t="shared" ca="1" si="21"/>
        <v>1.8472491706833332E-2</v>
      </c>
      <c r="BM18" s="1">
        <f t="shared" ca="1" si="21"/>
        <v>0.24547066666666664</v>
      </c>
      <c r="BN18" s="1">
        <f t="shared" ca="1" si="21"/>
        <v>5.4626788595833337E-2</v>
      </c>
      <c r="BO18" s="1">
        <f t="shared" ref="BO18:CT18" ca="1" si="22">BO4/$A18</f>
        <v>5.2852194024750006E-2</v>
      </c>
      <c r="BP18" s="1">
        <f t="shared" ca="1" si="22"/>
        <v>1.4272895833333334</v>
      </c>
      <c r="BQ18" s="1">
        <f t="shared" ca="1" si="22"/>
        <v>7.7946242899999997E-3</v>
      </c>
      <c r="BR18" s="1">
        <f t="shared" ca="1" si="22"/>
        <v>0.32582416666666664</v>
      </c>
      <c r="BS18" s="1">
        <f t="shared" ca="1" si="22"/>
        <v>5.8698032148250007E-2</v>
      </c>
      <c r="BT18" s="1">
        <f t="shared" ca="1" si="22"/>
        <v>5.3639288550666658E-2</v>
      </c>
      <c r="BU18" s="1">
        <f t="shared" ca="1" si="22"/>
        <v>2.160981</v>
      </c>
      <c r="BV18" s="1">
        <f t="shared" ca="1" si="22"/>
        <v>1.6661723995583331E-2</v>
      </c>
      <c r="BW18" s="1">
        <f t="shared" ca="1" si="22"/>
        <v>0.9090919999999999</v>
      </c>
      <c r="BX18" s="1">
        <f t="shared" ca="1" si="22"/>
        <v>0.25807503652349995</v>
      </c>
      <c r="BY18" s="1">
        <f t="shared" ca="1" si="22"/>
        <v>4.7031761989166671E-2</v>
      </c>
      <c r="BZ18" s="1">
        <f t="shared" ca="1" si="22"/>
        <v>13.758735666666666</v>
      </c>
      <c r="CA18" s="1">
        <f t="shared" ca="1" si="22"/>
        <v>1.4732623813333331E-2</v>
      </c>
      <c r="CB18" s="1">
        <f t="shared" ca="1" si="22"/>
        <v>0.93985733333333332</v>
      </c>
      <c r="CC18" s="1">
        <f t="shared" ca="1" si="22"/>
        <v>0.23644134660699997</v>
      </c>
      <c r="CD18" s="1">
        <f t="shared" ca="1" si="22"/>
        <v>6.0663411994500004E-2</v>
      </c>
      <c r="CE18" s="1">
        <f t="shared" ca="1" si="22"/>
        <v>4.228332</v>
      </c>
      <c r="CF18" s="1">
        <f t="shared" ca="1" si="22"/>
        <v>2.1034796608000002E-2</v>
      </c>
      <c r="CG18" s="1">
        <f t="shared" ca="1" si="22"/>
        <v>0.73168374999999986</v>
      </c>
      <c r="CH18" s="1">
        <f t="shared" ca="1" si="22"/>
        <v>0.21353961383300002</v>
      </c>
      <c r="CI18" s="1">
        <f t="shared" ca="1" si="22"/>
        <v>5.7526503574999999E-2</v>
      </c>
      <c r="CJ18" s="1">
        <f t="shared" ca="1" si="22"/>
        <v>10.689161</v>
      </c>
      <c r="CK18" s="1">
        <f t="shared" ca="1" si="22"/>
        <v>1.8471600182666668E-2</v>
      </c>
      <c r="CL18" s="1">
        <f t="shared" ca="1" si="22"/>
        <v>0.9776596666666667</v>
      </c>
      <c r="CM18" s="1">
        <f t="shared" ca="1" si="22"/>
        <v>0.16440458199858332</v>
      </c>
      <c r="CN18" s="1">
        <f t="shared" ca="1" si="22"/>
        <v>6.6352307250000006E-2</v>
      </c>
      <c r="CO18" s="1">
        <f t="shared" ca="1" si="22"/>
        <v>99.965735499999994</v>
      </c>
      <c r="CP18" s="1">
        <f t="shared" ca="1" si="22"/>
        <v>1.8634588218999999E-2</v>
      </c>
      <c r="CQ18" s="1">
        <f t="shared" ca="1" si="22"/>
        <v>1.6931687500000001</v>
      </c>
      <c r="CR18" s="1">
        <f t="shared" ca="1" si="22"/>
        <v>0.23006566774416667</v>
      </c>
      <c r="CS18" s="1">
        <f t="shared" ca="1" si="22"/>
        <v>5.9295777912666665E-2</v>
      </c>
      <c r="CT18" s="1">
        <f t="shared" ca="1" si="22"/>
        <v>34.229683250000001</v>
      </c>
      <c r="CU18" s="13">
        <f t="shared" ref="CU18:CU23" ca="1" si="23">SUM(C18:CT18)</f>
        <v>328.054439649681</v>
      </c>
      <c r="CV18" s="13">
        <f t="shared" ref="CV18:CV23" ca="1" si="24">AVERAGE(C18:CT18)</f>
        <v>3.4172337463508438</v>
      </c>
      <c r="CW18" s="13">
        <f t="shared" ref="CW18:CW23" ca="1" si="25">MIN(C18:CT18)</f>
        <v>0</v>
      </c>
      <c r="CX18" s="13">
        <f t="shared" ref="CX18:CX23" ca="1" si="26">MAX(C18:CT18)</f>
        <v>99.965735499999994</v>
      </c>
      <c r="CY18" s="13">
        <f t="shared" ref="CY18:CY23" ca="1" si="27">STDEV(C18:CT18)</f>
        <v>15.024333766950706</v>
      </c>
    </row>
    <row r="19" spans="1:103" s="8" customFormat="1" ht="17" x14ac:dyDescent="0.25">
      <c r="A19" s="1">
        <f t="shared" si="16"/>
        <v>12</v>
      </c>
      <c r="B19" s="8" t="str">
        <f t="shared" si="16"/>
        <v>Tuesday</v>
      </c>
      <c r="C19" s="27">
        <f t="shared" ref="C19:AH19" ca="1" si="28">C5/$A19</f>
        <v>3.9585083333333333E-2</v>
      </c>
      <c r="D19" s="1">
        <f t="shared" ca="1" si="28"/>
        <v>0</v>
      </c>
      <c r="E19" s="1">
        <f t="shared" ca="1" si="28"/>
        <v>0</v>
      </c>
      <c r="F19" s="1">
        <f t="shared" ca="1" si="28"/>
        <v>0</v>
      </c>
      <c r="G19" s="1">
        <f t="shared" ca="1" si="28"/>
        <v>0</v>
      </c>
      <c r="H19" s="1">
        <f t="shared" ca="1" si="28"/>
        <v>0</v>
      </c>
      <c r="I19" s="1">
        <f t="shared" ca="1" si="28"/>
        <v>0</v>
      </c>
      <c r="J19" s="1">
        <f t="shared" ca="1" si="28"/>
        <v>0</v>
      </c>
      <c r="K19" s="1">
        <f t="shared" ca="1" si="28"/>
        <v>0</v>
      </c>
      <c r="L19" s="1">
        <f t="shared" ca="1" si="28"/>
        <v>0</v>
      </c>
      <c r="M19" s="1">
        <f t="shared" ca="1" si="28"/>
        <v>0</v>
      </c>
      <c r="N19" s="1">
        <f t="shared" ca="1" si="28"/>
        <v>0</v>
      </c>
      <c r="O19" s="1">
        <f t="shared" ca="1" si="28"/>
        <v>0</v>
      </c>
      <c r="P19" s="1">
        <f t="shared" ca="1" si="28"/>
        <v>0</v>
      </c>
      <c r="Q19" s="1">
        <f t="shared" ca="1" si="28"/>
        <v>0</v>
      </c>
      <c r="R19" s="1">
        <f t="shared" ca="1" si="28"/>
        <v>2.9528666666666665E-2</v>
      </c>
      <c r="S19" s="1">
        <f t="shared" ca="1" si="28"/>
        <v>0</v>
      </c>
      <c r="T19" s="1">
        <f t="shared" ca="1" si="28"/>
        <v>0</v>
      </c>
      <c r="U19" s="1">
        <f t="shared" ca="1" si="28"/>
        <v>0</v>
      </c>
      <c r="V19" s="1">
        <f t="shared" ca="1" si="28"/>
        <v>0</v>
      </c>
      <c r="W19" s="1">
        <f t="shared" ca="1" si="28"/>
        <v>0</v>
      </c>
      <c r="X19" s="1">
        <f t="shared" ca="1" si="28"/>
        <v>0</v>
      </c>
      <c r="Y19" s="1">
        <f t="shared" ca="1" si="28"/>
        <v>0</v>
      </c>
      <c r="Z19" s="1">
        <f t="shared" ca="1" si="28"/>
        <v>0</v>
      </c>
      <c r="AA19" s="1">
        <f t="shared" ca="1" si="28"/>
        <v>0</v>
      </c>
      <c r="AB19" s="1">
        <f t="shared" ca="1" si="28"/>
        <v>0</v>
      </c>
      <c r="AC19" s="1">
        <f t="shared" ca="1" si="28"/>
        <v>0</v>
      </c>
      <c r="AD19" s="1">
        <f t="shared" ca="1" si="28"/>
        <v>0</v>
      </c>
      <c r="AE19" s="1">
        <f t="shared" ca="1" si="28"/>
        <v>0</v>
      </c>
      <c r="AF19" s="1">
        <f t="shared" ca="1" si="28"/>
        <v>0</v>
      </c>
      <c r="AG19" s="1">
        <f t="shared" ca="1" si="28"/>
        <v>0.33814050000000001</v>
      </c>
      <c r="AH19" s="1">
        <f t="shared" ca="1" si="28"/>
        <v>1.0508762549999999E-3</v>
      </c>
      <c r="AI19" s="1">
        <f t="shared" ref="AI19:BN19" ca="1" si="29">AI5/$A19</f>
        <v>0.22120799999999999</v>
      </c>
      <c r="AJ19" s="1">
        <f t="shared" ca="1" si="29"/>
        <v>9.2877535011499993E-2</v>
      </c>
      <c r="AK19" s="1">
        <f t="shared" ca="1" si="29"/>
        <v>7.7089601938166663E-2</v>
      </c>
      <c r="AL19" s="1">
        <f t="shared" ca="1" si="29"/>
        <v>49.361753</v>
      </c>
      <c r="AM19" s="1">
        <f t="shared" ca="1" si="29"/>
        <v>2.1504445706999997E-2</v>
      </c>
      <c r="AN19" s="1">
        <f t="shared" ca="1" si="29"/>
        <v>1.4438844166666664</v>
      </c>
      <c r="AO19" s="1">
        <f t="shared" ca="1" si="29"/>
        <v>0.33058625484341664</v>
      </c>
      <c r="AP19" s="1">
        <f t="shared" ca="1" si="29"/>
        <v>3.915123636225E-2</v>
      </c>
      <c r="AQ19" s="1">
        <f t="shared" ca="1" si="29"/>
        <v>14.7126375</v>
      </c>
      <c r="AR19" s="1">
        <f t="shared" ca="1" si="29"/>
        <v>1.9897819760000001E-2</v>
      </c>
      <c r="AS19" s="1">
        <f t="shared" ca="1" si="29"/>
        <v>0.59671700000000005</v>
      </c>
      <c r="AT19" s="1">
        <f t="shared" ca="1" si="29"/>
        <v>0.12967778204816668</v>
      </c>
      <c r="AU19" s="1">
        <f t="shared" ca="1" si="29"/>
        <v>4.3474188526999996E-2</v>
      </c>
      <c r="AV19" s="1">
        <f t="shared" ca="1" si="29"/>
        <v>38.112666666666669</v>
      </c>
      <c r="AW19" s="1">
        <f t="shared" ca="1" si="29"/>
        <v>1.4725054742833333E-2</v>
      </c>
      <c r="AX19" s="1">
        <f t="shared" ca="1" si="29"/>
        <v>1.5393416666666668</v>
      </c>
      <c r="AY19" s="1">
        <f t="shared" ca="1" si="29"/>
        <v>0.34454038299708328</v>
      </c>
      <c r="AZ19" s="1">
        <f t="shared" ca="1" si="29"/>
        <v>4.7984536397666672E-2</v>
      </c>
      <c r="BA19" s="1">
        <f t="shared" ca="1" si="29"/>
        <v>4.09077</v>
      </c>
      <c r="BB19" s="1">
        <f t="shared" ca="1" si="29"/>
        <v>1.0737329976333332E-2</v>
      </c>
      <c r="BC19" s="1">
        <f t="shared" ca="1" si="29"/>
        <v>0.49925666666666668</v>
      </c>
      <c r="BD19" s="1">
        <f t="shared" ca="1" si="29"/>
        <v>8.300876210933332E-2</v>
      </c>
      <c r="BE19" s="1">
        <f t="shared" ca="1" si="29"/>
        <v>6.4951319076000005E-2</v>
      </c>
      <c r="BF19" s="1">
        <f t="shared" ca="1" si="29"/>
        <v>1.0055423333333333</v>
      </c>
      <c r="BG19" s="1">
        <f t="shared" ca="1" si="29"/>
        <v>6.179992354166667E-3</v>
      </c>
      <c r="BH19" s="1">
        <f t="shared" ca="1" si="29"/>
        <v>0.87909041666666665</v>
      </c>
      <c r="BI19" s="1">
        <f t="shared" ca="1" si="29"/>
        <v>0.27308993237274998</v>
      </c>
      <c r="BJ19" s="1">
        <f t="shared" ca="1" si="29"/>
        <v>4.6146277442666667E-2</v>
      </c>
      <c r="BK19" s="1">
        <f t="shared" ca="1" si="29"/>
        <v>3.5189264999999996</v>
      </c>
      <c r="BL19" s="1">
        <f t="shared" ca="1" si="29"/>
        <v>1.9552083467583335E-2</v>
      </c>
      <c r="BM19" s="1">
        <f t="shared" ca="1" si="29"/>
        <v>1.95435</v>
      </c>
      <c r="BN19" s="1">
        <f t="shared" ca="1" si="29"/>
        <v>0.30022187091033337</v>
      </c>
      <c r="BO19" s="1">
        <f t="shared" ref="BO19:CT19" ca="1" si="30">BO5/$A19</f>
        <v>5.4202716795333332E-2</v>
      </c>
      <c r="BP19" s="1">
        <f t="shared" ca="1" si="30"/>
        <v>3.2257633333333335</v>
      </c>
      <c r="BQ19" s="1">
        <f t="shared" ca="1" si="30"/>
        <v>1.7274045170666667E-2</v>
      </c>
      <c r="BR19" s="1">
        <f t="shared" ca="1" si="30"/>
        <v>9.7742833333333334E-2</v>
      </c>
      <c r="BS19" s="1">
        <f t="shared" ca="1" si="30"/>
        <v>0</v>
      </c>
      <c r="BT19" s="1">
        <f t="shared" ca="1" si="30"/>
        <v>5.6646683593500002E-2</v>
      </c>
      <c r="BU19" s="1">
        <f t="shared" ca="1" si="30"/>
        <v>3.8439014999999999</v>
      </c>
      <c r="BV19" s="1">
        <f t="shared" ca="1" si="30"/>
        <v>2.1824548265000004E-2</v>
      </c>
      <c r="BW19" s="1">
        <f t="shared" ca="1" si="30"/>
        <v>0.28059300000000004</v>
      </c>
      <c r="BX19" s="1">
        <f t="shared" ca="1" si="30"/>
        <v>2.5427854168333333E-2</v>
      </c>
      <c r="BY19" s="1">
        <f t="shared" ca="1" si="30"/>
        <v>4.4294758378666664E-2</v>
      </c>
      <c r="BZ19" s="1">
        <f t="shared" ca="1" si="30"/>
        <v>0.56755999999999995</v>
      </c>
      <c r="CA19" s="1">
        <f t="shared" ca="1" si="30"/>
        <v>2.2483169959166664E-2</v>
      </c>
      <c r="CB19" s="1">
        <f t="shared" ca="1" si="30"/>
        <v>0.64989283333333325</v>
      </c>
      <c r="CC19" s="1">
        <f t="shared" ca="1" si="30"/>
        <v>0.15378732748225002</v>
      </c>
      <c r="CD19" s="1">
        <f t="shared" ca="1" si="30"/>
        <v>4.5071201619499991E-2</v>
      </c>
      <c r="CE19" s="1">
        <f t="shared" ca="1" si="30"/>
        <v>5.7983324999999999</v>
      </c>
      <c r="CF19" s="1">
        <f t="shared" ca="1" si="30"/>
        <v>1.4057338220833333E-2</v>
      </c>
      <c r="CG19" s="1">
        <f t="shared" ca="1" si="30"/>
        <v>1.0091975</v>
      </c>
      <c r="CH19" s="1">
        <f t="shared" ca="1" si="30"/>
        <v>0.21529327485375002</v>
      </c>
      <c r="CI19" s="1">
        <f t="shared" ca="1" si="30"/>
        <v>5.9353992414500005E-2</v>
      </c>
      <c r="CJ19" s="1">
        <f t="shared" ca="1" si="30"/>
        <v>3.4994866666666664</v>
      </c>
      <c r="CK19" s="1">
        <f t="shared" ca="1" si="30"/>
        <v>1.5517913845499999E-2</v>
      </c>
      <c r="CL19" s="1">
        <f t="shared" ca="1" si="30"/>
        <v>2.2812874999999999</v>
      </c>
      <c r="CM19" s="1">
        <f t="shared" ca="1" si="30"/>
        <v>0.35411367071999994</v>
      </c>
      <c r="CN19" s="1">
        <f t="shared" ca="1" si="30"/>
        <v>6.2134417250000011E-2</v>
      </c>
      <c r="CO19" s="1">
        <f t="shared" ca="1" si="30"/>
        <v>67.122228166666659</v>
      </c>
      <c r="CP19" s="1">
        <f t="shared" ca="1" si="30"/>
        <v>1.4652809179750001E-2</v>
      </c>
      <c r="CQ19" s="1">
        <f t="shared" ca="1" si="30"/>
        <v>2.0914474999999997</v>
      </c>
      <c r="CR19" s="1">
        <f t="shared" ca="1" si="30"/>
        <v>0.48522395057791662</v>
      </c>
      <c r="CS19" s="1">
        <f t="shared" ca="1" si="30"/>
        <v>6.2437823088750004E-2</v>
      </c>
      <c r="CT19" s="1">
        <f t="shared" ca="1" si="30"/>
        <v>50.200407500000004</v>
      </c>
      <c r="CU19" s="13">
        <f t="shared" ca="1" si="23"/>
        <v>262.70148402788266</v>
      </c>
      <c r="CV19" s="13">
        <f t="shared" ca="1" si="24"/>
        <v>2.7364737919571112</v>
      </c>
      <c r="CW19" s="13">
        <f t="shared" ca="1" si="25"/>
        <v>0</v>
      </c>
      <c r="CX19" s="13">
        <f t="shared" ca="1" si="26"/>
        <v>67.122228166666659</v>
      </c>
      <c r="CY19" s="13">
        <f t="shared" ca="1" si="27"/>
        <v>10.530927814710392</v>
      </c>
    </row>
    <row r="20" spans="1:103" s="8" customFormat="1" ht="17" x14ac:dyDescent="0.25">
      <c r="A20" s="1">
        <f t="shared" si="16"/>
        <v>11</v>
      </c>
      <c r="B20" s="8" t="str">
        <f t="shared" si="16"/>
        <v>Wednesday</v>
      </c>
      <c r="C20" s="27">
        <f t="shared" ref="C20:AH20" ca="1" si="31">C6/$A20</f>
        <v>0</v>
      </c>
      <c r="D20" s="1">
        <f t="shared" ca="1" si="31"/>
        <v>0</v>
      </c>
      <c r="E20" s="1">
        <f t="shared" ca="1" si="31"/>
        <v>0.38275109090909082</v>
      </c>
      <c r="F20" s="1">
        <f t="shared" ca="1" si="31"/>
        <v>5.6148459162909087E-2</v>
      </c>
      <c r="G20" s="1">
        <f t="shared" ca="1" si="31"/>
        <v>0</v>
      </c>
      <c r="H20" s="1">
        <f t="shared" ca="1" si="31"/>
        <v>0</v>
      </c>
      <c r="I20" s="1">
        <f t="shared" ca="1" si="31"/>
        <v>0</v>
      </c>
      <c r="J20" s="1">
        <f t="shared" ca="1" si="31"/>
        <v>0.29958509090909091</v>
      </c>
      <c r="K20" s="1">
        <f t="shared" ca="1" si="31"/>
        <v>2.149873741009091E-2</v>
      </c>
      <c r="L20" s="1">
        <f t="shared" ca="1" si="31"/>
        <v>0</v>
      </c>
      <c r="M20" s="1">
        <f t="shared" ca="1" si="31"/>
        <v>0</v>
      </c>
      <c r="N20" s="1">
        <f t="shared" ca="1" si="31"/>
        <v>0</v>
      </c>
      <c r="O20" s="1">
        <f t="shared" ca="1" si="31"/>
        <v>0</v>
      </c>
      <c r="P20" s="1">
        <f t="shared" ca="1" si="31"/>
        <v>0</v>
      </c>
      <c r="Q20" s="1">
        <f t="shared" ca="1" si="31"/>
        <v>0</v>
      </c>
      <c r="R20" s="1">
        <f t="shared" ca="1" si="31"/>
        <v>0</v>
      </c>
      <c r="S20" s="1">
        <f t="shared" ca="1" si="31"/>
        <v>0</v>
      </c>
      <c r="T20" s="1">
        <f t="shared" ca="1" si="31"/>
        <v>0</v>
      </c>
      <c r="U20" s="1">
        <f t="shared" ca="1" si="31"/>
        <v>0</v>
      </c>
      <c r="V20" s="1">
        <f t="shared" ca="1" si="31"/>
        <v>0</v>
      </c>
      <c r="W20" s="1">
        <f t="shared" ca="1" si="31"/>
        <v>0</v>
      </c>
      <c r="X20" s="1">
        <f t="shared" ca="1" si="31"/>
        <v>0</v>
      </c>
      <c r="Y20" s="1">
        <f t="shared" ca="1" si="31"/>
        <v>0</v>
      </c>
      <c r="Z20" s="1">
        <f t="shared" ca="1" si="31"/>
        <v>0</v>
      </c>
      <c r="AA20" s="1">
        <f t="shared" ca="1" si="31"/>
        <v>0</v>
      </c>
      <c r="AB20" s="1">
        <f t="shared" ca="1" si="31"/>
        <v>0</v>
      </c>
      <c r="AC20" s="1">
        <f t="shared" ca="1" si="31"/>
        <v>0</v>
      </c>
      <c r="AD20" s="1">
        <f t="shared" ca="1" si="31"/>
        <v>0</v>
      </c>
      <c r="AE20" s="1">
        <f t="shared" ca="1" si="31"/>
        <v>7.6455224018181817E-4</v>
      </c>
      <c r="AF20" s="1">
        <f t="shared" ca="1" si="31"/>
        <v>6.5753874073636361E-3</v>
      </c>
      <c r="AG20" s="1">
        <f t="shared" ca="1" si="31"/>
        <v>0.11754218181818182</v>
      </c>
      <c r="AH20" s="1">
        <f t="shared" ca="1" si="31"/>
        <v>3.471396322181818E-3</v>
      </c>
      <c r="AI20" s="1">
        <f t="shared" ref="AI20:BN20" ca="1" si="32">AI6/$A20</f>
        <v>0.37929381818181818</v>
      </c>
      <c r="AJ20" s="1">
        <f t="shared" ca="1" si="32"/>
        <v>0.11251131168</v>
      </c>
      <c r="AK20" s="1">
        <f t="shared" ca="1" si="32"/>
        <v>7.625774815927272E-2</v>
      </c>
      <c r="AL20" s="1">
        <f t="shared" ca="1" si="32"/>
        <v>107.26501818181818</v>
      </c>
      <c r="AM20" s="1">
        <f t="shared" ca="1" si="32"/>
        <v>2.0099151181818181E-2</v>
      </c>
      <c r="AN20" s="1">
        <f t="shared" ca="1" si="32"/>
        <v>1.0085713636363636</v>
      </c>
      <c r="AO20" s="1">
        <f t="shared" ca="1" si="32"/>
        <v>0.13397040555627274</v>
      </c>
      <c r="AP20" s="1">
        <f t="shared" ca="1" si="32"/>
        <v>4.2652087218818184E-2</v>
      </c>
      <c r="AQ20" s="1">
        <f t="shared" ca="1" si="32"/>
        <v>4.8448270000000004</v>
      </c>
      <c r="AR20" s="1">
        <f t="shared" ca="1" si="32"/>
        <v>1.7768148780363636E-2</v>
      </c>
      <c r="AS20" s="1">
        <f t="shared" ca="1" si="32"/>
        <v>0.70375636363636362</v>
      </c>
      <c r="AT20" s="1">
        <f t="shared" ca="1" si="32"/>
        <v>9.0596513789090893E-2</v>
      </c>
      <c r="AU20" s="1">
        <f t="shared" ca="1" si="32"/>
        <v>5.8895594533636353E-2</v>
      </c>
      <c r="AV20" s="1">
        <f t="shared" ca="1" si="32"/>
        <v>38.781905454545452</v>
      </c>
      <c r="AW20" s="1">
        <f t="shared" ca="1" si="32"/>
        <v>2.3081783107636363E-2</v>
      </c>
      <c r="AX20" s="1">
        <f t="shared" ca="1" si="32"/>
        <v>1.2484900000000001</v>
      </c>
      <c r="AY20" s="1">
        <f t="shared" ca="1" si="32"/>
        <v>0.32556259908000001</v>
      </c>
      <c r="AZ20" s="1">
        <f t="shared" ca="1" si="32"/>
        <v>5.8927920551818176E-2</v>
      </c>
      <c r="BA20" s="1">
        <f t="shared" ca="1" si="32"/>
        <v>60.172727999999999</v>
      </c>
      <c r="BB20" s="1">
        <f t="shared" ca="1" si="32"/>
        <v>1.4601368360909091E-2</v>
      </c>
      <c r="BC20" s="1">
        <f t="shared" ca="1" si="32"/>
        <v>1.129328181818182</v>
      </c>
      <c r="BD20" s="1">
        <f t="shared" ca="1" si="32"/>
        <v>0.22004193751854545</v>
      </c>
      <c r="BE20" s="1">
        <f t="shared" ca="1" si="32"/>
        <v>2.8038903966181819E-2</v>
      </c>
      <c r="BF20" s="1">
        <f t="shared" ca="1" si="32"/>
        <v>0.2479369090909091</v>
      </c>
      <c r="BG20" s="1">
        <f t="shared" ca="1" si="32"/>
        <v>6.5623542599999995E-4</v>
      </c>
      <c r="BH20" s="1">
        <f t="shared" ca="1" si="32"/>
        <v>0.15689427272727272</v>
      </c>
      <c r="BI20" s="1">
        <f t="shared" ca="1" si="32"/>
        <v>2.2896484135909091E-2</v>
      </c>
      <c r="BJ20" s="1">
        <f t="shared" ca="1" si="32"/>
        <v>5.2662518421545457E-2</v>
      </c>
      <c r="BK20" s="1">
        <f t="shared" ca="1" si="32"/>
        <v>13.944509090909092</v>
      </c>
      <c r="BL20" s="1">
        <f t="shared" ca="1" si="32"/>
        <v>2.1254030162727273E-2</v>
      </c>
      <c r="BM20" s="1">
        <f t="shared" ca="1" si="32"/>
        <v>0.43312872727272728</v>
      </c>
      <c r="BN20" s="1">
        <f t="shared" ca="1" si="32"/>
        <v>9.5156800912727268E-2</v>
      </c>
      <c r="BO20" s="1">
        <f t="shared" ref="BO20:CT20" ca="1" si="33">BO6/$A20</f>
        <v>6.1572802819818181E-2</v>
      </c>
      <c r="BP20" s="1">
        <f t="shared" ca="1" si="33"/>
        <v>9.553931636363636</v>
      </c>
      <c r="BQ20" s="1">
        <f t="shared" ca="1" si="33"/>
        <v>1.2458658451909089E-2</v>
      </c>
      <c r="BR20" s="1">
        <f t="shared" ca="1" si="33"/>
        <v>0.38827963636363633</v>
      </c>
      <c r="BS20" s="1">
        <f t="shared" ca="1" si="33"/>
        <v>6.573900420772727E-2</v>
      </c>
      <c r="BT20" s="1">
        <f t="shared" ca="1" si="33"/>
        <v>1.4249892206000002E-2</v>
      </c>
      <c r="BU20" s="1">
        <f t="shared" ca="1" si="33"/>
        <v>38.50379127272727</v>
      </c>
      <c r="BV20" s="1">
        <f t="shared" ca="1" si="33"/>
        <v>2.2214341818181819E-2</v>
      </c>
      <c r="BW20" s="1">
        <f t="shared" ca="1" si="33"/>
        <v>1.1676654545454546</v>
      </c>
      <c r="BX20" s="1">
        <f t="shared" ca="1" si="33"/>
        <v>0.23123985059063637</v>
      </c>
      <c r="BY20" s="1">
        <f t="shared" ca="1" si="33"/>
        <v>6.1246606248000005E-2</v>
      </c>
      <c r="BZ20" s="1">
        <f t="shared" ca="1" si="33"/>
        <v>1.8168213636363637</v>
      </c>
      <c r="CA20" s="1">
        <f t="shared" ca="1" si="33"/>
        <v>1.7766981339545455E-2</v>
      </c>
      <c r="CB20" s="1">
        <f t="shared" ca="1" si="33"/>
        <v>0.15396245454545454</v>
      </c>
      <c r="CC20" s="1">
        <f t="shared" ca="1" si="33"/>
        <v>4.6282391615000001E-2</v>
      </c>
      <c r="CD20" s="1">
        <f t="shared" ca="1" si="33"/>
        <v>6.532366464581818E-2</v>
      </c>
      <c r="CE20" s="1">
        <f t="shared" ca="1" si="33"/>
        <v>44.313401454545456</v>
      </c>
      <c r="CF20" s="1">
        <f t="shared" ca="1" si="33"/>
        <v>2.2649944340818181E-2</v>
      </c>
      <c r="CG20" s="1">
        <f t="shared" ca="1" si="33"/>
        <v>1.5757320909090908</v>
      </c>
      <c r="CH20" s="1">
        <f t="shared" ca="1" si="33"/>
        <v>0.39377290305663631</v>
      </c>
      <c r="CI20" s="1">
        <f t="shared" ca="1" si="33"/>
        <v>6.7519669217272732E-2</v>
      </c>
      <c r="CJ20" s="1">
        <f t="shared" ca="1" si="33"/>
        <v>21.969415272727272</v>
      </c>
      <c r="CK20" s="1">
        <f t="shared" ca="1" si="33"/>
        <v>1.8051686681818183E-2</v>
      </c>
      <c r="CL20" s="1">
        <f t="shared" ca="1" si="33"/>
        <v>1.9864956363636366</v>
      </c>
      <c r="CM20" s="1">
        <f t="shared" ca="1" si="33"/>
        <v>0.41039941834599997</v>
      </c>
      <c r="CN20" s="1">
        <f t="shared" ca="1" si="33"/>
        <v>7.2744484424999992E-2</v>
      </c>
      <c r="CO20" s="1">
        <f t="shared" ca="1" si="33"/>
        <v>21.439744363636365</v>
      </c>
      <c r="CP20" s="1">
        <f t="shared" ca="1" si="33"/>
        <v>2.0130102930545454E-2</v>
      </c>
      <c r="CQ20" s="1">
        <f t="shared" ca="1" si="33"/>
        <v>1.3440583636363637</v>
      </c>
      <c r="CR20" s="1">
        <f t="shared" ca="1" si="33"/>
        <v>0.255733888164</v>
      </c>
      <c r="CS20" s="1">
        <f t="shared" ca="1" si="33"/>
        <v>6.1863730081999996E-2</v>
      </c>
      <c r="CT20" s="1">
        <f t="shared" ca="1" si="33"/>
        <v>14.486778727272728</v>
      </c>
      <c r="CU20" s="13">
        <f t="shared" ca="1" si="23"/>
        <v>393.24139355081815</v>
      </c>
      <c r="CV20" s="13">
        <f t="shared" ca="1" si="24"/>
        <v>4.0962645161543554</v>
      </c>
      <c r="CW20" s="13">
        <f t="shared" ca="1" si="25"/>
        <v>0</v>
      </c>
      <c r="CX20" s="13">
        <f t="shared" ca="1" si="26"/>
        <v>107.26501818181818</v>
      </c>
      <c r="CY20" s="13">
        <f t="shared" ca="1" si="27"/>
        <v>14.48997908961973</v>
      </c>
    </row>
    <row r="21" spans="1:103" s="8" customFormat="1" ht="17" x14ac:dyDescent="0.25">
      <c r="A21" s="1">
        <f t="shared" si="16"/>
        <v>12</v>
      </c>
      <c r="B21" s="8" t="str">
        <f t="shared" si="16"/>
        <v>Thursday</v>
      </c>
      <c r="C21" s="27">
        <f t="shared" ref="C21:AH21" ca="1" si="34">C7/$A21</f>
        <v>0</v>
      </c>
      <c r="D21" s="1">
        <f t="shared" ca="1" si="34"/>
        <v>0</v>
      </c>
      <c r="E21" s="1">
        <f t="shared" ca="1" si="34"/>
        <v>0</v>
      </c>
      <c r="F21" s="1">
        <f t="shared" ca="1" si="34"/>
        <v>0</v>
      </c>
      <c r="G21" s="1">
        <f t="shared" ca="1" si="34"/>
        <v>8.0096767230000022E-3</v>
      </c>
      <c r="H21" s="1">
        <f t="shared" ca="1" si="34"/>
        <v>4.5819500000000006E-2</v>
      </c>
      <c r="I21" s="1">
        <f t="shared" ca="1" si="34"/>
        <v>0</v>
      </c>
      <c r="J21" s="1">
        <f t="shared" ca="1" si="34"/>
        <v>0</v>
      </c>
      <c r="K21" s="1">
        <f t="shared" ca="1" si="34"/>
        <v>0</v>
      </c>
      <c r="L21" s="1">
        <f t="shared" ca="1" si="34"/>
        <v>0</v>
      </c>
      <c r="M21" s="1">
        <f t="shared" ca="1" si="34"/>
        <v>0</v>
      </c>
      <c r="N21" s="1">
        <f t="shared" ca="1" si="34"/>
        <v>0</v>
      </c>
      <c r="O21" s="1">
        <f t="shared" ca="1" si="34"/>
        <v>0</v>
      </c>
      <c r="P21" s="1">
        <f t="shared" ca="1" si="34"/>
        <v>0</v>
      </c>
      <c r="Q21" s="1">
        <f t="shared" ca="1" si="34"/>
        <v>0</v>
      </c>
      <c r="R21" s="1">
        <f t="shared" ca="1" si="34"/>
        <v>0</v>
      </c>
      <c r="S21" s="1">
        <f t="shared" ca="1" si="34"/>
        <v>0</v>
      </c>
      <c r="T21" s="1">
        <f t="shared" ca="1" si="34"/>
        <v>0</v>
      </c>
      <c r="U21" s="1">
        <f t="shared" ca="1" si="34"/>
        <v>0</v>
      </c>
      <c r="V21" s="1">
        <f t="shared" ca="1" si="34"/>
        <v>0</v>
      </c>
      <c r="W21" s="1">
        <f t="shared" ca="1" si="34"/>
        <v>0</v>
      </c>
      <c r="X21" s="1">
        <f t="shared" ca="1" si="34"/>
        <v>0</v>
      </c>
      <c r="Y21" s="1">
        <f t="shared" ca="1" si="34"/>
        <v>0</v>
      </c>
      <c r="Z21" s="1">
        <f t="shared" ca="1" si="34"/>
        <v>0</v>
      </c>
      <c r="AA21" s="1">
        <f t="shared" ca="1" si="34"/>
        <v>0</v>
      </c>
      <c r="AB21" s="1">
        <f t="shared" ca="1" si="34"/>
        <v>0</v>
      </c>
      <c r="AC21" s="1">
        <f t="shared" ca="1" si="34"/>
        <v>0</v>
      </c>
      <c r="AD21" s="1">
        <f t="shared" ca="1" si="34"/>
        <v>0</v>
      </c>
      <c r="AE21" s="1">
        <f t="shared" ca="1" si="34"/>
        <v>0</v>
      </c>
      <c r="AF21" s="1">
        <f t="shared" ca="1" si="34"/>
        <v>0</v>
      </c>
      <c r="AG21" s="1">
        <f t="shared" ca="1" si="34"/>
        <v>0</v>
      </c>
      <c r="AH21" s="1">
        <f t="shared" ca="1" si="34"/>
        <v>0</v>
      </c>
      <c r="AI21" s="1">
        <f t="shared" ref="AI21:BN21" ca="1" si="35">AI7/$A21</f>
        <v>0.15501300000000001</v>
      </c>
      <c r="AJ21" s="1">
        <f t="shared" ca="1" si="35"/>
        <v>3.6814077278333336E-2</v>
      </c>
      <c r="AK21" s="1">
        <f t="shared" ca="1" si="35"/>
        <v>3.3389657368749999E-2</v>
      </c>
      <c r="AL21" s="1">
        <f t="shared" ca="1" si="35"/>
        <v>25.151988333333335</v>
      </c>
      <c r="AM21" s="1">
        <f t="shared" ca="1" si="35"/>
        <v>1.9617302612916668E-2</v>
      </c>
      <c r="AN21" s="1">
        <f t="shared" ca="1" si="35"/>
        <v>0.34493849999999998</v>
      </c>
      <c r="AO21" s="1">
        <f t="shared" ca="1" si="35"/>
        <v>6.6893626257583341E-2</v>
      </c>
      <c r="AP21" s="1">
        <f t="shared" ca="1" si="35"/>
        <v>5.4835904122500001E-2</v>
      </c>
      <c r="AQ21" s="1">
        <f t="shared" ca="1" si="35"/>
        <v>1.6656245000000001</v>
      </c>
      <c r="AR21" s="1">
        <f t="shared" ca="1" si="35"/>
        <v>7.7234694560833345E-3</v>
      </c>
      <c r="AS21" s="1">
        <f t="shared" ca="1" si="35"/>
        <v>0.27064583333333331</v>
      </c>
      <c r="AT21" s="1">
        <f t="shared" ca="1" si="35"/>
        <v>0.10749178908</v>
      </c>
      <c r="AU21" s="1">
        <f t="shared" ca="1" si="35"/>
        <v>3.9249988798583331E-2</v>
      </c>
      <c r="AV21" s="1">
        <f t="shared" ca="1" si="35"/>
        <v>8.0785750000000007</v>
      </c>
      <c r="AW21" s="1">
        <f t="shared" ca="1" si="35"/>
        <v>2.169748473175E-2</v>
      </c>
      <c r="AX21" s="1">
        <f t="shared" ca="1" si="35"/>
        <v>1.4890094999999999</v>
      </c>
      <c r="AY21" s="1">
        <f t="shared" ca="1" si="35"/>
        <v>0.28591097385466674</v>
      </c>
      <c r="AZ21" s="1">
        <f t="shared" ca="1" si="35"/>
        <v>6.1198648262499995E-2</v>
      </c>
      <c r="BA21" s="1">
        <f t="shared" ca="1" si="35"/>
        <v>30.098872</v>
      </c>
      <c r="BB21" s="1">
        <f t="shared" ca="1" si="35"/>
        <v>1.9300416674666667E-2</v>
      </c>
      <c r="BC21" s="1">
        <f t="shared" ca="1" si="35"/>
        <v>0.98113516666666667</v>
      </c>
      <c r="BD21" s="1">
        <f t="shared" ca="1" si="35"/>
        <v>0.24280967218750002</v>
      </c>
      <c r="BE21" s="1">
        <f t="shared" ca="1" si="35"/>
        <v>3.8728267152E-2</v>
      </c>
      <c r="BF21" s="1">
        <f t="shared" ca="1" si="35"/>
        <v>6.0127310833333327</v>
      </c>
      <c r="BG21" s="1">
        <f t="shared" ca="1" si="35"/>
        <v>1.5474723006166667E-2</v>
      </c>
      <c r="BH21" s="1">
        <f t="shared" ca="1" si="35"/>
        <v>0.11800175</v>
      </c>
      <c r="BI21" s="1">
        <f t="shared" ca="1" si="35"/>
        <v>2.5565043064666667E-2</v>
      </c>
      <c r="BJ21" s="1">
        <f t="shared" ca="1" si="35"/>
        <v>1.0184388707250001E-2</v>
      </c>
      <c r="BK21" s="1">
        <f t="shared" ca="1" si="35"/>
        <v>5.0017566666666662</v>
      </c>
      <c r="BL21" s="1">
        <f t="shared" ca="1" si="35"/>
        <v>1.9684168047083336E-2</v>
      </c>
      <c r="BM21" s="1">
        <f t="shared" ca="1" si="35"/>
        <v>0.13488924999999999</v>
      </c>
      <c r="BN21" s="1">
        <f t="shared" ca="1" si="35"/>
        <v>3.26657893915E-2</v>
      </c>
      <c r="BO21" s="1">
        <f t="shared" ref="BO21:CT21" ca="1" si="36">BO7/$A21</f>
        <v>6.0385574668000007E-2</v>
      </c>
      <c r="BP21" s="1">
        <f t="shared" ca="1" si="36"/>
        <v>2.9848455</v>
      </c>
      <c r="BQ21" s="1">
        <f t="shared" ca="1" si="36"/>
        <v>1.8792157386666668E-2</v>
      </c>
      <c r="BR21" s="1">
        <f t="shared" ca="1" si="36"/>
        <v>0.41282849999999999</v>
      </c>
      <c r="BS21" s="1">
        <f t="shared" ca="1" si="36"/>
        <v>4.1518175246666664E-2</v>
      </c>
      <c r="BT21" s="1">
        <f t="shared" ca="1" si="36"/>
        <v>5.7176086235333344E-2</v>
      </c>
      <c r="BU21" s="1">
        <f t="shared" ca="1" si="36"/>
        <v>16.571504000000001</v>
      </c>
      <c r="BV21" s="1">
        <f t="shared" ca="1" si="36"/>
        <v>1.8558982020416667E-2</v>
      </c>
      <c r="BW21" s="1">
        <f t="shared" ca="1" si="36"/>
        <v>0.35226299999999999</v>
      </c>
      <c r="BX21" s="1">
        <f t="shared" ca="1" si="36"/>
        <v>5.6390172492000006E-2</v>
      </c>
      <c r="BY21" s="1">
        <f t="shared" ca="1" si="36"/>
        <v>1.0926791622E-2</v>
      </c>
      <c r="BZ21" s="1">
        <f t="shared" ca="1" si="36"/>
        <v>4.786690833333334</v>
      </c>
      <c r="CA21" s="1">
        <f t="shared" ca="1" si="36"/>
        <v>1.7353812586833332E-2</v>
      </c>
      <c r="CB21" s="1">
        <f t="shared" ca="1" si="36"/>
        <v>0.52642500000000003</v>
      </c>
      <c r="CC21" s="1">
        <f t="shared" ca="1" si="36"/>
        <v>0.140647049257</v>
      </c>
      <c r="CD21" s="1">
        <f t="shared" ca="1" si="36"/>
        <v>4.7326674561499998E-2</v>
      </c>
      <c r="CE21" s="1">
        <f t="shared" ca="1" si="36"/>
        <v>18.047787916666667</v>
      </c>
      <c r="CF21" s="1">
        <f t="shared" ca="1" si="36"/>
        <v>2.0504173960666665E-2</v>
      </c>
      <c r="CG21" s="1">
        <f t="shared" ca="1" si="36"/>
        <v>0.8269426666666666</v>
      </c>
      <c r="CH21" s="1">
        <f t="shared" ca="1" si="36"/>
        <v>0.24360758704999999</v>
      </c>
      <c r="CI21" s="1">
        <f t="shared" ca="1" si="36"/>
        <v>6.5225872626750003E-2</v>
      </c>
      <c r="CJ21" s="1">
        <f t="shared" ca="1" si="36"/>
        <v>38.056095833333337</v>
      </c>
      <c r="CK21" s="1">
        <f t="shared" ca="1" si="36"/>
        <v>1.9035211051166668E-2</v>
      </c>
      <c r="CL21" s="1">
        <f t="shared" ca="1" si="36"/>
        <v>1.4651156666666667</v>
      </c>
      <c r="CM21" s="1">
        <f t="shared" ca="1" si="36"/>
        <v>0.29372012090966665</v>
      </c>
      <c r="CN21" s="1">
        <f t="shared" ca="1" si="36"/>
        <v>5.4563246305166672E-2</v>
      </c>
      <c r="CO21" s="1">
        <f t="shared" ca="1" si="36"/>
        <v>83.166255250000006</v>
      </c>
      <c r="CP21" s="1">
        <f t="shared" ca="1" si="36"/>
        <v>2.3027671490749999E-2</v>
      </c>
      <c r="CQ21" s="1">
        <f t="shared" ca="1" si="36"/>
        <v>1.9831625833333335</v>
      </c>
      <c r="CR21" s="1">
        <f t="shared" ca="1" si="36"/>
        <v>0.41627325568125001</v>
      </c>
      <c r="CS21" s="1">
        <f t="shared" ca="1" si="36"/>
        <v>6.0256327541833327E-2</v>
      </c>
      <c r="CT21" s="1">
        <f t="shared" ca="1" si="36"/>
        <v>19.529982499999999</v>
      </c>
      <c r="CU21" s="13">
        <f t="shared" ca="1" si="23"/>
        <v>271.07143334280454</v>
      </c>
      <c r="CV21" s="13">
        <f t="shared" ca="1" si="24"/>
        <v>2.8236607639875473</v>
      </c>
      <c r="CW21" s="13">
        <f t="shared" ca="1" si="25"/>
        <v>0</v>
      </c>
      <c r="CX21" s="13">
        <f t="shared" ca="1" si="26"/>
        <v>83.166255250000006</v>
      </c>
      <c r="CY21" s="13">
        <f t="shared" ca="1" si="27"/>
        <v>10.408566738791405</v>
      </c>
    </row>
    <row r="22" spans="1:103" s="8" customFormat="1" ht="17" x14ac:dyDescent="0.25">
      <c r="A22" s="1">
        <f t="shared" si="16"/>
        <v>10</v>
      </c>
      <c r="B22" s="8" t="str">
        <f t="shared" si="16"/>
        <v>Friday</v>
      </c>
      <c r="C22" s="27">
        <f t="shared" ref="C22:AH22" ca="1" si="37">C8/$A22</f>
        <v>4.0131199999999999E-2</v>
      </c>
      <c r="D22" s="1">
        <f t="shared" ca="1" si="37"/>
        <v>0</v>
      </c>
      <c r="E22" s="1">
        <f t="shared" ca="1" si="37"/>
        <v>9.3558000000000002E-2</v>
      </c>
      <c r="F22" s="1">
        <f t="shared" ca="1" si="37"/>
        <v>0</v>
      </c>
      <c r="G22" s="1">
        <f t="shared" ca="1" si="37"/>
        <v>0</v>
      </c>
      <c r="H22" s="1">
        <f t="shared" ca="1" si="37"/>
        <v>0</v>
      </c>
      <c r="I22" s="1">
        <f t="shared" ca="1" si="37"/>
        <v>0</v>
      </c>
      <c r="J22" s="1">
        <f t="shared" ca="1" si="37"/>
        <v>0</v>
      </c>
      <c r="K22" s="1">
        <f t="shared" ca="1" si="37"/>
        <v>0</v>
      </c>
      <c r="L22" s="1">
        <f t="shared" ca="1" si="37"/>
        <v>0</v>
      </c>
      <c r="M22" s="1">
        <f t="shared" ca="1" si="37"/>
        <v>0.51193500000000003</v>
      </c>
      <c r="N22" s="1">
        <f t="shared" ca="1" si="37"/>
        <v>0</v>
      </c>
      <c r="O22" s="1">
        <f t="shared" ca="1" si="37"/>
        <v>0</v>
      </c>
      <c r="P22" s="1">
        <f t="shared" ca="1" si="37"/>
        <v>0</v>
      </c>
      <c r="Q22" s="1">
        <f t="shared" ca="1" si="37"/>
        <v>0</v>
      </c>
      <c r="R22" s="1">
        <f t="shared" ca="1" si="37"/>
        <v>0</v>
      </c>
      <c r="S22" s="1">
        <f t="shared" ca="1" si="37"/>
        <v>0</v>
      </c>
      <c r="T22" s="1">
        <f t="shared" ca="1" si="37"/>
        <v>0</v>
      </c>
      <c r="U22" s="1">
        <f t="shared" ca="1" si="37"/>
        <v>0</v>
      </c>
      <c r="V22" s="1">
        <f t="shared" ca="1" si="37"/>
        <v>0</v>
      </c>
      <c r="W22" s="1">
        <f t="shared" ca="1" si="37"/>
        <v>0</v>
      </c>
      <c r="X22" s="1">
        <f t="shared" ca="1" si="37"/>
        <v>0</v>
      </c>
      <c r="Y22" s="1">
        <f t="shared" ca="1" si="37"/>
        <v>0</v>
      </c>
      <c r="Z22" s="1">
        <f t="shared" ca="1" si="37"/>
        <v>0</v>
      </c>
      <c r="AA22" s="1">
        <f t="shared" ca="1" si="37"/>
        <v>0</v>
      </c>
      <c r="AB22" s="1">
        <f t="shared" ca="1" si="37"/>
        <v>0</v>
      </c>
      <c r="AC22" s="1">
        <f t="shared" ca="1" si="37"/>
        <v>0</v>
      </c>
      <c r="AD22" s="1">
        <f t="shared" ca="1" si="37"/>
        <v>0</v>
      </c>
      <c r="AE22" s="1">
        <f t="shared" ca="1" si="37"/>
        <v>0</v>
      </c>
      <c r="AF22" s="1">
        <f t="shared" ca="1" si="37"/>
        <v>2.4514513840200002E-2</v>
      </c>
      <c r="AG22" s="1">
        <f t="shared" ca="1" si="37"/>
        <v>9.6770500000000009E-2</v>
      </c>
      <c r="AH22" s="1">
        <f t="shared" ca="1" si="37"/>
        <v>0</v>
      </c>
      <c r="AI22" s="1">
        <f t="shared" ref="AI22:BN22" ca="1" si="38">AI8/$A22</f>
        <v>0.57650039999999991</v>
      </c>
      <c r="AJ22" s="1">
        <f t="shared" ca="1" si="38"/>
        <v>8.5316905095500009E-2</v>
      </c>
      <c r="AK22" s="1">
        <f t="shared" ca="1" si="38"/>
        <v>7.5418858923199994E-2</v>
      </c>
      <c r="AL22" s="1">
        <f t="shared" ca="1" si="38"/>
        <v>42.945328799999999</v>
      </c>
      <c r="AM22" s="1">
        <f t="shared" ca="1" si="38"/>
        <v>2.4529738902599997E-2</v>
      </c>
      <c r="AN22" s="1">
        <f t="shared" ca="1" si="38"/>
        <v>0.76249200000000006</v>
      </c>
      <c r="AO22" s="1">
        <f t="shared" ca="1" si="38"/>
        <v>0.12923687812699999</v>
      </c>
      <c r="AP22" s="1">
        <f t="shared" ca="1" si="38"/>
        <v>6.6848623595599996E-2</v>
      </c>
      <c r="AQ22" s="1">
        <f t="shared" ca="1" si="38"/>
        <v>17.426155999999999</v>
      </c>
      <c r="AR22" s="1">
        <f t="shared" ca="1" si="38"/>
        <v>2.0739031185600002E-2</v>
      </c>
      <c r="AS22" s="1">
        <f t="shared" ca="1" si="38"/>
        <v>0.63208640000000005</v>
      </c>
      <c r="AT22" s="1">
        <f t="shared" ca="1" si="38"/>
        <v>0.15704592199590001</v>
      </c>
      <c r="AU22" s="1">
        <f t="shared" ca="1" si="38"/>
        <v>6.5769599249799998E-2</v>
      </c>
      <c r="AV22" s="1">
        <f t="shared" ca="1" si="38"/>
        <v>24.4310829</v>
      </c>
      <c r="AW22" s="1">
        <f t="shared" ca="1" si="38"/>
        <v>2.5433862283500003E-2</v>
      </c>
      <c r="AX22" s="1">
        <f t="shared" ca="1" si="38"/>
        <v>0.60920580000000002</v>
      </c>
      <c r="AY22" s="1">
        <f t="shared" ca="1" si="38"/>
        <v>0.10899210656</v>
      </c>
      <c r="AZ22" s="1">
        <f t="shared" ca="1" si="38"/>
        <v>5.3559962383200002E-2</v>
      </c>
      <c r="BA22" s="1">
        <f t="shared" ca="1" si="38"/>
        <v>15.6128567</v>
      </c>
      <c r="BB22" s="1">
        <f t="shared" ca="1" si="38"/>
        <v>8.6519689074000001E-3</v>
      </c>
      <c r="BC22" s="1">
        <f t="shared" ca="1" si="38"/>
        <v>0.2480009</v>
      </c>
      <c r="BD22" s="1">
        <f t="shared" ca="1" si="38"/>
        <v>0.10484369705159999</v>
      </c>
      <c r="BE22" s="1">
        <f t="shared" ca="1" si="38"/>
        <v>6.4431279509999995E-2</v>
      </c>
      <c r="BF22" s="1">
        <f t="shared" ca="1" si="38"/>
        <v>2.0457875999999997</v>
      </c>
      <c r="BG22" s="1">
        <f t="shared" ca="1" si="38"/>
        <v>2.5459957136000001E-2</v>
      </c>
      <c r="BH22" s="1">
        <f t="shared" ca="1" si="38"/>
        <v>0.52038719999999994</v>
      </c>
      <c r="BI22" s="1">
        <f t="shared" ca="1" si="38"/>
        <v>0.11877705114879999</v>
      </c>
      <c r="BJ22" s="1">
        <f t="shared" ca="1" si="38"/>
        <v>6.14722976076E-2</v>
      </c>
      <c r="BK22" s="1">
        <f t="shared" ca="1" si="38"/>
        <v>4.3641179999999995</v>
      </c>
      <c r="BL22" s="1">
        <f t="shared" ca="1" si="38"/>
        <v>9.6419729308E-3</v>
      </c>
      <c r="BM22" s="1">
        <f t="shared" ca="1" si="38"/>
        <v>0.22569</v>
      </c>
      <c r="BN22" s="1">
        <f t="shared" ca="1" si="38"/>
        <v>4.5920327768800007E-2</v>
      </c>
      <c r="BO22" s="1">
        <f t="shared" ref="BO22:CT22" ca="1" si="39">BO8/$A22</f>
        <v>5.5215447777599999E-2</v>
      </c>
      <c r="BP22" s="1">
        <f t="shared" ca="1" si="39"/>
        <v>1.1055668000000001</v>
      </c>
      <c r="BQ22" s="1">
        <f t="shared" ca="1" si="39"/>
        <v>2.1469494547199999E-2</v>
      </c>
      <c r="BR22" s="1">
        <f t="shared" ca="1" si="39"/>
        <v>1.3469541999999999</v>
      </c>
      <c r="BS22" s="1">
        <f t="shared" ca="1" si="39"/>
        <v>0.26262834172560001</v>
      </c>
      <c r="BT22" s="1">
        <f t="shared" ca="1" si="39"/>
        <v>7.5671209166399994E-2</v>
      </c>
      <c r="BU22" s="1">
        <f t="shared" ca="1" si="39"/>
        <v>2.3040247999999997</v>
      </c>
      <c r="BV22" s="1">
        <f t="shared" ca="1" si="39"/>
        <v>0</v>
      </c>
      <c r="BW22" s="1">
        <f t="shared" ca="1" si="39"/>
        <v>0</v>
      </c>
      <c r="BX22" s="1">
        <f t="shared" ca="1" si="39"/>
        <v>3.9806963174000003E-2</v>
      </c>
      <c r="BY22" s="1">
        <f t="shared" ca="1" si="39"/>
        <v>9.0093614077999998E-2</v>
      </c>
      <c r="BZ22" s="1">
        <f t="shared" ca="1" si="39"/>
        <v>0.20419499999999999</v>
      </c>
      <c r="CA22" s="1">
        <f t="shared" ca="1" si="39"/>
        <v>1.2760849525200003E-2</v>
      </c>
      <c r="CB22" s="1">
        <f t="shared" ca="1" si="39"/>
        <v>0.26354899999999998</v>
      </c>
      <c r="CC22" s="1">
        <f t="shared" ca="1" si="39"/>
        <v>6.7778958434000003E-2</v>
      </c>
      <c r="CD22" s="1">
        <f t="shared" ca="1" si="39"/>
        <v>7.3400870834200008E-2</v>
      </c>
      <c r="CE22" s="1">
        <f t="shared" ca="1" si="39"/>
        <v>24.913873800000001</v>
      </c>
      <c r="CF22" s="1">
        <f t="shared" ca="1" si="39"/>
        <v>2.4626959652800002E-2</v>
      </c>
      <c r="CG22" s="1">
        <f t="shared" ca="1" si="39"/>
        <v>1.686936</v>
      </c>
      <c r="CH22" s="1">
        <f t="shared" ca="1" si="39"/>
        <v>0.36461329844029999</v>
      </c>
      <c r="CI22" s="1">
        <f t="shared" ca="1" si="39"/>
        <v>6.9901420243500018E-2</v>
      </c>
      <c r="CJ22" s="1">
        <f t="shared" ca="1" si="39"/>
        <v>34.406217600000005</v>
      </c>
      <c r="CK22" s="1">
        <f t="shared" ca="1" si="39"/>
        <v>2.56380649244E-2</v>
      </c>
      <c r="CL22" s="1">
        <f t="shared" ca="1" si="39"/>
        <v>1.0773779000000001</v>
      </c>
      <c r="CM22" s="1">
        <f t="shared" ca="1" si="39"/>
        <v>0.329813055864</v>
      </c>
      <c r="CN22" s="1">
        <f t="shared" ca="1" si="39"/>
        <v>8.7449991709599995E-2</v>
      </c>
      <c r="CO22" s="1">
        <f t="shared" ca="1" si="39"/>
        <v>38.308456199999995</v>
      </c>
      <c r="CP22" s="1">
        <f t="shared" ca="1" si="39"/>
        <v>1.9695327936000002E-2</v>
      </c>
      <c r="CQ22" s="1">
        <f t="shared" ca="1" si="39"/>
        <v>1.1415483</v>
      </c>
      <c r="CR22" s="1">
        <f t="shared" ca="1" si="39"/>
        <v>0.33842208394259998</v>
      </c>
      <c r="CS22" s="1">
        <f t="shared" ca="1" si="39"/>
        <v>7.1704909137300002E-2</v>
      </c>
      <c r="CT22" s="1">
        <f t="shared" ca="1" si="39"/>
        <v>8.9764213000000002</v>
      </c>
      <c r="CU22" s="13">
        <f t="shared" ca="1" si="23"/>
        <v>230.1845037153158</v>
      </c>
      <c r="CV22" s="13">
        <f t="shared" ca="1" si="24"/>
        <v>2.3977552470345396</v>
      </c>
      <c r="CW22" s="13">
        <f t="shared" ca="1" si="25"/>
        <v>0</v>
      </c>
      <c r="CX22" s="13">
        <f t="shared" ca="1" si="26"/>
        <v>42.945328799999999</v>
      </c>
      <c r="CY22" s="13">
        <f t="shared" ca="1" si="27"/>
        <v>7.8332784740192132</v>
      </c>
    </row>
    <row r="23" spans="1:103" s="8" customFormat="1" ht="17" x14ac:dyDescent="0.25">
      <c r="A23" s="1">
        <f t="shared" si="16"/>
        <v>13</v>
      </c>
      <c r="B23" s="8" t="str">
        <f t="shared" si="16"/>
        <v>Saturday</v>
      </c>
      <c r="C23" s="27">
        <f t="shared" ref="C23:AH23" ca="1" si="40">C9/$A23</f>
        <v>0</v>
      </c>
      <c r="D23" s="1">
        <f t="shared" ca="1" si="40"/>
        <v>0</v>
      </c>
      <c r="E23" s="1">
        <f t="shared" ca="1" si="40"/>
        <v>2.725723076923077E-2</v>
      </c>
      <c r="F23" s="1">
        <f t="shared" ca="1" si="40"/>
        <v>0</v>
      </c>
      <c r="G23" s="1">
        <f t="shared" ca="1" si="40"/>
        <v>1.0964400513923077E-2</v>
      </c>
      <c r="H23" s="1">
        <f t="shared" ca="1" si="40"/>
        <v>0</v>
      </c>
      <c r="I23" s="1">
        <f t="shared" ca="1" si="40"/>
        <v>0</v>
      </c>
      <c r="J23" s="1">
        <f t="shared" ca="1" si="40"/>
        <v>0</v>
      </c>
      <c r="K23" s="1">
        <f t="shared" ca="1" si="40"/>
        <v>0</v>
      </c>
      <c r="L23" s="1">
        <f t="shared" ca="1" si="40"/>
        <v>0</v>
      </c>
      <c r="M23" s="1">
        <f t="shared" ca="1" si="40"/>
        <v>0.20741984615384615</v>
      </c>
      <c r="N23" s="1">
        <f t="shared" ca="1" si="40"/>
        <v>0</v>
      </c>
      <c r="O23" s="1">
        <f t="shared" ca="1" si="40"/>
        <v>0</v>
      </c>
      <c r="P23" s="1">
        <f t="shared" ca="1" si="40"/>
        <v>0</v>
      </c>
      <c r="Q23" s="1">
        <f t="shared" ca="1" si="40"/>
        <v>0</v>
      </c>
      <c r="R23" s="1">
        <f t="shared" ca="1" si="40"/>
        <v>0</v>
      </c>
      <c r="S23" s="1">
        <f t="shared" ca="1" si="40"/>
        <v>0</v>
      </c>
      <c r="T23" s="1">
        <f t="shared" ca="1" si="40"/>
        <v>0</v>
      </c>
      <c r="U23" s="1">
        <f t="shared" ca="1" si="40"/>
        <v>0</v>
      </c>
      <c r="V23" s="1">
        <f t="shared" ca="1" si="40"/>
        <v>0</v>
      </c>
      <c r="W23" s="1">
        <f t="shared" ca="1" si="40"/>
        <v>0</v>
      </c>
      <c r="X23" s="1">
        <f t="shared" ca="1" si="40"/>
        <v>0</v>
      </c>
      <c r="Y23" s="1">
        <f t="shared" ca="1" si="40"/>
        <v>0</v>
      </c>
      <c r="Z23" s="1">
        <f t="shared" ca="1" si="40"/>
        <v>0</v>
      </c>
      <c r="AA23" s="1">
        <f t="shared" ca="1" si="40"/>
        <v>0</v>
      </c>
      <c r="AB23" s="1">
        <f t="shared" ca="1" si="40"/>
        <v>0</v>
      </c>
      <c r="AC23" s="1">
        <f t="shared" ca="1" si="40"/>
        <v>0</v>
      </c>
      <c r="AD23" s="1">
        <f t="shared" ca="1" si="40"/>
        <v>0</v>
      </c>
      <c r="AE23" s="1">
        <f t="shared" ca="1" si="40"/>
        <v>0</v>
      </c>
      <c r="AF23" s="1">
        <f t="shared" ca="1" si="40"/>
        <v>0</v>
      </c>
      <c r="AG23" s="1">
        <f t="shared" ca="1" si="40"/>
        <v>0</v>
      </c>
      <c r="AH23" s="1">
        <f t="shared" ca="1" si="40"/>
        <v>0</v>
      </c>
      <c r="AI23" s="1">
        <f t="shared" ref="AI23:BN23" ca="1" si="41">AI9/$A23</f>
        <v>0</v>
      </c>
      <c r="AJ23" s="1">
        <f t="shared" ca="1" si="41"/>
        <v>4.2409358208E-2</v>
      </c>
      <c r="AK23" s="1">
        <f t="shared" ca="1" si="41"/>
        <v>4.8538002319999989E-2</v>
      </c>
      <c r="AL23" s="1">
        <f t="shared" ca="1" si="41"/>
        <v>7.360715384615385E-2</v>
      </c>
      <c r="AM23" s="1">
        <f t="shared" ca="1" si="41"/>
        <v>0</v>
      </c>
      <c r="AN23" s="1">
        <f t="shared" ca="1" si="41"/>
        <v>0.25596769230769234</v>
      </c>
      <c r="AO23" s="1">
        <f t="shared" ca="1" si="41"/>
        <v>6.2345851033846149E-2</v>
      </c>
      <c r="AP23" s="1">
        <f t="shared" ca="1" si="41"/>
        <v>6.1913564948769234E-2</v>
      </c>
      <c r="AQ23" s="1">
        <f t="shared" ca="1" si="41"/>
        <v>4.0587292307692309</v>
      </c>
      <c r="AR23" s="1">
        <f t="shared" ca="1" si="41"/>
        <v>1.3737815682230771E-2</v>
      </c>
      <c r="AS23" s="1">
        <f t="shared" ca="1" si="41"/>
        <v>3.4023153846153849E-2</v>
      </c>
      <c r="AT23" s="1">
        <f t="shared" ca="1" si="41"/>
        <v>0</v>
      </c>
      <c r="AU23" s="1">
        <f t="shared" ca="1" si="41"/>
        <v>5.4680083022769228E-2</v>
      </c>
      <c r="AV23" s="1">
        <f t="shared" ca="1" si="41"/>
        <v>2.0155463076923072</v>
      </c>
      <c r="AW23" s="1">
        <f t="shared" ca="1" si="41"/>
        <v>1.7877357826153847E-2</v>
      </c>
      <c r="AX23" s="1">
        <f t="shared" ca="1" si="41"/>
        <v>0.95598061538461532</v>
      </c>
      <c r="AY23" s="1">
        <f t="shared" ca="1" si="41"/>
        <v>0.18580918968123075</v>
      </c>
      <c r="AZ23" s="1">
        <f t="shared" ca="1" si="41"/>
        <v>6.0577851561538464E-2</v>
      </c>
      <c r="BA23" s="1">
        <f t="shared" ca="1" si="41"/>
        <v>58.521513999999996</v>
      </c>
      <c r="BB23" s="1">
        <f t="shared" ca="1" si="41"/>
        <v>1.7604703240615385E-2</v>
      </c>
      <c r="BC23" s="1">
        <f t="shared" ca="1" si="41"/>
        <v>1.1927870769230771</v>
      </c>
      <c r="BD23" s="1">
        <f t="shared" ca="1" si="41"/>
        <v>0.32109946603969231</v>
      </c>
      <c r="BE23" s="1">
        <f t="shared" ca="1" si="41"/>
        <v>4.4194012961538465E-2</v>
      </c>
      <c r="BF23" s="1">
        <f t="shared" ca="1" si="41"/>
        <v>3.7251546153846151</v>
      </c>
      <c r="BG23" s="1">
        <f t="shared" ca="1" si="41"/>
        <v>1.2198951497999998E-2</v>
      </c>
      <c r="BH23" s="1">
        <f t="shared" ca="1" si="41"/>
        <v>1.0257880769230769</v>
      </c>
      <c r="BI23" s="1">
        <f t="shared" ca="1" si="41"/>
        <v>0.26658312338861534</v>
      </c>
      <c r="BJ23" s="1">
        <f t="shared" ca="1" si="41"/>
        <v>5.5854366538461542E-2</v>
      </c>
      <c r="BK23" s="1">
        <f t="shared" ca="1" si="41"/>
        <v>121.09549538461539</v>
      </c>
      <c r="BL23" s="1">
        <f t="shared" ca="1" si="41"/>
        <v>1.7277329925000001E-2</v>
      </c>
      <c r="BM23" s="1">
        <f t="shared" ca="1" si="41"/>
        <v>2.628955846153846</v>
      </c>
      <c r="BN23" s="1">
        <f t="shared" ca="1" si="41"/>
        <v>0.62500660443353862</v>
      </c>
      <c r="BO23" s="1">
        <f t="shared" ref="BO23:CT23" ca="1" si="42">BO9/$A23</f>
        <v>6.4095859115384624E-2</v>
      </c>
      <c r="BP23" s="1">
        <f t="shared" ca="1" si="42"/>
        <v>107.41747153846154</v>
      </c>
      <c r="BQ23" s="1">
        <f t="shared" ca="1" si="42"/>
        <v>1.8091119347000001E-2</v>
      </c>
      <c r="BR23" s="1">
        <f t="shared" ca="1" si="42"/>
        <v>0.69809976923076911</v>
      </c>
      <c r="BS23" s="1">
        <f t="shared" ca="1" si="42"/>
        <v>0.15692625489199999</v>
      </c>
      <c r="BT23" s="1">
        <f t="shared" ca="1" si="42"/>
        <v>5.2660938620769225E-2</v>
      </c>
      <c r="BU23" s="1">
        <f t="shared" ca="1" si="42"/>
        <v>21.940087692307692</v>
      </c>
      <c r="BV23" s="1">
        <f t="shared" ca="1" si="42"/>
        <v>1.7441191522461538E-2</v>
      </c>
      <c r="BW23" s="1">
        <f t="shared" ca="1" si="42"/>
        <v>1.0526907692307692</v>
      </c>
      <c r="BX23" s="1">
        <f t="shared" ca="1" si="42"/>
        <v>0.22935366418076922</v>
      </c>
      <c r="BY23" s="1">
        <f t="shared" ca="1" si="42"/>
        <v>4.4987060893384605E-2</v>
      </c>
      <c r="BZ23" s="1">
        <f t="shared" ca="1" si="42"/>
        <v>9.7961821538461535</v>
      </c>
      <c r="CA23" s="1">
        <f t="shared" ca="1" si="42"/>
        <v>1.3060338128384615E-2</v>
      </c>
      <c r="CB23" s="1">
        <f t="shared" ca="1" si="42"/>
        <v>0.93851084615384628</v>
      </c>
      <c r="CC23" s="1">
        <f t="shared" ca="1" si="42"/>
        <v>0.13832209102084617</v>
      </c>
      <c r="CD23" s="1">
        <f t="shared" ca="1" si="42"/>
        <v>6.0980090275538454E-2</v>
      </c>
      <c r="CE23" s="1">
        <f t="shared" ca="1" si="42"/>
        <v>3.0327680769230767</v>
      </c>
      <c r="CF23" s="1">
        <f t="shared" ca="1" si="42"/>
        <v>1.5246726712000001E-2</v>
      </c>
      <c r="CG23" s="1">
        <f t="shared" ca="1" si="42"/>
        <v>0.65879769230769236</v>
      </c>
      <c r="CH23" s="1">
        <f t="shared" ca="1" si="42"/>
        <v>0.15150681932446153</v>
      </c>
      <c r="CI23" s="1">
        <f t="shared" ca="1" si="42"/>
        <v>6.0142715987692309E-2</v>
      </c>
      <c r="CJ23" s="1">
        <f t="shared" ca="1" si="42"/>
        <v>62.500458461538464</v>
      </c>
      <c r="CK23" s="1">
        <f t="shared" ca="1" si="42"/>
        <v>1.9879783052307694E-2</v>
      </c>
      <c r="CL23" s="1">
        <f t="shared" ca="1" si="42"/>
        <v>2.0167619999999999</v>
      </c>
      <c r="CM23" s="1">
        <f t="shared" ca="1" si="42"/>
        <v>0.51317086536692313</v>
      </c>
      <c r="CN23" s="1">
        <f t="shared" ca="1" si="42"/>
        <v>5.949937907623077E-2</v>
      </c>
      <c r="CO23" s="1">
        <f t="shared" ca="1" si="42"/>
        <v>24.119159076923079</v>
      </c>
      <c r="CP23" s="1">
        <f t="shared" ca="1" si="42"/>
        <v>2.1507465756000002E-2</v>
      </c>
      <c r="CQ23" s="1">
        <f t="shared" ca="1" si="42"/>
        <v>1.7609747692307693</v>
      </c>
      <c r="CR23" s="1">
        <f t="shared" ca="1" si="42"/>
        <v>0.41205715669823084</v>
      </c>
      <c r="CS23" s="1">
        <f t="shared" ca="1" si="42"/>
        <v>6.3760494947692301E-2</v>
      </c>
      <c r="CT23" s="1">
        <f t="shared" ca="1" si="42"/>
        <v>111.58447569230769</v>
      </c>
      <c r="CU23" s="13">
        <f t="shared" ca="1" si="23"/>
        <v>547.36602681697286</v>
      </c>
      <c r="CV23" s="13">
        <f t="shared" ca="1" si="24"/>
        <v>5.701729446010134</v>
      </c>
      <c r="CW23" s="13">
        <f t="shared" ca="1" si="25"/>
        <v>0</v>
      </c>
      <c r="CX23" s="13">
        <f t="shared" ca="1" si="26"/>
        <v>121.09549538461539</v>
      </c>
      <c r="CY23" s="13">
        <f t="shared" ca="1" si="27"/>
        <v>21.5426732704247</v>
      </c>
    </row>
    <row r="24" spans="1:103" s="15" customFormat="1" ht="17" x14ac:dyDescent="0.25">
      <c r="A24" s="3">
        <f>SUM(A17:A23)</f>
        <v>83</v>
      </c>
      <c r="B24" s="15" t="s">
        <v>15</v>
      </c>
      <c r="C24" s="24">
        <f t="shared" ref="C24:BN24" ca="1" si="43">SUM(C17:C23)</f>
        <v>1.7239123602564104</v>
      </c>
      <c r="D24" s="3">
        <f t="shared" ca="1" si="43"/>
        <v>0</v>
      </c>
      <c r="E24" s="3">
        <f t="shared" ca="1" si="43"/>
        <v>0.56212115501165494</v>
      </c>
      <c r="F24" s="3">
        <f t="shared" ca="1" si="43"/>
        <v>6.2729567610883441E-2</v>
      </c>
      <c r="G24" s="3">
        <f t="shared" ca="1" si="43"/>
        <v>1.8974077236923077E-2</v>
      </c>
      <c r="H24" s="3">
        <f t="shared" ca="1" si="43"/>
        <v>0.26056196153846156</v>
      </c>
      <c r="I24" s="3">
        <f t="shared" ca="1" si="43"/>
        <v>0</v>
      </c>
      <c r="J24" s="3">
        <f t="shared" ca="1" si="43"/>
        <v>0.32461642424242426</v>
      </c>
      <c r="K24" s="3">
        <f t="shared" ca="1" si="43"/>
        <v>2.149873741009091E-2</v>
      </c>
      <c r="L24" s="3">
        <f t="shared" ca="1" si="43"/>
        <v>7.3935477443076939E-3</v>
      </c>
      <c r="M24" s="3">
        <f t="shared" ca="1" si="43"/>
        <v>0.71935484615384615</v>
      </c>
      <c r="N24" s="3">
        <f t="shared" ca="1" si="43"/>
        <v>0</v>
      </c>
      <c r="O24" s="3">
        <f t="shared" ca="1" si="43"/>
        <v>0</v>
      </c>
      <c r="P24" s="3">
        <f t="shared" ca="1" si="43"/>
        <v>0</v>
      </c>
      <c r="Q24" s="3">
        <f t="shared" ca="1" si="43"/>
        <v>0</v>
      </c>
      <c r="R24" s="3">
        <f t="shared" ca="1" si="43"/>
        <v>2.9528666666666665E-2</v>
      </c>
      <c r="S24" s="3">
        <f t="shared" ca="1" si="43"/>
        <v>0</v>
      </c>
      <c r="T24" s="3">
        <f t="shared" ca="1" si="43"/>
        <v>0</v>
      </c>
      <c r="U24" s="3">
        <f t="shared" ca="1" si="43"/>
        <v>0</v>
      </c>
      <c r="V24" s="3">
        <f t="shared" ca="1" si="43"/>
        <v>0</v>
      </c>
      <c r="W24" s="3">
        <f t="shared" ca="1" si="43"/>
        <v>0</v>
      </c>
      <c r="X24" s="3">
        <f t="shared" ca="1" si="43"/>
        <v>0</v>
      </c>
      <c r="Y24" s="3">
        <f t="shared" ca="1" si="43"/>
        <v>0</v>
      </c>
      <c r="Z24" s="3">
        <f t="shared" ca="1" si="43"/>
        <v>0</v>
      </c>
      <c r="AA24" s="3">
        <f t="shared" ca="1" si="43"/>
        <v>1.3930673865307693E-2</v>
      </c>
      <c r="AB24" s="3">
        <f t="shared" ca="1" si="43"/>
        <v>0</v>
      </c>
      <c r="AC24" s="3">
        <f t="shared" ca="1" si="43"/>
        <v>0</v>
      </c>
      <c r="AD24" s="3">
        <f t="shared" ca="1" si="43"/>
        <v>0</v>
      </c>
      <c r="AE24" s="3">
        <f t="shared" ca="1" si="43"/>
        <v>7.6455224018181817E-4</v>
      </c>
      <c r="AF24" s="3">
        <f t="shared" ca="1" si="43"/>
        <v>6.589900507037133E-2</v>
      </c>
      <c r="AG24" s="3">
        <f t="shared" ca="1" si="43"/>
        <v>1.8127712972027974</v>
      </c>
      <c r="AH24" s="3">
        <f t="shared" ca="1" si="43"/>
        <v>1.7543561632681819E-2</v>
      </c>
      <c r="AI24" s="3">
        <f t="shared" ca="1" si="43"/>
        <v>2.3633575386946388</v>
      </c>
      <c r="AJ24" s="3">
        <f t="shared" ca="1" si="43"/>
        <v>0.62761940004358974</v>
      </c>
      <c r="AK24" s="3">
        <f t="shared" ca="1" si="43"/>
        <v>0.40891595731522268</v>
      </c>
      <c r="AL24" s="3">
        <f t="shared" ca="1" si="43"/>
        <v>324.24137712284374</v>
      </c>
      <c r="AM24" s="3">
        <f t="shared" ca="1" si="43"/>
        <v>0.12315530085813611</v>
      </c>
      <c r="AN24" s="3">
        <f t="shared" ca="1" si="43"/>
        <v>5.0722677226107216</v>
      </c>
      <c r="AO24" s="3">
        <f t="shared" ca="1" si="43"/>
        <v>1.0326994813965034</v>
      </c>
      <c r="AP24" s="3">
        <f t="shared" ca="1" si="43"/>
        <v>0.35518004890693744</v>
      </c>
      <c r="AQ24" s="3">
        <f t="shared" ca="1" si="43"/>
        <v>48.201167230769229</v>
      </c>
      <c r="AR24" s="3">
        <f t="shared" ca="1" si="43"/>
        <v>0.102193323117188</v>
      </c>
      <c r="AS24" s="3">
        <f t="shared" ca="1" si="43"/>
        <v>3.0457952508158508</v>
      </c>
      <c r="AT24" s="3">
        <f t="shared" ca="1" si="43"/>
        <v>0.72532462456113822</v>
      </c>
      <c r="AU24" s="3">
        <f t="shared" ca="1" si="43"/>
        <v>0.35616369366003248</v>
      </c>
      <c r="AV24" s="3">
        <f t="shared" ca="1" si="43"/>
        <v>206.88886145710958</v>
      </c>
      <c r="AW24" s="3">
        <f t="shared" ca="1" si="43"/>
        <v>0.14200958199355943</v>
      </c>
      <c r="AX24" s="3">
        <f t="shared" ca="1" si="43"/>
        <v>8.2615160628205135</v>
      </c>
      <c r="AY24" s="3">
        <f t="shared" ca="1" si="43"/>
        <v>1.9228933991939423</v>
      </c>
      <c r="AZ24" s="3">
        <f t="shared" ca="1" si="43"/>
        <v>0.40616395910162073</v>
      </c>
      <c r="BA24" s="3">
        <f t="shared" ca="1" si="43"/>
        <v>208.56159403333334</v>
      </c>
      <c r="BB24" s="3">
        <f t="shared" ca="1" si="43"/>
        <v>0.10534039653709755</v>
      </c>
      <c r="BC24" s="3">
        <f t="shared" ca="1" si="43"/>
        <v>7.0034809023310016</v>
      </c>
      <c r="BD24" s="3">
        <f t="shared" ca="1" si="43"/>
        <v>1.7055305505025169</v>
      </c>
      <c r="BE24" s="3">
        <f t="shared" ca="1" si="43"/>
        <v>0.32679874574664974</v>
      </c>
      <c r="BF24" s="3">
        <f t="shared" ca="1" si="43"/>
        <v>31.96355143857809</v>
      </c>
      <c r="BG24" s="3">
        <f t="shared" ca="1" si="43"/>
        <v>9.4211813550730758E-2</v>
      </c>
      <c r="BH24" s="3">
        <f t="shared" ca="1" si="43"/>
        <v>3.9579073893939389</v>
      </c>
      <c r="BI24" s="3">
        <f t="shared" ca="1" si="43"/>
        <v>0.91355255244916411</v>
      </c>
      <c r="BJ24" s="3">
        <f t="shared" ca="1" si="43"/>
        <v>0.31250460002135699</v>
      </c>
      <c r="BK24" s="3">
        <f t="shared" ca="1" si="43"/>
        <v>159.09379468065268</v>
      </c>
      <c r="BL24" s="3">
        <f t="shared" ca="1" si="43"/>
        <v>0.12428168300525805</v>
      </c>
      <c r="BM24" s="3">
        <f t="shared" ca="1" si="43"/>
        <v>6.4267577208624704</v>
      </c>
      <c r="BN24" s="3">
        <f t="shared" ca="1" si="43"/>
        <v>1.3067404439380401</v>
      </c>
      <c r="BO24" s="3">
        <f t="shared" ref="BO24:CT24" ca="1" si="44">SUM(BO17:BO23)</f>
        <v>0.40151554894357844</v>
      </c>
      <c r="BP24" s="3">
        <f t="shared" ca="1" si="44"/>
        <v>134.14430646841492</v>
      </c>
      <c r="BQ24" s="3">
        <f t="shared" ca="1" si="44"/>
        <v>0.10993181872021167</v>
      </c>
      <c r="BR24" s="3">
        <f t="shared" ca="1" si="44"/>
        <v>4.0485348748251742</v>
      </c>
      <c r="BS24" s="3">
        <f t="shared" ca="1" si="44"/>
        <v>0.71439196969070551</v>
      </c>
      <c r="BT24" s="3">
        <f t="shared" ca="1" si="44"/>
        <v>0.36749138936620768</v>
      </c>
      <c r="BU24" s="3">
        <f t="shared" ca="1" si="44"/>
        <v>99.193746803496509</v>
      </c>
      <c r="BV24" s="3">
        <f t="shared" ca="1" si="44"/>
        <v>0.11734491667702798</v>
      </c>
      <c r="BW24" s="3">
        <f t="shared" ca="1" si="44"/>
        <v>4.9115737622377615</v>
      </c>
      <c r="BX24" s="3">
        <f t="shared" ca="1" si="44"/>
        <v>1.2419194530112387</v>
      </c>
      <c r="BY24" s="3">
        <f t="shared" ca="1" si="44"/>
        <v>0.34529213205091025</v>
      </c>
      <c r="BZ24" s="3">
        <f t="shared" ca="1" si="44"/>
        <v>37.330151171328666</v>
      </c>
      <c r="CA24" s="3">
        <f t="shared" ca="1" si="44"/>
        <v>0.11204076908100184</v>
      </c>
      <c r="CB24" s="3">
        <f t="shared" ca="1" si="44"/>
        <v>4.2590660827505831</v>
      </c>
      <c r="CC24" s="3">
        <f t="shared" ca="1" si="44"/>
        <v>1.0155309962674808</v>
      </c>
      <c r="CD24" s="3">
        <f t="shared" ca="1" si="44"/>
        <v>0.40787830785290274</v>
      </c>
      <c r="CE24" s="3">
        <f t="shared" ca="1" si="44"/>
        <v>101.69308190198136</v>
      </c>
      <c r="CF24" s="3">
        <f t="shared" ca="1" si="44"/>
        <v>0.13690729955396433</v>
      </c>
      <c r="CG24" s="3">
        <f t="shared" ca="1" si="44"/>
        <v>6.5421473152680658</v>
      </c>
      <c r="CH24" s="3">
        <f t="shared" ca="1" si="44"/>
        <v>1.5823334965581481</v>
      </c>
      <c r="CI24" s="3">
        <f t="shared" ca="1" si="44"/>
        <v>0.42609930112933042</v>
      </c>
      <c r="CJ24" s="3">
        <f t="shared" ca="1" si="44"/>
        <v>199.11167514195807</v>
      </c>
      <c r="CK24" s="3">
        <f t="shared" ca="1" si="44"/>
        <v>0.13238598167593613</v>
      </c>
      <c r="CL24" s="3">
        <f t="shared" ca="1" si="44"/>
        <v>10.691897600466202</v>
      </c>
      <c r="CM24" s="3">
        <f t="shared" ca="1" si="44"/>
        <v>2.2696308585014808</v>
      </c>
      <c r="CN24" s="3">
        <f t="shared" ca="1" si="44"/>
        <v>0.45396776419399748</v>
      </c>
      <c r="CO24" s="3">
        <f t="shared" ca="1" si="44"/>
        <v>352.02207178799529</v>
      </c>
      <c r="CP24" s="3">
        <f t="shared" ca="1" si="44"/>
        <v>0.13670644879296853</v>
      </c>
      <c r="CQ24" s="3">
        <f t="shared" ca="1" si="44"/>
        <v>10.762817573892775</v>
      </c>
      <c r="CR24" s="3">
        <f t="shared" ca="1" si="44"/>
        <v>2.3321890210912413</v>
      </c>
      <c r="CS24" s="3">
        <f t="shared" ca="1" si="44"/>
        <v>0.43036318094101156</v>
      </c>
      <c r="CT24" s="3">
        <f t="shared" ca="1" si="44"/>
        <v>283.57004189265734</v>
      </c>
      <c r="CU24" s="14">
        <f ca="1">SUM(C24:CT24)</f>
        <v>2292.8293415719695</v>
      </c>
      <c r="CV24" s="14">
        <f ca="1">AVERAGE(C24:CT24)</f>
        <v>23.883638974708017</v>
      </c>
      <c r="CW24" s="14">
        <f ca="1">MIN(C24:CT24)</f>
        <v>0</v>
      </c>
      <c r="CX24" s="14">
        <f ca="1">MAX(C24:CT24)</f>
        <v>352.02207178799529</v>
      </c>
      <c r="CY24" s="14">
        <f ca="1">STDEV(C24:CT24)</f>
        <v>68.783215400533919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5">A3</f>
        <v>13</v>
      </c>
      <c r="B26" s="8" t="str">
        <f>count!A2</f>
        <v>Sunday</v>
      </c>
      <c r="C26" s="27">
        <f t="shared" ref="C26:AH26" ca="1" si="46">IF(C$10&gt;$B$60,IF(C3&gt;(C$12+C$15*$B$62),C17,0),0)</f>
        <v>0</v>
      </c>
      <c r="D26" s="1">
        <f t="shared" ca="1" si="46"/>
        <v>0</v>
      </c>
      <c r="E26" s="1">
        <f t="shared" ca="1" si="46"/>
        <v>0</v>
      </c>
      <c r="F26" s="1">
        <f t="shared" ca="1" si="46"/>
        <v>0</v>
      </c>
      <c r="G26" s="1">
        <f t="shared" ca="1" si="46"/>
        <v>0</v>
      </c>
      <c r="H26" s="1">
        <f t="shared" ca="1" si="46"/>
        <v>0</v>
      </c>
      <c r="I26" s="1">
        <f t="shared" ca="1" si="46"/>
        <v>0</v>
      </c>
      <c r="J26" s="1">
        <f t="shared" ca="1" si="46"/>
        <v>0</v>
      </c>
      <c r="K26" s="1">
        <f t="shared" ca="1" si="46"/>
        <v>0</v>
      </c>
      <c r="L26" s="1">
        <f t="shared" ca="1" si="46"/>
        <v>0</v>
      </c>
      <c r="M26" s="1">
        <f t="shared" ca="1" si="46"/>
        <v>0</v>
      </c>
      <c r="N26" s="1">
        <f t="shared" ca="1" si="46"/>
        <v>0</v>
      </c>
      <c r="O26" s="1">
        <f t="shared" ca="1" si="46"/>
        <v>0</v>
      </c>
      <c r="P26" s="1">
        <f t="shared" ca="1" si="46"/>
        <v>0</v>
      </c>
      <c r="Q26" s="1">
        <f t="shared" ca="1" si="46"/>
        <v>0</v>
      </c>
      <c r="R26" s="1">
        <f t="shared" ca="1" si="46"/>
        <v>0</v>
      </c>
      <c r="S26" s="1">
        <f t="shared" ca="1" si="46"/>
        <v>0</v>
      </c>
      <c r="T26" s="1">
        <f t="shared" ca="1" si="46"/>
        <v>0</v>
      </c>
      <c r="U26" s="1">
        <f t="shared" ca="1" si="46"/>
        <v>0</v>
      </c>
      <c r="V26" s="1">
        <f t="shared" ca="1" si="46"/>
        <v>0</v>
      </c>
      <c r="W26" s="1">
        <f t="shared" ca="1" si="46"/>
        <v>0</v>
      </c>
      <c r="X26" s="1">
        <f t="shared" ca="1" si="46"/>
        <v>0</v>
      </c>
      <c r="Y26" s="1">
        <f t="shared" ca="1" si="46"/>
        <v>0</v>
      </c>
      <c r="Z26" s="1">
        <f t="shared" ca="1" si="46"/>
        <v>0</v>
      </c>
      <c r="AA26" s="1">
        <f t="shared" ca="1" si="46"/>
        <v>0</v>
      </c>
      <c r="AB26" s="1">
        <f t="shared" ca="1" si="46"/>
        <v>0</v>
      </c>
      <c r="AC26" s="1">
        <f t="shared" ca="1" si="46"/>
        <v>0</v>
      </c>
      <c r="AD26" s="1">
        <f t="shared" ca="1" si="46"/>
        <v>0</v>
      </c>
      <c r="AE26" s="1">
        <f t="shared" ca="1" si="46"/>
        <v>0</v>
      </c>
      <c r="AF26" s="1">
        <f t="shared" ca="1" si="46"/>
        <v>0</v>
      </c>
      <c r="AG26" s="1">
        <f t="shared" ca="1" si="46"/>
        <v>0</v>
      </c>
      <c r="AH26" s="1">
        <f t="shared" ca="1" si="46"/>
        <v>0</v>
      </c>
      <c r="AI26" s="1">
        <f t="shared" ref="AI26:BN26" ca="1" si="47">IF(AI$10&gt;$B$60,IF(AI3&gt;(AI$12+AI$15*$B$62),AI17,0),0)</f>
        <v>0.59179815384615386</v>
      </c>
      <c r="AJ26" s="1">
        <f t="shared" ca="1" si="47"/>
        <v>0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0.58201199999999997</v>
      </c>
      <c r="AO26" s="1">
        <f t="shared" ca="1" si="47"/>
        <v>0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0.51564100000000002</v>
      </c>
      <c r="AT26" s="1">
        <f t="shared" ca="1" si="47"/>
        <v>0</v>
      </c>
      <c r="AU26" s="1">
        <f t="shared" ca="1" si="47"/>
        <v>0</v>
      </c>
      <c r="AV26" s="1">
        <f t="shared" ca="1" si="47"/>
        <v>60.22969346153846</v>
      </c>
      <c r="AW26" s="1">
        <f t="shared" ca="1" si="47"/>
        <v>0</v>
      </c>
      <c r="AX26" s="1">
        <f t="shared" ca="1" si="47"/>
        <v>1.1469252307692308</v>
      </c>
      <c r="AY26" s="1">
        <f t="shared" ca="1" si="47"/>
        <v>0</v>
      </c>
      <c r="AZ26" s="1">
        <f t="shared" ca="1" si="47"/>
        <v>0</v>
      </c>
      <c r="BA26" s="1">
        <f t="shared" ca="1" si="47"/>
        <v>37.670270000000002</v>
      </c>
      <c r="BB26" s="1">
        <f t="shared" ca="1" si="47"/>
        <v>0</v>
      </c>
      <c r="BC26" s="1">
        <f t="shared" ca="1" si="47"/>
        <v>2.5722320769230769</v>
      </c>
      <c r="BD26" s="1">
        <f t="shared" ca="1" si="47"/>
        <v>0</v>
      </c>
      <c r="BE26" s="1">
        <f t="shared" ca="1" si="47"/>
        <v>0</v>
      </c>
      <c r="BF26" s="1">
        <f t="shared" ca="1" si="47"/>
        <v>16.476184230769231</v>
      </c>
      <c r="BG26" s="1">
        <f t="shared" ca="1" si="47"/>
        <v>0</v>
      </c>
      <c r="BH26" s="1">
        <f t="shared" ca="1" si="47"/>
        <v>0.74919692307692298</v>
      </c>
      <c r="BI26" s="1">
        <f t="shared" ca="1" si="47"/>
        <v>0</v>
      </c>
      <c r="BJ26" s="1">
        <f t="shared" ca="1" si="47"/>
        <v>0</v>
      </c>
      <c r="BK26" s="1">
        <f t="shared" ca="1" si="47"/>
        <v>6.8384215384615379</v>
      </c>
      <c r="BL26" s="1">
        <f t="shared" ca="1" si="47"/>
        <v>0</v>
      </c>
      <c r="BM26" s="1">
        <f t="shared" ca="1" si="47"/>
        <v>0.80427323076923085</v>
      </c>
      <c r="BN26" s="1">
        <f t="shared" ca="1" si="47"/>
        <v>0</v>
      </c>
      <c r="BO26" s="1">
        <f t="shared" ref="BO26:CT26" ca="1" si="48">IF(BO$10&gt;$B$60,IF(BO3&gt;(BO$12+BO$15*$B$62),BO17,0),0)</f>
        <v>0</v>
      </c>
      <c r="BP26" s="1">
        <f t="shared" ca="1" si="48"/>
        <v>8.429438076923077</v>
      </c>
      <c r="BQ26" s="1">
        <f t="shared" ca="1" si="48"/>
        <v>0</v>
      </c>
      <c r="BR26" s="1">
        <f t="shared" ca="1" si="48"/>
        <v>0.77880576923076927</v>
      </c>
      <c r="BS26" s="1">
        <f t="shared" ca="1" si="48"/>
        <v>0</v>
      </c>
      <c r="BT26" s="1">
        <f t="shared" ca="1" si="48"/>
        <v>0</v>
      </c>
      <c r="BU26" s="1">
        <f t="shared" ca="1" si="48"/>
        <v>13.869456538461538</v>
      </c>
      <c r="BV26" s="1">
        <f t="shared" ca="1" si="48"/>
        <v>0</v>
      </c>
      <c r="BW26" s="1">
        <f t="shared" ca="1" si="48"/>
        <v>1.1492695384615383</v>
      </c>
      <c r="BX26" s="1">
        <f t="shared" ca="1" si="48"/>
        <v>0</v>
      </c>
      <c r="BY26" s="1">
        <f t="shared" ca="1" si="48"/>
        <v>0</v>
      </c>
      <c r="BZ26" s="1">
        <f t="shared" ca="1" si="48"/>
        <v>6.3999661538461527</v>
      </c>
      <c r="CA26" s="1">
        <f t="shared" ca="1" si="48"/>
        <v>0</v>
      </c>
      <c r="CB26" s="1">
        <f t="shared" ca="1" si="48"/>
        <v>0.78686861538461528</v>
      </c>
      <c r="CC26" s="1">
        <f t="shared" ca="1" si="48"/>
        <v>0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0</v>
      </c>
      <c r="CI26" s="1">
        <f t="shared" ca="1" si="48"/>
        <v>0</v>
      </c>
      <c r="CJ26" s="1">
        <f t="shared" ca="1" si="48"/>
        <v>27.990840307692306</v>
      </c>
      <c r="CK26" s="1">
        <f t="shared" ca="1" si="48"/>
        <v>0</v>
      </c>
      <c r="CL26" s="1">
        <f t="shared" ca="1" si="48"/>
        <v>0.8871992307692308</v>
      </c>
      <c r="CM26" s="1">
        <f t="shared" ca="1" si="48"/>
        <v>0</v>
      </c>
      <c r="CN26" s="1">
        <f t="shared" ca="1" si="48"/>
        <v>0</v>
      </c>
      <c r="CO26" s="1">
        <f t="shared" ca="1" si="48"/>
        <v>17.900493230769232</v>
      </c>
      <c r="CP26" s="1">
        <f t="shared" ca="1" si="48"/>
        <v>0</v>
      </c>
      <c r="CQ26" s="1">
        <f t="shared" ca="1" si="48"/>
        <v>0.74845730769230778</v>
      </c>
      <c r="CR26" s="1">
        <f t="shared" ca="1" si="48"/>
        <v>0</v>
      </c>
      <c r="CS26" s="1">
        <f t="shared" ca="1" si="48"/>
        <v>0</v>
      </c>
      <c r="CT26" s="1">
        <f t="shared" ca="1" si="48"/>
        <v>44.562292923076924</v>
      </c>
      <c r="CU26" s="13">
        <f ca="1">SUM(C26:CT26)</f>
        <v>251.67973553846156</v>
      </c>
      <c r="CV26" s="13">
        <f ca="1">AVERAGE(C26:CT26)</f>
        <v>2.6216639118589744</v>
      </c>
      <c r="CW26" s="13">
        <f ca="1">MIN(C26:CT26)</f>
        <v>0</v>
      </c>
      <c r="CX26" s="13">
        <f ca="1">MAX(C26:CT26)</f>
        <v>60.22969346153846</v>
      </c>
      <c r="CY26" s="13">
        <f ca="1">STDEV(C26:CT26)</f>
        <v>9.241298841847577</v>
      </c>
    </row>
    <row r="27" spans="1:103" s="8" customFormat="1" ht="17" x14ac:dyDescent="0.25">
      <c r="A27" s="1">
        <f t="shared" si="45"/>
        <v>12</v>
      </c>
      <c r="B27" s="8" t="str">
        <f>count!A3</f>
        <v>Monday</v>
      </c>
      <c r="C27" s="27">
        <f t="shared" ref="C27:AH27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9"/>
        <v>0</v>
      </c>
      <c r="T27" s="1">
        <f t="shared" ca="1" si="49"/>
        <v>0</v>
      </c>
      <c r="U27" s="1">
        <f t="shared" ca="1" si="49"/>
        <v>0</v>
      </c>
      <c r="V27" s="1">
        <f t="shared" ca="1" si="49"/>
        <v>0</v>
      </c>
      <c r="W27" s="1">
        <f t="shared" ca="1" si="49"/>
        <v>0</v>
      </c>
      <c r="X27" s="1">
        <f t="shared" ca="1" si="49"/>
        <v>0</v>
      </c>
      <c r="Y27" s="1">
        <f t="shared" ca="1" si="49"/>
        <v>0</v>
      </c>
      <c r="Z27" s="1">
        <f t="shared" ca="1" si="49"/>
        <v>0</v>
      </c>
      <c r="AA27" s="1">
        <f t="shared" ca="1" si="49"/>
        <v>0</v>
      </c>
      <c r="AB27" s="1">
        <f t="shared" ca="1" si="49"/>
        <v>0</v>
      </c>
      <c r="AC27" s="1">
        <f t="shared" ca="1" si="49"/>
        <v>0</v>
      </c>
      <c r="AD27" s="1">
        <f t="shared" ca="1" si="49"/>
        <v>0</v>
      </c>
      <c r="AE27" s="1">
        <f t="shared" ca="1" si="49"/>
        <v>0</v>
      </c>
      <c r="AF27" s="1">
        <f t="shared" ca="1" si="49"/>
        <v>0</v>
      </c>
      <c r="AG27" s="1">
        <f t="shared" ca="1" si="49"/>
        <v>0</v>
      </c>
      <c r="AH27" s="1">
        <f t="shared" ca="1" si="49"/>
        <v>0</v>
      </c>
      <c r="AI27" s="1">
        <f t="shared" ref="AI27:BN27" ca="1" si="50">IF(AI$10&gt;$B$60,IF(AI4&gt;(AI$12+AI$15*$B$62),AI18,0),0)</f>
        <v>0.43954416666666662</v>
      </c>
      <c r="AJ27" s="1">
        <f t="shared" ca="1" si="50"/>
        <v>0</v>
      </c>
      <c r="AK27" s="1">
        <f t="shared" ca="1" si="50"/>
        <v>0</v>
      </c>
      <c r="AL27" s="1">
        <f t="shared" ca="1" si="50"/>
        <v>98.823607499999994</v>
      </c>
      <c r="AM27" s="1">
        <f t="shared" ca="1" si="50"/>
        <v>0</v>
      </c>
      <c r="AN27" s="1">
        <f t="shared" ca="1" si="50"/>
        <v>0.67440175000000002</v>
      </c>
      <c r="AO27" s="1">
        <f t="shared" ca="1" si="50"/>
        <v>0</v>
      </c>
      <c r="AP27" s="1">
        <f t="shared" ca="1" si="50"/>
        <v>0</v>
      </c>
      <c r="AQ27" s="1">
        <f t="shared" ca="1" si="50"/>
        <v>4.8436449999999995</v>
      </c>
      <c r="AR27" s="1">
        <f t="shared" ca="1" si="50"/>
        <v>0</v>
      </c>
      <c r="AS27" s="1">
        <f t="shared" ca="1" si="50"/>
        <v>0.29292550000000001</v>
      </c>
      <c r="AT27" s="1">
        <f t="shared" ca="1" si="50"/>
        <v>0</v>
      </c>
      <c r="AU27" s="1">
        <f t="shared" ca="1" si="50"/>
        <v>0</v>
      </c>
      <c r="AV27" s="1">
        <f t="shared" ca="1" si="50"/>
        <v>35.23939166666667</v>
      </c>
      <c r="AW27" s="1">
        <f t="shared" ca="1" si="50"/>
        <v>0</v>
      </c>
      <c r="AX27" s="1">
        <f t="shared" ca="1" si="50"/>
        <v>1.2725632499999999</v>
      </c>
      <c r="AY27" s="1">
        <f t="shared" ca="1" si="50"/>
        <v>0</v>
      </c>
      <c r="AZ27" s="1">
        <f t="shared" ca="1" si="50"/>
        <v>0</v>
      </c>
      <c r="BA27" s="1">
        <f t="shared" ca="1" si="50"/>
        <v>0</v>
      </c>
      <c r="BB27" s="1">
        <f t="shared" ca="1" si="50"/>
        <v>0</v>
      </c>
      <c r="BC27" s="1">
        <f t="shared" ca="1" si="50"/>
        <v>0.38074083333333331</v>
      </c>
      <c r="BD27" s="1">
        <f t="shared" ca="1" si="50"/>
        <v>0</v>
      </c>
      <c r="BE27" s="1">
        <f t="shared" ca="1" si="50"/>
        <v>0</v>
      </c>
      <c r="BF27" s="1">
        <f t="shared" ca="1" si="50"/>
        <v>2.4502146666666667</v>
      </c>
      <c r="BG27" s="1">
        <f t="shared" ca="1" si="50"/>
        <v>0</v>
      </c>
      <c r="BH27" s="1">
        <f t="shared" ca="1" si="50"/>
        <v>0.50854874999999999</v>
      </c>
      <c r="BI27" s="1">
        <f t="shared" ca="1" si="50"/>
        <v>0</v>
      </c>
      <c r="BJ27" s="1">
        <f t="shared" ca="1" si="50"/>
        <v>0</v>
      </c>
      <c r="BK27" s="1">
        <f t="shared" ca="1" si="50"/>
        <v>4.3305674999999999</v>
      </c>
      <c r="BL27" s="1">
        <f t="shared" ca="1" si="50"/>
        <v>0</v>
      </c>
      <c r="BM27" s="1">
        <f t="shared" ca="1" si="50"/>
        <v>0.24547066666666664</v>
      </c>
      <c r="BN27" s="1">
        <f t="shared" ca="1" si="50"/>
        <v>0</v>
      </c>
      <c r="BO27" s="1">
        <f t="shared" ref="BO27:CT27" ca="1" si="51">IF(BO$10&gt;$B$60,IF(BO4&gt;(BO$12+BO$15*$B$62),BO18,0),0)</f>
        <v>0</v>
      </c>
      <c r="BP27" s="1">
        <f t="shared" ca="1" si="51"/>
        <v>0</v>
      </c>
      <c r="BQ27" s="1">
        <f t="shared" ca="1" si="51"/>
        <v>0</v>
      </c>
      <c r="BR27" s="1">
        <f t="shared" ca="1" si="51"/>
        <v>0.32582416666666664</v>
      </c>
      <c r="BS27" s="1">
        <f t="shared" ca="1" si="51"/>
        <v>0</v>
      </c>
      <c r="BT27" s="1">
        <f t="shared" ca="1" si="51"/>
        <v>0</v>
      </c>
      <c r="BU27" s="1">
        <f t="shared" ca="1" si="51"/>
        <v>2.160981</v>
      </c>
      <c r="BV27" s="1">
        <f t="shared" ca="1" si="51"/>
        <v>0</v>
      </c>
      <c r="BW27" s="1">
        <f t="shared" ca="1" si="51"/>
        <v>0.9090919999999999</v>
      </c>
      <c r="BX27" s="1">
        <f t="shared" ca="1" si="51"/>
        <v>0</v>
      </c>
      <c r="BY27" s="1">
        <f t="shared" ca="1" si="51"/>
        <v>0</v>
      </c>
      <c r="BZ27" s="1">
        <f t="shared" ca="1" si="51"/>
        <v>13.758735666666666</v>
      </c>
      <c r="CA27" s="1">
        <f t="shared" ca="1" si="51"/>
        <v>0</v>
      </c>
      <c r="CB27" s="1">
        <f t="shared" ca="1" si="51"/>
        <v>0.93985733333333332</v>
      </c>
      <c r="CC27" s="1">
        <f t="shared" ca="1" si="51"/>
        <v>0</v>
      </c>
      <c r="CD27" s="1">
        <f t="shared" ca="1" si="51"/>
        <v>0</v>
      </c>
      <c r="CE27" s="1">
        <f t="shared" ca="1" si="51"/>
        <v>4.228332</v>
      </c>
      <c r="CF27" s="1">
        <f t="shared" ca="1" si="51"/>
        <v>0</v>
      </c>
      <c r="CG27" s="1">
        <f t="shared" ca="1" si="51"/>
        <v>0.73168374999999986</v>
      </c>
      <c r="CH27" s="1">
        <f t="shared" ca="1" si="51"/>
        <v>0</v>
      </c>
      <c r="CI27" s="1">
        <f t="shared" ca="1" si="51"/>
        <v>0</v>
      </c>
      <c r="CJ27" s="1">
        <f t="shared" ca="1" si="51"/>
        <v>10.689161</v>
      </c>
      <c r="CK27" s="1">
        <f t="shared" ca="1" si="51"/>
        <v>0</v>
      </c>
      <c r="CL27" s="1">
        <f t="shared" ca="1" si="51"/>
        <v>0.9776596666666667</v>
      </c>
      <c r="CM27" s="1">
        <f t="shared" ca="1" si="51"/>
        <v>0</v>
      </c>
      <c r="CN27" s="1">
        <f t="shared" ca="1" si="51"/>
        <v>0</v>
      </c>
      <c r="CO27" s="1">
        <f t="shared" ca="1" si="51"/>
        <v>99.965735499999994</v>
      </c>
      <c r="CP27" s="1">
        <f t="shared" ca="1" si="51"/>
        <v>0</v>
      </c>
      <c r="CQ27" s="1">
        <f t="shared" ca="1" si="51"/>
        <v>1.6931687500000001</v>
      </c>
      <c r="CR27" s="1">
        <f t="shared" ca="1" si="51"/>
        <v>0</v>
      </c>
      <c r="CS27" s="1">
        <f t="shared" ca="1" si="51"/>
        <v>0</v>
      </c>
      <c r="CT27" s="1">
        <f t="shared" ca="1" si="51"/>
        <v>34.229683250000001</v>
      </c>
      <c r="CU27" s="13">
        <f t="shared" ref="CU27:CU32" ca="1" si="52">SUM(C27:CT27)</f>
        <v>320.11153533333328</v>
      </c>
      <c r="CV27" s="13">
        <f t="shared" ref="CV27:CV32" ca="1" si="53">AVERAGE(C27:CT27)</f>
        <v>3.3344951597222217</v>
      </c>
      <c r="CW27" s="13">
        <f t="shared" ref="CW27:CW32" ca="1" si="54">MIN(C27:CT27)</f>
        <v>0</v>
      </c>
      <c r="CX27" s="13">
        <f t="shared" ref="CX27:CX32" ca="1" si="55">MAX(C27:CT27)</f>
        <v>99.965735499999994</v>
      </c>
      <c r="CY27" s="13">
        <f t="shared" ref="CY27:CY32" ca="1" si="56">STDEV(C27:CT27)</f>
        <v>15.039823674353229</v>
      </c>
    </row>
    <row r="28" spans="1:103" s="8" customFormat="1" ht="17" x14ac:dyDescent="0.25">
      <c r="A28" s="1">
        <f t="shared" si="45"/>
        <v>12</v>
      </c>
      <c r="B28" s="8" t="str">
        <f>count!A4</f>
        <v>Tuesday</v>
      </c>
      <c r="C28" s="27">
        <f t="shared" ref="C28:AH28" ca="1" si="57">IF(C$10&gt;$B$60,IF(C5&gt;(C$12+C$15*$B$62),C19,0),0)</f>
        <v>0</v>
      </c>
      <c r="D28" s="1">
        <f t="shared" ca="1" si="57"/>
        <v>0</v>
      </c>
      <c r="E28" s="1">
        <f t="shared" ca="1" si="57"/>
        <v>0</v>
      </c>
      <c r="F28" s="1">
        <f t="shared" ca="1" si="57"/>
        <v>0</v>
      </c>
      <c r="G28" s="1">
        <f t="shared" ca="1" si="57"/>
        <v>0</v>
      </c>
      <c r="H28" s="1">
        <f t="shared" ca="1" si="57"/>
        <v>0</v>
      </c>
      <c r="I28" s="1">
        <f t="shared" ca="1" si="57"/>
        <v>0</v>
      </c>
      <c r="J28" s="1">
        <f t="shared" ca="1" si="57"/>
        <v>0</v>
      </c>
      <c r="K28" s="1">
        <f t="shared" ca="1" si="57"/>
        <v>0</v>
      </c>
      <c r="L28" s="1">
        <f t="shared" ca="1" si="57"/>
        <v>0</v>
      </c>
      <c r="M28" s="1">
        <f t="shared" ca="1" si="57"/>
        <v>0</v>
      </c>
      <c r="N28" s="1">
        <f t="shared" ca="1" si="57"/>
        <v>0</v>
      </c>
      <c r="O28" s="1">
        <f t="shared" ca="1" si="57"/>
        <v>0</v>
      </c>
      <c r="P28" s="1">
        <f t="shared" ca="1" si="57"/>
        <v>0</v>
      </c>
      <c r="Q28" s="1">
        <f t="shared" ca="1" si="57"/>
        <v>0</v>
      </c>
      <c r="R28" s="1">
        <f t="shared" ca="1" si="57"/>
        <v>0</v>
      </c>
      <c r="S28" s="1">
        <f t="shared" ca="1" si="57"/>
        <v>0</v>
      </c>
      <c r="T28" s="1">
        <f t="shared" ca="1" si="57"/>
        <v>0</v>
      </c>
      <c r="U28" s="1">
        <f t="shared" ca="1" si="57"/>
        <v>0</v>
      </c>
      <c r="V28" s="1">
        <f t="shared" ca="1" si="57"/>
        <v>0</v>
      </c>
      <c r="W28" s="1">
        <f t="shared" ca="1" si="57"/>
        <v>0</v>
      </c>
      <c r="X28" s="1">
        <f t="shared" ca="1" si="57"/>
        <v>0</v>
      </c>
      <c r="Y28" s="1">
        <f t="shared" ca="1" si="57"/>
        <v>0</v>
      </c>
      <c r="Z28" s="1">
        <f t="shared" ca="1" si="57"/>
        <v>0</v>
      </c>
      <c r="AA28" s="1">
        <f t="shared" ca="1" si="57"/>
        <v>0</v>
      </c>
      <c r="AB28" s="1">
        <f t="shared" ca="1" si="57"/>
        <v>0</v>
      </c>
      <c r="AC28" s="1">
        <f t="shared" ca="1" si="57"/>
        <v>0</v>
      </c>
      <c r="AD28" s="1">
        <f t="shared" ca="1" si="57"/>
        <v>0</v>
      </c>
      <c r="AE28" s="1">
        <f t="shared" ca="1" si="57"/>
        <v>0</v>
      </c>
      <c r="AF28" s="1">
        <f t="shared" ca="1" si="57"/>
        <v>0</v>
      </c>
      <c r="AG28" s="1">
        <f t="shared" ca="1" si="57"/>
        <v>0</v>
      </c>
      <c r="AH28" s="1">
        <f t="shared" ca="1" si="57"/>
        <v>0</v>
      </c>
      <c r="AI28" s="1">
        <f t="shared" ref="AI28:BN28" ca="1" si="58">IF(AI$10&gt;$B$60,IF(AI5&gt;(AI$12+AI$15*$B$62),AI19,0),0)</f>
        <v>0.22120799999999999</v>
      </c>
      <c r="AJ28" s="1">
        <f t="shared" ca="1" si="58"/>
        <v>0</v>
      </c>
      <c r="AK28" s="1">
        <f t="shared" ca="1" si="58"/>
        <v>0</v>
      </c>
      <c r="AL28" s="1">
        <f t="shared" ca="1" si="58"/>
        <v>49.361753</v>
      </c>
      <c r="AM28" s="1">
        <f t="shared" ca="1" si="58"/>
        <v>0</v>
      </c>
      <c r="AN28" s="1">
        <f t="shared" ca="1" si="58"/>
        <v>1.4438844166666664</v>
      </c>
      <c r="AO28" s="1">
        <f t="shared" ca="1" si="58"/>
        <v>0</v>
      </c>
      <c r="AP28" s="1">
        <f t="shared" ca="1" si="58"/>
        <v>0</v>
      </c>
      <c r="AQ28" s="1">
        <f t="shared" ca="1" si="58"/>
        <v>14.7126375</v>
      </c>
      <c r="AR28" s="1">
        <f t="shared" ca="1" si="58"/>
        <v>0</v>
      </c>
      <c r="AS28" s="1">
        <f t="shared" ca="1" si="58"/>
        <v>0.59671700000000005</v>
      </c>
      <c r="AT28" s="1">
        <f t="shared" ca="1" si="58"/>
        <v>0</v>
      </c>
      <c r="AU28" s="1">
        <f t="shared" ca="1" si="58"/>
        <v>0</v>
      </c>
      <c r="AV28" s="1">
        <f t="shared" ca="1" si="58"/>
        <v>38.112666666666669</v>
      </c>
      <c r="AW28" s="1">
        <f t="shared" ca="1" si="58"/>
        <v>0</v>
      </c>
      <c r="AX28" s="1">
        <f t="shared" ca="1" si="58"/>
        <v>1.5393416666666668</v>
      </c>
      <c r="AY28" s="1">
        <f t="shared" ca="1" si="58"/>
        <v>0</v>
      </c>
      <c r="AZ28" s="1">
        <f t="shared" ca="1" si="58"/>
        <v>0</v>
      </c>
      <c r="BA28" s="1">
        <f t="shared" ca="1" si="58"/>
        <v>4.09077</v>
      </c>
      <c r="BB28" s="1">
        <f t="shared" ca="1" si="58"/>
        <v>0</v>
      </c>
      <c r="BC28" s="1">
        <f t="shared" ca="1" si="58"/>
        <v>0.49925666666666668</v>
      </c>
      <c r="BD28" s="1">
        <f t="shared" ca="1" si="58"/>
        <v>0</v>
      </c>
      <c r="BE28" s="1">
        <f t="shared" ca="1" si="58"/>
        <v>0</v>
      </c>
      <c r="BF28" s="1">
        <f t="shared" ca="1" si="58"/>
        <v>0</v>
      </c>
      <c r="BG28" s="1">
        <f t="shared" ca="1" si="58"/>
        <v>0</v>
      </c>
      <c r="BH28" s="1">
        <f t="shared" ca="1" si="58"/>
        <v>0.87909041666666665</v>
      </c>
      <c r="BI28" s="1">
        <f t="shared" ca="1" si="58"/>
        <v>0</v>
      </c>
      <c r="BJ28" s="1">
        <f t="shared" ca="1" si="58"/>
        <v>0</v>
      </c>
      <c r="BK28" s="1">
        <f t="shared" ca="1" si="58"/>
        <v>3.5189264999999996</v>
      </c>
      <c r="BL28" s="1">
        <f t="shared" ca="1" si="58"/>
        <v>0</v>
      </c>
      <c r="BM28" s="1">
        <f t="shared" ca="1" si="58"/>
        <v>1.95435</v>
      </c>
      <c r="BN28" s="1">
        <f t="shared" ca="1" si="58"/>
        <v>0</v>
      </c>
      <c r="BO28" s="1">
        <f t="shared" ref="BO28:CT28" ca="1" si="59">IF(BO$10&gt;$B$60,IF(BO5&gt;(BO$12+BO$15*$B$62),BO19,0),0)</f>
        <v>0</v>
      </c>
      <c r="BP28" s="1">
        <f t="shared" ca="1" si="59"/>
        <v>3.2257633333333335</v>
      </c>
      <c r="BQ28" s="1">
        <f t="shared" ca="1" si="59"/>
        <v>0</v>
      </c>
      <c r="BR28" s="1">
        <f t="shared" ca="1" si="59"/>
        <v>9.7742833333333334E-2</v>
      </c>
      <c r="BS28" s="1">
        <f t="shared" ca="1" si="59"/>
        <v>0</v>
      </c>
      <c r="BT28" s="1">
        <f t="shared" ca="1" si="59"/>
        <v>0</v>
      </c>
      <c r="BU28" s="1">
        <f t="shared" ca="1" si="59"/>
        <v>3.8439014999999999</v>
      </c>
      <c r="BV28" s="1">
        <f t="shared" ca="1" si="59"/>
        <v>0</v>
      </c>
      <c r="BW28" s="1">
        <f t="shared" ca="1" si="59"/>
        <v>0.28059300000000004</v>
      </c>
      <c r="BX28" s="1">
        <f t="shared" ca="1" si="59"/>
        <v>0</v>
      </c>
      <c r="BY28" s="1">
        <f t="shared" ca="1" si="59"/>
        <v>0</v>
      </c>
      <c r="BZ28" s="1">
        <f t="shared" ca="1" si="59"/>
        <v>0</v>
      </c>
      <c r="CA28" s="1">
        <f t="shared" ca="1" si="59"/>
        <v>2.2483169959166664E-2</v>
      </c>
      <c r="CB28" s="1">
        <f t="shared" ca="1" si="59"/>
        <v>0.64989283333333325</v>
      </c>
      <c r="CC28" s="1">
        <f t="shared" ca="1" si="59"/>
        <v>0</v>
      </c>
      <c r="CD28" s="1">
        <f t="shared" ca="1" si="59"/>
        <v>0</v>
      </c>
      <c r="CE28" s="1">
        <f t="shared" ca="1" si="59"/>
        <v>5.7983324999999999</v>
      </c>
      <c r="CF28" s="1">
        <f t="shared" ca="1" si="59"/>
        <v>0</v>
      </c>
      <c r="CG28" s="1">
        <f t="shared" ca="1" si="59"/>
        <v>1.0091975</v>
      </c>
      <c r="CH28" s="1">
        <f t="shared" ca="1" si="59"/>
        <v>0</v>
      </c>
      <c r="CI28" s="1">
        <f t="shared" ca="1" si="59"/>
        <v>0</v>
      </c>
      <c r="CJ28" s="1">
        <f t="shared" ca="1" si="59"/>
        <v>3.4994866666666664</v>
      </c>
      <c r="CK28" s="1">
        <f t="shared" ca="1" si="59"/>
        <v>0</v>
      </c>
      <c r="CL28" s="1">
        <f t="shared" ca="1" si="59"/>
        <v>2.2812874999999999</v>
      </c>
      <c r="CM28" s="1">
        <f t="shared" ca="1" si="59"/>
        <v>0</v>
      </c>
      <c r="CN28" s="1">
        <f t="shared" ca="1" si="59"/>
        <v>0</v>
      </c>
      <c r="CO28" s="1">
        <f t="shared" ca="1" si="59"/>
        <v>67.122228166666659</v>
      </c>
      <c r="CP28" s="1">
        <f t="shared" ca="1" si="59"/>
        <v>0</v>
      </c>
      <c r="CQ28" s="1">
        <f t="shared" ca="1" si="59"/>
        <v>2.0914474999999997</v>
      </c>
      <c r="CR28" s="1">
        <f t="shared" ca="1" si="59"/>
        <v>0</v>
      </c>
      <c r="CS28" s="1">
        <f t="shared" ca="1" si="59"/>
        <v>0</v>
      </c>
      <c r="CT28" s="1">
        <f t="shared" ca="1" si="59"/>
        <v>50.200407500000004</v>
      </c>
      <c r="CU28" s="13">
        <f t="shared" ca="1" si="52"/>
        <v>257.05336583662586</v>
      </c>
      <c r="CV28" s="13">
        <f t="shared" ca="1" si="53"/>
        <v>2.6776392274648528</v>
      </c>
      <c r="CW28" s="13">
        <f t="shared" ca="1" si="54"/>
        <v>0</v>
      </c>
      <c r="CX28" s="13">
        <f t="shared" ca="1" si="55"/>
        <v>67.122228166666659</v>
      </c>
      <c r="CY28" s="13">
        <f t="shared" ca="1" si="56"/>
        <v>10.545027457749345</v>
      </c>
    </row>
    <row r="29" spans="1:103" s="8" customFormat="1" ht="17" x14ac:dyDescent="0.25">
      <c r="A29" s="1">
        <f t="shared" si="45"/>
        <v>11</v>
      </c>
      <c r="B29" s="8" t="str">
        <f>count!A5</f>
        <v>Wednesday</v>
      </c>
      <c r="C29" s="27">
        <f t="shared" ref="C29:AH29" ca="1" si="60">IF(C$10&gt;$B$60,IF(C6&gt;(C$12+C$15*$B$62),C20,0),0)</f>
        <v>0</v>
      </c>
      <c r="D29" s="1">
        <f t="shared" ca="1" si="60"/>
        <v>0</v>
      </c>
      <c r="E29" s="1">
        <f t="shared" ca="1" si="60"/>
        <v>0</v>
      </c>
      <c r="F29" s="1">
        <f t="shared" ca="1" si="60"/>
        <v>0</v>
      </c>
      <c r="G29" s="1">
        <f t="shared" ca="1" si="60"/>
        <v>0</v>
      </c>
      <c r="H29" s="1">
        <f t="shared" ca="1" si="60"/>
        <v>0</v>
      </c>
      <c r="I29" s="1">
        <f t="shared" ca="1" si="60"/>
        <v>0</v>
      </c>
      <c r="J29" s="1">
        <f t="shared" ca="1" si="60"/>
        <v>0</v>
      </c>
      <c r="K29" s="1">
        <f t="shared" ca="1" si="60"/>
        <v>0</v>
      </c>
      <c r="L29" s="1">
        <f t="shared" ca="1" si="60"/>
        <v>0</v>
      </c>
      <c r="M29" s="1">
        <f t="shared" ca="1" si="60"/>
        <v>0</v>
      </c>
      <c r="N29" s="1">
        <f t="shared" ca="1" si="60"/>
        <v>0</v>
      </c>
      <c r="O29" s="1">
        <f t="shared" ca="1" si="60"/>
        <v>0</v>
      </c>
      <c r="P29" s="1">
        <f t="shared" ca="1" si="60"/>
        <v>0</v>
      </c>
      <c r="Q29" s="1">
        <f t="shared" ca="1" si="60"/>
        <v>0</v>
      </c>
      <c r="R29" s="1">
        <f t="shared" ca="1" si="60"/>
        <v>0</v>
      </c>
      <c r="S29" s="1">
        <f t="shared" ca="1" si="60"/>
        <v>0</v>
      </c>
      <c r="T29" s="1">
        <f t="shared" ca="1" si="60"/>
        <v>0</v>
      </c>
      <c r="U29" s="1">
        <f t="shared" ca="1" si="60"/>
        <v>0</v>
      </c>
      <c r="V29" s="1">
        <f t="shared" ca="1" si="60"/>
        <v>0</v>
      </c>
      <c r="W29" s="1">
        <f t="shared" ca="1" si="60"/>
        <v>0</v>
      </c>
      <c r="X29" s="1">
        <f t="shared" ca="1" si="60"/>
        <v>0</v>
      </c>
      <c r="Y29" s="1">
        <f t="shared" ca="1" si="60"/>
        <v>0</v>
      </c>
      <c r="Z29" s="1">
        <f t="shared" ca="1" si="60"/>
        <v>0</v>
      </c>
      <c r="AA29" s="1">
        <f t="shared" ca="1" si="60"/>
        <v>0</v>
      </c>
      <c r="AB29" s="1">
        <f t="shared" ca="1" si="60"/>
        <v>0</v>
      </c>
      <c r="AC29" s="1">
        <f t="shared" ca="1" si="60"/>
        <v>0</v>
      </c>
      <c r="AD29" s="1">
        <f t="shared" ca="1" si="60"/>
        <v>0</v>
      </c>
      <c r="AE29" s="1">
        <f t="shared" ca="1" si="60"/>
        <v>0</v>
      </c>
      <c r="AF29" s="1">
        <f t="shared" ca="1" si="60"/>
        <v>0</v>
      </c>
      <c r="AG29" s="1">
        <f t="shared" ca="1" si="60"/>
        <v>0</v>
      </c>
      <c r="AH29" s="1">
        <f t="shared" ca="1" si="60"/>
        <v>0</v>
      </c>
      <c r="AI29" s="1">
        <f t="shared" ref="AI29:BN29" ca="1" si="61">IF(AI$10&gt;$B$60,IF(AI6&gt;(AI$12+AI$15*$B$62),AI20,0),0)</f>
        <v>0.37929381818181818</v>
      </c>
      <c r="AJ29" s="1">
        <f t="shared" ca="1" si="61"/>
        <v>0</v>
      </c>
      <c r="AK29" s="1">
        <f t="shared" ca="1" si="61"/>
        <v>0</v>
      </c>
      <c r="AL29" s="1">
        <f t="shared" ca="1" si="61"/>
        <v>107.26501818181818</v>
      </c>
      <c r="AM29" s="1">
        <f t="shared" ca="1" si="61"/>
        <v>0</v>
      </c>
      <c r="AN29" s="1">
        <f t="shared" ca="1" si="61"/>
        <v>1.0085713636363636</v>
      </c>
      <c r="AO29" s="1">
        <f t="shared" ca="1" si="61"/>
        <v>0</v>
      </c>
      <c r="AP29" s="1">
        <f t="shared" ca="1" si="61"/>
        <v>0</v>
      </c>
      <c r="AQ29" s="1">
        <f t="shared" ca="1" si="61"/>
        <v>4.8448270000000004</v>
      </c>
      <c r="AR29" s="1">
        <f t="shared" ca="1" si="61"/>
        <v>0</v>
      </c>
      <c r="AS29" s="1">
        <f t="shared" ca="1" si="61"/>
        <v>0.70375636363636362</v>
      </c>
      <c r="AT29" s="1">
        <f t="shared" ca="1" si="61"/>
        <v>0</v>
      </c>
      <c r="AU29" s="1">
        <f t="shared" ca="1" si="61"/>
        <v>0</v>
      </c>
      <c r="AV29" s="1">
        <f t="shared" ca="1" si="61"/>
        <v>38.781905454545452</v>
      </c>
      <c r="AW29" s="1">
        <f t="shared" ca="1" si="61"/>
        <v>0</v>
      </c>
      <c r="AX29" s="1">
        <f t="shared" ca="1" si="61"/>
        <v>1.2484900000000001</v>
      </c>
      <c r="AY29" s="1">
        <f t="shared" ca="1" si="61"/>
        <v>0</v>
      </c>
      <c r="AZ29" s="1">
        <f t="shared" ca="1" si="61"/>
        <v>0</v>
      </c>
      <c r="BA29" s="1">
        <f t="shared" ca="1" si="61"/>
        <v>60.172727999999999</v>
      </c>
      <c r="BB29" s="1">
        <f t="shared" ca="1" si="61"/>
        <v>0</v>
      </c>
      <c r="BC29" s="1">
        <f t="shared" ca="1" si="61"/>
        <v>1.129328181818182</v>
      </c>
      <c r="BD29" s="1">
        <f t="shared" ca="1" si="61"/>
        <v>0</v>
      </c>
      <c r="BE29" s="1">
        <f t="shared" ca="1" si="61"/>
        <v>0</v>
      </c>
      <c r="BF29" s="1">
        <f t="shared" ca="1" si="61"/>
        <v>0</v>
      </c>
      <c r="BG29" s="1">
        <f t="shared" ca="1" si="61"/>
        <v>0</v>
      </c>
      <c r="BH29" s="1">
        <f t="shared" ca="1" si="61"/>
        <v>0.15689427272727272</v>
      </c>
      <c r="BI29" s="1">
        <f t="shared" ca="1" si="61"/>
        <v>0</v>
      </c>
      <c r="BJ29" s="1">
        <f t="shared" ca="1" si="61"/>
        <v>0</v>
      </c>
      <c r="BK29" s="1">
        <f t="shared" ca="1" si="61"/>
        <v>13.944509090909092</v>
      </c>
      <c r="BL29" s="1">
        <f t="shared" ca="1" si="61"/>
        <v>0</v>
      </c>
      <c r="BM29" s="1">
        <f t="shared" ca="1" si="61"/>
        <v>0.43312872727272728</v>
      </c>
      <c r="BN29" s="1">
        <f t="shared" ca="1" si="61"/>
        <v>0</v>
      </c>
      <c r="BO29" s="1">
        <f t="shared" ref="BO29:CT29" ca="1" si="62">IF(BO$10&gt;$B$60,IF(BO6&gt;(BO$12+BO$15*$B$62),BO20,0),0)</f>
        <v>0</v>
      </c>
      <c r="BP29" s="1">
        <f t="shared" ca="1" si="62"/>
        <v>9.553931636363636</v>
      </c>
      <c r="BQ29" s="1">
        <f t="shared" ca="1" si="62"/>
        <v>0</v>
      </c>
      <c r="BR29" s="1">
        <f t="shared" ca="1" si="62"/>
        <v>0.38827963636363633</v>
      </c>
      <c r="BS29" s="1">
        <f t="shared" ca="1" si="62"/>
        <v>0</v>
      </c>
      <c r="BT29" s="1">
        <f t="shared" ca="1" si="62"/>
        <v>0</v>
      </c>
      <c r="BU29" s="1">
        <f t="shared" ca="1" si="62"/>
        <v>38.50379127272727</v>
      </c>
      <c r="BV29" s="1">
        <f t="shared" ca="1" si="62"/>
        <v>0</v>
      </c>
      <c r="BW29" s="1">
        <f t="shared" ca="1" si="62"/>
        <v>1.1676654545454546</v>
      </c>
      <c r="BX29" s="1">
        <f t="shared" ca="1" si="62"/>
        <v>0</v>
      </c>
      <c r="BY29" s="1">
        <f t="shared" ca="1" si="62"/>
        <v>0</v>
      </c>
      <c r="BZ29" s="1">
        <f t="shared" ca="1" si="62"/>
        <v>1.8168213636363637</v>
      </c>
      <c r="CA29" s="1">
        <f t="shared" ca="1" si="62"/>
        <v>0</v>
      </c>
      <c r="CB29" s="1">
        <f t="shared" ca="1" si="62"/>
        <v>0.15396245454545454</v>
      </c>
      <c r="CC29" s="1">
        <f t="shared" ca="1" si="62"/>
        <v>0</v>
      </c>
      <c r="CD29" s="1">
        <f t="shared" ca="1" si="62"/>
        <v>0</v>
      </c>
      <c r="CE29" s="1">
        <f t="shared" ca="1" si="62"/>
        <v>44.313401454545456</v>
      </c>
      <c r="CF29" s="1">
        <f t="shared" ca="1" si="62"/>
        <v>0</v>
      </c>
      <c r="CG29" s="1">
        <f t="shared" ca="1" si="62"/>
        <v>1.5757320909090908</v>
      </c>
      <c r="CH29" s="1">
        <f t="shared" ca="1" si="62"/>
        <v>0</v>
      </c>
      <c r="CI29" s="1">
        <f t="shared" ca="1" si="62"/>
        <v>0</v>
      </c>
      <c r="CJ29" s="1">
        <f t="shared" ca="1" si="62"/>
        <v>21.969415272727272</v>
      </c>
      <c r="CK29" s="1">
        <f t="shared" ca="1" si="62"/>
        <v>0</v>
      </c>
      <c r="CL29" s="1">
        <f t="shared" ca="1" si="62"/>
        <v>1.9864956363636366</v>
      </c>
      <c r="CM29" s="1">
        <f t="shared" ca="1" si="62"/>
        <v>0</v>
      </c>
      <c r="CN29" s="1">
        <f t="shared" ca="1" si="62"/>
        <v>0</v>
      </c>
      <c r="CO29" s="1">
        <f t="shared" ca="1" si="62"/>
        <v>21.439744363636365</v>
      </c>
      <c r="CP29" s="1">
        <f t="shared" ca="1" si="62"/>
        <v>0</v>
      </c>
      <c r="CQ29" s="1">
        <f t="shared" ca="1" si="62"/>
        <v>1.3440583636363637</v>
      </c>
      <c r="CR29" s="1">
        <f t="shared" ca="1" si="62"/>
        <v>0</v>
      </c>
      <c r="CS29" s="1">
        <f t="shared" ca="1" si="62"/>
        <v>0</v>
      </c>
      <c r="CT29" s="1">
        <f t="shared" ca="1" si="62"/>
        <v>14.486778727272728</v>
      </c>
      <c r="CU29" s="13">
        <f t="shared" ca="1" si="52"/>
        <v>388.76852818181811</v>
      </c>
      <c r="CV29" s="13">
        <f t="shared" ca="1" si="53"/>
        <v>4.0496721685606056</v>
      </c>
      <c r="CW29" s="13">
        <f t="shared" ca="1" si="54"/>
        <v>0</v>
      </c>
      <c r="CX29" s="13">
        <f t="shared" ca="1" si="55"/>
        <v>107.26501818181818</v>
      </c>
      <c r="CY29" s="13">
        <f t="shared" ca="1" si="56"/>
        <v>14.502839223103718</v>
      </c>
    </row>
    <row r="30" spans="1:103" s="8" customFormat="1" ht="17" x14ac:dyDescent="0.25">
      <c r="A30" s="1">
        <f t="shared" si="45"/>
        <v>12</v>
      </c>
      <c r="B30" s="8" t="str">
        <f>count!A6</f>
        <v>Thursday</v>
      </c>
      <c r="C30" s="27">
        <f t="shared" ref="C30:AH30" ca="1" si="63">IF(C$10&gt;$B$60,IF(C7&gt;(C$12+C$15*$B$62),C21,0),0)</f>
        <v>0</v>
      </c>
      <c r="D30" s="1">
        <f t="shared" ca="1" si="63"/>
        <v>0</v>
      </c>
      <c r="E30" s="1">
        <f t="shared" ca="1" si="63"/>
        <v>0</v>
      </c>
      <c r="F30" s="1">
        <f t="shared" ca="1" si="63"/>
        <v>0</v>
      </c>
      <c r="G30" s="1">
        <f t="shared" ca="1" si="63"/>
        <v>0</v>
      </c>
      <c r="H30" s="1">
        <f t="shared" ca="1" si="63"/>
        <v>0</v>
      </c>
      <c r="I30" s="1">
        <f t="shared" ca="1" si="63"/>
        <v>0</v>
      </c>
      <c r="J30" s="1">
        <f t="shared" ca="1" si="63"/>
        <v>0</v>
      </c>
      <c r="K30" s="1">
        <f t="shared" ca="1" si="63"/>
        <v>0</v>
      </c>
      <c r="L30" s="1">
        <f t="shared" ca="1" si="63"/>
        <v>0</v>
      </c>
      <c r="M30" s="1">
        <f t="shared" ca="1" si="63"/>
        <v>0</v>
      </c>
      <c r="N30" s="1">
        <f t="shared" ca="1" si="63"/>
        <v>0</v>
      </c>
      <c r="O30" s="1">
        <f t="shared" ca="1" si="63"/>
        <v>0</v>
      </c>
      <c r="P30" s="1">
        <f t="shared" ca="1" si="63"/>
        <v>0</v>
      </c>
      <c r="Q30" s="1">
        <f t="shared" ca="1" si="63"/>
        <v>0</v>
      </c>
      <c r="R30" s="1">
        <f t="shared" ca="1" si="63"/>
        <v>0</v>
      </c>
      <c r="S30" s="1">
        <f t="shared" ca="1" si="63"/>
        <v>0</v>
      </c>
      <c r="T30" s="1">
        <f t="shared" ca="1" si="63"/>
        <v>0</v>
      </c>
      <c r="U30" s="1">
        <f t="shared" ca="1" si="63"/>
        <v>0</v>
      </c>
      <c r="V30" s="1">
        <f t="shared" ca="1" si="63"/>
        <v>0</v>
      </c>
      <c r="W30" s="1">
        <f t="shared" ca="1" si="63"/>
        <v>0</v>
      </c>
      <c r="X30" s="1">
        <f t="shared" ca="1" si="63"/>
        <v>0</v>
      </c>
      <c r="Y30" s="1">
        <f t="shared" ca="1" si="63"/>
        <v>0</v>
      </c>
      <c r="Z30" s="1">
        <f t="shared" ca="1" si="63"/>
        <v>0</v>
      </c>
      <c r="AA30" s="1">
        <f t="shared" ca="1" si="63"/>
        <v>0</v>
      </c>
      <c r="AB30" s="1">
        <f t="shared" ca="1" si="63"/>
        <v>0</v>
      </c>
      <c r="AC30" s="1">
        <f t="shared" ca="1" si="63"/>
        <v>0</v>
      </c>
      <c r="AD30" s="1">
        <f t="shared" ca="1" si="63"/>
        <v>0</v>
      </c>
      <c r="AE30" s="1">
        <f t="shared" ca="1" si="63"/>
        <v>0</v>
      </c>
      <c r="AF30" s="1">
        <f t="shared" ca="1" si="63"/>
        <v>0</v>
      </c>
      <c r="AG30" s="1">
        <f t="shared" ca="1" si="63"/>
        <v>0</v>
      </c>
      <c r="AH30" s="1">
        <f t="shared" ca="1" si="63"/>
        <v>0</v>
      </c>
      <c r="AI30" s="1">
        <f t="shared" ref="AI30:BN30" ca="1" si="64">IF(AI$10&gt;$B$60,IF(AI7&gt;(AI$12+AI$15*$B$62),AI21,0),0)</f>
        <v>0.15501300000000001</v>
      </c>
      <c r="AJ30" s="1">
        <f t="shared" ca="1" si="64"/>
        <v>0</v>
      </c>
      <c r="AK30" s="1">
        <f t="shared" ca="1" si="64"/>
        <v>0</v>
      </c>
      <c r="AL30" s="1">
        <f t="shared" ca="1" si="64"/>
        <v>25.151988333333335</v>
      </c>
      <c r="AM30" s="1">
        <f t="shared" ca="1" si="64"/>
        <v>0</v>
      </c>
      <c r="AN30" s="1">
        <f t="shared" ca="1" si="64"/>
        <v>0.34493849999999998</v>
      </c>
      <c r="AO30" s="1">
        <f t="shared" ca="1" si="64"/>
        <v>0</v>
      </c>
      <c r="AP30" s="1">
        <f t="shared" ca="1" si="64"/>
        <v>0</v>
      </c>
      <c r="AQ30" s="1">
        <f t="shared" ca="1" si="64"/>
        <v>1.6656245000000001</v>
      </c>
      <c r="AR30" s="1">
        <f t="shared" ca="1" si="64"/>
        <v>0</v>
      </c>
      <c r="AS30" s="1">
        <f t="shared" ca="1" si="64"/>
        <v>0.27064583333333331</v>
      </c>
      <c r="AT30" s="1">
        <f t="shared" ca="1" si="64"/>
        <v>0</v>
      </c>
      <c r="AU30" s="1">
        <f t="shared" ca="1" si="64"/>
        <v>0</v>
      </c>
      <c r="AV30" s="1">
        <f t="shared" ca="1" si="64"/>
        <v>8.0785750000000007</v>
      </c>
      <c r="AW30" s="1">
        <f t="shared" ca="1" si="64"/>
        <v>0</v>
      </c>
      <c r="AX30" s="1">
        <f t="shared" ca="1" si="64"/>
        <v>1.4890094999999999</v>
      </c>
      <c r="AY30" s="1">
        <f t="shared" ca="1" si="64"/>
        <v>0</v>
      </c>
      <c r="AZ30" s="1">
        <f t="shared" ca="1" si="64"/>
        <v>0</v>
      </c>
      <c r="BA30" s="1">
        <f t="shared" ca="1" si="64"/>
        <v>30.098872</v>
      </c>
      <c r="BB30" s="1">
        <f t="shared" ca="1" si="64"/>
        <v>0</v>
      </c>
      <c r="BC30" s="1">
        <f t="shared" ca="1" si="64"/>
        <v>0.98113516666666667</v>
      </c>
      <c r="BD30" s="1">
        <f t="shared" ca="1" si="64"/>
        <v>0</v>
      </c>
      <c r="BE30" s="1">
        <f t="shared" ca="1" si="64"/>
        <v>0</v>
      </c>
      <c r="BF30" s="1">
        <f t="shared" ca="1" si="64"/>
        <v>6.0127310833333327</v>
      </c>
      <c r="BG30" s="1">
        <f t="shared" ca="1" si="64"/>
        <v>0</v>
      </c>
      <c r="BH30" s="1">
        <f t="shared" ca="1" si="64"/>
        <v>0.11800175</v>
      </c>
      <c r="BI30" s="1">
        <f t="shared" ca="1" si="64"/>
        <v>0</v>
      </c>
      <c r="BJ30" s="1">
        <f t="shared" ca="1" si="64"/>
        <v>0</v>
      </c>
      <c r="BK30" s="1">
        <f t="shared" ca="1" si="64"/>
        <v>5.0017566666666662</v>
      </c>
      <c r="BL30" s="1">
        <f t="shared" ca="1" si="64"/>
        <v>0</v>
      </c>
      <c r="BM30" s="1">
        <f t="shared" ca="1" si="64"/>
        <v>0.13488924999999999</v>
      </c>
      <c r="BN30" s="1">
        <f t="shared" ca="1" si="64"/>
        <v>0</v>
      </c>
      <c r="BO30" s="1">
        <f t="shared" ref="BO30:CT30" ca="1" si="65">IF(BO$10&gt;$B$60,IF(BO7&gt;(BO$12+BO$15*$B$62),BO21,0),0)</f>
        <v>0</v>
      </c>
      <c r="BP30" s="1">
        <f t="shared" ca="1" si="65"/>
        <v>2.9848455</v>
      </c>
      <c r="BQ30" s="1">
        <f t="shared" ca="1" si="65"/>
        <v>0</v>
      </c>
      <c r="BR30" s="1">
        <f t="shared" ca="1" si="65"/>
        <v>0.41282849999999999</v>
      </c>
      <c r="BS30" s="1">
        <f t="shared" ca="1" si="65"/>
        <v>0</v>
      </c>
      <c r="BT30" s="1">
        <f t="shared" ca="1" si="65"/>
        <v>0</v>
      </c>
      <c r="BU30" s="1">
        <f t="shared" ca="1" si="65"/>
        <v>16.571504000000001</v>
      </c>
      <c r="BV30" s="1">
        <f t="shared" ca="1" si="65"/>
        <v>0</v>
      </c>
      <c r="BW30" s="1">
        <f t="shared" ca="1" si="65"/>
        <v>0.35226299999999999</v>
      </c>
      <c r="BX30" s="1">
        <f t="shared" ca="1" si="65"/>
        <v>0</v>
      </c>
      <c r="BY30" s="1">
        <f t="shared" ca="1" si="65"/>
        <v>0</v>
      </c>
      <c r="BZ30" s="1">
        <f t="shared" ca="1" si="65"/>
        <v>4.786690833333334</v>
      </c>
      <c r="CA30" s="1">
        <f t="shared" ca="1" si="65"/>
        <v>0</v>
      </c>
      <c r="CB30" s="1">
        <f t="shared" ca="1" si="65"/>
        <v>0.52642500000000003</v>
      </c>
      <c r="CC30" s="1">
        <f t="shared" ca="1" si="65"/>
        <v>0</v>
      </c>
      <c r="CD30" s="1">
        <f t="shared" ca="1" si="65"/>
        <v>0</v>
      </c>
      <c r="CE30" s="1">
        <f t="shared" ca="1" si="65"/>
        <v>18.047787916666667</v>
      </c>
      <c r="CF30" s="1">
        <f t="shared" ca="1" si="65"/>
        <v>0</v>
      </c>
      <c r="CG30" s="1">
        <f t="shared" ca="1" si="65"/>
        <v>0.8269426666666666</v>
      </c>
      <c r="CH30" s="1">
        <f t="shared" ca="1" si="65"/>
        <v>0</v>
      </c>
      <c r="CI30" s="1">
        <f t="shared" ca="1" si="65"/>
        <v>0</v>
      </c>
      <c r="CJ30" s="1">
        <f t="shared" ca="1" si="65"/>
        <v>38.056095833333337</v>
      </c>
      <c r="CK30" s="1">
        <f t="shared" ca="1" si="65"/>
        <v>0</v>
      </c>
      <c r="CL30" s="1">
        <f t="shared" ca="1" si="65"/>
        <v>1.4651156666666667</v>
      </c>
      <c r="CM30" s="1">
        <f t="shared" ca="1" si="65"/>
        <v>0</v>
      </c>
      <c r="CN30" s="1">
        <f t="shared" ca="1" si="65"/>
        <v>0</v>
      </c>
      <c r="CO30" s="1">
        <f t="shared" ca="1" si="65"/>
        <v>83.166255250000006</v>
      </c>
      <c r="CP30" s="1">
        <f t="shared" ca="1" si="65"/>
        <v>0</v>
      </c>
      <c r="CQ30" s="1">
        <f t="shared" ca="1" si="65"/>
        <v>1.9831625833333335</v>
      </c>
      <c r="CR30" s="1">
        <f t="shared" ca="1" si="65"/>
        <v>0</v>
      </c>
      <c r="CS30" s="1">
        <f t="shared" ca="1" si="65"/>
        <v>0</v>
      </c>
      <c r="CT30" s="1">
        <f t="shared" ca="1" si="65"/>
        <v>19.529982499999999</v>
      </c>
      <c r="CU30" s="13">
        <f t="shared" ca="1" si="52"/>
        <v>268.21307983333338</v>
      </c>
      <c r="CV30" s="13">
        <f t="shared" ca="1" si="53"/>
        <v>2.7938862482638895</v>
      </c>
      <c r="CW30" s="13">
        <f t="shared" ca="1" si="54"/>
        <v>0</v>
      </c>
      <c r="CX30" s="13">
        <f t="shared" ca="1" si="55"/>
        <v>83.166255250000006</v>
      </c>
      <c r="CY30" s="13">
        <f t="shared" ca="1" si="56"/>
        <v>10.416409550625497</v>
      </c>
    </row>
    <row r="31" spans="1:103" s="8" customFormat="1" ht="17" x14ac:dyDescent="0.25">
      <c r="A31" s="1">
        <f t="shared" si="45"/>
        <v>10</v>
      </c>
      <c r="B31" s="8" t="str">
        <f>count!A7</f>
        <v>Friday</v>
      </c>
      <c r="C31" s="27">
        <f t="shared" ref="C31:AH31" ca="1" si="66">IF(C$10&gt;$B$60,IF(C8&gt;(C$12+C$15*$B$62),C22,0),0)</f>
        <v>0</v>
      </c>
      <c r="D31" s="1">
        <f t="shared" ca="1" si="66"/>
        <v>0</v>
      </c>
      <c r="E31" s="1">
        <f t="shared" ca="1" si="66"/>
        <v>0</v>
      </c>
      <c r="F31" s="1">
        <f t="shared" ca="1" si="66"/>
        <v>0</v>
      </c>
      <c r="G31" s="1">
        <f t="shared" ca="1" si="66"/>
        <v>0</v>
      </c>
      <c r="H31" s="1">
        <f t="shared" ca="1" si="66"/>
        <v>0</v>
      </c>
      <c r="I31" s="1">
        <f t="shared" ca="1" si="66"/>
        <v>0</v>
      </c>
      <c r="J31" s="1">
        <f t="shared" ca="1" si="66"/>
        <v>0</v>
      </c>
      <c r="K31" s="1">
        <f t="shared" ca="1" si="66"/>
        <v>0</v>
      </c>
      <c r="L31" s="1">
        <f t="shared" ca="1" si="66"/>
        <v>0</v>
      </c>
      <c r="M31" s="1">
        <f t="shared" ca="1" si="66"/>
        <v>0</v>
      </c>
      <c r="N31" s="1">
        <f t="shared" ca="1" si="66"/>
        <v>0</v>
      </c>
      <c r="O31" s="1">
        <f t="shared" ca="1" si="66"/>
        <v>0</v>
      </c>
      <c r="P31" s="1">
        <f t="shared" ca="1" si="66"/>
        <v>0</v>
      </c>
      <c r="Q31" s="1">
        <f t="shared" ca="1" si="66"/>
        <v>0</v>
      </c>
      <c r="R31" s="1">
        <f t="shared" ca="1" si="66"/>
        <v>0</v>
      </c>
      <c r="S31" s="1">
        <f t="shared" ca="1" si="66"/>
        <v>0</v>
      </c>
      <c r="T31" s="1">
        <f t="shared" ca="1" si="66"/>
        <v>0</v>
      </c>
      <c r="U31" s="1">
        <f t="shared" ca="1" si="66"/>
        <v>0</v>
      </c>
      <c r="V31" s="1">
        <f t="shared" ca="1" si="66"/>
        <v>0</v>
      </c>
      <c r="W31" s="1">
        <f t="shared" ca="1" si="66"/>
        <v>0</v>
      </c>
      <c r="X31" s="1">
        <f t="shared" ca="1" si="66"/>
        <v>0</v>
      </c>
      <c r="Y31" s="1">
        <f t="shared" ca="1" si="66"/>
        <v>0</v>
      </c>
      <c r="Z31" s="1">
        <f t="shared" ca="1" si="66"/>
        <v>0</v>
      </c>
      <c r="AA31" s="1">
        <f t="shared" ca="1" si="66"/>
        <v>0</v>
      </c>
      <c r="AB31" s="1">
        <f t="shared" ca="1" si="66"/>
        <v>0</v>
      </c>
      <c r="AC31" s="1">
        <f t="shared" ca="1" si="66"/>
        <v>0</v>
      </c>
      <c r="AD31" s="1">
        <f t="shared" ca="1" si="66"/>
        <v>0</v>
      </c>
      <c r="AE31" s="1">
        <f t="shared" ca="1" si="66"/>
        <v>0</v>
      </c>
      <c r="AF31" s="1">
        <f t="shared" ca="1" si="66"/>
        <v>0</v>
      </c>
      <c r="AG31" s="1">
        <f t="shared" ca="1" si="66"/>
        <v>0</v>
      </c>
      <c r="AH31" s="1">
        <f t="shared" ca="1" si="66"/>
        <v>0</v>
      </c>
      <c r="AI31" s="1">
        <f t="shared" ref="AI31:BN31" ca="1" si="67">IF(AI$10&gt;$B$60,IF(AI8&gt;(AI$12+AI$15*$B$62),AI22,0),0)</f>
        <v>0.57650039999999991</v>
      </c>
      <c r="AJ31" s="1">
        <f t="shared" ca="1" si="67"/>
        <v>0</v>
      </c>
      <c r="AK31" s="1">
        <f t="shared" ca="1" si="67"/>
        <v>0</v>
      </c>
      <c r="AL31" s="1">
        <f t="shared" ca="1" si="67"/>
        <v>42.945328799999999</v>
      </c>
      <c r="AM31" s="1">
        <f t="shared" ca="1" si="67"/>
        <v>0</v>
      </c>
      <c r="AN31" s="1">
        <f t="shared" ca="1" si="67"/>
        <v>0.76249200000000006</v>
      </c>
      <c r="AO31" s="1">
        <f t="shared" ca="1" si="67"/>
        <v>0</v>
      </c>
      <c r="AP31" s="1">
        <f t="shared" ca="1" si="67"/>
        <v>0</v>
      </c>
      <c r="AQ31" s="1">
        <f t="shared" ca="1" si="67"/>
        <v>17.426155999999999</v>
      </c>
      <c r="AR31" s="1">
        <f t="shared" ca="1" si="67"/>
        <v>0</v>
      </c>
      <c r="AS31" s="1">
        <f t="shared" ca="1" si="67"/>
        <v>0.63208640000000005</v>
      </c>
      <c r="AT31" s="1">
        <f t="shared" ca="1" si="67"/>
        <v>0</v>
      </c>
      <c r="AU31" s="1">
        <f t="shared" ca="1" si="67"/>
        <v>0</v>
      </c>
      <c r="AV31" s="1">
        <f t="shared" ca="1" si="67"/>
        <v>24.4310829</v>
      </c>
      <c r="AW31" s="1">
        <f t="shared" ca="1" si="67"/>
        <v>0</v>
      </c>
      <c r="AX31" s="1">
        <f t="shared" ca="1" si="67"/>
        <v>0.60920580000000002</v>
      </c>
      <c r="AY31" s="1">
        <f t="shared" ca="1" si="67"/>
        <v>0</v>
      </c>
      <c r="AZ31" s="1">
        <f t="shared" ca="1" si="67"/>
        <v>0</v>
      </c>
      <c r="BA31" s="1">
        <f t="shared" ca="1" si="67"/>
        <v>15.6128567</v>
      </c>
      <c r="BB31" s="1">
        <f t="shared" ca="1" si="67"/>
        <v>0</v>
      </c>
      <c r="BC31" s="1">
        <f t="shared" ca="1" si="67"/>
        <v>0.2480009</v>
      </c>
      <c r="BD31" s="1">
        <f t="shared" ca="1" si="67"/>
        <v>0</v>
      </c>
      <c r="BE31" s="1">
        <f t="shared" ca="1" si="67"/>
        <v>0</v>
      </c>
      <c r="BF31" s="1">
        <f t="shared" ca="1" si="67"/>
        <v>2.0457875999999997</v>
      </c>
      <c r="BG31" s="1">
        <f t="shared" ca="1" si="67"/>
        <v>0</v>
      </c>
      <c r="BH31" s="1">
        <f t="shared" ca="1" si="67"/>
        <v>0.52038719999999994</v>
      </c>
      <c r="BI31" s="1">
        <f t="shared" ca="1" si="67"/>
        <v>0</v>
      </c>
      <c r="BJ31" s="1">
        <f t="shared" ca="1" si="67"/>
        <v>0</v>
      </c>
      <c r="BK31" s="1">
        <f t="shared" ca="1" si="67"/>
        <v>4.3641179999999995</v>
      </c>
      <c r="BL31" s="1">
        <f t="shared" ca="1" si="67"/>
        <v>0</v>
      </c>
      <c r="BM31" s="1">
        <f t="shared" ca="1" si="67"/>
        <v>0.22569</v>
      </c>
      <c r="BN31" s="1">
        <f t="shared" ca="1" si="67"/>
        <v>0</v>
      </c>
      <c r="BO31" s="1">
        <f t="shared" ref="BO31:CT31" ca="1" si="68">IF(BO$10&gt;$B$60,IF(BO8&gt;(BO$12+BO$15*$B$62),BO22,0),0)</f>
        <v>0</v>
      </c>
      <c r="BP31" s="1">
        <f t="shared" ca="1" si="68"/>
        <v>0</v>
      </c>
      <c r="BQ31" s="1">
        <f t="shared" ca="1" si="68"/>
        <v>0</v>
      </c>
      <c r="BR31" s="1">
        <f t="shared" ca="1" si="68"/>
        <v>1.3469541999999999</v>
      </c>
      <c r="BS31" s="1">
        <f t="shared" ca="1" si="68"/>
        <v>0</v>
      </c>
      <c r="BT31" s="1">
        <f t="shared" ca="1" si="68"/>
        <v>0</v>
      </c>
      <c r="BU31" s="1">
        <f t="shared" ca="1" si="68"/>
        <v>0</v>
      </c>
      <c r="BV31" s="1">
        <f t="shared" ca="1" si="68"/>
        <v>0</v>
      </c>
      <c r="BW31" s="1">
        <f t="shared" ca="1" si="68"/>
        <v>0</v>
      </c>
      <c r="BX31" s="1">
        <f t="shared" ca="1" si="68"/>
        <v>0</v>
      </c>
      <c r="BY31" s="1">
        <f t="shared" ca="1" si="68"/>
        <v>0</v>
      </c>
      <c r="BZ31" s="1">
        <f t="shared" ca="1" si="68"/>
        <v>0</v>
      </c>
      <c r="CA31" s="1">
        <f t="shared" ca="1" si="68"/>
        <v>0</v>
      </c>
      <c r="CB31" s="1">
        <f t="shared" ca="1" si="68"/>
        <v>0.26354899999999998</v>
      </c>
      <c r="CC31" s="1">
        <f t="shared" ca="1" si="68"/>
        <v>0</v>
      </c>
      <c r="CD31" s="1">
        <f t="shared" ca="1" si="68"/>
        <v>0</v>
      </c>
      <c r="CE31" s="1">
        <f t="shared" ca="1" si="68"/>
        <v>24.913873800000001</v>
      </c>
      <c r="CF31" s="1">
        <f t="shared" ca="1" si="68"/>
        <v>0</v>
      </c>
      <c r="CG31" s="1">
        <f t="shared" ca="1" si="68"/>
        <v>1.686936</v>
      </c>
      <c r="CH31" s="1">
        <f t="shared" ca="1" si="68"/>
        <v>0</v>
      </c>
      <c r="CI31" s="1">
        <f t="shared" ca="1" si="68"/>
        <v>0</v>
      </c>
      <c r="CJ31" s="1">
        <f t="shared" ca="1" si="68"/>
        <v>34.406217600000005</v>
      </c>
      <c r="CK31" s="1">
        <f t="shared" ca="1" si="68"/>
        <v>0</v>
      </c>
      <c r="CL31" s="1">
        <f t="shared" ca="1" si="68"/>
        <v>1.0773779000000001</v>
      </c>
      <c r="CM31" s="1">
        <f t="shared" ca="1" si="68"/>
        <v>0</v>
      </c>
      <c r="CN31" s="1">
        <f t="shared" ca="1" si="68"/>
        <v>0</v>
      </c>
      <c r="CO31" s="1">
        <f t="shared" ca="1" si="68"/>
        <v>38.308456199999995</v>
      </c>
      <c r="CP31" s="1">
        <f t="shared" ca="1" si="68"/>
        <v>0</v>
      </c>
      <c r="CQ31" s="1">
        <f t="shared" ca="1" si="68"/>
        <v>1.1415483</v>
      </c>
      <c r="CR31" s="1">
        <f t="shared" ca="1" si="68"/>
        <v>0</v>
      </c>
      <c r="CS31" s="1">
        <f t="shared" ca="1" si="68"/>
        <v>0</v>
      </c>
      <c r="CT31" s="1">
        <f t="shared" ca="1" si="68"/>
        <v>8.9764213000000002</v>
      </c>
      <c r="CU31" s="13">
        <f t="shared" ca="1" si="52"/>
        <v>222.521027</v>
      </c>
      <c r="CV31" s="13">
        <f t="shared" ca="1" si="53"/>
        <v>2.3179273645833334</v>
      </c>
      <c r="CW31" s="13">
        <f t="shared" ca="1" si="54"/>
        <v>0</v>
      </c>
      <c r="CX31" s="13">
        <f t="shared" ca="1" si="55"/>
        <v>42.945328799999999</v>
      </c>
      <c r="CY31" s="13">
        <f t="shared" ca="1" si="56"/>
        <v>7.8525345423804582</v>
      </c>
    </row>
    <row r="32" spans="1:103" s="8" customFormat="1" ht="17" x14ac:dyDescent="0.25">
      <c r="A32" s="1">
        <f t="shared" si="45"/>
        <v>13</v>
      </c>
      <c r="B32" s="8" t="str">
        <f>count!A8</f>
        <v>Saturday</v>
      </c>
      <c r="C32" s="27">
        <f t="shared" ref="C32:AH32" ca="1" si="69">IF(C$10&gt;$B$60,IF(C9&gt;(C$12+C$15*$B$62),C23,0),0)</f>
        <v>0</v>
      </c>
      <c r="D32" s="1">
        <f t="shared" ca="1" si="69"/>
        <v>0</v>
      </c>
      <c r="E32" s="1">
        <f t="shared" ca="1" si="69"/>
        <v>0</v>
      </c>
      <c r="F32" s="1">
        <f t="shared" ca="1" si="69"/>
        <v>0</v>
      </c>
      <c r="G32" s="1">
        <f t="shared" ca="1" si="69"/>
        <v>0</v>
      </c>
      <c r="H32" s="1">
        <f t="shared" ca="1" si="69"/>
        <v>0</v>
      </c>
      <c r="I32" s="1">
        <f t="shared" ca="1" si="69"/>
        <v>0</v>
      </c>
      <c r="J32" s="1">
        <f t="shared" ca="1" si="69"/>
        <v>0</v>
      </c>
      <c r="K32" s="1">
        <f t="shared" ca="1" si="69"/>
        <v>0</v>
      </c>
      <c r="L32" s="1">
        <f t="shared" ca="1" si="69"/>
        <v>0</v>
      </c>
      <c r="M32" s="1">
        <f t="shared" ca="1" si="69"/>
        <v>0</v>
      </c>
      <c r="N32" s="1">
        <f t="shared" ca="1" si="69"/>
        <v>0</v>
      </c>
      <c r="O32" s="1">
        <f t="shared" ca="1" si="69"/>
        <v>0</v>
      </c>
      <c r="P32" s="1">
        <f t="shared" ca="1" si="69"/>
        <v>0</v>
      </c>
      <c r="Q32" s="1">
        <f t="shared" ca="1" si="69"/>
        <v>0</v>
      </c>
      <c r="R32" s="1">
        <f t="shared" ca="1" si="69"/>
        <v>0</v>
      </c>
      <c r="S32" s="1">
        <f t="shared" ca="1" si="69"/>
        <v>0</v>
      </c>
      <c r="T32" s="1">
        <f t="shared" ca="1" si="69"/>
        <v>0</v>
      </c>
      <c r="U32" s="1">
        <f t="shared" ca="1" si="69"/>
        <v>0</v>
      </c>
      <c r="V32" s="1">
        <f t="shared" ca="1" si="69"/>
        <v>0</v>
      </c>
      <c r="W32" s="1">
        <f t="shared" ca="1" si="69"/>
        <v>0</v>
      </c>
      <c r="X32" s="1">
        <f t="shared" ca="1" si="69"/>
        <v>0</v>
      </c>
      <c r="Y32" s="1">
        <f t="shared" ca="1" si="69"/>
        <v>0</v>
      </c>
      <c r="Z32" s="1">
        <f t="shared" ca="1" si="69"/>
        <v>0</v>
      </c>
      <c r="AA32" s="1">
        <f t="shared" ca="1" si="69"/>
        <v>0</v>
      </c>
      <c r="AB32" s="1">
        <f t="shared" ca="1" si="69"/>
        <v>0</v>
      </c>
      <c r="AC32" s="1">
        <f t="shared" ca="1" si="69"/>
        <v>0</v>
      </c>
      <c r="AD32" s="1">
        <f t="shared" ca="1" si="69"/>
        <v>0</v>
      </c>
      <c r="AE32" s="1">
        <f t="shared" ca="1" si="69"/>
        <v>0</v>
      </c>
      <c r="AF32" s="1">
        <f t="shared" ca="1" si="69"/>
        <v>0</v>
      </c>
      <c r="AG32" s="1">
        <f t="shared" ca="1" si="69"/>
        <v>0</v>
      </c>
      <c r="AH32" s="1">
        <f t="shared" ca="1" si="69"/>
        <v>0</v>
      </c>
      <c r="AI32" s="1">
        <f t="shared" ref="AI32:BN32" ca="1" si="70">IF(AI$10&gt;$B$60,IF(AI9&gt;(AI$12+AI$15*$B$62),AI23,0),0)</f>
        <v>0</v>
      </c>
      <c r="AJ32" s="1">
        <f t="shared" ca="1" si="70"/>
        <v>0</v>
      </c>
      <c r="AK32" s="1">
        <f t="shared" ca="1" si="70"/>
        <v>0</v>
      </c>
      <c r="AL32" s="1">
        <f t="shared" ca="1" si="70"/>
        <v>0</v>
      </c>
      <c r="AM32" s="1">
        <f t="shared" ca="1" si="70"/>
        <v>0</v>
      </c>
      <c r="AN32" s="1">
        <f t="shared" ca="1" si="70"/>
        <v>0.25596769230769234</v>
      </c>
      <c r="AO32" s="1">
        <f t="shared" ca="1" si="70"/>
        <v>0</v>
      </c>
      <c r="AP32" s="1">
        <f t="shared" ca="1" si="70"/>
        <v>0</v>
      </c>
      <c r="AQ32" s="1">
        <f t="shared" ca="1" si="70"/>
        <v>4.0587292307692309</v>
      </c>
      <c r="AR32" s="1">
        <f t="shared" ca="1" si="70"/>
        <v>0</v>
      </c>
      <c r="AS32" s="1">
        <f t="shared" ca="1" si="70"/>
        <v>0</v>
      </c>
      <c r="AT32" s="1">
        <f t="shared" ca="1" si="70"/>
        <v>0</v>
      </c>
      <c r="AU32" s="1">
        <f t="shared" ca="1" si="70"/>
        <v>0</v>
      </c>
      <c r="AV32" s="1">
        <f t="shared" ca="1" si="70"/>
        <v>0</v>
      </c>
      <c r="AW32" s="1">
        <f t="shared" ca="1" si="70"/>
        <v>0</v>
      </c>
      <c r="AX32" s="1">
        <f t="shared" ca="1" si="70"/>
        <v>0.95598061538461532</v>
      </c>
      <c r="AY32" s="1">
        <f t="shared" ca="1" si="70"/>
        <v>0</v>
      </c>
      <c r="AZ32" s="1">
        <f t="shared" ca="1" si="70"/>
        <v>0</v>
      </c>
      <c r="BA32" s="1">
        <f t="shared" ca="1" si="70"/>
        <v>58.521513999999996</v>
      </c>
      <c r="BB32" s="1">
        <f t="shared" ca="1" si="70"/>
        <v>0</v>
      </c>
      <c r="BC32" s="1">
        <f t="shared" ca="1" si="70"/>
        <v>1.1927870769230771</v>
      </c>
      <c r="BD32" s="1">
        <f t="shared" ca="1" si="70"/>
        <v>0</v>
      </c>
      <c r="BE32" s="1">
        <f t="shared" ca="1" si="70"/>
        <v>0</v>
      </c>
      <c r="BF32" s="1">
        <f t="shared" ca="1" si="70"/>
        <v>3.7251546153846151</v>
      </c>
      <c r="BG32" s="1">
        <f t="shared" ca="1" si="70"/>
        <v>0</v>
      </c>
      <c r="BH32" s="1">
        <f t="shared" ca="1" si="70"/>
        <v>1.0257880769230769</v>
      </c>
      <c r="BI32" s="1">
        <f t="shared" ca="1" si="70"/>
        <v>0</v>
      </c>
      <c r="BJ32" s="1">
        <f t="shared" ca="1" si="70"/>
        <v>0</v>
      </c>
      <c r="BK32" s="1">
        <f t="shared" ca="1" si="70"/>
        <v>121.09549538461539</v>
      </c>
      <c r="BL32" s="1">
        <f t="shared" ca="1" si="70"/>
        <v>0</v>
      </c>
      <c r="BM32" s="1">
        <f t="shared" ca="1" si="70"/>
        <v>2.628955846153846</v>
      </c>
      <c r="BN32" s="1">
        <f t="shared" ca="1" si="70"/>
        <v>0</v>
      </c>
      <c r="BO32" s="1">
        <f t="shared" ref="BO32:CT32" ca="1" si="71">IF(BO$10&gt;$B$60,IF(BO9&gt;(BO$12+BO$15*$B$62),BO23,0),0)</f>
        <v>0</v>
      </c>
      <c r="BP32" s="1">
        <f t="shared" ca="1" si="71"/>
        <v>107.41747153846154</v>
      </c>
      <c r="BQ32" s="1">
        <f t="shared" ca="1" si="71"/>
        <v>0</v>
      </c>
      <c r="BR32" s="1">
        <f t="shared" ca="1" si="71"/>
        <v>0.69809976923076911</v>
      </c>
      <c r="BS32" s="1">
        <f t="shared" ca="1" si="71"/>
        <v>0</v>
      </c>
      <c r="BT32" s="1">
        <f t="shared" ca="1" si="71"/>
        <v>0</v>
      </c>
      <c r="BU32" s="1">
        <f t="shared" ca="1" si="71"/>
        <v>21.940087692307692</v>
      </c>
      <c r="BV32" s="1">
        <f t="shared" ca="1" si="71"/>
        <v>0</v>
      </c>
      <c r="BW32" s="1">
        <f t="shared" ca="1" si="71"/>
        <v>1.0526907692307692</v>
      </c>
      <c r="BX32" s="1">
        <f t="shared" ca="1" si="71"/>
        <v>0</v>
      </c>
      <c r="BY32" s="1">
        <f t="shared" ca="1" si="71"/>
        <v>0</v>
      </c>
      <c r="BZ32" s="1">
        <f t="shared" ca="1" si="71"/>
        <v>9.7961821538461535</v>
      </c>
      <c r="CA32" s="1">
        <f t="shared" ca="1" si="71"/>
        <v>0</v>
      </c>
      <c r="CB32" s="1">
        <f t="shared" ca="1" si="71"/>
        <v>0.93851084615384628</v>
      </c>
      <c r="CC32" s="1">
        <f t="shared" ca="1" si="71"/>
        <v>0</v>
      </c>
      <c r="CD32" s="1">
        <f t="shared" ca="1" si="71"/>
        <v>0</v>
      </c>
      <c r="CE32" s="1">
        <f t="shared" ca="1" si="71"/>
        <v>3.0327680769230767</v>
      </c>
      <c r="CF32" s="1">
        <f t="shared" ca="1" si="71"/>
        <v>0</v>
      </c>
      <c r="CG32" s="1">
        <f t="shared" ca="1" si="71"/>
        <v>0.65879769230769236</v>
      </c>
      <c r="CH32" s="1">
        <f t="shared" ca="1" si="71"/>
        <v>0</v>
      </c>
      <c r="CI32" s="1">
        <f t="shared" ca="1" si="71"/>
        <v>0</v>
      </c>
      <c r="CJ32" s="1">
        <f t="shared" ca="1" si="71"/>
        <v>62.500458461538464</v>
      </c>
      <c r="CK32" s="1">
        <f t="shared" ca="1" si="71"/>
        <v>0</v>
      </c>
      <c r="CL32" s="1">
        <f t="shared" ca="1" si="71"/>
        <v>2.0167619999999999</v>
      </c>
      <c r="CM32" s="1">
        <f t="shared" ca="1" si="71"/>
        <v>0</v>
      </c>
      <c r="CN32" s="1">
        <f t="shared" ca="1" si="71"/>
        <v>0</v>
      </c>
      <c r="CO32" s="1">
        <f t="shared" ca="1" si="71"/>
        <v>24.119159076923079</v>
      </c>
      <c r="CP32" s="1">
        <f t="shared" ca="1" si="71"/>
        <v>0</v>
      </c>
      <c r="CQ32" s="1">
        <f t="shared" ca="1" si="71"/>
        <v>1.7609747692307693</v>
      </c>
      <c r="CR32" s="1">
        <f t="shared" ca="1" si="71"/>
        <v>0</v>
      </c>
      <c r="CS32" s="1">
        <f t="shared" ca="1" si="71"/>
        <v>0</v>
      </c>
      <c r="CT32" s="1">
        <f t="shared" ca="1" si="71"/>
        <v>111.58447569230769</v>
      </c>
      <c r="CU32" s="13">
        <f t="shared" ca="1" si="52"/>
        <v>540.97681107692313</v>
      </c>
      <c r="CV32" s="13">
        <f t="shared" ca="1" si="53"/>
        <v>5.6351751153846159</v>
      </c>
      <c r="CW32" s="13">
        <f t="shared" ca="1" si="54"/>
        <v>0</v>
      </c>
      <c r="CX32" s="13">
        <f t="shared" ca="1" si="55"/>
        <v>121.09549538461539</v>
      </c>
      <c r="CY32" s="13">
        <f t="shared" ca="1" si="56"/>
        <v>21.559065000901608</v>
      </c>
    </row>
    <row r="33" spans="1:103" s="15" customFormat="1" ht="17" x14ac:dyDescent="0.25">
      <c r="A33" s="3">
        <f>SUM(A26:A32)</f>
        <v>83</v>
      </c>
      <c r="B33" s="15" t="s">
        <v>15</v>
      </c>
      <c r="C33" s="24">
        <f t="shared" ref="C33:BN33" ca="1" si="72">SUM(C26:C32)</f>
        <v>0</v>
      </c>
      <c r="D33" s="3">
        <f t="shared" ca="1" si="72"/>
        <v>0</v>
      </c>
      <c r="E33" s="3">
        <f t="shared" ca="1" si="72"/>
        <v>0</v>
      </c>
      <c r="F33" s="3">
        <f t="shared" ca="1" si="72"/>
        <v>0</v>
      </c>
      <c r="G33" s="3">
        <f t="shared" ca="1" si="72"/>
        <v>0</v>
      </c>
      <c r="H33" s="3">
        <f t="shared" ca="1" si="72"/>
        <v>0</v>
      </c>
      <c r="I33" s="3">
        <f t="shared" ca="1" si="72"/>
        <v>0</v>
      </c>
      <c r="J33" s="3">
        <f t="shared" ca="1" si="72"/>
        <v>0</v>
      </c>
      <c r="K33" s="3">
        <f t="shared" ca="1" si="72"/>
        <v>0</v>
      </c>
      <c r="L33" s="3">
        <f t="shared" ca="1" si="72"/>
        <v>0</v>
      </c>
      <c r="M33" s="3">
        <f t="shared" ca="1" si="72"/>
        <v>0</v>
      </c>
      <c r="N33" s="3">
        <f t="shared" ca="1" si="72"/>
        <v>0</v>
      </c>
      <c r="O33" s="3">
        <f t="shared" ca="1" si="72"/>
        <v>0</v>
      </c>
      <c r="P33" s="3">
        <f t="shared" ca="1" si="72"/>
        <v>0</v>
      </c>
      <c r="Q33" s="3">
        <f t="shared" ca="1" si="72"/>
        <v>0</v>
      </c>
      <c r="R33" s="3">
        <f t="shared" ca="1" si="72"/>
        <v>0</v>
      </c>
      <c r="S33" s="3">
        <f t="shared" ca="1" si="72"/>
        <v>0</v>
      </c>
      <c r="T33" s="3">
        <f t="shared" ca="1" si="72"/>
        <v>0</v>
      </c>
      <c r="U33" s="3">
        <f t="shared" ca="1" si="72"/>
        <v>0</v>
      </c>
      <c r="V33" s="3">
        <f t="shared" ca="1" si="72"/>
        <v>0</v>
      </c>
      <c r="W33" s="3">
        <f t="shared" ca="1" si="72"/>
        <v>0</v>
      </c>
      <c r="X33" s="3">
        <f t="shared" ca="1" si="72"/>
        <v>0</v>
      </c>
      <c r="Y33" s="3">
        <f t="shared" ca="1" si="72"/>
        <v>0</v>
      </c>
      <c r="Z33" s="3">
        <f t="shared" ca="1" si="72"/>
        <v>0</v>
      </c>
      <c r="AA33" s="3">
        <f t="shared" ca="1" si="72"/>
        <v>0</v>
      </c>
      <c r="AB33" s="3">
        <f t="shared" ca="1" si="72"/>
        <v>0</v>
      </c>
      <c r="AC33" s="3">
        <f t="shared" ca="1" si="72"/>
        <v>0</v>
      </c>
      <c r="AD33" s="3">
        <f t="shared" ca="1" si="72"/>
        <v>0</v>
      </c>
      <c r="AE33" s="3">
        <f t="shared" ca="1" si="72"/>
        <v>0</v>
      </c>
      <c r="AF33" s="3">
        <f t="shared" ca="1" si="72"/>
        <v>0</v>
      </c>
      <c r="AG33" s="3">
        <f t="shared" ca="1" si="72"/>
        <v>0</v>
      </c>
      <c r="AH33" s="3">
        <f t="shared" ca="1" si="72"/>
        <v>0</v>
      </c>
      <c r="AI33" s="3">
        <f t="shared" ca="1" si="72"/>
        <v>2.3633575386946388</v>
      </c>
      <c r="AJ33" s="3">
        <f t="shared" ca="1" si="72"/>
        <v>0</v>
      </c>
      <c r="AK33" s="3">
        <f t="shared" ca="1" si="72"/>
        <v>0</v>
      </c>
      <c r="AL33" s="3">
        <f t="shared" ca="1" si="72"/>
        <v>323.54769581515154</v>
      </c>
      <c r="AM33" s="3">
        <f t="shared" ca="1" si="72"/>
        <v>0</v>
      </c>
      <c r="AN33" s="3">
        <f t="shared" ca="1" si="72"/>
        <v>5.0722677226107216</v>
      </c>
      <c r="AO33" s="3">
        <f t="shared" ca="1" si="72"/>
        <v>0</v>
      </c>
      <c r="AP33" s="3">
        <f t="shared" ca="1" si="72"/>
        <v>0</v>
      </c>
      <c r="AQ33" s="3">
        <f t="shared" ca="1" si="72"/>
        <v>47.551619230769226</v>
      </c>
      <c r="AR33" s="3">
        <f t="shared" ca="1" si="72"/>
        <v>0</v>
      </c>
      <c r="AS33" s="3">
        <f t="shared" ca="1" si="72"/>
        <v>3.0117720969696968</v>
      </c>
      <c r="AT33" s="3">
        <f t="shared" ca="1" si="72"/>
        <v>0</v>
      </c>
      <c r="AU33" s="3">
        <f t="shared" ca="1" si="72"/>
        <v>0</v>
      </c>
      <c r="AV33" s="3">
        <f t="shared" ca="1" si="72"/>
        <v>204.87331514941727</v>
      </c>
      <c r="AW33" s="3">
        <f t="shared" ca="1" si="72"/>
        <v>0</v>
      </c>
      <c r="AX33" s="3">
        <f t="shared" ca="1" si="72"/>
        <v>8.2615160628205135</v>
      </c>
      <c r="AY33" s="3">
        <f t="shared" ca="1" si="72"/>
        <v>0</v>
      </c>
      <c r="AZ33" s="3">
        <f t="shared" ca="1" si="72"/>
        <v>0</v>
      </c>
      <c r="BA33" s="3">
        <f t="shared" ca="1" si="72"/>
        <v>206.16701070000002</v>
      </c>
      <c r="BB33" s="3">
        <f t="shared" ca="1" si="72"/>
        <v>0</v>
      </c>
      <c r="BC33" s="3">
        <f t="shared" ca="1" si="72"/>
        <v>7.0034809023310016</v>
      </c>
      <c r="BD33" s="3">
        <f t="shared" ca="1" si="72"/>
        <v>0</v>
      </c>
      <c r="BE33" s="3">
        <f t="shared" ca="1" si="72"/>
        <v>0</v>
      </c>
      <c r="BF33" s="3">
        <f t="shared" ca="1" si="72"/>
        <v>30.710072196153845</v>
      </c>
      <c r="BG33" s="3">
        <f t="shared" ca="1" si="72"/>
        <v>0</v>
      </c>
      <c r="BH33" s="3">
        <f t="shared" ca="1" si="72"/>
        <v>3.9579073893939389</v>
      </c>
      <c r="BI33" s="3">
        <f t="shared" ca="1" si="72"/>
        <v>0</v>
      </c>
      <c r="BJ33" s="3">
        <f t="shared" ca="1" si="72"/>
        <v>0</v>
      </c>
      <c r="BK33" s="3">
        <f t="shared" ca="1" si="72"/>
        <v>159.09379468065268</v>
      </c>
      <c r="BL33" s="3">
        <f t="shared" ca="1" si="72"/>
        <v>0</v>
      </c>
      <c r="BM33" s="3">
        <f t="shared" ca="1" si="72"/>
        <v>6.4267577208624704</v>
      </c>
      <c r="BN33" s="3">
        <f t="shared" ca="1" si="72"/>
        <v>0</v>
      </c>
      <c r="BO33" s="3">
        <f t="shared" ref="BO33:CT33" ca="1" si="73">SUM(BO26:BO32)</f>
        <v>0</v>
      </c>
      <c r="BP33" s="3">
        <f t="shared" ca="1" si="73"/>
        <v>131.61145008508157</v>
      </c>
      <c r="BQ33" s="3">
        <f t="shared" ca="1" si="73"/>
        <v>0</v>
      </c>
      <c r="BR33" s="3">
        <f t="shared" ca="1" si="73"/>
        <v>4.0485348748251742</v>
      </c>
      <c r="BS33" s="3">
        <f t="shared" ca="1" si="73"/>
        <v>0</v>
      </c>
      <c r="BT33" s="3">
        <f t="shared" ca="1" si="73"/>
        <v>0</v>
      </c>
      <c r="BU33" s="3">
        <f t="shared" ca="1" si="73"/>
        <v>96.889722003496502</v>
      </c>
      <c r="BV33" s="3">
        <f t="shared" ca="1" si="73"/>
        <v>0</v>
      </c>
      <c r="BW33" s="3">
        <f t="shared" ca="1" si="73"/>
        <v>4.9115737622377615</v>
      </c>
      <c r="BX33" s="3">
        <f t="shared" ca="1" si="73"/>
        <v>0</v>
      </c>
      <c r="BY33" s="3">
        <f t="shared" ca="1" si="73"/>
        <v>0</v>
      </c>
      <c r="BZ33" s="3">
        <f t="shared" ca="1" si="73"/>
        <v>36.558396171328667</v>
      </c>
      <c r="CA33" s="3">
        <f t="shared" ca="1" si="73"/>
        <v>2.2483169959166664E-2</v>
      </c>
      <c r="CB33" s="3">
        <f t="shared" ca="1" si="73"/>
        <v>4.2590660827505831</v>
      </c>
      <c r="CC33" s="3">
        <f t="shared" ca="1" si="73"/>
        <v>0</v>
      </c>
      <c r="CD33" s="3">
        <f t="shared" ca="1" si="73"/>
        <v>0</v>
      </c>
      <c r="CE33" s="3">
        <f t="shared" ca="1" si="73"/>
        <v>100.3344957481352</v>
      </c>
      <c r="CF33" s="3">
        <f t="shared" ca="1" si="73"/>
        <v>0</v>
      </c>
      <c r="CG33" s="3">
        <f t="shared" ca="1" si="73"/>
        <v>6.4892896998834502</v>
      </c>
      <c r="CH33" s="3">
        <f t="shared" ca="1" si="73"/>
        <v>0</v>
      </c>
      <c r="CI33" s="3">
        <f t="shared" ca="1" si="73"/>
        <v>0</v>
      </c>
      <c r="CJ33" s="3">
        <f t="shared" ca="1" si="73"/>
        <v>199.11167514195807</v>
      </c>
      <c r="CK33" s="3">
        <f t="shared" ca="1" si="73"/>
        <v>0</v>
      </c>
      <c r="CL33" s="3">
        <f t="shared" ca="1" si="73"/>
        <v>10.691897600466202</v>
      </c>
      <c r="CM33" s="3">
        <f t="shared" ca="1" si="73"/>
        <v>0</v>
      </c>
      <c r="CN33" s="3">
        <f t="shared" ca="1" si="73"/>
        <v>0</v>
      </c>
      <c r="CO33" s="3">
        <f t="shared" ca="1" si="73"/>
        <v>352.02207178799529</v>
      </c>
      <c r="CP33" s="3">
        <f t="shared" ca="1" si="73"/>
        <v>0</v>
      </c>
      <c r="CQ33" s="3">
        <f t="shared" ca="1" si="73"/>
        <v>10.762817573892775</v>
      </c>
      <c r="CR33" s="3">
        <f t="shared" ca="1" si="73"/>
        <v>0</v>
      </c>
      <c r="CS33" s="3">
        <f t="shared" ca="1" si="73"/>
        <v>0</v>
      </c>
      <c r="CT33" s="3">
        <f t="shared" ca="1" si="73"/>
        <v>283.57004189265734</v>
      </c>
      <c r="CU33" s="14">
        <f ca="1">SUM(C33:CT33)</f>
        <v>2249.3240828004955</v>
      </c>
      <c r="CV33" s="14">
        <f ca="1">AVERAGE(C33:CT33)</f>
        <v>23.430459195838495</v>
      </c>
      <c r="CW33" s="14">
        <f ca="1">MIN(C33:CT33)</f>
        <v>0</v>
      </c>
      <c r="CX33" s="14">
        <f ca="1">MAX(C33:CT33)</f>
        <v>352.02207178799529</v>
      </c>
      <c r="CY33" s="14">
        <f ca="1">STDEV(C33:CT33)</f>
        <v>68.641608340548331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74">A3</f>
        <v>13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75">IF(D$10&gt;$B$60,IF(D3&lt;(D$12-D$15*$B$62),D17,0),0)</f>
        <v>0</v>
      </c>
      <c r="E35" s="1">
        <f t="shared" ca="1" si="75"/>
        <v>0</v>
      </c>
      <c r="F35" s="1">
        <f t="shared" ca="1" si="75"/>
        <v>0</v>
      </c>
      <c r="G35" s="1">
        <f t="shared" ca="1" si="75"/>
        <v>0</v>
      </c>
      <c r="H35" s="1">
        <f t="shared" ca="1" si="75"/>
        <v>0</v>
      </c>
      <c r="I35" s="1">
        <f t="shared" ca="1" si="75"/>
        <v>0</v>
      </c>
      <c r="J35" s="1">
        <f t="shared" ca="1" si="75"/>
        <v>0</v>
      </c>
      <c r="K35" s="1">
        <f t="shared" ca="1" si="75"/>
        <v>0</v>
      </c>
      <c r="L35" s="1">
        <f t="shared" ca="1" si="75"/>
        <v>0</v>
      </c>
      <c r="M35" s="1">
        <f t="shared" ca="1" si="75"/>
        <v>0</v>
      </c>
      <c r="N35" s="1">
        <f t="shared" ca="1" si="75"/>
        <v>0</v>
      </c>
      <c r="O35" s="1">
        <f t="shared" ca="1" si="75"/>
        <v>0</v>
      </c>
      <c r="P35" s="1">
        <f t="shared" ca="1" si="75"/>
        <v>0</v>
      </c>
      <c r="Q35" s="1">
        <f t="shared" ca="1" si="75"/>
        <v>0</v>
      </c>
      <c r="R35" s="1">
        <f t="shared" ca="1" si="75"/>
        <v>0</v>
      </c>
      <c r="S35" s="1">
        <f t="shared" ca="1" si="75"/>
        <v>0</v>
      </c>
      <c r="T35" s="1">
        <f t="shared" ca="1" si="75"/>
        <v>0</v>
      </c>
      <c r="U35" s="1">
        <f t="shared" ca="1" si="75"/>
        <v>0</v>
      </c>
      <c r="V35" s="1">
        <f t="shared" ca="1" si="75"/>
        <v>0</v>
      </c>
      <c r="W35" s="1">
        <f t="shared" ca="1" si="75"/>
        <v>0</v>
      </c>
      <c r="X35" s="1">
        <f t="shared" ca="1" si="75"/>
        <v>0</v>
      </c>
      <c r="Y35" s="1">
        <f t="shared" ca="1" si="75"/>
        <v>0</v>
      </c>
      <c r="Z35" s="1">
        <f t="shared" ca="1" si="75"/>
        <v>0</v>
      </c>
      <c r="AA35" s="1">
        <f t="shared" ca="1" si="75"/>
        <v>0</v>
      </c>
      <c r="AB35" s="1">
        <f t="shared" ca="1" si="75"/>
        <v>0</v>
      </c>
      <c r="AC35" s="1">
        <f t="shared" ca="1" si="75"/>
        <v>0</v>
      </c>
      <c r="AD35" s="1">
        <f t="shared" ca="1" si="75"/>
        <v>0</v>
      </c>
      <c r="AE35" s="1">
        <f t="shared" ca="1" si="75"/>
        <v>0</v>
      </c>
      <c r="AF35" s="1">
        <f t="shared" ca="1" si="75"/>
        <v>0</v>
      </c>
      <c r="AG35" s="1">
        <f t="shared" ca="1" si="75"/>
        <v>0</v>
      </c>
      <c r="AH35" s="1">
        <f t="shared" ca="1" si="75"/>
        <v>0</v>
      </c>
      <c r="AI35" s="1">
        <f t="shared" ca="1" si="75"/>
        <v>0</v>
      </c>
      <c r="AJ35" s="1">
        <f t="shared" ca="1" si="75"/>
        <v>0.11819660251092307</v>
      </c>
      <c r="AK35" s="1">
        <f t="shared" ca="1" si="75"/>
        <v>3.5586640004999996E-2</v>
      </c>
      <c r="AL35" s="1">
        <f t="shared" ca="1" si="75"/>
        <v>0</v>
      </c>
      <c r="AM35" s="1">
        <f t="shared" ca="1" si="75"/>
        <v>0</v>
      </c>
      <c r="AN35" s="1">
        <f t="shared" ca="1" si="75"/>
        <v>0</v>
      </c>
      <c r="AO35" s="1">
        <f t="shared" ca="1" si="75"/>
        <v>0.15152283295338462</v>
      </c>
      <c r="AP35" s="1">
        <f t="shared" ca="1" si="75"/>
        <v>5.0304745973999997E-2</v>
      </c>
      <c r="AQ35" s="1">
        <f t="shared" ca="1" si="75"/>
        <v>0</v>
      </c>
      <c r="AR35" s="1">
        <f t="shared" ca="1" si="75"/>
        <v>3.906729567076923E-3</v>
      </c>
      <c r="AS35" s="1">
        <f t="shared" ca="1" si="75"/>
        <v>0</v>
      </c>
      <c r="AT35" s="1">
        <f t="shared" ca="1" si="75"/>
        <v>0</v>
      </c>
      <c r="AU35" s="1">
        <f t="shared" ca="1" si="75"/>
        <v>4.1382556215076922E-2</v>
      </c>
      <c r="AV35" s="1">
        <f t="shared" ca="1" si="75"/>
        <v>0</v>
      </c>
      <c r="AW35" s="1">
        <f t="shared" ca="1" si="75"/>
        <v>0</v>
      </c>
      <c r="AX35" s="1">
        <f t="shared" ca="1" si="75"/>
        <v>0</v>
      </c>
      <c r="AY35" s="1">
        <f t="shared" ca="1" si="75"/>
        <v>0.39263865237046153</v>
      </c>
      <c r="AZ35" s="1">
        <f t="shared" ca="1" si="75"/>
        <v>6.0967446153230763E-2</v>
      </c>
      <c r="BA35" s="1">
        <f t="shared" ca="1" si="75"/>
        <v>0</v>
      </c>
      <c r="BB35" s="1">
        <f t="shared" ca="1" si="75"/>
        <v>0</v>
      </c>
      <c r="BC35" s="1">
        <f t="shared" ca="1" si="75"/>
        <v>0</v>
      </c>
      <c r="BD35" s="1">
        <f t="shared" ca="1" si="75"/>
        <v>0</v>
      </c>
      <c r="BE35" s="1">
        <f t="shared" ca="1" si="75"/>
        <v>5.1909132253846149E-2</v>
      </c>
      <c r="BF35" s="1">
        <f t="shared" ca="1" si="75"/>
        <v>0</v>
      </c>
      <c r="BG35" s="1">
        <f t="shared" ca="1" si="75"/>
        <v>0</v>
      </c>
      <c r="BH35" s="1">
        <f t="shared" ca="1" si="75"/>
        <v>0</v>
      </c>
      <c r="BI35" s="1">
        <f t="shared" ca="1" si="75"/>
        <v>0</v>
      </c>
      <c r="BJ35" s="1">
        <f t="shared" ca="1" si="75"/>
        <v>3.5133960462999998E-2</v>
      </c>
      <c r="BK35" s="1">
        <f t="shared" ca="1" si="75"/>
        <v>0</v>
      </c>
      <c r="BL35" s="1">
        <f t="shared" ca="1" si="75"/>
        <v>0</v>
      </c>
      <c r="BM35" s="1">
        <f t="shared" ca="1" si="75"/>
        <v>0</v>
      </c>
      <c r="BN35" s="1">
        <f t="shared" ca="1" si="75"/>
        <v>0</v>
      </c>
      <c r="BO35" s="1">
        <f t="shared" ca="1" si="75"/>
        <v>5.3190953742692303E-2</v>
      </c>
      <c r="BP35" s="1">
        <f t="shared" ref="BP35:CT39" ca="1" si="76">IF(BP$10&gt;$B$60,IF(BP3&lt;(BP$12-BP$15*$B$62),BP17,0),0)</f>
        <v>0</v>
      </c>
      <c r="BQ35" s="1">
        <f t="shared" ca="1" si="76"/>
        <v>1.4051719526769231E-2</v>
      </c>
      <c r="BR35" s="1">
        <f t="shared" ca="1" si="76"/>
        <v>0</v>
      </c>
      <c r="BS35" s="1">
        <f t="shared" ca="1" si="76"/>
        <v>0</v>
      </c>
      <c r="BT35" s="1">
        <f t="shared" ca="1" si="76"/>
        <v>0</v>
      </c>
      <c r="BU35" s="1">
        <f t="shared" ca="1" si="76"/>
        <v>0</v>
      </c>
      <c r="BV35" s="1">
        <f t="shared" ca="1" si="76"/>
        <v>0</v>
      </c>
      <c r="BW35" s="1">
        <f t="shared" ca="1" si="76"/>
        <v>0</v>
      </c>
      <c r="BX35" s="1">
        <f t="shared" ca="1" si="76"/>
        <v>0</v>
      </c>
      <c r="BY35" s="1">
        <f t="shared" ca="1" si="76"/>
        <v>0</v>
      </c>
      <c r="BZ35" s="1">
        <f t="shared" ca="1" si="76"/>
        <v>0</v>
      </c>
      <c r="CA35" s="1">
        <f t="shared" ca="1" si="76"/>
        <v>0</v>
      </c>
      <c r="CB35" s="1">
        <f t="shared" ca="1" si="76"/>
        <v>0</v>
      </c>
      <c r="CC35" s="1">
        <f t="shared" ca="1" si="76"/>
        <v>0</v>
      </c>
      <c r="CD35" s="1">
        <f t="shared" ca="1" si="76"/>
        <v>5.5112393921846151E-2</v>
      </c>
      <c r="CE35" s="1">
        <f t="shared" ca="1" si="76"/>
        <v>0</v>
      </c>
      <c r="CF35" s="1">
        <f t="shared" ca="1" si="76"/>
        <v>0</v>
      </c>
      <c r="CG35" s="1">
        <f t="shared" ca="1" si="76"/>
        <v>0</v>
      </c>
      <c r="CH35" s="1">
        <f t="shared" ca="1" si="76"/>
        <v>0</v>
      </c>
      <c r="CI35" s="1">
        <f t="shared" ca="1" si="76"/>
        <v>4.642912706461539E-2</v>
      </c>
      <c r="CJ35" s="1">
        <f t="shared" ca="1" si="76"/>
        <v>0</v>
      </c>
      <c r="CK35" s="1">
        <f t="shared" ca="1" si="76"/>
        <v>0</v>
      </c>
      <c r="CL35" s="1">
        <f t="shared" ca="1" si="76"/>
        <v>0</v>
      </c>
      <c r="CM35" s="1">
        <f t="shared" ca="1" si="76"/>
        <v>0.20400914529630768</v>
      </c>
      <c r="CN35" s="1">
        <f t="shared" ca="1" si="76"/>
        <v>5.1223938178000007E-2</v>
      </c>
      <c r="CO35" s="1">
        <f t="shared" ca="1" si="76"/>
        <v>0</v>
      </c>
      <c r="CP35" s="1">
        <f t="shared" ca="1" si="76"/>
        <v>0</v>
      </c>
      <c r="CQ35" s="1">
        <f t="shared" ca="1" si="76"/>
        <v>0</v>
      </c>
      <c r="CR35" s="1">
        <f t="shared" ca="1" si="76"/>
        <v>0.19441301828307694</v>
      </c>
      <c r="CS35" s="1">
        <f t="shared" ca="1" si="76"/>
        <v>5.1044118230769223E-2</v>
      </c>
      <c r="CT35" s="1">
        <f t="shared" ca="1" si="76"/>
        <v>0</v>
      </c>
      <c r="CU35" s="13">
        <f ca="1">SUM(C35:CT35)</f>
        <v>1.611023712710077</v>
      </c>
      <c r="CV35" s="13">
        <f ca="1">AVERAGE(C35:CT35)</f>
        <v>1.6781497007396635E-2</v>
      </c>
      <c r="CW35" s="13">
        <f ca="1">MIN(C35:CT35)</f>
        <v>0</v>
      </c>
      <c r="CX35" s="13">
        <f ca="1">MAX(C35:CT35)</f>
        <v>0.39263865237046153</v>
      </c>
      <c r="CY35" s="13">
        <f ca="1">STDEV(C35:CT35)</f>
        <v>5.3320814553151297E-2</v>
      </c>
    </row>
    <row r="36" spans="1:103" s="8" customFormat="1" ht="17" x14ac:dyDescent="0.25">
      <c r="A36" s="1">
        <f t="shared" si="74"/>
        <v>12</v>
      </c>
      <c r="B36" s="8" t="str">
        <f>count!A3</f>
        <v>Monday</v>
      </c>
      <c r="C36" s="27">
        <f t="shared" ref="C36:R41" ca="1" si="77">IF(C$10&gt;$B$60,IF(C4&lt;(C$12-C$15*$B$62),C18,0),0)</f>
        <v>0</v>
      </c>
      <c r="D36" s="1">
        <f t="shared" ca="1" si="77"/>
        <v>0</v>
      </c>
      <c r="E36" s="1">
        <f t="shared" ca="1" si="77"/>
        <v>0</v>
      </c>
      <c r="F36" s="1">
        <f t="shared" ca="1" si="77"/>
        <v>0</v>
      </c>
      <c r="G36" s="1">
        <f t="shared" ca="1" si="77"/>
        <v>0</v>
      </c>
      <c r="H36" s="1">
        <f t="shared" ca="1" si="77"/>
        <v>0</v>
      </c>
      <c r="I36" s="1">
        <f t="shared" ca="1" si="77"/>
        <v>0</v>
      </c>
      <c r="J36" s="1">
        <f t="shared" ca="1" si="77"/>
        <v>0</v>
      </c>
      <c r="K36" s="1">
        <f t="shared" ca="1" si="77"/>
        <v>0</v>
      </c>
      <c r="L36" s="1">
        <f t="shared" ca="1" si="77"/>
        <v>0</v>
      </c>
      <c r="M36" s="1">
        <f t="shared" ca="1" si="77"/>
        <v>0</v>
      </c>
      <c r="N36" s="1">
        <f t="shared" ca="1" si="77"/>
        <v>0</v>
      </c>
      <c r="O36" s="1">
        <f t="shared" ca="1" si="77"/>
        <v>0</v>
      </c>
      <c r="P36" s="1">
        <f t="shared" ca="1" si="77"/>
        <v>0</v>
      </c>
      <c r="Q36" s="1">
        <f t="shared" ca="1" si="77"/>
        <v>0</v>
      </c>
      <c r="R36" s="1">
        <f t="shared" ca="1" si="77"/>
        <v>0</v>
      </c>
      <c r="S36" s="1">
        <f t="shared" ca="1" si="75"/>
        <v>0</v>
      </c>
      <c r="T36" s="1">
        <f t="shared" ca="1" si="75"/>
        <v>0</v>
      </c>
      <c r="U36" s="1">
        <f t="shared" ca="1" si="75"/>
        <v>0</v>
      </c>
      <c r="V36" s="1">
        <f t="shared" ca="1" si="75"/>
        <v>0</v>
      </c>
      <c r="W36" s="1">
        <f t="shared" ca="1" si="75"/>
        <v>0</v>
      </c>
      <c r="X36" s="1">
        <f t="shared" ca="1" si="75"/>
        <v>0</v>
      </c>
      <c r="Y36" s="1">
        <f t="shared" ca="1" si="75"/>
        <v>0</v>
      </c>
      <c r="Z36" s="1">
        <f t="shared" ca="1" si="75"/>
        <v>0</v>
      </c>
      <c r="AA36" s="1">
        <f t="shared" ca="1" si="75"/>
        <v>0</v>
      </c>
      <c r="AB36" s="1">
        <f t="shared" ca="1" si="75"/>
        <v>0</v>
      </c>
      <c r="AC36" s="1">
        <f t="shared" ca="1" si="75"/>
        <v>0</v>
      </c>
      <c r="AD36" s="1">
        <f t="shared" ca="1" si="75"/>
        <v>0</v>
      </c>
      <c r="AE36" s="1">
        <f t="shared" ca="1" si="75"/>
        <v>0</v>
      </c>
      <c r="AF36" s="1">
        <f t="shared" ca="1" si="75"/>
        <v>0</v>
      </c>
      <c r="AG36" s="1">
        <f t="shared" ca="1" si="75"/>
        <v>0</v>
      </c>
      <c r="AH36" s="1">
        <f t="shared" ca="1" si="75"/>
        <v>0</v>
      </c>
      <c r="AI36" s="1">
        <f t="shared" ca="1" si="75"/>
        <v>0</v>
      </c>
      <c r="AJ36" s="1">
        <f t="shared" ca="1" si="75"/>
        <v>0.13949361025933332</v>
      </c>
      <c r="AK36" s="1">
        <f t="shared" ca="1" si="75"/>
        <v>6.2635448600833324E-2</v>
      </c>
      <c r="AL36" s="1">
        <f t="shared" ca="1" si="75"/>
        <v>0</v>
      </c>
      <c r="AM36" s="1">
        <f t="shared" ca="1" si="75"/>
        <v>0</v>
      </c>
      <c r="AN36" s="1">
        <f t="shared" ca="1" si="75"/>
        <v>0</v>
      </c>
      <c r="AO36" s="1">
        <f t="shared" ca="1" si="75"/>
        <v>0.158143632625</v>
      </c>
      <c r="AP36" s="1">
        <f t="shared" ca="1" si="75"/>
        <v>3.9473886685000001E-2</v>
      </c>
      <c r="AQ36" s="1">
        <f t="shared" ca="1" si="75"/>
        <v>0</v>
      </c>
      <c r="AR36" s="1">
        <f t="shared" ca="1" si="75"/>
        <v>0</v>
      </c>
      <c r="AS36" s="1">
        <f t="shared" ca="1" si="75"/>
        <v>0</v>
      </c>
      <c r="AT36" s="1">
        <f t="shared" ca="1" si="75"/>
        <v>6.6314062018749995E-2</v>
      </c>
      <c r="AU36" s="1">
        <f t="shared" ca="1" si="75"/>
        <v>5.2711683313166668E-2</v>
      </c>
      <c r="AV36" s="1">
        <f t="shared" ca="1" si="75"/>
        <v>0</v>
      </c>
      <c r="AW36" s="1">
        <f t="shared" ca="1" si="75"/>
        <v>0</v>
      </c>
      <c r="AX36" s="1">
        <f t="shared" ca="1" si="75"/>
        <v>0</v>
      </c>
      <c r="AY36" s="1">
        <f t="shared" ca="1" si="75"/>
        <v>0.2794394946505</v>
      </c>
      <c r="AZ36" s="1">
        <f t="shared" ca="1" si="75"/>
        <v>6.2947593791666673E-2</v>
      </c>
      <c r="BA36" s="1">
        <f t="shared" ca="1" si="75"/>
        <v>0</v>
      </c>
      <c r="BB36" s="1">
        <f t="shared" ca="1" si="75"/>
        <v>0</v>
      </c>
      <c r="BC36" s="1">
        <f t="shared" ca="1" si="75"/>
        <v>0</v>
      </c>
      <c r="BD36" s="1">
        <f t="shared" ca="1" si="75"/>
        <v>0</v>
      </c>
      <c r="BE36" s="1">
        <f t="shared" ca="1" si="75"/>
        <v>3.4545830827083339E-2</v>
      </c>
      <c r="BF36" s="1">
        <f t="shared" ca="1" si="75"/>
        <v>0</v>
      </c>
      <c r="BG36" s="1">
        <f t="shared" ca="1" si="75"/>
        <v>0</v>
      </c>
      <c r="BH36" s="1">
        <f t="shared" ca="1" si="75"/>
        <v>0</v>
      </c>
      <c r="BI36" s="1">
        <f t="shared" ca="1" si="75"/>
        <v>0</v>
      </c>
      <c r="BJ36" s="1">
        <f t="shared" ca="1" si="75"/>
        <v>0</v>
      </c>
      <c r="BK36" s="1">
        <f t="shared" ca="1" si="75"/>
        <v>0</v>
      </c>
      <c r="BL36" s="1">
        <f t="shared" ca="1" si="75"/>
        <v>0</v>
      </c>
      <c r="BM36" s="1">
        <f t="shared" ca="1" si="75"/>
        <v>0</v>
      </c>
      <c r="BN36" s="1">
        <f t="shared" ca="1" si="75"/>
        <v>0</v>
      </c>
      <c r="BO36" s="1">
        <f t="shared" ca="1" si="75"/>
        <v>5.2852194024750006E-2</v>
      </c>
      <c r="BP36" s="1">
        <f t="shared" ca="1" si="76"/>
        <v>0</v>
      </c>
      <c r="BQ36" s="1">
        <f t="shared" ca="1" si="76"/>
        <v>7.7946242899999997E-3</v>
      </c>
      <c r="BR36" s="1">
        <f t="shared" ca="1" si="76"/>
        <v>0</v>
      </c>
      <c r="BS36" s="1">
        <f t="shared" ca="1" si="76"/>
        <v>0</v>
      </c>
      <c r="BT36" s="1">
        <f t="shared" ca="1" si="76"/>
        <v>0</v>
      </c>
      <c r="BU36" s="1">
        <f t="shared" ca="1" si="76"/>
        <v>0</v>
      </c>
      <c r="BV36" s="1">
        <f t="shared" ca="1" si="76"/>
        <v>0</v>
      </c>
      <c r="BW36" s="1">
        <f t="shared" ca="1" si="76"/>
        <v>0</v>
      </c>
      <c r="BX36" s="1">
        <f t="shared" ca="1" si="76"/>
        <v>0</v>
      </c>
      <c r="BY36" s="1">
        <f t="shared" ca="1" si="76"/>
        <v>4.7031761989166671E-2</v>
      </c>
      <c r="BZ36" s="1">
        <f t="shared" ca="1" si="76"/>
        <v>0</v>
      </c>
      <c r="CA36" s="1">
        <f t="shared" ca="1" si="76"/>
        <v>0</v>
      </c>
      <c r="CB36" s="1">
        <f t="shared" ca="1" si="76"/>
        <v>0</v>
      </c>
      <c r="CC36" s="1">
        <f t="shared" ca="1" si="76"/>
        <v>0</v>
      </c>
      <c r="CD36" s="1">
        <f t="shared" ca="1" si="76"/>
        <v>6.0663411994500004E-2</v>
      </c>
      <c r="CE36" s="1">
        <f t="shared" ca="1" si="76"/>
        <v>0</v>
      </c>
      <c r="CF36" s="1">
        <f t="shared" ca="1" si="76"/>
        <v>0</v>
      </c>
      <c r="CG36" s="1">
        <f t="shared" ca="1" si="76"/>
        <v>0</v>
      </c>
      <c r="CH36" s="1">
        <f t="shared" ca="1" si="76"/>
        <v>0.21353961383300002</v>
      </c>
      <c r="CI36" s="1">
        <f t="shared" ca="1" si="76"/>
        <v>5.7526503574999999E-2</v>
      </c>
      <c r="CJ36" s="1">
        <f t="shared" ca="1" si="76"/>
        <v>0</v>
      </c>
      <c r="CK36" s="1">
        <f t="shared" ca="1" si="76"/>
        <v>0</v>
      </c>
      <c r="CL36" s="1">
        <f t="shared" ca="1" si="76"/>
        <v>0</v>
      </c>
      <c r="CM36" s="1">
        <f t="shared" ca="1" si="76"/>
        <v>0.16440458199858332</v>
      </c>
      <c r="CN36" s="1">
        <f t="shared" ca="1" si="76"/>
        <v>6.6352307250000006E-2</v>
      </c>
      <c r="CO36" s="1">
        <f t="shared" ca="1" si="76"/>
        <v>0</v>
      </c>
      <c r="CP36" s="1">
        <f t="shared" ca="1" si="76"/>
        <v>0</v>
      </c>
      <c r="CQ36" s="1">
        <f t="shared" ca="1" si="76"/>
        <v>0</v>
      </c>
      <c r="CR36" s="1">
        <f t="shared" ca="1" si="76"/>
        <v>0.23006566774416667</v>
      </c>
      <c r="CS36" s="1">
        <f t="shared" ca="1" si="76"/>
        <v>5.9295777912666665E-2</v>
      </c>
      <c r="CT36" s="1">
        <f t="shared" ca="1" si="76"/>
        <v>0</v>
      </c>
      <c r="CU36" s="13">
        <f t="shared" ref="CU36:CU41" ca="1" si="78">SUM(C36:CT36)</f>
        <v>1.8552316873831669</v>
      </c>
      <c r="CV36" s="13">
        <f t="shared" ref="CV36:CV41" ca="1" si="79">AVERAGE(C36:CT36)</f>
        <v>1.9325330076907989E-2</v>
      </c>
      <c r="CW36" s="13">
        <f t="shared" ref="CW36:CW41" ca="1" si="80">MIN(C36:CT36)</f>
        <v>0</v>
      </c>
      <c r="CX36" s="13">
        <f t="shared" ref="CX36:CX41" ca="1" si="81">MAX(C36:CT36)</f>
        <v>0.2794394946505</v>
      </c>
      <c r="CY36" s="13">
        <f t="shared" ref="CY36:CY41" ca="1" si="82">STDEV(C36:CT36)</f>
        <v>5.1303732077392854E-2</v>
      </c>
    </row>
    <row r="37" spans="1:103" s="8" customFormat="1" ht="17" x14ac:dyDescent="0.25">
      <c r="A37" s="1">
        <f t="shared" si="74"/>
        <v>12</v>
      </c>
      <c r="B37" s="8" t="str">
        <f>count!A4</f>
        <v>Tuesday</v>
      </c>
      <c r="C37" s="27">
        <f t="shared" ca="1" si="77"/>
        <v>0</v>
      </c>
      <c r="D37" s="1">
        <f t="shared" ref="D37:BO40" ca="1" si="83">IF(D$10&gt;$B$60,IF(D5&lt;(D$12-D$15*$B$62),D19,0),0)</f>
        <v>0</v>
      </c>
      <c r="E37" s="1">
        <f t="shared" ca="1" si="83"/>
        <v>0</v>
      </c>
      <c r="F37" s="1">
        <f t="shared" ca="1" si="83"/>
        <v>0</v>
      </c>
      <c r="G37" s="1">
        <f t="shared" ca="1" si="83"/>
        <v>0</v>
      </c>
      <c r="H37" s="1">
        <f t="shared" ca="1" si="83"/>
        <v>0</v>
      </c>
      <c r="I37" s="1">
        <f t="shared" ca="1" si="83"/>
        <v>0</v>
      </c>
      <c r="J37" s="1">
        <f t="shared" ca="1" si="83"/>
        <v>0</v>
      </c>
      <c r="K37" s="1">
        <f t="shared" ca="1" si="83"/>
        <v>0</v>
      </c>
      <c r="L37" s="1">
        <f t="shared" ca="1" si="83"/>
        <v>0</v>
      </c>
      <c r="M37" s="1">
        <f t="shared" ca="1" si="83"/>
        <v>0</v>
      </c>
      <c r="N37" s="1">
        <f t="shared" ca="1" si="83"/>
        <v>0</v>
      </c>
      <c r="O37" s="1">
        <f t="shared" ca="1" si="83"/>
        <v>0</v>
      </c>
      <c r="P37" s="1">
        <f t="shared" ca="1" si="83"/>
        <v>0</v>
      </c>
      <c r="Q37" s="1">
        <f t="shared" ca="1" si="83"/>
        <v>0</v>
      </c>
      <c r="R37" s="1">
        <f t="shared" ca="1" si="83"/>
        <v>0</v>
      </c>
      <c r="S37" s="1">
        <f t="shared" ca="1" si="83"/>
        <v>0</v>
      </c>
      <c r="T37" s="1">
        <f t="shared" ca="1" si="83"/>
        <v>0</v>
      </c>
      <c r="U37" s="1">
        <f t="shared" ca="1" si="83"/>
        <v>0</v>
      </c>
      <c r="V37" s="1">
        <f t="shared" ca="1" si="83"/>
        <v>0</v>
      </c>
      <c r="W37" s="1">
        <f t="shared" ca="1" si="83"/>
        <v>0</v>
      </c>
      <c r="X37" s="1">
        <f t="shared" ca="1" si="83"/>
        <v>0</v>
      </c>
      <c r="Y37" s="1">
        <f t="shared" ca="1" si="83"/>
        <v>0</v>
      </c>
      <c r="Z37" s="1">
        <f t="shared" ca="1" si="83"/>
        <v>0</v>
      </c>
      <c r="AA37" s="1">
        <f t="shared" ca="1" si="83"/>
        <v>0</v>
      </c>
      <c r="AB37" s="1">
        <f t="shared" ca="1" si="83"/>
        <v>0</v>
      </c>
      <c r="AC37" s="1">
        <f t="shared" ca="1" si="83"/>
        <v>0</v>
      </c>
      <c r="AD37" s="1">
        <f t="shared" ca="1" si="83"/>
        <v>0</v>
      </c>
      <c r="AE37" s="1">
        <f t="shared" ca="1" si="83"/>
        <v>0</v>
      </c>
      <c r="AF37" s="1">
        <f t="shared" ca="1" si="83"/>
        <v>0</v>
      </c>
      <c r="AG37" s="1">
        <f t="shared" ca="1" si="83"/>
        <v>0</v>
      </c>
      <c r="AH37" s="1">
        <f t="shared" ca="1" si="83"/>
        <v>0</v>
      </c>
      <c r="AI37" s="1">
        <f t="shared" ca="1" si="83"/>
        <v>0</v>
      </c>
      <c r="AJ37" s="1">
        <f t="shared" ca="1" si="83"/>
        <v>9.2877535011499993E-2</v>
      </c>
      <c r="AK37" s="1">
        <f t="shared" ca="1" si="83"/>
        <v>0</v>
      </c>
      <c r="AL37" s="1">
        <f t="shared" ca="1" si="83"/>
        <v>0</v>
      </c>
      <c r="AM37" s="1">
        <f t="shared" ca="1" si="83"/>
        <v>0</v>
      </c>
      <c r="AN37" s="1">
        <f t="shared" ca="1" si="83"/>
        <v>0</v>
      </c>
      <c r="AO37" s="1">
        <f t="shared" ca="1" si="83"/>
        <v>0</v>
      </c>
      <c r="AP37" s="1">
        <f t="shared" ca="1" si="83"/>
        <v>3.915123636225E-2</v>
      </c>
      <c r="AQ37" s="1">
        <f t="shared" ca="1" si="83"/>
        <v>0</v>
      </c>
      <c r="AR37" s="1">
        <f t="shared" ca="1" si="83"/>
        <v>0</v>
      </c>
      <c r="AS37" s="1">
        <f t="shared" ca="1" si="83"/>
        <v>0</v>
      </c>
      <c r="AT37" s="1">
        <f t="shared" ca="1" si="83"/>
        <v>0.12967778204816668</v>
      </c>
      <c r="AU37" s="1">
        <f t="shared" ca="1" si="83"/>
        <v>4.3474188526999996E-2</v>
      </c>
      <c r="AV37" s="1">
        <f t="shared" ca="1" si="83"/>
        <v>0</v>
      </c>
      <c r="AW37" s="1">
        <f t="shared" ca="1" si="83"/>
        <v>1.4725054742833333E-2</v>
      </c>
      <c r="AX37" s="1">
        <f t="shared" ca="1" si="83"/>
        <v>0</v>
      </c>
      <c r="AY37" s="1">
        <f t="shared" ca="1" si="83"/>
        <v>0.34454038299708328</v>
      </c>
      <c r="AZ37" s="1">
        <f t="shared" ca="1" si="83"/>
        <v>4.7984536397666672E-2</v>
      </c>
      <c r="BA37" s="1">
        <f t="shared" ca="1" si="83"/>
        <v>0</v>
      </c>
      <c r="BB37" s="1">
        <f t="shared" ca="1" si="83"/>
        <v>1.0737329976333332E-2</v>
      </c>
      <c r="BC37" s="1">
        <f t="shared" ca="1" si="83"/>
        <v>0</v>
      </c>
      <c r="BD37" s="1">
        <f t="shared" ca="1" si="83"/>
        <v>0</v>
      </c>
      <c r="BE37" s="1">
        <f t="shared" ca="1" si="83"/>
        <v>6.4951319076000005E-2</v>
      </c>
      <c r="BF37" s="1">
        <f t="shared" ca="1" si="83"/>
        <v>0</v>
      </c>
      <c r="BG37" s="1">
        <f t="shared" ca="1" si="83"/>
        <v>0</v>
      </c>
      <c r="BH37" s="1">
        <f t="shared" ca="1" si="83"/>
        <v>0</v>
      </c>
      <c r="BI37" s="1">
        <f t="shared" ca="1" si="83"/>
        <v>0</v>
      </c>
      <c r="BJ37" s="1">
        <f t="shared" ca="1" si="83"/>
        <v>4.6146277442666667E-2</v>
      </c>
      <c r="BK37" s="1">
        <f t="shared" ca="1" si="83"/>
        <v>0</v>
      </c>
      <c r="BL37" s="1">
        <f t="shared" ca="1" si="83"/>
        <v>0</v>
      </c>
      <c r="BM37" s="1">
        <f t="shared" ca="1" si="83"/>
        <v>0</v>
      </c>
      <c r="BN37" s="1">
        <f t="shared" ca="1" si="83"/>
        <v>0</v>
      </c>
      <c r="BO37" s="1">
        <f t="shared" ca="1" si="83"/>
        <v>5.4202716795333332E-2</v>
      </c>
      <c r="BP37" s="1">
        <f t="shared" ca="1" si="76"/>
        <v>0</v>
      </c>
      <c r="BQ37" s="1">
        <f t="shared" ca="1" si="76"/>
        <v>0</v>
      </c>
      <c r="BR37" s="1">
        <f t="shared" ca="1" si="76"/>
        <v>0</v>
      </c>
      <c r="BS37" s="1">
        <f t="shared" ca="1" si="76"/>
        <v>0</v>
      </c>
      <c r="BT37" s="1">
        <f t="shared" ca="1" si="76"/>
        <v>0</v>
      </c>
      <c r="BU37" s="1">
        <f t="shared" ca="1" si="76"/>
        <v>0</v>
      </c>
      <c r="BV37" s="1">
        <f t="shared" ca="1" si="76"/>
        <v>0</v>
      </c>
      <c r="BW37" s="1">
        <f t="shared" ca="1" si="76"/>
        <v>0</v>
      </c>
      <c r="BX37" s="1">
        <f t="shared" ca="1" si="76"/>
        <v>0</v>
      </c>
      <c r="BY37" s="1">
        <f t="shared" ca="1" si="76"/>
        <v>4.4294758378666664E-2</v>
      </c>
      <c r="BZ37" s="1">
        <f t="shared" ca="1" si="76"/>
        <v>0</v>
      </c>
      <c r="CA37" s="1">
        <f t="shared" ca="1" si="76"/>
        <v>0</v>
      </c>
      <c r="CB37" s="1">
        <f t="shared" ca="1" si="76"/>
        <v>0</v>
      </c>
      <c r="CC37" s="1">
        <f t="shared" ca="1" si="76"/>
        <v>0</v>
      </c>
      <c r="CD37" s="1">
        <f t="shared" ca="1" si="76"/>
        <v>4.5071201619499991E-2</v>
      </c>
      <c r="CE37" s="1">
        <f t="shared" ca="1" si="76"/>
        <v>0</v>
      </c>
      <c r="CF37" s="1">
        <f t="shared" ca="1" si="76"/>
        <v>1.4057338220833333E-2</v>
      </c>
      <c r="CG37" s="1">
        <f t="shared" ca="1" si="76"/>
        <v>0</v>
      </c>
      <c r="CH37" s="1">
        <f t="shared" ca="1" si="76"/>
        <v>0.21529327485375002</v>
      </c>
      <c r="CI37" s="1">
        <f t="shared" ca="1" si="76"/>
        <v>5.9353992414500005E-2</v>
      </c>
      <c r="CJ37" s="1">
        <f t="shared" ca="1" si="76"/>
        <v>0</v>
      </c>
      <c r="CK37" s="1">
        <f t="shared" ca="1" si="76"/>
        <v>0</v>
      </c>
      <c r="CL37" s="1">
        <f t="shared" ca="1" si="76"/>
        <v>0</v>
      </c>
      <c r="CM37" s="1">
        <f t="shared" ca="1" si="76"/>
        <v>0.35411367071999994</v>
      </c>
      <c r="CN37" s="1">
        <f t="shared" ca="1" si="76"/>
        <v>6.2134417250000011E-2</v>
      </c>
      <c r="CO37" s="1">
        <f t="shared" ca="1" si="76"/>
        <v>0</v>
      </c>
      <c r="CP37" s="1">
        <f t="shared" ca="1" si="76"/>
        <v>1.4652809179750001E-2</v>
      </c>
      <c r="CQ37" s="1">
        <f t="shared" ca="1" si="76"/>
        <v>0</v>
      </c>
      <c r="CR37" s="1">
        <f t="shared" ca="1" si="76"/>
        <v>0.48522395057791662</v>
      </c>
      <c r="CS37" s="1">
        <f t="shared" ca="1" si="76"/>
        <v>6.2437823088750004E-2</v>
      </c>
      <c r="CT37" s="1">
        <f t="shared" ca="1" si="76"/>
        <v>0</v>
      </c>
      <c r="CU37" s="13">
        <f t="shared" ca="1" si="78"/>
        <v>2.2451015956804996</v>
      </c>
      <c r="CV37" s="13">
        <f t="shared" ca="1" si="79"/>
        <v>2.3386474955005204E-2</v>
      </c>
      <c r="CW37" s="13">
        <f t="shared" ca="1" si="80"/>
        <v>0</v>
      </c>
      <c r="CX37" s="13">
        <f t="shared" ca="1" si="81"/>
        <v>0.48522395057791662</v>
      </c>
      <c r="CY37" s="13">
        <f t="shared" ca="1" si="82"/>
        <v>7.468297603607997E-2</v>
      </c>
    </row>
    <row r="38" spans="1:103" s="8" customFormat="1" ht="17" x14ac:dyDescent="0.25">
      <c r="A38" s="1">
        <f t="shared" si="74"/>
        <v>11</v>
      </c>
      <c r="B38" s="8" t="str">
        <f>count!A5</f>
        <v>Wednesday</v>
      </c>
      <c r="C38" s="27">
        <f t="shared" ca="1" si="77"/>
        <v>0</v>
      </c>
      <c r="D38" s="1">
        <f t="shared" ca="1" si="83"/>
        <v>0</v>
      </c>
      <c r="E38" s="1">
        <f t="shared" ca="1" si="83"/>
        <v>0</v>
      </c>
      <c r="F38" s="1">
        <f t="shared" ca="1" si="83"/>
        <v>0</v>
      </c>
      <c r="G38" s="1">
        <f t="shared" ca="1" si="83"/>
        <v>0</v>
      </c>
      <c r="H38" s="1">
        <f t="shared" ca="1" si="83"/>
        <v>0</v>
      </c>
      <c r="I38" s="1">
        <f t="shared" ca="1" si="83"/>
        <v>0</v>
      </c>
      <c r="J38" s="1">
        <f t="shared" ca="1" si="83"/>
        <v>0</v>
      </c>
      <c r="K38" s="1">
        <f t="shared" ca="1" si="83"/>
        <v>0</v>
      </c>
      <c r="L38" s="1">
        <f t="shared" ca="1" si="83"/>
        <v>0</v>
      </c>
      <c r="M38" s="1">
        <f t="shared" ca="1" si="83"/>
        <v>0</v>
      </c>
      <c r="N38" s="1">
        <f t="shared" ca="1" si="83"/>
        <v>0</v>
      </c>
      <c r="O38" s="1">
        <f t="shared" ca="1" si="83"/>
        <v>0</v>
      </c>
      <c r="P38" s="1">
        <f t="shared" ca="1" si="83"/>
        <v>0</v>
      </c>
      <c r="Q38" s="1">
        <f t="shared" ca="1" si="83"/>
        <v>0</v>
      </c>
      <c r="R38" s="1">
        <f t="shared" ca="1" si="83"/>
        <v>0</v>
      </c>
      <c r="S38" s="1">
        <f t="shared" ca="1" si="83"/>
        <v>0</v>
      </c>
      <c r="T38" s="1">
        <f t="shared" ca="1" si="83"/>
        <v>0</v>
      </c>
      <c r="U38" s="1">
        <f t="shared" ca="1" si="83"/>
        <v>0</v>
      </c>
      <c r="V38" s="1">
        <f t="shared" ca="1" si="83"/>
        <v>0</v>
      </c>
      <c r="W38" s="1">
        <f t="shared" ca="1" si="83"/>
        <v>0</v>
      </c>
      <c r="X38" s="1">
        <f t="shared" ca="1" si="83"/>
        <v>0</v>
      </c>
      <c r="Y38" s="1">
        <f t="shared" ca="1" si="83"/>
        <v>0</v>
      </c>
      <c r="Z38" s="1">
        <f t="shared" ca="1" si="83"/>
        <v>0</v>
      </c>
      <c r="AA38" s="1">
        <f t="shared" ca="1" si="83"/>
        <v>0</v>
      </c>
      <c r="AB38" s="1">
        <f t="shared" ca="1" si="83"/>
        <v>0</v>
      </c>
      <c r="AC38" s="1">
        <f t="shared" ca="1" si="83"/>
        <v>0</v>
      </c>
      <c r="AD38" s="1">
        <f t="shared" ca="1" si="83"/>
        <v>0</v>
      </c>
      <c r="AE38" s="1">
        <f t="shared" ca="1" si="83"/>
        <v>0</v>
      </c>
      <c r="AF38" s="1">
        <f t="shared" ca="1" si="83"/>
        <v>0</v>
      </c>
      <c r="AG38" s="1">
        <f t="shared" ca="1" si="83"/>
        <v>0</v>
      </c>
      <c r="AH38" s="1">
        <f t="shared" ca="1" si="83"/>
        <v>0</v>
      </c>
      <c r="AI38" s="1">
        <f t="shared" ca="1" si="83"/>
        <v>0</v>
      </c>
      <c r="AJ38" s="1">
        <f t="shared" ca="1" si="83"/>
        <v>0.11251131168</v>
      </c>
      <c r="AK38" s="1">
        <f t="shared" ca="1" si="83"/>
        <v>0</v>
      </c>
      <c r="AL38" s="1">
        <f t="shared" ca="1" si="83"/>
        <v>0</v>
      </c>
      <c r="AM38" s="1">
        <f t="shared" ca="1" si="83"/>
        <v>0</v>
      </c>
      <c r="AN38" s="1">
        <f t="shared" ca="1" si="83"/>
        <v>0</v>
      </c>
      <c r="AO38" s="1">
        <f t="shared" ca="1" si="83"/>
        <v>0.13397040555627274</v>
      </c>
      <c r="AP38" s="1">
        <f t="shared" ca="1" si="83"/>
        <v>4.2652087218818184E-2</v>
      </c>
      <c r="AQ38" s="1">
        <f t="shared" ca="1" si="83"/>
        <v>0</v>
      </c>
      <c r="AR38" s="1">
        <f t="shared" ca="1" si="83"/>
        <v>0</v>
      </c>
      <c r="AS38" s="1">
        <f t="shared" ca="1" si="83"/>
        <v>0</v>
      </c>
      <c r="AT38" s="1">
        <f t="shared" ca="1" si="83"/>
        <v>9.0596513789090893E-2</v>
      </c>
      <c r="AU38" s="1">
        <f t="shared" ca="1" si="83"/>
        <v>5.8895594533636353E-2</v>
      </c>
      <c r="AV38" s="1">
        <f t="shared" ca="1" si="83"/>
        <v>0</v>
      </c>
      <c r="AW38" s="1">
        <f t="shared" ca="1" si="83"/>
        <v>0</v>
      </c>
      <c r="AX38" s="1">
        <f t="shared" ca="1" si="83"/>
        <v>0</v>
      </c>
      <c r="AY38" s="1">
        <f t="shared" ca="1" si="83"/>
        <v>0.32556259908000001</v>
      </c>
      <c r="AZ38" s="1">
        <f t="shared" ca="1" si="83"/>
        <v>5.8927920551818176E-2</v>
      </c>
      <c r="BA38" s="1">
        <f t="shared" ca="1" si="83"/>
        <v>0</v>
      </c>
      <c r="BB38" s="1">
        <f t="shared" ca="1" si="83"/>
        <v>0</v>
      </c>
      <c r="BC38" s="1">
        <f t="shared" ca="1" si="83"/>
        <v>0</v>
      </c>
      <c r="BD38" s="1">
        <f t="shared" ca="1" si="83"/>
        <v>0</v>
      </c>
      <c r="BE38" s="1">
        <f t="shared" ca="1" si="83"/>
        <v>2.8038903966181819E-2</v>
      </c>
      <c r="BF38" s="1">
        <f t="shared" ca="1" si="83"/>
        <v>0</v>
      </c>
      <c r="BG38" s="1">
        <f t="shared" ca="1" si="83"/>
        <v>6.5623542599999995E-4</v>
      </c>
      <c r="BH38" s="1">
        <f t="shared" ca="1" si="83"/>
        <v>0</v>
      </c>
      <c r="BI38" s="1">
        <f t="shared" ca="1" si="83"/>
        <v>2.2896484135909091E-2</v>
      </c>
      <c r="BJ38" s="1">
        <f t="shared" ca="1" si="83"/>
        <v>5.2662518421545457E-2</v>
      </c>
      <c r="BK38" s="1">
        <f t="shared" ca="1" si="83"/>
        <v>0</v>
      </c>
      <c r="BL38" s="1">
        <f t="shared" ca="1" si="83"/>
        <v>0</v>
      </c>
      <c r="BM38" s="1">
        <f t="shared" ca="1" si="83"/>
        <v>0</v>
      </c>
      <c r="BN38" s="1">
        <f t="shared" ca="1" si="83"/>
        <v>0</v>
      </c>
      <c r="BO38" s="1">
        <f t="shared" ca="1" si="83"/>
        <v>6.1572802819818181E-2</v>
      </c>
      <c r="BP38" s="1">
        <f t="shared" ca="1" si="76"/>
        <v>0</v>
      </c>
      <c r="BQ38" s="1">
        <f t="shared" ca="1" si="76"/>
        <v>1.2458658451909089E-2</v>
      </c>
      <c r="BR38" s="1">
        <f t="shared" ca="1" si="76"/>
        <v>0</v>
      </c>
      <c r="BS38" s="1">
        <f t="shared" ca="1" si="76"/>
        <v>0</v>
      </c>
      <c r="BT38" s="1">
        <f t="shared" ca="1" si="76"/>
        <v>1.4249892206000002E-2</v>
      </c>
      <c r="BU38" s="1">
        <f t="shared" ca="1" si="76"/>
        <v>0</v>
      </c>
      <c r="BV38" s="1">
        <f t="shared" ca="1" si="76"/>
        <v>0</v>
      </c>
      <c r="BW38" s="1">
        <f t="shared" ca="1" si="76"/>
        <v>0</v>
      </c>
      <c r="BX38" s="1">
        <f t="shared" ca="1" si="76"/>
        <v>0</v>
      </c>
      <c r="BY38" s="1">
        <f t="shared" ca="1" si="76"/>
        <v>0</v>
      </c>
      <c r="BZ38" s="1">
        <f t="shared" ca="1" si="76"/>
        <v>0</v>
      </c>
      <c r="CA38" s="1">
        <f t="shared" ca="1" si="76"/>
        <v>0</v>
      </c>
      <c r="CB38" s="1">
        <f t="shared" ca="1" si="76"/>
        <v>0</v>
      </c>
      <c r="CC38" s="1">
        <f t="shared" ca="1" si="76"/>
        <v>4.6282391615000001E-2</v>
      </c>
      <c r="CD38" s="1">
        <f t="shared" ca="1" si="76"/>
        <v>6.532366464581818E-2</v>
      </c>
      <c r="CE38" s="1">
        <f t="shared" ca="1" si="76"/>
        <v>0</v>
      </c>
      <c r="CF38" s="1">
        <f t="shared" ca="1" si="76"/>
        <v>0</v>
      </c>
      <c r="CG38" s="1">
        <f t="shared" ca="1" si="76"/>
        <v>0</v>
      </c>
      <c r="CH38" s="1">
        <f t="shared" ca="1" si="76"/>
        <v>0</v>
      </c>
      <c r="CI38" s="1">
        <f t="shared" ca="1" si="76"/>
        <v>6.7519669217272732E-2</v>
      </c>
      <c r="CJ38" s="1">
        <f t="shared" ca="1" si="76"/>
        <v>0</v>
      </c>
      <c r="CK38" s="1">
        <f t="shared" ca="1" si="76"/>
        <v>0</v>
      </c>
      <c r="CL38" s="1">
        <f t="shared" ca="1" si="76"/>
        <v>0</v>
      </c>
      <c r="CM38" s="1">
        <f t="shared" ca="1" si="76"/>
        <v>0.41039941834599997</v>
      </c>
      <c r="CN38" s="1">
        <f t="shared" ca="1" si="76"/>
        <v>7.2744484424999992E-2</v>
      </c>
      <c r="CO38" s="1">
        <f t="shared" ca="1" si="76"/>
        <v>0</v>
      </c>
      <c r="CP38" s="1">
        <f t="shared" ca="1" si="76"/>
        <v>0</v>
      </c>
      <c r="CQ38" s="1">
        <f t="shared" ca="1" si="76"/>
        <v>0</v>
      </c>
      <c r="CR38" s="1">
        <f t="shared" ca="1" si="76"/>
        <v>0.255733888164</v>
      </c>
      <c r="CS38" s="1">
        <f t="shared" ca="1" si="76"/>
        <v>6.1863730081999996E-2</v>
      </c>
      <c r="CT38" s="1">
        <f t="shared" ca="1" si="76"/>
        <v>0</v>
      </c>
      <c r="CU38" s="13">
        <f t="shared" ca="1" si="78"/>
        <v>1.9955191743320908</v>
      </c>
      <c r="CV38" s="13">
        <f t="shared" ca="1" si="79"/>
        <v>2.0786658065959279E-2</v>
      </c>
      <c r="CW38" s="13">
        <f t="shared" ca="1" si="80"/>
        <v>0</v>
      </c>
      <c r="CX38" s="13">
        <f t="shared" ca="1" si="81"/>
        <v>0.41039941834599997</v>
      </c>
      <c r="CY38" s="13">
        <f t="shared" ca="1" si="82"/>
        <v>6.2763888033646867E-2</v>
      </c>
    </row>
    <row r="39" spans="1:103" s="8" customFormat="1" ht="17" x14ac:dyDescent="0.25">
      <c r="A39" s="1">
        <f t="shared" si="74"/>
        <v>12</v>
      </c>
      <c r="B39" s="8" t="str">
        <f>count!A6</f>
        <v>Thursday</v>
      </c>
      <c r="C39" s="27">
        <f t="shared" ca="1" si="77"/>
        <v>0</v>
      </c>
      <c r="D39" s="1">
        <f t="shared" ca="1" si="83"/>
        <v>0</v>
      </c>
      <c r="E39" s="1">
        <f t="shared" ca="1" si="83"/>
        <v>0</v>
      </c>
      <c r="F39" s="1">
        <f t="shared" ca="1" si="83"/>
        <v>0</v>
      </c>
      <c r="G39" s="1">
        <f t="shared" ca="1" si="83"/>
        <v>0</v>
      </c>
      <c r="H39" s="1">
        <f t="shared" ca="1" si="83"/>
        <v>0</v>
      </c>
      <c r="I39" s="1">
        <f t="shared" ca="1" si="83"/>
        <v>0</v>
      </c>
      <c r="J39" s="1">
        <f t="shared" ca="1" si="83"/>
        <v>0</v>
      </c>
      <c r="K39" s="1">
        <f t="shared" ca="1" si="83"/>
        <v>0</v>
      </c>
      <c r="L39" s="1">
        <f t="shared" ca="1" si="83"/>
        <v>0</v>
      </c>
      <c r="M39" s="1">
        <f t="shared" ca="1" si="83"/>
        <v>0</v>
      </c>
      <c r="N39" s="1">
        <f t="shared" ca="1" si="83"/>
        <v>0</v>
      </c>
      <c r="O39" s="1">
        <f t="shared" ca="1" si="83"/>
        <v>0</v>
      </c>
      <c r="P39" s="1">
        <f t="shared" ca="1" si="83"/>
        <v>0</v>
      </c>
      <c r="Q39" s="1">
        <f t="shared" ca="1" si="83"/>
        <v>0</v>
      </c>
      <c r="R39" s="1">
        <f t="shared" ca="1" si="83"/>
        <v>0</v>
      </c>
      <c r="S39" s="1">
        <f t="shared" ca="1" si="83"/>
        <v>0</v>
      </c>
      <c r="T39" s="1">
        <f t="shared" ca="1" si="83"/>
        <v>0</v>
      </c>
      <c r="U39" s="1">
        <f t="shared" ca="1" si="83"/>
        <v>0</v>
      </c>
      <c r="V39" s="1">
        <f t="shared" ca="1" si="83"/>
        <v>0</v>
      </c>
      <c r="W39" s="1">
        <f t="shared" ca="1" si="83"/>
        <v>0</v>
      </c>
      <c r="X39" s="1">
        <f t="shared" ca="1" si="83"/>
        <v>0</v>
      </c>
      <c r="Y39" s="1">
        <f t="shared" ca="1" si="83"/>
        <v>0</v>
      </c>
      <c r="Z39" s="1">
        <f t="shared" ca="1" si="83"/>
        <v>0</v>
      </c>
      <c r="AA39" s="1">
        <f t="shared" ca="1" si="83"/>
        <v>0</v>
      </c>
      <c r="AB39" s="1">
        <f t="shared" ca="1" si="83"/>
        <v>0</v>
      </c>
      <c r="AC39" s="1">
        <f t="shared" ca="1" si="83"/>
        <v>0</v>
      </c>
      <c r="AD39" s="1">
        <f t="shared" ca="1" si="83"/>
        <v>0</v>
      </c>
      <c r="AE39" s="1">
        <f t="shared" ca="1" si="83"/>
        <v>0</v>
      </c>
      <c r="AF39" s="1">
        <f t="shared" ca="1" si="83"/>
        <v>0</v>
      </c>
      <c r="AG39" s="1">
        <f t="shared" ca="1" si="83"/>
        <v>0</v>
      </c>
      <c r="AH39" s="1">
        <f t="shared" ca="1" si="83"/>
        <v>0</v>
      </c>
      <c r="AI39" s="1">
        <f t="shared" ca="1" si="83"/>
        <v>0</v>
      </c>
      <c r="AJ39" s="1">
        <f t="shared" ca="1" si="83"/>
        <v>3.6814077278333336E-2</v>
      </c>
      <c r="AK39" s="1">
        <f t="shared" ca="1" si="83"/>
        <v>3.3389657368749999E-2</v>
      </c>
      <c r="AL39" s="1">
        <f t="shared" ca="1" si="83"/>
        <v>0</v>
      </c>
      <c r="AM39" s="1">
        <f t="shared" ca="1" si="83"/>
        <v>0</v>
      </c>
      <c r="AN39" s="1">
        <f t="shared" ca="1" si="83"/>
        <v>0</v>
      </c>
      <c r="AO39" s="1">
        <f t="shared" ca="1" si="83"/>
        <v>6.6893626257583341E-2</v>
      </c>
      <c r="AP39" s="1">
        <f t="shared" ca="1" si="83"/>
        <v>5.4835904122500001E-2</v>
      </c>
      <c r="AQ39" s="1">
        <f t="shared" ca="1" si="83"/>
        <v>0</v>
      </c>
      <c r="AR39" s="1">
        <f t="shared" ca="1" si="83"/>
        <v>7.7234694560833345E-3</v>
      </c>
      <c r="AS39" s="1">
        <f t="shared" ca="1" si="83"/>
        <v>0</v>
      </c>
      <c r="AT39" s="1">
        <f t="shared" ca="1" si="83"/>
        <v>0.10749178908</v>
      </c>
      <c r="AU39" s="1">
        <f t="shared" ca="1" si="83"/>
        <v>3.9249988798583331E-2</v>
      </c>
      <c r="AV39" s="1">
        <f t="shared" ca="1" si="83"/>
        <v>0</v>
      </c>
      <c r="AW39" s="1">
        <f t="shared" ca="1" si="83"/>
        <v>0</v>
      </c>
      <c r="AX39" s="1">
        <f t="shared" ca="1" si="83"/>
        <v>0</v>
      </c>
      <c r="AY39" s="1">
        <f t="shared" ca="1" si="83"/>
        <v>0.28591097385466674</v>
      </c>
      <c r="AZ39" s="1">
        <f t="shared" ca="1" si="83"/>
        <v>6.1198648262499995E-2</v>
      </c>
      <c r="BA39" s="1">
        <f t="shared" ca="1" si="83"/>
        <v>0</v>
      </c>
      <c r="BB39" s="1">
        <f t="shared" ca="1" si="83"/>
        <v>0</v>
      </c>
      <c r="BC39" s="1">
        <f t="shared" ca="1" si="83"/>
        <v>0</v>
      </c>
      <c r="BD39" s="1">
        <f t="shared" ca="1" si="83"/>
        <v>0</v>
      </c>
      <c r="BE39" s="1">
        <f t="shared" ca="1" si="83"/>
        <v>3.8728267152E-2</v>
      </c>
      <c r="BF39" s="1">
        <f t="shared" ca="1" si="83"/>
        <v>0</v>
      </c>
      <c r="BG39" s="1">
        <f t="shared" ca="1" si="83"/>
        <v>0</v>
      </c>
      <c r="BH39" s="1">
        <f t="shared" ca="1" si="83"/>
        <v>0</v>
      </c>
      <c r="BI39" s="1">
        <f t="shared" ca="1" si="83"/>
        <v>2.5565043064666667E-2</v>
      </c>
      <c r="BJ39" s="1">
        <f t="shared" ca="1" si="83"/>
        <v>1.0184388707250001E-2</v>
      </c>
      <c r="BK39" s="1">
        <f t="shared" ca="1" si="83"/>
        <v>0</v>
      </c>
      <c r="BL39" s="1">
        <f t="shared" ca="1" si="83"/>
        <v>0</v>
      </c>
      <c r="BM39" s="1">
        <f t="shared" ca="1" si="83"/>
        <v>0</v>
      </c>
      <c r="BN39" s="1">
        <f t="shared" ca="1" si="83"/>
        <v>0</v>
      </c>
      <c r="BO39" s="1">
        <f t="shared" ca="1" si="83"/>
        <v>6.0385574668000007E-2</v>
      </c>
      <c r="BP39" s="1">
        <f t="shared" ca="1" si="76"/>
        <v>0</v>
      </c>
      <c r="BQ39" s="1">
        <f t="shared" ca="1" si="76"/>
        <v>0</v>
      </c>
      <c r="BR39" s="1">
        <f t="shared" ca="1" si="76"/>
        <v>0</v>
      </c>
      <c r="BS39" s="1">
        <f t="shared" ca="1" si="76"/>
        <v>0</v>
      </c>
      <c r="BT39" s="1">
        <f t="shared" ca="1" si="76"/>
        <v>0</v>
      </c>
      <c r="BU39" s="1">
        <f t="shared" ca="1" si="76"/>
        <v>0</v>
      </c>
      <c r="BV39" s="1">
        <f t="shared" ca="1" si="76"/>
        <v>0</v>
      </c>
      <c r="BW39" s="1">
        <f t="shared" ca="1" si="76"/>
        <v>0</v>
      </c>
      <c r="BX39" s="1">
        <f t="shared" ca="1" si="76"/>
        <v>0</v>
      </c>
      <c r="BY39" s="1">
        <f t="shared" ca="1" si="76"/>
        <v>1.0926791622E-2</v>
      </c>
      <c r="BZ39" s="1">
        <f t="shared" ca="1" si="76"/>
        <v>0</v>
      </c>
      <c r="CA39" s="1">
        <f t="shared" ca="1" si="76"/>
        <v>0</v>
      </c>
      <c r="CB39" s="1">
        <f t="shared" ca="1" si="76"/>
        <v>0</v>
      </c>
      <c r="CC39" s="1">
        <f t="shared" ca="1" si="76"/>
        <v>0</v>
      </c>
      <c r="CD39" s="1">
        <f t="shared" ca="1" si="76"/>
        <v>4.7326674561499998E-2</v>
      </c>
      <c r="CE39" s="1">
        <f t="shared" ca="1" si="76"/>
        <v>0</v>
      </c>
      <c r="CF39" s="1">
        <f t="shared" ca="1" si="76"/>
        <v>0</v>
      </c>
      <c r="CG39" s="1">
        <f t="shared" ca="1" si="76"/>
        <v>0</v>
      </c>
      <c r="CH39" s="1">
        <f t="shared" ca="1" si="76"/>
        <v>0.24360758704999999</v>
      </c>
      <c r="CI39" s="1">
        <f t="shared" ca="1" si="76"/>
        <v>6.5225872626750003E-2</v>
      </c>
      <c r="CJ39" s="1">
        <f t="shared" ca="1" si="76"/>
        <v>0</v>
      </c>
      <c r="CK39" s="1">
        <f t="shared" ca="1" si="76"/>
        <v>0</v>
      </c>
      <c r="CL39" s="1">
        <f t="shared" ca="1" si="76"/>
        <v>0</v>
      </c>
      <c r="CM39" s="1">
        <f t="shared" ca="1" si="76"/>
        <v>0.29372012090966665</v>
      </c>
      <c r="CN39" s="1">
        <f t="shared" ca="1" si="76"/>
        <v>5.4563246305166672E-2</v>
      </c>
      <c r="CO39" s="1">
        <f t="shared" ca="1" si="76"/>
        <v>0</v>
      </c>
      <c r="CP39" s="1">
        <f t="shared" ca="1" si="76"/>
        <v>0</v>
      </c>
      <c r="CQ39" s="1">
        <f t="shared" ca="1" si="76"/>
        <v>0</v>
      </c>
      <c r="CR39" s="1">
        <f t="shared" ca="1" si="76"/>
        <v>0.41627325568125001</v>
      </c>
      <c r="CS39" s="1">
        <f t="shared" ca="1" si="76"/>
        <v>6.0256327541833327E-2</v>
      </c>
      <c r="CT39" s="1">
        <f t="shared" ca="1" si="76"/>
        <v>0</v>
      </c>
      <c r="CU39" s="13">
        <f t="shared" ca="1" si="78"/>
        <v>2.0202712843690835</v>
      </c>
      <c r="CV39" s="13">
        <f t="shared" ca="1" si="79"/>
        <v>2.1044492545511287E-2</v>
      </c>
      <c r="CW39" s="13">
        <f t="shared" ca="1" si="80"/>
        <v>0</v>
      </c>
      <c r="CX39" s="13">
        <f t="shared" ca="1" si="81"/>
        <v>0.41627325568125001</v>
      </c>
      <c r="CY39" s="13">
        <f t="shared" ca="1" si="82"/>
        <v>6.5220769051502869E-2</v>
      </c>
    </row>
    <row r="40" spans="1:103" s="8" customFormat="1" ht="17" x14ac:dyDescent="0.25">
      <c r="A40" s="1">
        <f t="shared" si="74"/>
        <v>10</v>
      </c>
      <c r="B40" s="8" t="str">
        <f>count!A7</f>
        <v>Friday</v>
      </c>
      <c r="C40" s="27">
        <f t="shared" ca="1" si="77"/>
        <v>0</v>
      </c>
      <c r="D40" s="1">
        <f t="shared" ca="1" si="83"/>
        <v>0</v>
      </c>
      <c r="E40" s="1">
        <f t="shared" ca="1" si="83"/>
        <v>0</v>
      </c>
      <c r="F40" s="1">
        <f t="shared" ca="1" si="83"/>
        <v>0</v>
      </c>
      <c r="G40" s="1">
        <f t="shared" ca="1" si="83"/>
        <v>0</v>
      </c>
      <c r="H40" s="1">
        <f t="shared" ca="1" si="83"/>
        <v>0</v>
      </c>
      <c r="I40" s="1">
        <f t="shared" ca="1" si="83"/>
        <v>0</v>
      </c>
      <c r="J40" s="1">
        <f t="shared" ca="1" si="83"/>
        <v>0</v>
      </c>
      <c r="K40" s="1">
        <f t="shared" ca="1" si="83"/>
        <v>0</v>
      </c>
      <c r="L40" s="1">
        <f t="shared" ca="1" si="83"/>
        <v>0</v>
      </c>
      <c r="M40" s="1">
        <f t="shared" ca="1" si="83"/>
        <v>0</v>
      </c>
      <c r="N40" s="1">
        <f t="shared" ca="1" si="83"/>
        <v>0</v>
      </c>
      <c r="O40" s="1">
        <f t="shared" ca="1" si="83"/>
        <v>0</v>
      </c>
      <c r="P40" s="1">
        <f t="shared" ca="1" si="83"/>
        <v>0</v>
      </c>
      <c r="Q40" s="1">
        <f t="shared" ca="1" si="83"/>
        <v>0</v>
      </c>
      <c r="R40" s="1">
        <f t="shared" ca="1" si="83"/>
        <v>0</v>
      </c>
      <c r="S40" s="1">
        <f t="shared" ca="1" si="83"/>
        <v>0</v>
      </c>
      <c r="T40" s="1">
        <f t="shared" ca="1" si="83"/>
        <v>0</v>
      </c>
      <c r="U40" s="1">
        <f t="shared" ca="1" si="83"/>
        <v>0</v>
      </c>
      <c r="V40" s="1">
        <f t="shared" ca="1" si="83"/>
        <v>0</v>
      </c>
      <c r="W40" s="1">
        <f t="shared" ca="1" si="83"/>
        <v>0</v>
      </c>
      <c r="X40" s="1">
        <f t="shared" ca="1" si="83"/>
        <v>0</v>
      </c>
      <c r="Y40" s="1">
        <f t="shared" ca="1" si="83"/>
        <v>0</v>
      </c>
      <c r="Z40" s="1">
        <f t="shared" ca="1" si="83"/>
        <v>0</v>
      </c>
      <c r="AA40" s="1">
        <f t="shared" ca="1" si="83"/>
        <v>0</v>
      </c>
      <c r="AB40" s="1">
        <f t="shared" ca="1" si="83"/>
        <v>0</v>
      </c>
      <c r="AC40" s="1">
        <f t="shared" ca="1" si="83"/>
        <v>0</v>
      </c>
      <c r="AD40" s="1">
        <f t="shared" ca="1" si="83"/>
        <v>0</v>
      </c>
      <c r="AE40" s="1">
        <f t="shared" ca="1" si="83"/>
        <v>0</v>
      </c>
      <c r="AF40" s="1">
        <f t="shared" ca="1" si="83"/>
        <v>0</v>
      </c>
      <c r="AG40" s="1">
        <f t="shared" ca="1" si="83"/>
        <v>0</v>
      </c>
      <c r="AH40" s="1">
        <f t="shared" ca="1" si="83"/>
        <v>0</v>
      </c>
      <c r="AI40" s="1">
        <f t="shared" ca="1" si="83"/>
        <v>0</v>
      </c>
      <c r="AJ40" s="1">
        <f t="shared" ca="1" si="83"/>
        <v>8.5316905095500009E-2</v>
      </c>
      <c r="AK40" s="1">
        <f t="shared" ca="1" si="83"/>
        <v>7.5418858923199994E-2</v>
      </c>
      <c r="AL40" s="1">
        <f t="shared" ca="1" si="83"/>
        <v>0</v>
      </c>
      <c r="AM40" s="1">
        <f t="shared" ca="1" si="83"/>
        <v>0</v>
      </c>
      <c r="AN40" s="1">
        <f t="shared" ca="1" si="83"/>
        <v>0</v>
      </c>
      <c r="AO40" s="1">
        <f t="shared" ca="1" si="83"/>
        <v>0.12923687812699999</v>
      </c>
      <c r="AP40" s="1">
        <f t="shared" ca="1" si="83"/>
        <v>6.6848623595599996E-2</v>
      </c>
      <c r="AQ40" s="1">
        <f t="shared" ca="1" si="83"/>
        <v>0</v>
      </c>
      <c r="AR40" s="1">
        <f t="shared" ca="1" si="83"/>
        <v>0</v>
      </c>
      <c r="AS40" s="1">
        <f t="shared" ca="1" si="83"/>
        <v>0</v>
      </c>
      <c r="AT40" s="1">
        <f t="shared" ca="1" si="83"/>
        <v>0.15704592199590001</v>
      </c>
      <c r="AU40" s="1">
        <f t="shared" ca="1" si="83"/>
        <v>6.5769599249799998E-2</v>
      </c>
      <c r="AV40" s="1">
        <f t="shared" ca="1" si="83"/>
        <v>0</v>
      </c>
      <c r="AW40" s="1">
        <f t="shared" ca="1" si="83"/>
        <v>0</v>
      </c>
      <c r="AX40" s="1">
        <f t="shared" ca="1" si="83"/>
        <v>0</v>
      </c>
      <c r="AY40" s="1">
        <f t="shared" ca="1" si="83"/>
        <v>0.10899210656</v>
      </c>
      <c r="AZ40" s="1">
        <f t="shared" ca="1" si="83"/>
        <v>5.3559962383200002E-2</v>
      </c>
      <c r="BA40" s="1">
        <f t="shared" ca="1" si="83"/>
        <v>0</v>
      </c>
      <c r="BB40" s="1">
        <f t="shared" ca="1" si="83"/>
        <v>8.6519689074000001E-3</v>
      </c>
      <c r="BC40" s="1">
        <f t="shared" ca="1" si="83"/>
        <v>0</v>
      </c>
      <c r="BD40" s="1">
        <f t="shared" ca="1" si="83"/>
        <v>0</v>
      </c>
      <c r="BE40" s="1">
        <f t="shared" ca="1" si="83"/>
        <v>6.4431279509999995E-2</v>
      </c>
      <c r="BF40" s="1">
        <f t="shared" ca="1" si="83"/>
        <v>0</v>
      </c>
      <c r="BG40" s="1">
        <f t="shared" ca="1" si="83"/>
        <v>0</v>
      </c>
      <c r="BH40" s="1">
        <f t="shared" ca="1" si="83"/>
        <v>0</v>
      </c>
      <c r="BI40" s="1">
        <f t="shared" ca="1" si="83"/>
        <v>0</v>
      </c>
      <c r="BJ40" s="1">
        <f t="shared" ca="1" si="83"/>
        <v>0</v>
      </c>
      <c r="BK40" s="1">
        <f t="shared" ca="1" si="83"/>
        <v>0</v>
      </c>
      <c r="BL40" s="1">
        <f t="shared" ca="1" si="83"/>
        <v>9.6419729308E-3</v>
      </c>
      <c r="BM40" s="1">
        <f t="shared" ca="1" si="83"/>
        <v>0</v>
      </c>
      <c r="BN40" s="1">
        <f t="shared" ca="1" si="83"/>
        <v>0</v>
      </c>
      <c r="BO40" s="1">
        <f t="shared" ref="BO40:CT41" ca="1" si="84">IF(BO$10&gt;$B$60,IF(BO8&lt;(BO$12-BO$15*$B$62),BO22,0),0)</f>
        <v>5.5215447777599999E-2</v>
      </c>
      <c r="BP40" s="1">
        <f t="shared" ca="1" si="84"/>
        <v>0</v>
      </c>
      <c r="BQ40" s="1">
        <f t="shared" ca="1" si="84"/>
        <v>0</v>
      </c>
      <c r="BR40" s="1">
        <f t="shared" ca="1" si="84"/>
        <v>0</v>
      </c>
      <c r="BS40" s="1">
        <f t="shared" ca="1" si="84"/>
        <v>0</v>
      </c>
      <c r="BT40" s="1">
        <f t="shared" ca="1" si="84"/>
        <v>0</v>
      </c>
      <c r="BU40" s="1">
        <f t="shared" ca="1" si="84"/>
        <v>0</v>
      </c>
      <c r="BV40" s="1">
        <f t="shared" ca="1" si="84"/>
        <v>0</v>
      </c>
      <c r="BW40" s="1">
        <f t="shared" ca="1" si="84"/>
        <v>0</v>
      </c>
      <c r="BX40" s="1">
        <f t="shared" ca="1" si="84"/>
        <v>0</v>
      </c>
      <c r="BY40" s="1">
        <f t="shared" ca="1" si="84"/>
        <v>0</v>
      </c>
      <c r="BZ40" s="1">
        <f t="shared" ca="1" si="84"/>
        <v>0</v>
      </c>
      <c r="CA40" s="1">
        <f t="shared" ca="1" si="84"/>
        <v>1.2760849525200003E-2</v>
      </c>
      <c r="CB40" s="1">
        <f t="shared" ca="1" si="84"/>
        <v>0</v>
      </c>
      <c r="CC40" s="1">
        <f t="shared" ca="1" si="84"/>
        <v>6.7778958434000003E-2</v>
      </c>
      <c r="CD40" s="1">
        <f t="shared" ca="1" si="84"/>
        <v>7.3400870834200008E-2</v>
      </c>
      <c r="CE40" s="1">
        <f t="shared" ca="1" si="84"/>
        <v>0</v>
      </c>
      <c r="CF40" s="1">
        <f t="shared" ca="1" si="84"/>
        <v>0</v>
      </c>
      <c r="CG40" s="1">
        <f t="shared" ca="1" si="84"/>
        <v>0</v>
      </c>
      <c r="CH40" s="1">
        <f t="shared" ca="1" si="84"/>
        <v>0</v>
      </c>
      <c r="CI40" s="1">
        <f t="shared" ca="1" si="84"/>
        <v>6.9901420243500018E-2</v>
      </c>
      <c r="CJ40" s="1">
        <f t="shared" ca="1" si="84"/>
        <v>0</v>
      </c>
      <c r="CK40" s="1">
        <f t="shared" ca="1" si="84"/>
        <v>0</v>
      </c>
      <c r="CL40" s="1">
        <f t="shared" ca="1" si="84"/>
        <v>0</v>
      </c>
      <c r="CM40" s="1">
        <f t="shared" ca="1" si="84"/>
        <v>0.329813055864</v>
      </c>
      <c r="CN40" s="1">
        <f t="shared" ca="1" si="84"/>
        <v>8.7449991709599995E-2</v>
      </c>
      <c r="CO40" s="1">
        <f t="shared" ca="1" si="84"/>
        <v>0</v>
      </c>
      <c r="CP40" s="1">
        <f t="shared" ca="1" si="84"/>
        <v>0</v>
      </c>
      <c r="CQ40" s="1">
        <f t="shared" ca="1" si="84"/>
        <v>0</v>
      </c>
      <c r="CR40" s="1">
        <f t="shared" ca="1" si="84"/>
        <v>0.33842208394259998</v>
      </c>
      <c r="CS40" s="1">
        <f t="shared" ca="1" si="84"/>
        <v>7.1704909137300002E-2</v>
      </c>
      <c r="CT40" s="1">
        <f t="shared" ca="1" si="84"/>
        <v>0</v>
      </c>
      <c r="CU40" s="13">
        <f t="shared" ca="1" si="78"/>
        <v>1.9313616647464</v>
      </c>
      <c r="CV40" s="13">
        <f t="shared" ca="1" si="79"/>
        <v>2.0118350674441666E-2</v>
      </c>
      <c r="CW40" s="13">
        <f t="shared" ca="1" si="80"/>
        <v>0</v>
      </c>
      <c r="CX40" s="13">
        <f t="shared" ca="1" si="81"/>
        <v>0.33842208394259998</v>
      </c>
      <c r="CY40" s="13">
        <f t="shared" ca="1" si="82"/>
        <v>5.5961737251162762E-2</v>
      </c>
    </row>
    <row r="41" spans="1:103" s="8" customFormat="1" ht="17" x14ac:dyDescent="0.25">
      <c r="A41" s="1">
        <f t="shared" si="74"/>
        <v>13</v>
      </c>
      <c r="B41" s="8" t="str">
        <f>count!A8</f>
        <v>Saturday</v>
      </c>
      <c r="C41" s="27">
        <f t="shared" ca="1" si="77"/>
        <v>0</v>
      </c>
      <c r="D41" s="1">
        <f t="shared" ref="D41:BO41" ca="1" si="85">IF(D$10&gt;$B$60,IF(D9&lt;(D$12-D$15*$B$62),D23,0),0)</f>
        <v>0</v>
      </c>
      <c r="E41" s="1">
        <f t="shared" ca="1" si="85"/>
        <v>0</v>
      </c>
      <c r="F41" s="1">
        <f t="shared" ca="1" si="85"/>
        <v>0</v>
      </c>
      <c r="G41" s="1">
        <f t="shared" ca="1" si="85"/>
        <v>0</v>
      </c>
      <c r="H41" s="1">
        <f t="shared" ca="1" si="85"/>
        <v>0</v>
      </c>
      <c r="I41" s="1">
        <f t="shared" ca="1" si="85"/>
        <v>0</v>
      </c>
      <c r="J41" s="1">
        <f t="shared" ca="1" si="85"/>
        <v>0</v>
      </c>
      <c r="K41" s="1">
        <f t="shared" ca="1" si="85"/>
        <v>0</v>
      </c>
      <c r="L41" s="1">
        <f t="shared" ca="1" si="85"/>
        <v>0</v>
      </c>
      <c r="M41" s="1">
        <f t="shared" ca="1" si="85"/>
        <v>0</v>
      </c>
      <c r="N41" s="1">
        <f t="shared" ca="1" si="85"/>
        <v>0</v>
      </c>
      <c r="O41" s="1">
        <f t="shared" ca="1" si="85"/>
        <v>0</v>
      </c>
      <c r="P41" s="1">
        <f t="shared" ca="1" si="85"/>
        <v>0</v>
      </c>
      <c r="Q41" s="1">
        <f t="shared" ca="1" si="85"/>
        <v>0</v>
      </c>
      <c r="R41" s="1">
        <f t="shared" ca="1" si="85"/>
        <v>0</v>
      </c>
      <c r="S41" s="1">
        <f t="shared" ca="1" si="85"/>
        <v>0</v>
      </c>
      <c r="T41" s="1">
        <f t="shared" ca="1" si="85"/>
        <v>0</v>
      </c>
      <c r="U41" s="1">
        <f t="shared" ca="1" si="85"/>
        <v>0</v>
      </c>
      <c r="V41" s="1">
        <f t="shared" ca="1" si="85"/>
        <v>0</v>
      </c>
      <c r="W41" s="1">
        <f t="shared" ca="1" si="85"/>
        <v>0</v>
      </c>
      <c r="X41" s="1">
        <f t="shared" ca="1" si="85"/>
        <v>0</v>
      </c>
      <c r="Y41" s="1">
        <f t="shared" ca="1" si="85"/>
        <v>0</v>
      </c>
      <c r="Z41" s="1">
        <f t="shared" ca="1" si="85"/>
        <v>0</v>
      </c>
      <c r="AA41" s="1">
        <f t="shared" ca="1" si="85"/>
        <v>0</v>
      </c>
      <c r="AB41" s="1">
        <f t="shared" ca="1" si="85"/>
        <v>0</v>
      </c>
      <c r="AC41" s="1">
        <f t="shared" ca="1" si="85"/>
        <v>0</v>
      </c>
      <c r="AD41" s="1">
        <f t="shared" ca="1" si="85"/>
        <v>0</v>
      </c>
      <c r="AE41" s="1">
        <f t="shared" ca="1" si="85"/>
        <v>0</v>
      </c>
      <c r="AF41" s="1">
        <f t="shared" ca="1" si="85"/>
        <v>0</v>
      </c>
      <c r="AG41" s="1">
        <f t="shared" ca="1" si="85"/>
        <v>0</v>
      </c>
      <c r="AH41" s="1">
        <f t="shared" ca="1" si="85"/>
        <v>0</v>
      </c>
      <c r="AI41" s="1">
        <f t="shared" ca="1" si="85"/>
        <v>0</v>
      </c>
      <c r="AJ41" s="1">
        <f t="shared" ca="1" si="85"/>
        <v>4.2409358208E-2</v>
      </c>
      <c r="AK41" s="1">
        <f t="shared" ca="1" si="85"/>
        <v>4.8538002319999989E-2</v>
      </c>
      <c r="AL41" s="1">
        <f t="shared" ca="1" si="85"/>
        <v>7.360715384615385E-2</v>
      </c>
      <c r="AM41" s="1">
        <f t="shared" ca="1" si="85"/>
        <v>0</v>
      </c>
      <c r="AN41" s="1">
        <f t="shared" ca="1" si="85"/>
        <v>0</v>
      </c>
      <c r="AO41" s="1">
        <f t="shared" ca="1" si="85"/>
        <v>6.2345851033846149E-2</v>
      </c>
      <c r="AP41" s="1">
        <f t="shared" ca="1" si="85"/>
        <v>6.1913564948769234E-2</v>
      </c>
      <c r="AQ41" s="1">
        <f t="shared" ca="1" si="85"/>
        <v>0</v>
      </c>
      <c r="AR41" s="1">
        <f t="shared" ca="1" si="85"/>
        <v>0</v>
      </c>
      <c r="AS41" s="1">
        <f t="shared" ca="1" si="85"/>
        <v>0</v>
      </c>
      <c r="AT41" s="1">
        <f t="shared" ca="1" si="85"/>
        <v>0</v>
      </c>
      <c r="AU41" s="1">
        <f t="shared" ca="1" si="85"/>
        <v>5.4680083022769228E-2</v>
      </c>
      <c r="AV41" s="1">
        <f t="shared" ca="1" si="85"/>
        <v>0</v>
      </c>
      <c r="AW41" s="1">
        <f t="shared" ca="1" si="85"/>
        <v>0</v>
      </c>
      <c r="AX41" s="1">
        <f t="shared" ca="1" si="85"/>
        <v>0</v>
      </c>
      <c r="AY41" s="1">
        <f t="shared" ca="1" si="85"/>
        <v>0.18580918968123075</v>
      </c>
      <c r="AZ41" s="1">
        <f t="shared" ca="1" si="85"/>
        <v>6.0577851561538464E-2</v>
      </c>
      <c r="BA41" s="1">
        <f t="shared" ca="1" si="85"/>
        <v>0</v>
      </c>
      <c r="BB41" s="1">
        <f t="shared" ca="1" si="85"/>
        <v>0</v>
      </c>
      <c r="BC41" s="1">
        <f t="shared" ca="1" si="85"/>
        <v>0</v>
      </c>
      <c r="BD41" s="1">
        <f t="shared" ca="1" si="85"/>
        <v>0</v>
      </c>
      <c r="BE41" s="1">
        <f t="shared" ca="1" si="85"/>
        <v>4.4194012961538465E-2</v>
      </c>
      <c r="BF41" s="1">
        <f t="shared" ca="1" si="85"/>
        <v>0</v>
      </c>
      <c r="BG41" s="1">
        <f t="shared" ca="1" si="85"/>
        <v>0</v>
      </c>
      <c r="BH41" s="1">
        <f t="shared" ca="1" si="85"/>
        <v>0</v>
      </c>
      <c r="BI41" s="1">
        <f t="shared" ca="1" si="85"/>
        <v>0</v>
      </c>
      <c r="BJ41" s="1">
        <f t="shared" ca="1" si="85"/>
        <v>0</v>
      </c>
      <c r="BK41" s="1">
        <f t="shared" ca="1" si="85"/>
        <v>0</v>
      </c>
      <c r="BL41" s="1">
        <f t="shared" ca="1" si="85"/>
        <v>0</v>
      </c>
      <c r="BM41" s="1">
        <f t="shared" ca="1" si="85"/>
        <v>0</v>
      </c>
      <c r="BN41" s="1">
        <f t="shared" ca="1" si="85"/>
        <v>0</v>
      </c>
      <c r="BO41" s="1">
        <f t="shared" ca="1" si="85"/>
        <v>6.4095859115384624E-2</v>
      </c>
      <c r="BP41" s="1">
        <f t="shared" ca="1" si="84"/>
        <v>0</v>
      </c>
      <c r="BQ41" s="1">
        <f t="shared" ca="1" si="84"/>
        <v>0</v>
      </c>
      <c r="BR41" s="1">
        <f t="shared" ca="1" si="84"/>
        <v>0</v>
      </c>
      <c r="BS41" s="1">
        <f t="shared" ca="1" si="84"/>
        <v>0</v>
      </c>
      <c r="BT41" s="1">
        <f t="shared" ca="1" si="84"/>
        <v>0</v>
      </c>
      <c r="BU41" s="1">
        <f t="shared" ca="1" si="84"/>
        <v>0</v>
      </c>
      <c r="BV41" s="1">
        <f t="shared" ca="1" si="84"/>
        <v>0</v>
      </c>
      <c r="BW41" s="1">
        <f t="shared" ca="1" si="84"/>
        <v>0</v>
      </c>
      <c r="BX41" s="1">
        <f t="shared" ca="1" si="84"/>
        <v>0</v>
      </c>
      <c r="BY41" s="1">
        <f t="shared" ca="1" si="84"/>
        <v>0</v>
      </c>
      <c r="BZ41" s="1">
        <f t="shared" ca="1" si="84"/>
        <v>0</v>
      </c>
      <c r="CA41" s="1">
        <f t="shared" ca="1" si="84"/>
        <v>0</v>
      </c>
      <c r="CB41" s="1">
        <f t="shared" ca="1" si="84"/>
        <v>0</v>
      </c>
      <c r="CC41" s="1">
        <f t="shared" ca="1" si="84"/>
        <v>0</v>
      </c>
      <c r="CD41" s="1">
        <f t="shared" ca="1" si="84"/>
        <v>6.0980090275538454E-2</v>
      </c>
      <c r="CE41" s="1">
        <f t="shared" ca="1" si="84"/>
        <v>0</v>
      </c>
      <c r="CF41" s="1">
        <f t="shared" ca="1" si="84"/>
        <v>0</v>
      </c>
      <c r="CG41" s="1">
        <f t="shared" ca="1" si="84"/>
        <v>0</v>
      </c>
      <c r="CH41" s="1">
        <f t="shared" ca="1" si="84"/>
        <v>0.15150681932446153</v>
      </c>
      <c r="CI41" s="1">
        <f t="shared" ca="1" si="84"/>
        <v>6.0142715987692309E-2</v>
      </c>
      <c r="CJ41" s="1">
        <f t="shared" ca="1" si="84"/>
        <v>0</v>
      </c>
      <c r="CK41" s="1">
        <f t="shared" ca="1" si="84"/>
        <v>0</v>
      </c>
      <c r="CL41" s="1">
        <f t="shared" ca="1" si="84"/>
        <v>0</v>
      </c>
      <c r="CM41" s="1">
        <f t="shared" ca="1" si="84"/>
        <v>0.51317086536692313</v>
      </c>
      <c r="CN41" s="1">
        <f t="shared" ca="1" si="84"/>
        <v>5.949937907623077E-2</v>
      </c>
      <c r="CO41" s="1">
        <f t="shared" ca="1" si="84"/>
        <v>0</v>
      </c>
      <c r="CP41" s="1">
        <f t="shared" ca="1" si="84"/>
        <v>0</v>
      </c>
      <c r="CQ41" s="1">
        <f t="shared" ca="1" si="84"/>
        <v>0</v>
      </c>
      <c r="CR41" s="1">
        <f t="shared" ca="1" si="84"/>
        <v>0.41205715669823084</v>
      </c>
      <c r="CS41" s="1">
        <f t="shared" ca="1" si="84"/>
        <v>6.3760494947692301E-2</v>
      </c>
      <c r="CT41" s="1">
        <f t="shared" ca="1" si="84"/>
        <v>0</v>
      </c>
      <c r="CU41" s="13">
        <f t="shared" ca="1" si="78"/>
        <v>2.0192884483760003</v>
      </c>
      <c r="CV41" s="13">
        <f t="shared" ca="1" si="79"/>
        <v>2.1034254670583338E-2</v>
      </c>
      <c r="CW41" s="13">
        <f t="shared" ca="1" si="80"/>
        <v>0</v>
      </c>
      <c r="CX41" s="13">
        <f t="shared" ca="1" si="81"/>
        <v>0.51317086536692313</v>
      </c>
      <c r="CY41" s="13">
        <f t="shared" ca="1" si="82"/>
        <v>7.2044989772716284E-2</v>
      </c>
    </row>
    <row r="42" spans="1:103" s="15" customFormat="1" ht="17" x14ac:dyDescent="0.25">
      <c r="A42" s="3">
        <f>SUM(A35:A41)</f>
        <v>83</v>
      </c>
      <c r="B42" s="15" t="s">
        <v>15</v>
      </c>
      <c r="C42" s="24">
        <f t="shared" ref="C42:BN42" ca="1" si="86">SUM(C35:C41)</f>
        <v>0</v>
      </c>
      <c r="D42" s="3">
        <f t="shared" ca="1" si="86"/>
        <v>0</v>
      </c>
      <c r="E42" s="3">
        <f t="shared" ca="1" si="86"/>
        <v>0</v>
      </c>
      <c r="F42" s="3">
        <f t="shared" ca="1" si="86"/>
        <v>0</v>
      </c>
      <c r="G42" s="3">
        <f t="shared" ca="1" si="86"/>
        <v>0</v>
      </c>
      <c r="H42" s="3">
        <f t="shared" ca="1" si="86"/>
        <v>0</v>
      </c>
      <c r="I42" s="3">
        <f t="shared" ca="1" si="86"/>
        <v>0</v>
      </c>
      <c r="J42" s="3">
        <f t="shared" ca="1" si="86"/>
        <v>0</v>
      </c>
      <c r="K42" s="3">
        <f t="shared" ca="1" si="86"/>
        <v>0</v>
      </c>
      <c r="L42" s="3">
        <f t="shared" ca="1" si="86"/>
        <v>0</v>
      </c>
      <c r="M42" s="3">
        <f t="shared" ca="1" si="86"/>
        <v>0</v>
      </c>
      <c r="N42" s="3">
        <f t="shared" ca="1" si="86"/>
        <v>0</v>
      </c>
      <c r="O42" s="3">
        <f t="shared" ca="1" si="86"/>
        <v>0</v>
      </c>
      <c r="P42" s="3">
        <f t="shared" ca="1" si="86"/>
        <v>0</v>
      </c>
      <c r="Q42" s="3">
        <f t="shared" ca="1" si="86"/>
        <v>0</v>
      </c>
      <c r="R42" s="3">
        <f t="shared" ca="1" si="86"/>
        <v>0</v>
      </c>
      <c r="S42" s="3">
        <f t="shared" ca="1" si="86"/>
        <v>0</v>
      </c>
      <c r="T42" s="3">
        <f t="shared" ca="1" si="86"/>
        <v>0</v>
      </c>
      <c r="U42" s="3">
        <f t="shared" ca="1" si="86"/>
        <v>0</v>
      </c>
      <c r="V42" s="3">
        <f t="shared" ca="1" si="86"/>
        <v>0</v>
      </c>
      <c r="W42" s="3">
        <f t="shared" ca="1" si="86"/>
        <v>0</v>
      </c>
      <c r="X42" s="3">
        <f t="shared" ca="1" si="86"/>
        <v>0</v>
      </c>
      <c r="Y42" s="3">
        <f t="shared" ca="1" si="86"/>
        <v>0</v>
      </c>
      <c r="Z42" s="3">
        <f t="shared" ca="1" si="86"/>
        <v>0</v>
      </c>
      <c r="AA42" s="3">
        <f t="shared" ca="1" si="86"/>
        <v>0</v>
      </c>
      <c r="AB42" s="3">
        <f t="shared" ca="1" si="86"/>
        <v>0</v>
      </c>
      <c r="AC42" s="3">
        <f t="shared" ca="1" si="86"/>
        <v>0</v>
      </c>
      <c r="AD42" s="3">
        <f t="shared" ca="1" si="86"/>
        <v>0</v>
      </c>
      <c r="AE42" s="3">
        <f t="shared" ca="1" si="86"/>
        <v>0</v>
      </c>
      <c r="AF42" s="3">
        <f t="shared" ca="1" si="86"/>
        <v>0</v>
      </c>
      <c r="AG42" s="3">
        <f t="shared" ca="1" si="86"/>
        <v>0</v>
      </c>
      <c r="AH42" s="3">
        <f t="shared" ca="1" si="86"/>
        <v>0</v>
      </c>
      <c r="AI42" s="3">
        <f t="shared" ca="1" si="86"/>
        <v>0</v>
      </c>
      <c r="AJ42" s="3">
        <f t="shared" ca="1" si="86"/>
        <v>0.62761940004358974</v>
      </c>
      <c r="AK42" s="3">
        <f t="shared" ca="1" si="86"/>
        <v>0.25556860721778329</v>
      </c>
      <c r="AL42" s="3">
        <f t="shared" ca="1" si="86"/>
        <v>7.360715384615385E-2</v>
      </c>
      <c r="AM42" s="3">
        <f t="shared" ca="1" si="86"/>
        <v>0</v>
      </c>
      <c r="AN42" s="3">
        <f t="shared" ca="1" si="86"/>
        <v>0</v>
      </c>
      <c r="AO42" s="3">
        <f t="shared" ca="1" si="86"/>
        <v>0.70211322655308683</v>
      </c>
      <c r="AP42" s="3">
        <f t="shared" ca="1" si="86"/>
        <v>0.35518004890693744</v>
      </c>
      <c r="AQ42" s="3">
        <f t="shared" ca="1" si="86"/>
        <v>0</v>
      </c>
      <c r="AR42" s="3">
        <f t="shared" ca="1" si="86"/>
        <v>1.1630199023160257E-2</v>
      </c>
      <c r="AS42" s="3">
        <f t="shared" ca="1" si="86"/>
        <v>0</v>
      </c>
      <c r="AT42" s="3">
        <f t="shared" ca="1" si="86"/>
        <v>0.55112606893190752</v>
      </c>
      <c r="AU42" s="3">
        <f t="shared" ca="1" si="86"/>
        <v>0.35616369366003248</v>
      </c>
      <c r="AV42" s="3">
        <f t="shared" ca="1" si="86"/>
        <v>0</v>
      </c>
      <c r="AW42" s="3">
        <f t="shared" ca="1" si="86"/>
        <v>1.4725054742833333E-2</v>
      </c>
      <c r="AX42" s="3">
        <f t="shared" ca="1" si="86"/>
        <v>0</v>
      </c>
      <c r="AY42" s="3">
        <f t="shared" ca="1" si="86"/>
        <v>1.9228933991939423</v>
      </c>
      <c r="AZ42" s="3">
        <f t="shared" ca="1" si="86"/>
        <v>0.40616395910162073</v>
      </c>
      <c r="BA42" s="3">
        <f t="shared" ca="1" si="86"/>
        <v>0</v>
      </c>
      <c r="BB42" s="3">
        <f t="shared" ca="1" si="86"/>
        <v>1.9389298883733332E-2</v>
      </c>
      <c r="BC42" s="3">
        <f t="shared" ca="1" si="86"/>
        <v>0</v>
      </c>
      <c r="BD42" s="3">
        <f t="shared" ca="1" si="86"/>
        <v>0</v>
      </c>
      <c r="BE42" s="3">
        <f t="shared" ca="1" si="86"/>
        <v>0.32679874574664974</v>
      </c>
      <c r="BF42" s="3">
        <f t="shared" ca="1" si="86"/>
        <v>0</v>
      </c>
      <c r="BG42" s="3">
        <f t="shared" ca="1" si="86"/>
        <v>6.5623542599999995E-4</v>
      </c>
      <c r="BH42" s="3">
        <f t="shared" ca="1" si="86"/>
        <v>0</v>
      </c>
      <c r="BI42" s="3">
        <f t="shared" ca="1" si="86"/>
        <v>4.8461527200575755E-2</v>
      </c>
      <c r="BJ42" s="3">
        <f t="shared" ca="1" si="86"/>
        <v>0.14412714503446211</v>
      </c>
      <c r="BK42" s="3">
        <f t="shared" ca="1" si="86"/>
        <v>0</v>
      </c>
      <c r="BL42" s="3">
        <f t="shared" ca="1" si="86"/>
        <v>9.6419729308E-3</v>
      </c>
      <c r="BM42" s="3">
        <f t="shared" ca="1" si="86"/>
        <v>0</v>
      </c>
      <c r="BN42" s="3">
        <f t="shared" ca="1" si="86"/>
        <v>0</v>
      </c>
      <c r="BO42" s="3">
        <f t="shared" ref="BO42:CT42" ca="1" si="87">SUM(BO35:BO41)</f>
        <v>0.40151554894357844</v>
      </c>
      <c r="BP42" s="3">
        <f t="shared" ca="1" si="87"/>
        <v>0</v>
      </c>
      <c r="BQ42" s="3">
        <f t="shared" ca="1" si="87"/>
        <v>3.4305002268678324E-2</v>
      </c>
      <c r="BR42" s="3">
        <f t="shared" ca="1" si="87"/>
        <v>0</v>
      </c>
      <c r="BS42" s="3">
        <f t="shared" ca="1" si="87"/>
        <v>0</v>
      </c>
      <c r="BT42" s="3">
        <f t="shared" ca="1" si="87"/>
        <v>1.4249892206000002E-2</v>
      </c>
      <c r="BU42" s="3">
        <f t="shared" ca="1" si="87"/>
        <v>0</v>
      </c>
      <c r="BV42" s="3">
        <f t="shared" ca="1" si="87"/>
        <v>0</v>
      </c>
      <c r="BW42" s="3">
        <f t="shared" ca="1" si="87"/>
        <v>0</v>
      </c>
      <c r="BX42" s="3">
        <f t="shared" ca="1" si="87"/>
        <v>0</v>
      </c>
      <c r="BY42" s="3">
        <f t="shared" ca="1" si="87"/>
        <v>0.10225331198983334</v>
      </c>
      <c r="BZ42" s="3">
        <f t="shared" ca="1" si="87"/>
        <v>0</v>
      </c>
      <c r="CA42" s="3">
        <f t="shared" ca="1" si="87"/>
        <v>1.2760849525200003E-2</v>
      </c>
      <c r="CB42" s="3">
        <f t="shared" ca="1" si="87"/>
        <v>0</v>
      </c>
      <c r="CC42" s="3">
        <f t="shared" ca="1" si="87"/>
        <v>0.114061350049</v>
      </c>
      <c r="CD42" s="3">
        <f t="shared" ca="1" si="87"/>
        <v>0.40787830785290274</v>
      </c>
      <c r="CE42" s="3">
        <f t="shared" ca="1" si="87"/>
        <v>0</v>
      </c>
      <c r="CF42" s="3">
        <f t="shared" ca="1" si="87"/>
        <v>1.4057338220833333E-2</v>
      </c>
      <c r="CG42" s="3">
        <f t="shared" ca="1" si="87"/>
        <v>0</v>
      </c>
      <c r="CH42" s="3">
        <f t="shared" ca="1" si="87"/>
        <v>0.82394729506121156</v>
      </c>
      <c r="CI42" s="3">
        <f t="shared" ca="1" si="87"/>
        <v>0.42609930112933042</v>
      </c>
      <c r="CJ42" s="3">
        <f t="shared" ca="1" si="87"/>
        <v>0</v>
      </c>
      <c r="CK42" s="3">
        <f t="shared" ca="1" si="87"/>
        <v>0</v>
      </c>
      <c r="CL42" s="3">
        <f t="shared" ca="1" si="87"/>
        <v>0</v>
      </c>
      <c r="CM42" s="3">
        <f t="shared" ca="1" si="87"/>
        <v>2.2696308585014808</v>
      </c>
      <c r="CN42" s="3">
        <f t="shared" ca="1" si="87"/>
        <v>0.45396776419399748</v>
      </c>
      <c r="CO42" s="3">
        <f t="shared" ca="1" si="87"/>
        <v>0</v>
      </c>
      <c r="CP42" s="3">
        <f t="shared" ca="1" si="87"/>
        <v>1.4652809179750001E-2</v>
      </c>
      <c r="CQ42" s="3">
        <f t="shared" ca="1" si="87"/>
        <v>0</v>
      </c>
      <c r="CR42" s="3">
        <f t="shared" ca="1" si="87"/>
        <v>2.3321890210912413</v>
      </c>
      <c r="CS42" s="3">
        <f t="shared" ca="1" si="87"/>
        <v>0.43036318094101156</v>
      </c>
      <c r="CT42" s="3">
        <f t="shared" ca="1" si="87"/>
        <v>0</v>
      </c>
      <c r="CU42" s="14">
        <f ca="1">SUM(C42:CT42)</f>
        <v>13.677797567597317</v>
      </c>
      <c r="CV42" s="14">
        <f ca="1">AVERAGE(C42:CT42)</f>
        <v>0.14247705799580537</v>
      </c>
      <c r="CW42" s="14">
        <f ca="1">MIN(C42:CT42)</f>
        <v>0</v>
      </c>
      <c r="CX42" s="14">
        <f ca="1">MAX(C42:CT42)</f>
        <v>2.3321890210912413</v>
      </c>
      <c r="CY42" s="14">
        <f ca="1">STDEV(C42:CT42)</f>
        <v>0.40722272053688863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88">A3</f>
        <v>13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89">IF(D$10&gt;$B$60,IF(D3&gt;(D$12-D$15*$B$64),IF((D3&lt;D$12+D$15*$B$64),D17,0),0),0)</f>
        <v>0</v>
      </c>
      <c r="E44" s="1">
        <f t="shared" ca="1" si="89"/>
        <v>0</v>
      </c>
      <c r="F44" s="1">
        <f t="shared" ca="1" si="89"/>
        <v>0</v>
      </c>
      <c r="G44" s="1">
        <f t="shared" ca="1" si="89"/>
        <v>0</v>
      </c>
      <c r="H44" s="1">
        <f t="shared" ca="1" si="89"/>
        <v>0</v>
      </c>
      <c r="I44" s="1">
        <f t="shared" ca="1" si="89"/>
        <v>0</v>
      </c>
      <c r="J44" s="1">
        <f t="shared" ca="1" si="89"/>
        <v>0</v>
      </c>
      <c r="K44" s="1">
        <f t="shared" ca="1" si="89"/>
        <v>0</v>
      </c>
      <c r="L44" s="1">
        <f t="shared" ca="1" si="89"/>
        <v>0</v>
      </c>
      <c r="M44" s="1">
        <f t="shared" ca="1" si="89"/>
        <v>0</v>
      </c>
      <c r="N44" s="1">
        <f t="shared" ca="1" si="89"/>
        <v>0</v>
      </c>
      <c r="O44" s="1">
        <f t="shared" ca="1" si="89"/>
        <v>0</v>
      </c>
      <c r="P44" s="1">
        <f t="shared" ca="1" si="89"/>
        <v>0</v>
      </c>
      <c r="Q44" s="1">
        <f t="shared" ca="1" si="89"/>
        <v>0</v>
      </c>
      <c r="R44" s="1">
        <f t="shared" ca="1" si="89"/>
        <v>0</v>
      </c>
      <c r="S44" s="1">
        <f t="shared" ca="1" si="89"/>
        <v>0</v>
      </c>
      <c r="T44" s="1">
        <f t="shared" ca="1" si="89"/>
        <v>0</v>
      </c>
      <c r="U44" s="1">
        <f t="shared" ca="1" si="89"/>
        <v>0</v>
      </c>
      <c r="V44" s="1">
        <f t="shared" ca="1" si="89"/>
        <v>0</v>
      </c>
      <c r="W44" s="1">
        <f t="shared" ca="1" si="89"/>
        <v>0</v>
      </c>
      <c r="X44" s="1">
        <f t="shared" ca="1" si="89"/>
        <v>0</v>
      </c>
      <c r="Y44" s="1">
        <f t="shared" ca="1" si="89"/>
        <v>0</v>
      </c>
      <c r="Z44" s="1">
        <f t="shared" ca="1" si="89"/>
        <v>0</v>
      </c>
      <c r="AA44" s="1">
        <f t="shared" ca="1" si="89"/>
        <v>0</v>
      </c>
      <c r="AB44" s="1">
        <f t="shared" ca="1" si="89"/>
        <v>0</v>
      </c>
      <c r="AC44" s="1">
        <f t="shared" ca="1" si="89"/>
        <v>0</v>
      </c>
      <c r="AD44" s="1">
        <f t="shared" ca="1" si="89"/>
        <v>0</v>
      </c>
      <c r="AE44" s="1">
        <f t="shared" ca="1" si="89"/>
        <v>0</v>
      </c>
      <c r="AF44" s="1">
        <f t="shared" ca="1" si="89"/>
        <v>0</v>
      </c>
      <c r="AG44" s="1">
        <f t="shared" ca="1" si="89"/>
        <v>0</v>
      </c>
      <c r="AH44" s="1">
        <f t="shared" ca="1" si="89"/>
        <v>0</v>
      </c>
      <c r="AI44" s="1">
        <f t="shared" ca="1" si="89"/>
        <v>0</v>
      </c>
      <c r="AJ44" s="1">
        <f t="shared" ca="1" si="89"/>
        <v>0</v>
      </c>
      <c r="AK44" s="1">
        <f t="shared" ca="1" si="89"/>
        <v>0</v>
      </c>
      <c r="AL44" s="1">
        <f t="shared" ca="1" si="89"/>
        <v>0</v>
      </c>
      <c r="AM44" s="1">
        <f t="shared" ca="1" si="89"/>
        <v>1.6196956807384616E-2</v>
      </c>
      <c r="AN44" s="1">
        <f t="shared" ca="1" si="89"/>
        <v>0</v>
      </c>
      <c r="AO44" s="1">
        <f t="shared" ca="1" si="89"/>
        <v>0</v>
      </c>
      <c r="AP44" s="1">
        <f t="shared" ca="1" si="89"/>
        <v>0</v>
      </c>
      <c r="AQ44" s="1">
        <f t="shared" ca="1" si="89"/>
        <v>0</v>
      </c>
      <c r="AR44" s="1">
        <f t="shared" ca="1" si="89"/>
        <v>0</v>
      </c>
      <c r="AS44" s="1">
        <f t="shared" ca="1" si="89"/>
        <v>0</v>
      </c>
      <c r="AT44" s="1">
        <f t="shared" ca="1" si="89"/>
        <v>0</v>
      </c>
      <c r="AU44" s="1">
        <f t="shared" ca="1" si="89"/>
        <v>0</v>
      </c>
      <c r="AV44" s="1">
        <f t="shared" ca="1" si="89"/>
        <v>0</v>
      </c>
      <c r="AW44" s="1">
        <f t="shared" ca="1" si="89"/>
        <v>0</v>
      </c>
      <c r="AX44" s="1">
        <f t="shared" ca="1" si="89"/>
        <v>0</v>
      </c>
      <c r="AY44" s="1">
        <f t="shared" ca="1" si="89"/>
        <v>0</v>
      </c>
      <c r="AZ44" s="1">
        <f t="shared" ca="1" si="89"/>
        <v>0</v>
      </c>
      <c r="BA44" s="1">
        <f t="shared" ca="1" si="89"/>
        <v>0</v>
      </c>
      <c r="BB44" s="1">
        <f t="shared" ca="1" si="89"/>
        <v>1.5480354180923077E-2</v>
      </c>
      <c r="BC44" s="1">
        <f t="shared" ca="1" si="89"/>
        <v>0</v>
      </c>
      <c r="BD44" s="1">
        <f t="shared" ca="1" si="89"/>
        <v>0</v>
      </c>
      <c r="BE44" s="1">
        <f t="shared" ca="1" si="89"/>
        <v>0</v>
      </c>
      <c r="BF44" s="1">
        <f t="shared" ca="1" si="89"/>
        <v>0</v>
      </c>
      <c r="BG44" s="1">
        <f t="shared" ca="1" si="89"/>
        <v>0</v>
      </c>
      <c r="BH44" s="1">
        <f t="shared" ca="1" si="89"/>
        <v>0</v>
      </c>
      <c r="BI44" s="1">
        <f t="shared" ca="1" si="89"/>
        <v>0</v>
      </c>
      <c r="BJ44" s="1">
        <f t="shared" ca="1" si="89"/>
        <v>0</v>
      </c>
      <c r="BK44" s="1">
        <f t="shared" ca="1" si="89"/>
        <v>0</v>
      </c>
      <c r="BL44" s="1">
        <f t="shared" ca="1" si="89"/>
        <v>0</v>
      </c>
      <c r="BM44" s="1">
        <f t="shared" ca="1" si="89"/>
        <v>0</v>
      </c>
      <c r="BN44" s="1">
        <f t="shared" ca="1" si="89"/>
        <v>0</v>
      </c>
      <c r="BO44" s="1">
        <f t="shared" ca="1" si="89"/>
        <v>0</v>
      </c>
      <c r="BP44" s="1">
        <f t="shared" ref="BP44:CT48" ca="1" si="90">IF(BP$10&gt;$B$60,IF(BP3&gt;(BP$12-BP$15*$B$64),IF((BP3&lt;BP$12+BP$15*$B$64),BP17,0),0),0)</f>
        <v>0</v>
      </c>
      <c r="BQ44" s="1">
        <f t="shared" ca="1" si="90"/>
        <v>0</v>
      </c>
      <c r="BR44" s="1">
        <f t="shared" ca="1" si="90"/>
        <v>0</v>
      </c>
      <c r="BS44" s="1">
        <f t="shared" ca="1" si="90"/>
        <v>0</v>
      </c>
      <c r="BT44" s="1">
        <f t="shared" ca="1" si="90"/>
        <v>0</v>
      </c>
      <c r="BU44" s="1">
        <f t="shared" ca="1" si="90"/>
        <v>0</v>
      </c>
      <c r="BV44" s="1">
        <f t="shared" ca="1" si="90"/>
        <v>0</v>
      </c>
      <c r="BW44" s="1">
        <f t="shared" ca="1" si="90"/>
        <v>0</v>
      </c>
      <c r="BX44" s="1">
        <f t="shared" ca="1" si="90"/>
        <v>0</v>
      </c>
      <c r="BY44" s="1">
        <f t="shared" ca="1" si="90"/>
        <v>0</v>
      </c>
      <c r="BZ44" s="1">
        <f t="shared" ca="1" si="90"/>
        <v>0</v>
      </c>
      <c r="CA44" s="1">
        <f t="shared" ca="1" si="90"/>
        <v>0</v>
      </c>
      <c r="CB44" s="1">
        <f t="shared" ca="1" si="90"/>
        <v>0</v>
      </c>
      <c r="CC44" s="1">
        <f t="shared" ca="1" si="90"/>
        <v>0</v>
      </c>
      <c r="CD44" s="1">
        <f t="shared" ca="1" si="90"/>
        <v>0</v>
      </c>
      <c r="CE44" s="1">
        <f t="shared" ca="1" si="90"/>
        <v>0</v>
      </c>
      <c r="CF44" s="1">
        <f t="shared" ca="1" si="90"/>
        <v>0</v>
      </c>
      <c r="CG44" s="1">
        <f t="shared" ca="1" si="90"/>
        <v>0</v>
      </c>
      <c r="CH44" s="1">
        <f t="shared" ca="1" si="90"/>
        <v>0</v>
      </c>
      <c r="CI44" s="1">
        <f t="shared" ca="1" si="90"/>
        <v>0</v>
      </c>
      <c r="CJ44" s="1">
        <f t="shared" ca="1" si="90"/>
        <v>0</v>
      </c>
      <c r="CK44" s="1">
        <f t="shared" ca="1" si="90"/>
        <v>0</v>
      </c>
      <c r="CL44" s="1">
        <f t="shared" ca="1" si="90"/>
        <v>0</v>
      </c>
      <c r="CM44" s="1">
        <f t="shared" ca="1" si="90"/>
        <v>0</v>
      </c>
      <c r="CN44" s="1">
        <f t="shared" ca="1" si="90"/>
        <v>0</v>
      </c>
      <c r="CO44" s="1">
        <f t="shared" ca="1" si="90"/>
        <v>0</v>
      </c>
      <c r="CP44" s="1">
        <f t="shared" ca="1" si="90"/>
        <v>0</v>
      </c>
      <c r="CQ44" s="1">
        <f t="shared" ca="1" si="90"/>
        <v>0</v>
      </c>
      <c r="CR44" s="1">
        <f t="shared" ca="1" si="90"/>
        <v>0</v>
      </c>
      <c r="CS44" s="1">
        <f t="shared" ca="1" si="90"/>
        <v>0</v>
      </c>
      <c r="CT44" s="1">
        <f t="shared" ca="1" si="90"/>
        <v>0</v>
      </c>
      <c r="CU44" s="13">
        <f ca="1">SUM(C44:CT44)</f>
        <v>3.1677310988307693E-2</v>
      </c>
      <c r="CV44" s="13">
        <f ca="1">AVERAGE(C44:CT44)</f>
        <v>3.2997198946153845E-4</v>
      </c>
      <c r="CW44" s="13">
        <f ca="1">MIN(C44:CT44)</f>
        <v>0</v>
      </c>
      <c r="CX44" s="13">
        <f ca="1">MAX(C44:CT44)</f>
        <v>1.6196956807384616E-2</v>
      </c>
      <c r="CY44" s="13">
        <f ca="1">STDEV(C44:CT44)</f>
        <v>2.2746431763188048E-3</v>
      </c>
    </row>
    <row r="45" spans="1:103" s="8" customFormat="1" ht="17" x14ac:dyDescent="0.25">
      <c r="A45" s="1">
        <f t="shared" si="88"/>
        <v>12</v>
      </c>
      <c r="B45" s="8" t="str">
        <f>count!A3</f>
        <v>Monday</v>
      </c>
      <c r="C45" s="27">
        <f t="shared" ref="C45:R50" ca="1" si="91">IF(C$10&gt;$B$60,IF(C4&gt;(C$12-C$15*$B$64),IF((C4&lt;C$12+C$15*$B$64),C18,0),0),0)</f>
        <v>0</v>
      </c>
      <c r="D45" s="1">
        <f t="shared" ca="1" si="91"/>
        <v>0</v>
      </c>
      <c r="E45" s="1">
        <f t="shared" ca="1" si="91"/>
        <v>0</v>
      </c>
      <c r="F45" s="1">
        <f t="shared" ca="1" si="91"/>
        <v>0</v>
      </c>
      <c r="G45" s="1">
        <f t="shared" ca="1" si="91"/>
        <v>0</v>
      </c>
      <c r="H45" s="1">
        <f t="shared" ca="1" si="91"/>
        <v>0</v>
      </c>
      <c r="I45" s="1">
        <f t="shared" ca="1" si="91"/>
        <v>0</v>
      </c>
      <c r="J45" s="1">
        <f t="shared" ca="1" si="91"/>
        <v>0</v>
      </c>
      <c r="K45" s="1">
        <f t="shared" ca="1" si="91"/>
        <v>0</v>
      </c>
      <c r="L45" s="1">
        <f t="shared" ca="1" si="91"/>
        <v>0</v>
      </c>
      <c r="M45" s="1">
        <f t="shared" ca="1" si="91"/>
        <v>0</v>
      </c>
      <c r="N45" s="1">
        <f t="shared" ca="1" si="91"/>
        <v>0</v>
      </c>
      <c r="O45" s="1">
        <f t="shared" ca="1" si="91"/>
        <v>0</v>
      </c>
      <c r="P45" s="1">
        <f t="shared" ca="1" si="91"/>
        <v>0</v>
      </c>
      <c r="Q45" s="1">
        <f t="shared" ca="1" si="91"/>
        <v>0</v>
      </c>
      <c r="R45" s="1">
        <f t="shared" ca="1" si="91"/>
        <v>0</v>
      </c>
      <c r="S45" s="1">
        <f t="shared" ca="1" si="89"/>
        <v>0</v>
      </c>
      <c r="T45" s="1">
        <f t="shared" ca="1" si="89"/>
        <v>0</v>
      </c>
      <c r="U45" s="1">
        <f t="shared" ca="1" si="89"/>
        <v>0</v>
      </c>
      <c r="V45" s="1">
        <f t="shared" ca="1" si="89"/>
        <v>0</v>
      </c>
      <c r="W45" s="1">
        <f t="shared" ca="1" si="89"/>
        <v>0</v>
      </c>
      <c r="X45" s="1">
        <f t="shared" ca="1" si="89"/>
        <v>0</v>
      </c>
      <c r="Y45" s="1">
        <f t="shared" ca="1" si="89"/>
        <v>0</v>
      </c>
      <c r="Z45" s="1">
        <f t="shared" ca="1" si="89"/>
        <v>0</v>
      </c>
      <c r="AA45" s="1">
        <f t="shared" ca="1" si="89"/>
        <v>0</v>
      </c>
      <c r="AB45" s="1">
        <f t="shared" ca="1" si="89"/>
        <v>0</v>
      </c>
      <c r="AC45" s="1">
        <f t="shared" ca="1" si="89"/>
        <v>0</v>
      </c>
      <c r="AD45" s="1">
        <f t="shared" ca="1" si="89"/>
        <v>0</v>
      </c>
      <c r="AE45" s="1">
        <f t="shared" ca="1" si="89"/>
        <v>0</v>
      </c>
      <c r="AF45" s="1">
        <f t="shared" ca="1" si="89"/>
        <v>0</v>
      </c>
      <c r="AG45" s="1">
        <f t="shared" ca="1" si="89"/>
        <v>0</v>
      </c>
      <c r="AH45" s="1">
        <f t="shared" ca="1" si="89"/>
        <v>0</v>
      </c>
      <c r="AI45" s="1">
        <f t="shared" ca="1" si="89"/>
        <v>0</v>
      </c>
      <c r="AJ45" s="1">
        <f t="shared" ca="1" si="89"/>
        <v>0</v>
      </c>
      <c r="AK45" s="1">
        <f t="shared" ca="1" si="89"/>
        <v>0</v>
      </c>
      <c r="AL45" s="1">
        <f t="shared" ca="1" si="89"/>
        <v>0</v>
      </c>
      <c r="AM45" s="1">
        <f t="shared" ca="1" si="89"/>
        <v>0</v>
      </c>
      <c r="AN45" s="1">
        <f t="shared" ca="1" si="89"/>
        <v>0</v>
      </c>
      <c r="AO45" s="1">
        <f t="shared" ca="1" si="89"/>
        <v>0</v>
      </c>
      <c r="AP45" s="1">
        <f t="shared" ca="1" si="89"/>
        <v>0</v>
      </c>
      <c r="AQ45" s="1">
        <f t="shared" ca="1" si="89"/>
        <v>0</v>
      </c>
      <c r="AR45" s="1">
        <f t="shared" ca="1" si="89"/>
        <v>0</v>
      </c>
      <c r="AS45" s="1">
        <f t="shared" ca="1" si="89"/>
        <v>0</v>
      </c>
      <c r="AT45" s="1">
        <f t="shared" ca="1" si="89"/>
        <v>0</v>
      </c>
      <c r="AU45" s="1">
        <f t="shared" ca="1" si="89"/>
        <v>0</v>
      </c>
      <c r="AV45" s="1">
        <f t="shared" ca="1" si="89"/>
        <v>0</v>
      </c>
      <c r="AW45" s="1">
        <f t="shared" ca="1" si="89"/>
        <v>1.9872872679916668E-2</v>
      </c>
      <c r="AX45" s="1">
        <f t="shared" ca="1" si="89"/>
        <v>0</v>
      </c>
      <c r="AY45" s="1">
        <f t="shared" ca="1" si="89"/>
        <v>0</v>
      </c>
      <c r="AZ45" s="1">
        <f t="shared" ca="1" si="89"/>
        <v>0</v>
      </c>
      <c r="BA45" s="1">
        <f t="shared" ca="1" si="89"/>
        <v>0</v>
      </c>
      <c r="BB45" s="1">
        <f t="shared" ca="1" si="89"/>
        <v>0</v>
      </c>
      <c r="BC45" s="1">
        <f t="shared" ca="1" si="89"/>
        <v>0</v>
      </c>
      <c r="BD45" s="1">
        <f t="shared" ca="1" si="89"/>
        <v>0</v>
      </c>
      <c r="BE45" s="1">
        <f t="shared" ca="1" si="89"/>
        <v>0</v>
      </c>
      <c r="BF45" s="1">
        <f t="shared" ca="1" si="89"/>
        <v>0</v>
      </c>
      <c r="BG45" s="1">
        <f t="shared" ca="1" si="89"/>
        <v>0</v>
      </c>
      <c r="BH45" s="1">
        <f t="shared" ca="1" si="89"/>
        <v>0</v>
      </c>
      <c r="BI45" s="1">
        <f t="shared" ca="1" si="89"/>
        <v>0</v>
      </c>
      <c r="BJ45" s="1">
        <f t="shared" ca="1" si="89"/>
        <v>0</v>
      </c>
      <c r="BK45" s="1">
        <f t="shared" ca="1" si="89"/>
        <v>0</v>
      </c>
      <c r="BL45" s="1">
        <f t="shared" ca="1" si="89"/>
        <v>1.8472491706833332E-2</v>
      </c>
      <c r="BM45" s="1">
        <f t="shared" ca="1" si="89"/>
        <v>0</v>
      </c>
      <c r="BN45" s="1">
        <f t="shared" ca="1" si="89"/>
        <v>0</v>
      </c>
      <c r="BO45" s="1">
        <f t="shared" ca="1" si="89"/>
        <v>0</v>
      </c>
      <c r="BP45" s="1">
        <f t="shared" ca="1" si="90"/>
        <v>0</v>
      </c>
      <c r="BQ45" s="1">
        <f t="shared" ca="1" si="90"/>
        <v>0</v>
      </c>
      <c r="BR45" s="1">
        <f t="shared" ca="1" si="90"/>
        <v>0</v>
      </c>
      <c r="BS45" s="1">
        <f t="shared" ca="1" si="90"/>
        <v>0</v>
      </c>
      <c r="BT45" s="1">
        <f t="shared" ca="1" si="90"/>
        <v>0</v>
      </c>
      <c r="BU45" s="1">
        <f t="shared" ca="1" si="90"/>
        <v>0</v>
      </c>
      <c r="BV45" s="1">
        <f t="shared" ca="1" si="90"/>
        <v>0</v>
      </c>
      <c r="BW45" s="1">
        <f t="shared" ca="1" si="90"/>
        <v>0</v>
      </c>
      <c r="BX45" s="1">
        <f t="shared" ca="1" si="90"/>
        <v>0</v>
      </c>
      <c r="BY45" s="1">
        <f t="shared" ca="1" si="90"/>
        <v>0</v>
      </c>
      <c r="BZ45" s="1">
        <f t="shared" ca="1" si="90"/>
        <v>0</v>
      </c>
      <c r="CA45" s="1">
        <f t="shared" ca="1" si="90"/>
        <v>0</v>
      </c>
      <c r="CB45" s="1">
        <f t="shared" ca="1" si="90"/>
        <v>0</v>
      </c>
      <c r="CC45" s="1">
        <f t="shared" ca="1" si="90"/>
        <v>0</v>
      </c>
      <c r="CD45" s="1">
        <f t="shared" ca="1" si="90"/>
        <v>0</v>
      </c>
      <c r="CE45" s="1">
        <f t="shared" ca="1" si="90"/>
        <v>0</v>
      </c>
      <c r="CF45" s="1">
        <f t="shared" ca="1" si="90"/>
        <v>0</v>
      </c>
      <c r="CG45" s="1">
        <f t="shared" ca="1" si="90"/>
        <v>0</v>
      </c>
      <c r="CH45" s="1">
        <f t="shared" ca="1" si="90"/>
        <v>0</v>
      </c>
      <c r="CI45" s="1">
        <f t="shared" ca="1" si="90"/>
        <v>0</v>
      </c>
      <c r="CJ45" s="1">
        <f t="shared" ca="1" si="90"/>
        <v>0</v>
      </c>
      <c r="CK45" s="1">
        <f t="shared" ca="1" si="90"/>
        <v>1.8471600182666668E-2</v>
      </c>
      <c r="CL45" s="1">
        <f t="shared" ca="1" si="90"/>
        <v>0</v>
      </c>
      <c r="CM45" s="1">
        <f t="shared" ca="1" si="90"/>
        <v>0</v>
      </c>
      <c r="CN45" s="1">
        <f t="shared" ca="1" si="90"/>
        <v>0</v>
      </c>
      <c r="CO45" s="1">
        <f t="shared" ca="1" si="90"/>
        <v>0</v>
      </c>
      <c r="CP45" s="1">
        <f t="shared" ca="1" si="90"/>
        <v>0</v>
      </c>
      <c r="CQ45" s="1">
        <f t="shared" ca="1" si="90"/>
        <v>0</v>
      </c>
      <c r="CR45" s="1">
        <f t="shared" ca="1" si="90"/>
        <v>0</v>
      </c>
      <c r="CS45" s="1">
        <f t="shared" ca="1" si="90"/>
        <v>0</v>
      </c>
      <c r="CT45" s="1">
        <f t="shared" ca="1" si="90"/>
        <v>0</v>
      </c>
      <c r="CU45" s="13">
        <f t="shared" ref="CU45:CU50" ca="1" si="92">SUM(C45:CT45)</f>
        <v>5.6816964569416664E-2</v>
      </c>
      <c r="CV45" s="13">
        <f t="shared" ref="CV45:CV50" ca="1" si="93">AVERAGE(C45:CT45)</f>
        <v>5.9184338093142355E-4</v>
      </c>
      <c r="CW45" s="13">
        <f t="shared" ref="CW45:CW50" ca="1" si="94">MIN(C45:CT45)</f>
        <v>0</v>
      </c>
      <c r="CX45" s="13">
        <f t="shared" ref="CX45:CX50" ca="1" si="95">MAX(C45:CT45)</f>
        <v>1.9872872679916668E-2</v>
      </c>
      <c r="CY45" s="13">
        <f t="shared" ref="CY45:CY50" ca="1" si="96">STDEV(C45:CT45)</f>
        <v>3.3146203836217432E-3</v>
      </c>
    </row>
    <row r="46" spans="1:103" s="8" customFormat="1" ht="17" x14ac:dyDescent="0.25">
      <c r="A46" s="1">
        <f t="shared" si="88"/>
        <v>12</v>
      </c>
      <c r="B46" s="8" t="str">
        <f>count!A4</f>
        <v>Tuesday</v>
      </c>
      <c r="C46" s="27">
        <f t="shared" ca="1" si="91"/>
        <v>0</v>
      </c>
      <c r="D46" s="1">
        <f t="shared" ref="D46:BO49" ca="1" si="97">IF(D$10&gt;$B$60,IF(D5&gt;(D$12-D$15*$B$64),IF((D5&lt;D$12+D$15*$B$64),D19,0),0),0)</f>
        <v>0</v>
      </c>
      <c r="E46" s="1">
        <f t="shared" ca="1" si="97"/>
        <v>0</v>
      </c>
      <c r="F46" s="1">
        <f t="shared" ca="1" si="97"/>
        <v>0</v>
      </c>
      <c r="G46" s="1">
        <f t="shared" ca="1" si="97"/>
        <v>0</v>
      </c>
      <c r="H46" s="1">
        <f t="shared" ca="1" si="97"/>
        <v>0</v>
      </c>
      <c r="I46" s="1">
        <f t="shared" ca="1" si="97"/>
        <v>0</v>
      </c>
      <c r="J46" s="1">
        <f t="shared" ca="1" si="97"/>
        <v>0</v>
      </c>
      <c r="K46" s="1">
        <f t="shared" ca="1" si="97"/>
        <v>0</v>
      </c>
      <c r="L46" s="1">
        <f t="shared" ca="1" si="97"/>
        <v>0</v>
      </c>
      <c r="M46" s="1">
        <f t="shared" ca="1" si="97"/>
        <v>0</v>
      </c>
      <c r="N46" s="1">
        <f t="shared" ca="1" si="97"/>
        <v>0</v>
      </c>
      <c r="O46" s="1">
        <f t="shared" ca="1" si="97"/>
        <v>0</v>
      </c>
      <c r="P46" s="1">
        <f t="shared" ca="1" si="97"/>
        <v>0</v>
      </c>
      <c r="Q46" s="1">
        <f t="shared" ca="1" si="97"/>
        <v>0</v>
      </c>
      <c r="R46" s="1">
        <f t="shared" ca="1" si="97"/>
        <v>0</v>
      </c>
      <c r="S46" s="1">
        <f t="shared" ca="1" si="97"/>
        <v>0</v>
      </c>
      <c r="T46" s="1">
        <f t="shared" ca="1" si="97"/>
        <v>0</v>
      </c>
      <c r="U46" s="1">
        <f t="shared" ca="1" si="97"/>
        <v>0</v>
      </c>
      <c r="V46" s="1">
        <f t="shared" ca="1" si="97"/>
        <v>0</v>
      </c>
      <c r="W46" s="1">
        <f t="shared" ca="1" si="97"/>
        <v>0</v>
      </c>
      <c r="X46" s="1">
        <f t="shared" ca="1" si="97"/>
        <v>0</v>
      </c>
      <c r="Y46" s="1">
        <f t="shared" ca="1" si="97"/>
        <v>0</v>
      </c>
      <c r="Z46" s="1">
        <f t="shared" ca="1" si="97"/>
        <v>0</v>
      </c>
      <c r="AA46" s="1">
        <f t="shared" ca="1" si="97"/>
        <v>0</v>
      </c>
      <c r="AB46" s="1">
        <f t="shared" ca="1" si="97"/>
        <v>0</v>
      </c>
      <c r="AC46" s="1">
        <f t="shared" ca="1" si="97"/>
        <v>0</v>
      </c>
      <c r="AD46" s="1">
        <f t="shared" ca="1" si="97"/>
        <v>0</v>
      </c>
      <c r="AE46" s="1">
        <f t="shared" ca="1" si="97"/>
        <v>0</v>
      </c>
      <c r="AF46" s="1">
        <f t="shared" ca="1" si="97"/>
        <v>0</v>
      </c>
      <c r="AG46" s="1">
        <f t="shared" ca="1" si="97"/>
        <v>0</v>
      </c>
      <c r="AH46" s="1">
        <f t="shared" ca="1" si="97"/>
        <v>0</v>
      </c>
      <c r="AI46" s="1">
        <f t="shared" ca="1" si="97"/>
        <v>0</v>
      </c>
      <c r="AJ46" s="1">
        <f t="shared" ca="1" si="97"/>
        <v>0</v>
      </c>
      <c r="AK46" s="1">
        <f t="shared" ca="1" si="97"/>
        <v>7.7089601938166663E-2</v>
      </c>
      <c r="AL46" s="1">
        <f t="shared" ca="1" si="97"/>
        <v>0</v>
      </c>
      <c r="AM46" s="1">
        <f t="shared" ca="1" si="97"/>
        <v>0</v>
      </c>
      <c r="AN46" s="1">
        <f t="shared" ca="1" si="97"/>
        <v>0</v>
      </c>
      <c r="AO46" s="1">
        <f t="shared" ca="1" si="97"/>
        <v>0</v>
      </c>
      <c r="AP46" s="1">
        <f t="shared" ca="1" si="97"/>
        <v>0</v>
      </c>
      <c r="AQ46" s="1">
        <f t="shared" ca="1" si="97"/>
        <v>0</v>
      </c>
      <c r="AR46" s="1">
        <f t="shared" ca="1" si="97"/>
        <v>0</v>
      </c>
      <c r="AS46" s="1">
        <f t="shared" ca="1" si="97"/>
        <v>0</v>
      </c>
      <c r="AT46" s="1">
        <f t="shared" ca="1" si="97"/>
        <v>0</v>
      </c>
      <c r="AU46" s="1">
        <f t="shared" ca="1" si="97"/>
        <v>0</v>
      </c>
      <c r="AV46" s="1">
        <f t="shared" ca="1" si="97"/>
        <v>0</v>
      </c>
      <c r="AW46" s="1">
        <f t="shared" ca="1" si="97"/>
        <v>0</v>
      </c>
      <c r="AX46" s="1">
        <f t="shared" ca="1" si="97"/>
        <v>0</v>
      </c>
      <c r="AY46" s="1">
        <f t="shared" ca="1" si="97"/>
        <v>0</v>
      </c>
      <c r="AZ46" s="1">
        <f t="shared" ca="1" si="97"/>
        <v>0</v>
      </c>
      <c r="BA46" s="1">
        <f t="shared" ca="1" si="97"/>
        <v>0</v>
      </c>
      <c r="BB46" s="1">
        <f t="shared" ca="1" si="97"/>
        <v>0</v>
      </c>
      <c r="BC46" s="1">
        <f t="shared" ca="1" si="97"/>
        <v>0</v>
      </c>
      <c r="BD46" s="1">
        <f t="shared" ca="1" si="97"/>
        <v>0</v>
      </c>
      <c r="BE46" s="1">
        <f t="shared" ca="1" si="97"/>
        <v>0</v>
      </c>
      <c r="BF46" s="1">
        <f t="shared" ca="1" si="97"/>
        <v>0</v>
      </c>
      <c r="BG46" s="1">
        <f t="shared" ca="1" si="97"/>
        <v>0</v>
      </c>
      <c r="BH46" s="1">
        <f t="shared" ca="1" si="97"/>
        <v>0</v>
      </c>
      <c r="BI46" s="1">
        <f t="shared" ca="1" si="97"/>
        <v>0</v>
      </c>
      <c r="BJ46" s="1">
        <f t="shared" ca="1" si="97"/>
        <v>0</v>
      </c>
      <c r="BK46" s="1">
        <f t="shared" ca="1" si="97"/>
        <v>0</v>
      </c>
      <c r="BL46" s="1">
        <f t="shared" ca="1" si="97"/>
        <v>0</v>
      </c>
      <c r="BM46" s="1">
        <f t="shared" ca="1" si="97"/>
        <v>0</v>
      </c>
      <c r="BN46" s="1">
        <f t="shared" ca="1" si="97"/>
        <v>0</v>
      </c>
      <c r="BO46" s="1">
        <f t="shared" ca="1" si="97"/>
        <v>0</v>
      </c>
      <c r="BP46" s="1">
        <f t="shared" ca="1" si="90"/>
        <v>0</v>
      </c>
      <c r="BQ46" s="1">
        <f t="shared" ca="1" si="90"/>
        <v>0</v>
      </c>
      <c r="BR46" s="1">
        <f t="shared" ca="1" si="90"/>
        <v>0</v>
      </c>
      <c r="BS46" s="1">
        <f t="shared" ca="1" si="90"/>
        <v>0</v>
      </c>
      <c r="BT46" s="1">
        <f t="shared" ca="1" si="90"/>
        <v>0</v>
      </c>
      <c r="BU46" s="1">
        <f t="shared" ca="1" si="90"/>
        <v>0</v>
      </c>
      <c r="BV46" s="1">
        <f t="shared" ca="1" si="90"/>
        <v>0</v>
      </c>
      <c r="BW46" s="1">
        <f t="shared" ca="1" si="90"/>
        <v>0</v>
      </c>
      <c r="BX46" s="1">
        <f t="shared" ca="1" si="90"/>
        <v>0</v>
      </c>
      <c r="BY46" s="1">
        <f t="shared" ca="1" si="90"/>
        <v>0</v>
      </c>
      <c r="BZ46" s="1">
        <f t="shared" ca="1" si="90"/>
        <v>0</v>
      </c>
      <c r="CA46" s="1">
        <f t="shared" ca="1" si="90"/>
        <v>0</v>
      </c>
      <c r="CB46" s="1">
        <f t="shared" ca="1" si="90"/>
        <v>0</v>
      </c>
      <c r="CC46" s="1">
        <f t="shared" ca="1" si="90"/>
        <v>0</v>
      </c>
      <c r="CD46" s="1">
        <f t="shared" ca="1" si="90"/>
        <v>0</v>
      </c>
      <c r="CE46" s="1">
        <f t="shared" ca="1" si="90"/>
        <v>0</v>
      </c>
      <c r="CF46" s="1">
        <f t="shared" ca="1" si="90"/>
        <v>0</v>
      </c>
      <c r="CG46" s="1">
        <f t="shared" ca="1" si="90"/>
        <v>0</v>
      </c>
      <c r="CH46" s="1">
        <f t="shared" ca="1" si="90"/>
        <v>0</v>
      </c>
      <c r="CI46" s="1">
        <f t="shared" ca="1" si="90"/>
        <v>0</v>
      </c>
      <c r="CJ46" s="1">
        <f t="shared" ca="1" si="90"/>
        <v>0</v>
      </c>
      <c r="CK46" s="1">
        <f t="shared" ca="1" si="90"/>
        <v>0</v>
      </c>
      <c r="CL46" s="1">
        <f t="shared" ca="1" si="90"/>
        <v>0</v>
      </c>
      <c r="CM46" s="1">
        <f t="shared" ca="1" si="90"/>
        <v>0</v>
      </c>
      <c r="CN46" s="1">
        <f t="shared" ca="1" si="90"/>
        <v>0</v>
      </c>
      <c r="CO46" s="1">
        <f t="shared" ca="1" si="90"/>
        <v>0</v>
      </c>
      <c r="CP46" s="1">
        <f t="shared" ca="1" si="90"/>
        <v>0</v>
      </c>
      <c r="CQ46" s="1">
        <f t="shared" ca="1" si="90"/>
        <v>0</v>
      </c>
      <c r="CR46" s="1">
        <f t="shared" ca="1" si="90"/>
        <v>0</v>
      </c>
      <c r="CS46" s="1">
        <f t="shared" ca="1" si="90"/>
        <v>0</v>
      </c>
      <c r="CT46" s="1">
        <f t="shared" ca="1" si="90"/>
        <v>0</v>
      </c>
      <c r="CU46" s="13">
        <f t="shared" ca="1" si="92"/>
        <v>7.7089601938166663E-2</v>
      </c>
      <c r="CV46" s="13">
        <f t="shared" ca="1" si="93"/>
        <v>8.030166868559027E-4</v>
      </c>
      <c r="CW46" s="13">
        <f t="shared" ca="1" si="94"/>
        <v>0</v>
      </c>
      <c r="CX46" s="13">
        <f t="shared" ca="1" si="95"/>
        <v>7.7089601938166663E-2</v>
      </c>
      <c r="CY46" s="13">
        <f t="shared" ca="1" si="96"/>
        <v>7.8679245509490608E-3</v>
      </c>
    </row>
    <row r="47" spans="1:103" s="8" customFormat="1" ht="17" x14ac:dyDescent="0.25">
      <c r="A47" s="1">
        <f t="shared" si="88"/>
        <v>11</v>
      </c>
      <c r="B47" s="8" t="str">
        <f>count!A5</f>
        <v>Wednesday</v>
      </c>
      <c r="C47" s="27">
        <f t="shared" ca="1" si="91"/>
        <v>0</v>
      </c>
      <c r="D47" s="1">
        <f t="shared" ca="1" si="97"/>
        <v>0</v>
      </c>
      <c r="E47" s="1">
        <f t="shared" ca="1" si="97"/>
        <v>0</v>
      </c>
      <c r="F47" s="1">
        <f t="shared" ca="1" si="97"/>
        <v>0</v>
      </c>
      <c r="G47" s="1">
        <f t="shared" ca="1" si="97"/>
        <v>0</v>
      </c>
      <c r="H47" s="1">
        <f t="shared" ca="1" si="97"/>
        <v>0</v>
      </c>
      <c r="I47" s="1">
        <f t="shared" ca="1" si="97"/>
        <v>0</v>
      </c>
      <c r="J47" s="1">
        <f t="shared" ca="1" si="97"/>
        <v>0</v>
      </c>
      <c r="K47" s="1">
        <f t="shared" ca="1" si="97"/>
        <v>0</v>
      </c>
      <c r="L47" s="1">
        <f t="shared" ca="1" si="97"/>
        <v>0</v>
      </c>
      <c r="M47" s="1">
        <f t="shared" ca="1" si="97"/>
        <v>0</v>
      </c>
      <c r="N47" s="1">
        <f t="shared" ca="1" si="97"/>
        <v>0</v>
      </c>
      <c r="O47" s="1">
        <f t="shared" ca="1" si="97"/>
        <v>0</v>
      </c>
      <c r="P47" s="1">
        <f t="shared" ca="1" si="97"/>
        <v>0</v>
      </c>
      <c r="Q47" s="1">
        <f t="shared" ca="1" si="97"/>
        <v>0</v>
      </c>
      <c r="R47" s="1">
        <f t="shared" ca="1" si="97"/>
        <v>0</v>
      </c>
      <c r="S47" s="1">
        <f t="shared" ca="1" si="97"/>
        <v>0</v>
      </c>
      <c r="T47" s="1">
        <f t="shared" ca="1" si="97"/>
        <v>0</v>
      </c>
      <c r="U47" s="1">
        <f t="shared" ca="1" si="97"/>
        <v>0</v>
      </c>
      <c r="V47" s="1">
        <f t="shared" ca="1" si="97"/>
        <v>0</v>
      </c>
      <c r="W47" s="1">
        <f t="shared" ca="1" si="97"/>
        <v>0</v>
      </c>
      <c r="X47" s="1">
        <f t="shared" ca="1" si="97"/>
        <v>0</v>
      </c>
      <c r="Y47" s="1">
        <f t="shared" ca="1" si="97"/>
        <v>0</v>
      </c>
      <c r="Z47" s="1">
        <f t="shared" ca="1" si="97"/>
        <v>0</v>
      </c>
      <c r="AA47" s="1">
        <f t="shared" ca="1" si="97"/>
        <v>0</v>
      </c>
      <c r="AB47" s="1">
        <f t="shared" ca="1" si="97"/>
        <v>0</v>
      </c>
      <c r="AC47" s="1">
        <f t="shared" ca="1" si="97"/>
        <v>0</v>
      </c>
      <c r="AD47" s="1">
        <f t="shared" ca="1" si="97"/>
        <v>0</v>
      </c>
      <c r="AE47" s="1">
        <f t="shared" ca="1" si="97"/>
        <v>0</v>
      </c>
      <c r="AF47" s="1">
        <f t="shared" ca="1" si="97"/>
        <v>0</v>
      </c>
      <c r="AG47" s="1">
        <f t="shared" ca="1" si="97"/>
        <v>0</v>
      </c>
      <c r="AH47" s="1">
        <f t="shared" ca="1" si="97"/>
        <v>0</v>
      </c>
      <c r="AI47" s="1">
        <f t="shared" ca="1" si="97"/>
        <v>0</v>
      </c>
      <c r="AJ47" s="1">
        <f t="shared" ca="1" si="97"/>
        <v>0</v>
      </c>
      <c r="AK47" s="1">
        <f t="shared" ca="1" si="97"/>
        <v>0</v>
      </c>
      <c r="AL47" s="1">
        <f t="shared" ca="1" si="97"/>
        <v>0</v>
      </c>
      <c r="AM47" s="1">
        <f t="shared" ca="1" si="97"/>
        <v>2.0099151181818181E-2</v>
      </c>
      <c r="AN47" s="1">
        <f t="shared" ca="1" si="97"/>
        <v>0</v>
      </c>
      <c r="AO47" s="1">
        <f t="shared" ca="1" si="97"/>
        <v>0</v>
      </c>
      <c r="AP47" s="1">
        <f t="shared" ca="1" si="97"/>
        <v>0</v>
      </c>
      <c r="AQ47" s="1">
        <f t="shared" ca="1" si="97"/>
        <v>0</v>
      </c>
      <c r="AR47" s="1">
        <f t="shared" ca="1" si="97"/>
        <v>1.7768148780363636E-2</v>
      </c>
      <c r="AS47" s="1">
        <f t="shared" ca="1" si="97"/>
        <v>0</v>
      </c>
      <c r="AT47" s="1">
        <f t="shared" ca="1" si="97"/>
        <v>0</v>
      </c>
      <c r="AU47" s="1">
        <f t="shared" ca="1" si="97"/>
        <v>0</v>
      </c>
      <c r="AV47" s="1">
        <f t="shared" ca="1" si="97"/>
        <v>0</v>
      </c>
      <c r="AW47" s="1">
        <f t="shared" ca="1" si="97"/>
        <v>0</v>
      </c>
      <c r="AX47" s="1">
        <f t="shared" ca="1" si="97"/>
        <v>0</v>
      </c>
      <c r="AY47" s="1">
        <f t="shared" ca="1" si="97"/>
        <v>0</v>
      </c>
      <c r="AZ47" s="1">
        <f t="shared" ca="1" si="97"/>
        <v>0</v>
      </c>
      <c r="BA47" s="1">
        <f t="shared" ca="1" si="97"/>
        <v>0</v>
      </c>
      <c r="BB47" s="1">
        <f t="shared" ca="1" si="97"/>
        <v>0</v>
      </c>
      <c r="BC47" s="1">
        <f t="shared" ca="1" si="97"/>
        <v>0</v>
      </c>
      <c r="BD47" s="1">
        <f t="shared" ca="1" si="97"/>
        <v>0</v>
      </c>
      <c r="BE47" s="1">
        <f t="shared" ca="1" si="97"/>
        <v>0</v>
      </c>
      <c r="BF47" s="1">
        <f t="shared" ca="1" si="97"/>
        <v>0</v>
      </c>
      <c r="BG47" s="1">
        <f t="shared" ca="1" si="97"/>
        <v>0</v>
      </c>
      <c r="BH47" s="1">
        <f t="shared" ca="1" si="97"/>
        <v>0</v>
      </c>
      <c r="BI47" s="1">
        <f t="shared" ca="1" si="97"/>
        <v>0</v>
      </c>
      <c r="BJ47" s="1">
        <f t="shared" ca="1" si="97"/>
        <v>0</v>
      </c>
      <c r="BK47" s="1">
        <f t="shared" ca="1" si="97"/>
        <v>0</v>
      </c>
      <c r="BL47" s="1">
        <f t="shared" ca="1" si="97"/>
        <v>0</v>
      </c>
      <c r="BM47" s="1">
        <f t="shared" ca="1" si="97"/>
        <v>0</v>
      </c>
      <c r="BN47" s="1">
        <f t="shared" ca="1" si="97"/>
        <v>0</v>
      </c>
      <c r="BO47" s="1">
        <f t="shared" ca="1" si="97"/>
        <v>0</v>
      </c>
      <c r="BP47" s="1">
        <f t="shared" ca="1" si="90"/>
        <v>0</v>
      </c>
      <c r="BQ47" s="1">
        <f t="shared" ca="1" si="90"/>
        <v>0</v>
      </c>
      <c r="BR47" s="1">
        <f t="shared" ca="1" si="90"/>
        <v>0</v>
      </c>
      <c r="BS47" s="1">
        <f t="shared" ca="1" si="90"/>
        <v>0</v>
      </c>
      <c r="BT47" s="1">
        <f t="shared" ca="1" si="90"/>
        <v>0</v>
      </c>
      <c r="BU47" s="1">
        <f t="shared" ca="1" si="90"/>
        <v>0</v>
      </c>
      <c r="BV47" s="1">
        <f t="shared" ca="1" si="90"/>
        <v>0</v>
      </c>
      <c r="BW47" s="1">
        <f t="shared" ca="1" si="90"/>
        <v>0</v>
      </c>
      <c r="BX47" s="1">
        <f t="shared" ca="1" si="90"/>
        <v>0</v>
      </c>
      <c r="BY47" s="1">
        <f t="shared" ca="1" si="90"/>
        <v>0</v>
      </c>
      <c r="BZ47" s="1">
        <f t="shared" ca="1" si="90"/>
        <v>0</v>
      </c>
      <c r="CA47" s="1">
        <f t="shared" ca="1" si="90"/>
        <v>1.7766981339545455E-2</v>
      </c>
      <c r="CB47" s="1">
        <f t="shared" ca="1" si="90"/>
        <v>0</v>
      </c>
      <c r="CC47" s="1">
        <f t="shared" ca="1" si="90"/>
        <v>0</v>
      </c>
      <c r="CD47" s="1">
        <f t="shared" ca="1" si="90"/>
        <v>0</v>
      </c>
      <c r="CE47" s="1">
        <f t="shared" ca="1" si="90"/>
        <v>0</v>
      </c>
      <c r="CF47" s="1">
        <f t="shared" ca="1" si="90"/>
        <v>0</v>
      </c>
      <c r="CG47" s="1">
        <f t="shared" ca="1" si="90"/>
        <v>0</v>
      </c>
      <c r="CH47" s="1">
        <f t="shared" ca="1" si="90"/>
        <v>0</v>
      </c>
      <c r="CI47" s="1">
        <f t="shared" ca="1" si="90"/>
        <v>0</v>
      </c>
      <c r="CJ47" s="1">
        <f t="shared" ca="1" si="90"/>
        <v>0</v>
      </c>
      <c r="CK47" s="1">
        <f t="shared" ca="1" si="90"/>
        <v>0</v>
      </c>
      <c r="CL47" s="1">
        <f t="shared" ca="1" si="90"/>
        <v>0</v>
      </c>
      <c r="CM47" s="1">
        <f t="shared" ca="1" si="90"/>
        <v>0</v>
      </c>
      <c r="CN47" s="1">
        <f t="shared" ca="1" si="90"/>
        <v>0</v>
      </c>
      <c r="CO47" s="1">
        <f t="shared" ca="1" si="90"/>
        <v>0</v>
      </c>
      <c r="CP47" s="1">
        <f t="shared" ca="1" si="90"/>
        <v>0</v>
      </c>
      <c r="CQ47" s="1">
        <f t="shared" ca="1" si="90"/>
        <v>0</v>
      </c>
      <c r="CR47" s="1">
        <f t="shared" ca="1" si="90"/>
        <v>0</v>
      </c>
      <c r="CS47" s="1">
        <f t="shared" ca="1" si="90"/>
        <v>0</v>
      </c>
      <c r="CT47" s="1">
        <f t="shared" ca="1" si="90"/>
        <v>0</v>
      </c>
      <c r="CU47" s="13">
        <f t="shared" ca="1" si="92"/>
        <v>5.5634281301727269E-2</v>
      </c>
      <c r="CV47" s="13">
        <f t="shared" ca="1" si="93"/>
        <v>5.7952376355965905E-4</v>
      </c>
      <c r="CW47" s="13">
        <f t="shared" ca="1" si="94"/>
        <v>0</v>
      </c>
      <c r="CX47" s="13">
        <f t="shared" ca="1" si="95"/>
        <v>2.0099151181818181E-2</v>
      </c>
      <c r="CY47" s="13">
        <f t="shared" ca="1" si="96"/>
        <v>3.2494651011602763E-3</v>
      </c>
    </row>
    <row r="48" spans="1:103" s="8" customFormat="1" ht="17" x14ac:dyDescent="0.25">
      <c r="A48" s="1">
        <f t="shared" si="88"/>
        <v>12</v>
      </c>
      <c r="B48" s="8" t="str">
        <f>count!A6</f>
        <v>Thursday</v>
      </c>
      <c r="C48" s="27">
        <f t="shared" ca="1" si="91"/>
        <v>0</v>
      </c>
      <c r="D48" s="1">
        <f t="shared" ca="1" si="97"/>
        <v>0</v>
      </c>
      <c r="E48" s="1">
        <f t="shared" ca="1" si="97"/>
        <v>0</v>
      </c>
      <c r="F48" s="1">
        <f t="shared" ca="1" si="97"/>
        <v>0</v>
      </c>
      <c r="G48" s="1">
        <f t="shared" ca="1" si="97"/>
        <v>0</v>
      </c>
      <c r="H48" s="1">
        <f t="shared" ca="1" si="97"/>
        <v>0</v>
      </c>
      <c r="I48" s="1">
        <f t="shared" ca="1" si="97"/>
        <v>0</v>
      </c>
      <c r="J48" s="1">
        <f t="shared" ca="1" si="97"/>
        <v>0</v>
      </c>
      <c r="K48" s="1">
        <f t="shared" ca="1" si="97"/>
        <v>0</v>
      </c>
      <c r="L48" s="1">
        <f t="shared" ca="1" si="97"/>
        <v>0</v>
      </c>
      <c r="M48" s="1">
        <f t="shared" ca="1" si="97"/>
        <v>0</v>
      </c>
      <c r="N48" s="1">
        <f t="shared" ca="1" si="97"/>
        <v>0</v>
      </c>
      <c r="O48" s="1">
        <f t="shared" ca="1" si="97"/>
        <v>0</v>
      </c>
      <c r="P48" s="1">
        <f t="shared" ca="1" si="97"/>
        <v>0</v>
      </c>
      <c r="Q48" s="1">
        <f t="shared" ca="1" si="97"/>
        <v>0</v>
      </c>
      <c r="R48" s="1">
        <f t="shared" ca="1" si="97"/>
        <v>0</v>
      </c>
      <c r="S48" s="1">
        <f t="shared" ca="1" si="97"/>
        <v>0</v>
      </c>
      <c r="T48" s="1">
        <f t="shared" ca="1" si="97"/>
        <v>0</v>
      </c>
      <c r="U48" s="1">
        <f t="shared" ca="1" si="97"/>
        <v>0</v>
      </c>
      <c r="V48" s="1">
        <f t="shared" ca="1" si="97"/>
        <v>0</v>
      </c>
      <c r="W48" s="1">
        <f t="shared" ca="1" si="97"/>
        <v>0</v>
      </c>
      <c r="X48" s="1">
        <f t="shared" ca="1" si="97"/>
        <v>0</v>
      </c>
      <c r="Y48" s="1">
        <f t="shared" ca="1" si="97"/>
        <v>0</v>
      </c>
      <c r="Z48" s="1">
        <f t="shared" ca="1" si="97"/>
        <v>0</v>
      </c>
      <c r="AA48" s="1">
        <f t="shared" ca="1" si="97"/>
        <v>0</v>
      </c>
      <c r="AB48" s="1">
        <f t="shared" ca="1" si="97"/>
        <v>0</v>
      </c>
      <c r="AC48" s="1">
        <f t="shared" ca="1" si="97"/>
        <v>0</v>
      </c>
      <c r="AD48" s="1">
        <f t="shared" ca="1" si="97"/>
        <v>0</v>
      </c>
      <c r="AE48" s="1">
        <f t="shared" ca="1" si="97"/>
        <v>0</v>
      </c>
      <c r="AF48" s="1">
        <f t="shared" ca="1" si="97"/>
        <v>0</v>
      </c>
      <c r="AG48" s="1">
        <f t="shared" ca="1" si="97"/>
        <v>0</v>
      </c>
      <c r="AH48" s="1">
        <f t="shared" ca="1" si="97"/>
        <v>0</v>
      </c>
      <c r="AI48" s="1">
        <f t="shared" ca="1" si="97"/>
        <v>0</v>
      </c>
      <c r="AJ48" s="1">
        <f t="shared" ca="1" si="97"/>
        <v>0</v>
      </c>
      <c r="AK48" s="1">
        <f t="shared" ca="1" si="97"/>
        <v>0</v>
      </c>
      <c r="AL48" s="1">
        <f t="shared" ca="1" si="97"/>
        <v>0</v>
      </c>
      <c r="AM48" s="1">
        <f t="shared" ca="1" si="97"/>
        <v>0</v>
      </c>
      <c r="AN48" s="1">
        <f t="shared" ca="1" si="97"/>
        <v>0</v>
      </c>
      <c r="AO48" s="1">
        <f t="shared" ca="1" si="97"/>
        <v>0</v>
      </c>
      <c r="AP48" s="1">
        <f t="shared" ca="1" si="97"/>
        <v>0</v>
      </c>
      <c r="AQ48" s="1">
        <f t="shared" ca="1" si="97"/>
        <v>0</v>
      </c>
      <c r="AR48" s="1">
        <f t="shared" ca="1" si="97"/>
        <v>0</v>
      </c>
      <c r="AS48" s="1">
        <f t="shared" ca="1" si="97"/>
        <v>0</v>
      </c>
      <c r="AT48" s="1">
        <f t="shared" ca="1" si="97"/>
        <v>0</v>
      </c>
      <c r="AU48" s="1">
        <f t="shared" ca="1" si="97"/>
        <v>0</v>
      </c>
      <c r="AV48" s="1">
        <f t="shared" ca="1" si="97"/>
        <v>0</v>
      </c>
      <c r="AW48" s="1">
        <f t="shared" ca="1" si="97"/>
        <v>0</v>
      </c>
      <c r="AX48" s="1">
        <f t="shared" ca="1" si="97"/>
        <v>0</v>
      </c>
      <c r="AY48" s="1">
        <f t="shared" ca="1" si="97"/>
        <v>0</v>
      </c>
      <c r="AZ48" s="1">
        <f t="shared" ca="1" si="97"/>
        <v>0</v>
      </c>
      <c r="BA48" s="1">
        <f t="shared" ca="1" si="97"/>
        <v>0</v>
      </c>
      <c r="BB48" s="1">
        <f t="shared" ca="1" si="97"/>
        <v>0</v>
      </c>
      <c r="BC48" s="1">
        <f t="shared" ca="1" si="97"/>
        <v>0</v>
      </c>
      <c r="BD48" s="1">
        <f t="shared" ca="1" si="97"/>
        <v>0</v>
      </c>
      <c r="BE48" s="1">
        <f t="shared" ca="1" si="97"/>
        <v>0</v>
      </c>
      <c r="BF48" s="1">
        <f t="shared" ca="1" si="97"/>
        <v>0</v>
      </c>
      <c r="BG48" s="1">
        <f t="shared" ca="1" si="97"/>
        <v>0</v>
      </c>
      <c r="BH48" s="1">
        <f t="shared" ca="1" si="97"/>
        <v>0</v>
      </c>
      <c r="BI48" s="1">
        <f t="shared" ca="1" si="97"/>
        <v>0</v>
      </c>
      <c r="BJ48" s="1">
        <f t="shared" ca="1" si="97"/>
        <v>0</v>
      </c>
      <c r="BK48" s="1">
        <f t="shared" ca="1" si="97"/>
        <v>0</v>
      </c>
      <c r="BL48" s="1">
        <f t="shared" ca="1" si="97"/>
        <v>0</v>
      </c>
      <c r="BM48" s="1">
        <f t="shared" ca="1" si="97"/>
        <v>0</v>
      </c>
      <c r="BN48" s="1">
        <f t="shared" ca="1" si="97"/>
        <v>0</v>
      </c>
      <c r="BO48" s="1">
        <f t="shared" ca="1" si="97"/>
        <v>0</v>
      </c>
      <c r="BP48" s="1">
        <f t="shared" ca="1" si="90"/>
        <v>0</v>
      </c>
      <c r="BQ48" s="1">
        <f t="shared" ca="1" si="90"/>
        <v>0</v>
      </c>
      <c r="BR48" s="1">
        <f t="shared" ca="1" si="90"/>
        <v>0</v>
      </c>
      <c r="BS48" s="1">
        <f t="shared" ca="1" si="90"/>
        <v>0</v>
      </c>
      <c r="BT48" s="1">
        <f t="shared" ca="1" si="90"/>
        <v>0</v>
      </c>
      <c r="BU48" s="1">
        <f t="shared" ca="1" si="90"/>
        <v>0</v>
      </c>
      <c r="BV48" s="1">
        <f t="shared" ca="1" si="90"/>
        <v>0</v>
      </c>
      <c r="BW48" s="1">
        <f t="shared" ca="1" si="90"/>
        <v>0</v>
      </c>
      <c r="BX48" s="1">
        <f t="shared" ca="1" si="90"/>
        <v>0</v>
      </c>
      <c r="BY48" s="1">
        <f t="shared" ca="1" si="90"/>
        <v>0</v>
      </c>
      <c r="BZ48" s="1">
        <f t="shared" ca="1" si="90"/>
        <v>0</v>
      </c>
      <c r="CA48" s="1">
        <f t="shared" ca="1" si="90"/>
        <v>0</v>
      </c>
      <c r="CB48" s="1">
        <f t="shared" ca="1" si="90"/>
        <v>0</v>
      </c>
      <c r="CC48" s="1">
        <f t="shared" ca="1" si="90"/>
        <v>0</v>
      </c>
      <c r="CD48" s="1">
        <f t="shared" ca="1" si="90"/>
        <v>0</v>
      </c>
      <c r="CE48" s="1">
        <f t="shared" ca="1" si="90"/>
        <v>0</v>
      </c>
      <c r="CF48" s="1">
        <f t="shared" ca="1" si="90"/>
        <v>0</v>
      </c>
      <c r="CG48" s="1">
        <f t="shared" ca="1" si="90"/>
        <v>0</v>
      </c>
      <c r="CH48" s="1">
        <f t="shared" ca="1" si="90"/>
        <v>0</v>
      </c>
      <c r="CI48" s="1">
        <f t="shared" ca="1" si="90"/>
        <v>0</v>
      </c>
      <c r="CJ48" s="1">
        <f t="shared" ca="1" si="90"/>
        <v>0</v>
      </c>
      <c r="CK48" s="1">
        <f t="shared" ca="1" si="90"/>
        <v>0</v>
      </c>
      <c r="CL48" s="1">
        <f t="shared" ca="1" si="90"/>
        <v>0</v>
      </c>
      <c r="CM48" s="1">
        <f t="shared" ca="1" si="90"/>
        <v>0</v>
      </c>
      <c r="CN48" s="1">
        <f t="shared" ca="1" si="90"/>
        <v>0</v>
      </c>
      <c r="CO48" s="1">
        <f t="shared" ca="1" si="90"/>
        <v>0</v>
      </c>
      <c r="CP48" s="1">
        <f t="shared" ca="1" si="90"/>
        <v>0</v>
      </c>
      <c r="CQ48" s="1">
        <f t="shared" ca="1" si="90"/>
        <v>0</v>
      </c>
      <c r="CR48" s="1">
        <f t="shared" ca="1" si="90"/>
        <v>0</v>
      </c>
      <c r="CS48" s="1">
        <f t="shared" ca="1" si="90"/>
        <v>0</v>
      </c>
      <c r="CT48" s="1">
        <f t="shared" ca="1" si="90"/>
        <v>0</v>
      </c>
      <c r="CU48" s="13">
        <f t="shared" ca="1" si="92"/>
        <v>0</v>
      </c>
      <c r="CV48" s="13">
        <f t="shared" ca="1" si="93"/>
        <v>0</v>
      </c>
      <c r="CW48" s="13">
        <f t="shared" ca="1" si="94"/>
        <v>0</v>
      </c>
      <c r="CX48" s="13">
        <f t="shared" ca="1" si="95"/>
        <v>0</v>
      </c>
      <c r="CY48" s="13">
        <f t="shared" ca="1" si="96"/>
        <v>0</v>
      </c>
    </row>
    <row r="49" spans="1:103" s="8" customFormat="1" ht="17" x14ac:dyDescent="0.25">
      <c r="A49" s="1">
        <f t="shared" si="88"/>
        <v>10</v>
      </c>
      <c r="B49" s="8" t="str">
        <f>count!A7</f>
        <v>Friday</v>
      </c>
      <c r="C49" s="27">
        <f t="shared" ca="1" si="91"/>
        <v>0</v>
      </c>
      <c r="D49" s="1">
        <f t="shared" ca="1" si="97"/>
        <v>0</v>
      </c>
      <c r="E49" s="1">
        <f t="shared" ca="1" si="97"/>
        <v>0</v>
      </c>
      <c r="F49" s="1">
        <f t="shared" ca="1" si="97"/>
        <v>0</v>
      </c>
      <c r="G49" s="1">
        <f t="shared" ca="1" si="97"/>
        <v>0</v>
      </c>
      <c r="H49" s="1">
        <f t="shared" ca="1" si="97"/>
        <v>0</v>
      </c>
      <c r="I49" s="1">
        <f t="shared" ca="1" si="97"/>
        <v>0</v>
      </c>
      <c r="J49" s="1">
        <f t="shared" ca="1" si="97"/>
        <v>0</v>
      </c>
      <c r="K49" s="1">
        <f t="shared" ca="1" si="97"/>
        <v>0</v>
      </c>
      <c r="L49" s="1">
        <f t="shared" ca="1" si="97"/>
        <v>0</v>
      </c>
      <c r="M49" s="1">
        <f t="shared" ca="1" si="97"/>
        <v>0</v>
      </c>
      <c r="N49" s="1">
        <f t="shared" ca="1" si="97"/>
        <v>0</v>
      </c>
      <c r="O49" s="1">
        <f t="shared" ca="1" si="97"/>
        <v>0</v>
      </c>
      <c r="P49" s="1">
        <f t="shared" ca="1" si="97"/>
        <v>0</v>
      </c>
      <c r="Q49" s="1">
        <f t="shared" ca="1" si="97"/>
        <v>0</v>
      </c>
      <c r="R49" s="1">
        <f t="shared" ca="1" si="97"/>
        <v>0</v>
      </c>
      <c r="S49" s="1">
        <f t="shared" ca="1" si="97"/>
        <v>0</v>
      </c>
      <c r="T49" s="1">
        <f t="shared" ca="1" si="97"/>
        <v>0</v>
      </c>
      <c r="U49" s="1">
        <f t="shared" ca="1" si="97"/>
        <v>0</v>
      </c>
      <c r="V49" s="1">
        <f t="shared" ca="1" si="97"/>
        <v>0</v>
      </c>
      <c r="W49" s="1">
        <f t="shared" ca="1" si="97"/>
        <v>0</v>
      </c>
      <c r="X49" s="1">
        <f t="shared" ca="1" si="97"/>
        <v>0</v>
      </c>
      <c r="Y49" s="1">
        <f t="shared" ca="1" si="97"/>
        <v>0</v>
      </c>
      <c r="Z49" s="1">
        <f t="shared" ca="1" si="97"/>
        <v>0</v>
      </c>
      <c r="AA49" s="1">
        <f t="shared" ca="1" si="97"/>
        <v>0</v>
      </c>
      <c r="AB49" s="1">
        <f t="shared" ca="1" si="97"/>
        <v>0</v>
      </c>
      <c r="AC49" s="1">
        <f t="shared" ca="1" si="97"/>
        <v>0</v>
      </c>
      <c r="AD49" s="1">
        <f t="shared" ca="1" si="97"/>
        <v>0</v>
      </c>
      <c r="AE49" s="1">
        <f t="shared" ca="1" si="97"/>
        <v>0</v>
      </c>
      <c r="AF49" s="1">
        <f t="shared" ca="1" si="97"/>
        <v>0</v>
      </c>
      <c r="AG49" s="1">
        <f t="shared" ca="1" si="97"/>
        <v>0</v>
      </c>
      <c r="AH49" s="1">
        <f t="shared" ca="1" si="97"/>
        <v>0</v>
      </c>
      <c r="AI49" s="1">
        <f t="shared" ca="1" si="97"/>
        <v>0</v>
      </c>
      <c r="AJ49" s="1">
        <f t="shared" ca="1" si="97"/>
        <v>0</v>
      </c>
      <c r="AK49" s="1">
        <f t="shared" ca="1" si="97"/>
        <v>0</v>
      </c>
      <c r="AL49" s="1">
        <f t="shared" ca="1" si="97"/>
        <v>0</v>
      </c>
      <c r="AM49" s="1">
        <f t="shared" ca="1" si="97"/>
        <v>0</v>
      </c>
      <c r="AN49" s="1">
        <f t="shared" ca="1" si="97"/>
        <v>0</v>
      </c>
      <c r="AO49" s="1">
        <f t="shared" ca="1" si="97"/>
        <v>0</v>
      </c>
      <c r="AP49" s="1">
        <f t="shared" ca="1" si="97"/>
        <v>0</v>
      </c>
      <c r="AQ49" s="1">
        <f t="shared" ca="1" si="97"/>
        <v>0</v>
      </c>
      <c r="AR49" s="1">
        <f t="shared" ca="1" si="97"/>
        <v>0</v>
      </c>
      <c r="AS49" s="1">
        <f t="shared" ca="1" si="97"/>
        <v>0</v>
      </c>
      <c r="AT49" s="1">
        <f t="shared" ca="1" si="97"/>
        <v>0</v>
      </c>
      <c r="AU49" s="1">
        <f t="shared" ca="1" si="97"/>
        <v>0</v>
      </c>
      <c r="AV49" s="1">
        <f t="shared" ca="1" si="97"/>
        <v>0</v>
      </c>
      <c r="AW49" s="1">
        <f t="shared" ca="1" si="97"/>
        <v>0</v>
      </c>
      <c r="AX49" s="1">
        <f t="shared" ca="1" si="97"/>
        <v>0</v>
      </c>
      <c r="AY49" s="1">
        <f t="shared" ca="1" si="97"/>
        <v>0</v>
      </c>
      <c r="AZ49" s="1">
        <f t="shared" ca="1" si="97"/>
        <v>0</v>
      </c>
      <c r="BA49" s="1">
        <f t="shared" ca="1" si="97"/>
        <v>0</v>
      </c>
      <c r="BB49" s="1">
        <f t="shared" ca="1" si="97"/>
        <v>0</v>
      </c>
      <c r="BC49" s="1">
        <f t="shared" ca="1" si="97"/>
        <v>0</v>
      </c>
      <c r="BD49" s="1">
        <f t="shared" ca="1" si="97"/>
        <v>0</v>
      </c>
      <c r="BE49" s="1">
        <f t="shared" ca="1" si="97"/>
        <v>0</v>
      </c>
      <c r="BF49" s="1">
        <f t="shared" ca="1" si="97"/>
        <v>0</v>
      </c>
      <c r="BG49" s="1">
        <f t="shared" ca="1" si="97"/>
        <v>0</v>
      </c>
      <c r="BH49" s="1">
        <f t="shared" ca="1" si="97"/>
        <v>0</v>
      </c>
      <c r="BI49" s="1">
        <f t="shared" ca="1" si="97"/>
        <v>0</v>
      </c>
      <c r="BJ49" s="1">
        <f t="shared" ca="1" si="97"/>
        <v>0</v>
      </c>
      <c r="BK49" s="1">
        <f t="shared" ca="1" si="97"/>
        <v>0</v>
      </c>
      <c r="BL49" s="1">
        <f t="shared" ca="1" si="97"/>
        <v>0</v>
      </c>
      <c r="BM49" s="1">
        <f t="shared" ca="1" si="97"/>
        <v>0</v>
      </c>
      <c r="BN49" s="1">
        <f t="shared" ca="1" si="97"/>
        <v>0</v>
      </c>
      <c r="BO49" s="1">
        <f t="shared" ref="BO49:CT50" ca="1" si="98">IF(BO$10&gt;$B$60,IF(BO8&gt;(BO$12-BO$15*$B$64),IF((BO8&lt;BO$12+BO$15*$B$64),BO22,0),0),0)</f>
        <v>0</v>
      </c>
      <c r="BP49" s="1">
        <f t="shared" ca="1" si="98"/>
        <v>1.1055668000000001</v>
      </c>
      <c r="BQ49" s="1">
        <f t="shared" ca="1" si="98"/>
        <v>0</v>
      </c>
      <c r="BR49" s="1">
        <f t="shared" ca="1" si="98"/>
        <v>0</v>
      </c>
      <c r="BS49" s="1">
        <f t="shared" ca="1" si="98"/>
        <v>0</v>
      </c>
      <c r="BT49" s="1">
        <f t="shared" ca="1" si="98"/>
        <v>0</v>
      </c>
      <c r="BU49" s="1">
        <f t="shared" ca="1" si="98"/>
        <v>0</v>
      </c>
      <c r="BV49" s="1">
        <f t="shared" ca="1" si="98"/>
        <v>0</v>
      </c>
      <c r="BW49" s="1">
        <f t="shared" ca="1" si="98"/>
        <v>0</v>
      </c>
      <c r="BX49" s="1">
        <f t="shared" ca="1" si="98"/>
        <v>0</v>
      </c>
      <c r="BY49" s="1">
        <f t="shared" ca="1" si="98"/>
        <v>9.0093614077999998E-2</v>
      </c>
      <c r="BZ49" s="1">
        <f t="shared" ca="1" si="98"/>
        <v>0</v>
      </c>
      <c r="CA49" s="1">
        <f t="shared" ca="1" si="98"/>
        <v>0</v>
      </c>
      <c r="CB49" s="1">
        <f t="shared" ca="1" si="98"/>
        <v>0</v>
      </c>
      <c r="CC49" s="1">
        <f t="shared" ca="1" si="98"/>
        <v>0</v>
      </c>
      <c r="CD49" s="1">
        <f t="shared" ca="1" si="98"/>
        <v>0</v>
      </c>
      <c r="CE49" s="1">
        <f t="shared" ca="1" si="98"/>
        <v>0</v>
      </c>
      <c r="CF49" s="1">
        <f t="shared" ca="1" si="98"/>
        <v>0</v>
      </c>
      <c r="CG49" s="1">
        <f t="shared" ca="1" si="98"/>
        <v>0</v>
      </c>
      <c r="CH49" s="1">
        <f t="shared" ca="1" si="98"/>
        <v>0</v>
      </c>
      <c r="CI49" s="1">
        <f t="shared" ca="1" si="98"/>
        <v>0</v>
      </c>
      <c r="CJ49" s="1">
        <f t="shared" ca="1" si="98"/>
        <v>0</v>
      </c>
      <c r="CK49" s="1">
        <f t="shared" ca="1" si="98"/>
        <v>0</v>
      </c>
      <c r="CL49" s="1">
        <f t="shared" ca="1" si="98"/>
        <v>0</v>
      </c>
      <c r="CM49" s="1">
        <f t="shared" ca="1" si="98"/>
        <v>0</v>
      </c>
      <c r="CN49" s="1">
        <f t="shared" ca="1" si="98"/>
        <v>0</v>
      </c>
      <c r="CO49" s="1">
        <f t="shared" ca="1" si="98"/>
        <v>0</v>
      </c>
      <c r="CP49" s="1">
        <f t="shared" ca="1" si="98"/>
        <v>0</v>
      </c>
      <c r="CQ49" s="1">
        <f t="shared" ca="1" si="98"/>
        <v>0</v>
      </c>
      <c r="CR49" s="1">
        <f t="shared" ca="1" si="98"/>
        <v>0</v>
      </c>
      <c r="CS49" s="1">
        <f t="shared" ca="1" si="98"/>
        <v>0</v>
      </c>
      <c r="CT49" s="1">
        <f t="shared" ca="1" si="98"/>
        <v>0</v>
      </c>
      <c r="CU49" s="13">
        <f t="shared" ca="1" si="92"/>
        <v>1.1956604140780001</v>
      </c>
      <c r="CV49" s="13">
        <f t="shared" ca="1" si="93"/>
        <v>1.2454795979979167E-2</v>
      </c>
      <c r="CW49" s="13">
        <f t="shared" ca="1" si="94"/>
        <v>0</v>
      </c>
      <c r="CX49" s="13">
        <f t="shared" ca="1" si="95"/>
        <v>1.1055668000000001</v>
      </c>
      <c r="CY49" s="13">
        <f t="shared" ca="1" si="96"/>
        <v>0.11311396684393352</v>
      </c>
    </row>
    <row r="50" spans="1:103" s="8" customFormat="1" ht="17" x14ac:dyDescent="0.25">
      <c r="A50" s="1">
        <f t="shared" si="88"/>
        <v>13</v>
      </c>
      <c r="B50" s="8" t="str">
        <f>count!A8</f>
        <v>Saturday</v>
      </c>
      <c r="C50" s="27">
        <f t="shared" ca="1" si="91"/>
        <v>0</v>
      </c>
      <c r="D50" s="1">
        <f t="shared" ref="D50:BO50" ca="1" si="99">IF(D$10&gt;$B$60,IF(D9&gt;(D$12-D$15*$B$64),IF((D9&lt;D$12+D$15*$B$64),D23,0),0),0)</f>
        <v>0</v>
      </c>
      <c r="E50" s="1">
        <f t="shared" ca="1" si="99"/>
        <v>0</v>
      </c>
      <c r="F50" s="1">
        <f t="shared" ca="1" si="99"/>
        <v>0</v>
      </c>
      <c r="G50" s="1">
        <f t="shared" ca="1" si="99"/>
        <v>0</v>
      </c>
      <c r="H50" s="1">
        <f t="shared" ca="1" si="99"/>
        <v>0</v>
      </c>
      <c r="I50" s="1">
        <f t="shared" ca="1" si="99"/>
        <v>0</v>
      </c>
      <c r="J50" s="1">
        <f t="shared" ca="1" si="99"/>
        <v>0</v>
      </c>
      <c r="K50" s="1">
        <f t="shared" ca="1" si="99"/>
        <v>0</v>
      </c>
      <c r="L50" s="1">
        <f t="shared" ca="1" si="99"/>
        <v>0</v>
      </c>
      <c r="M50" s="1">
        <f t="shared" ca="1" si="99"/>
        <v>0</v>
      </c>
      <c r="N50" s="1">
        <f t="shared" ca="1" si="99"/>
        <v>0</v>
      </c>
      <c r="O50" s="1">
        <f t="shared" ca="1" si="99"/>
        <v>0</v>
      </c>
      <c r="P50" s="1">
        <f t="shared" ca="1" si="99"/>
        <v>0</v>
      </c>
      <c r="Q50" s="1">
        <f t="shared" ca="1" si="99"/>
        <v>0</v>
      </c>
      <c r="R50" s="1">
        <f t="shared" ca="1" si="99"/>
        <v>0</v>
      </c>
      <c r="S50" s="1">
        <f t="shared" ca="1" si="99"/>
        <v>0</v>
      </c>
      <c r="T50" s="1">
        <f t="shared" ca="1" si="99"/>
        <v>0</v>
      </c>
      <c r="U50" s="1">
        <f t="shared" ca="1" si="99"/>
        <v>0</v>
      </c>
      <c r="V50" s="1">
        <f t="shared" ca="1" si="99"/>
        <v>0</v>
      </c>
      <c r="W50" s="1">
        <f t="shared" ca="1" si="99"/>
        <v>0</v>
      </c>
      <c r="X50" s="1">
        <f t="shared" ca="1" si="99"/>
        <v>0</v>
      </c>
      <c r="Y50" s="1">
        <f t="shared" ca="1" si="99"/>
        <v>0</v>
      </c>
      <c r="Z50" s="1">
        <f t="shared" ca="1" si="99"/>
        <v>0</v>
      </c>
      <c r="AA50" s="1">
        <f t="shared" ca="1" si="99"/>
        <v>0</v>
      </c>
      <c r="AB50" s="1">
        <f t="shared" ca="1" si="99"/>
        <v>0</v>
      </c>
      <c r="AC50" s="1">
        <f t="shared" ca="1" si="99"/>
        <v>0</v>
      </c>
      <c r="AD50" s="1">
        <f t="shared" ca="1" si="99"/>
        <v>0</v>
      </c>
      <c r="AE50" s="1">
        <f t="shared" ca="1" si="99"/>
        <v>0</v>
      </c>
      <c r="AF50" s="1">
        <f t="shared" ca="1" si="99"/>
        <v>0</v>
      </c>
      <c r="AG50" s="1">
        <f t="shared" ca="1" si="99"/>
        <v>0</v>
      </c>
      <c r="AH50" s="1">
        <f t="shared" ca="1" si="99"/>
        <v>0</v>
      </c>
      <c r="AI50" s="1">
        <f t="shared" ca="1" si="99"/>
        <v>0</v>
      </c>
      <c r="AJ50" s="1">
        <f t="shared" ca="1" si="99"/>
        <v>0</v>
      </c>
      <c r="AK50" s="1">
        <f t="shared" ca="1" si="99"/>
        <v>0</v>
      </c>
      <c r="AL50" s="1">
        <f t="shared" ca="1" si="99"/>
        <v>0</v>
      </c>
      <c r="AM50" s="1">
        <f t="shared" ca="1" si="99"/>
        <v>0</v>
      </c>
      <c r="AN50" s="1">
        <f t="shared" ca="1" si="99"/>
        <v>0</v>
      </c>
      <c r="AO50" s="1">
        <f t="shared" ca="1" si="99"/>
        <v>0</v>
      </c>
      <c r="AP50" s="1">
        <f t="shared" ca="1" si="99"/>
        <v>0</v>
      </c>
      <c r="AQ50" s="1">
        <f t="shared" ca="1" si="99"/>
        <v>0</v>
      </c>
      <c r="AR50" s="1">
        <f t="shared" ca="1" si="99"/>
        <v>0</v>
      </c>
      <c r="AS50" s="1">
        <f t="shared" ca="1" si="99"/>
        <v>0</v>
      </c>
      <c r="AT50" s="1">
        <f t="shared" ca="1" si="99"/>
        <v>0</v>
      </c>
      <c r="AU50" s="1">
        <f t="shared" ca="1" si="99"/>
        <v>0</v>
      </c>
      <c r="AV50" s="1">
        <f t="shared" ca="1" si="99"/>
        <v>0</v>
      </c>
      <c r="AW50" s="1">
        <f t="shared" ca="1" si="99"/>
        <v>0</v>
      </c>
      <c r="AX50" s="1">
        <f t="shared" ca="1" si="99"/>
        <v>0</v>
      </c>
      <c r="AY50" s="1">
        <f t="shared" ca="1" si="99"/>
        <v>0</v>
      </c>
      <c r="AZ50" s="1">
        <f t="shared" ca="1" si="99"/>
        <v>0</v>
      </c>
      <c r="BA50" s="1">
        <f t="shared" ca="1" si="99"/>
        <v>0</v>
      </c>
      <c r="BB50" s="1">
        <f t="shared" ca="1" si="99"/>
        <v>0</v>
      </c>
      <c r="BC50" s="1">
        <f t="shared" ca="1" si="99"/>
        <v>0</v>
      </c>
      <c r="BD50" s="1">
        <f t="shared" ca="1" si="99"/>
        <v>0</v>
      </c>
      <c r="BE50" s="1">
        <f t="shared" ca="1" si="99"/>
        <v>0</v>
      </c>
      <c r="BF50" s="1">
        <f t="shared" ca="1" si="99"/>
        <v>0</v>
      </c>
      <c r="BG50" s="1">
        <f t="shared" ca="1" si="99"/>
        <v>1.2198951497999998E-2</v>
      </c>
      <c r="BH50" s="1">
        <f t="shared" ca="1" si="99"/>
        <v>0</v>
      </c>
      <c r="BI50" s="1">
        <f t="shared" ca="1" si="99"/>
        <v>0</v>
      </c>
      <c r="BJ50" s="1">
        <f t="shared" ca="1" si="99"/>
        <v>0</v>
      </c>
      <c r="BK50" s="1">
        <f t="shared" ca="1" si="99"/>
        <v>0</v>
      </c>
      <c r="BL50" s="1">
        <f t="shared" ca="1" si="99"/>
        <v>1.7277329925000001E-2</v>
      </c>
      <c r="BM50" s="1">
        <f t="shared" ca="1" si="99"/>
        <v>0</v>
      </c>
      <c r="BN50" s="1">
        <f t="shared" ca="1" si="99"/>
        <v>0.62500660443353862</v>
      </c>
      <c r="BO50" s="1">
        <f t="shared" ca="1" si="99"/>
        <v>0</v>
      </c>
      <c r="BP50" s="1">
        <f t="shared" ca="1" si="98"/>
        <v>0</v>
      </c>
      <c r="BQ50" s="1">
        <f t="shared" ca="1" si="98"/>
        <v>0</v>
      </c>
      <c r="BR50" s="1">
        <f t="shared" ca="1" si="98"/>
        <v>0</v>
      </c>
      <c r="BS50" s="1">
        <f t="shared" ca="1" si="98"/>
        <v>0</v>
      </c>
      <c r="BT50" s="1">
        <f t="shared" ca="1" si="98"/>
        <v>0</v>
      </c>
      <c r="BU50" s="1">
        <f t="shared" ca="1" si="98"/>
        <v>0</v>
      </c>
      <c r="BV50" s="1">
        <f t="shared" ca="1" si="98"/>
        <v>1.7441191522461538E-2</v>
      </c>
      <c r="BW50" s="1">
        <f t="shared" ca="1" si="98"/>
        <v>0</v>
      </c>
      <c r="BX50" s="1">
        <f t="shared" ca="1" si="98"/>
        <v>0</v>
      </c>
      <c r="BY50" s="1">
        <f t="shared" ca="1" si="98"/>
        <v>0</v>
      </c>
      <c r="BZ50" s="1">
        <f t="shared" ca="1" si="98"/>
        <v>0</v>
      </c>
      <c r="CA50" s="1">
        <f t="shared" ca="1" si="98"/>
        <v>0</v>
      </c>
      <c r="CB50" s="1">
        <f t="shared" ca="1" si="98"/>
        <v>0</v>
      </c>
      <c r="CC50" s="1">
        <f t="shared" ca="1" si="98"/>
        <v>0</v>
      </c>
      <c r="CD50" s="1">
        <f t="shared" ca="1" si="98"/>
        <v>0</v>
      </c>
      <c r="CE50" s="1">
        <f t="shared" ca="1" si="98"/>
        <v>0</v>
      </c>
      <c r="CF50" s="1">
        <f t="shared" ca="1" si="98"/>
        <v>0</v>
      </c>
      <c r="CG50" s="1">
        <f t="shared" ca="1" si="98"/>
        <v>0</v>
      </c>
      <c r="CH50" s="1">
        <f t="shared" ca="1" si="98"/>
        <v>0</v>
      </c>
      <c r="CI50" s="1">
        <f t="shared" ca="1" si="98"/>
        <v>0</v>
      </c>
      <c r="CJ50" s="1">
        <f t="shared" ca="1" si="98"/>
        <v>0</v>
      </c>
      <c r="CK50" s="1">
        <f t="shared" ca="1" si="98"/>
        <v>0</v>
      </c>
      <c r="CL50" s="1">
        <f t="shared" ca="1" si="98"/>
        <v>0</v>
      </c>
      <c r="CM50" s="1">
        <f t="shared" ca="1" si="98"/>
        <v>0</v>
      </c>
      <c r="CN50" s="1">
        <f t="shared" ca="1" si="98"/>
        <v>0</v>
      </c>
      <c r="CO50" s="1">
        <f t="shared" ca="1" si="98"/>
        <v>0</v>
      </c>
      <c r="CP50" s="1">
        <f t="shared" ca="1" si="98"/>
        <v>0</v>
      </c>
      <c r="CQ50" s="1">
        <f t="shared" ca="1" si="98"/>
        <v>0</v>
      </c>
      <c r="CR50" s="1">
        <f t="shared" ca="1" si="98"/>
        <v>0</v>
      </c>
      <c r="CS50" s="1">
        <f t="shared" ca="1" si="98"/>
        <v>0</v>
      </c>
      <c r="CT50" s="1">
        <f t="shared" ca="1" si="98"/>
        <v>0</v>
      </c>
      <c r="CU50" s="13">
        <f t="shared" ca="1" si="92"/>
        <v>0.67192407737900006</v>
      </c>
      <c r="CV50" s="13">
        <f t="shared" ca="1" si="93"/>
        <v>6.9992091393645843E-3</v>
      </c>
      <c r="CW50" s="13">
        <f t="shared" ca="1" si="94"/>
        <v>0</v>
      </c>
      <c r="CX50" s="13">
        <f t="shared" ca="1" si="95"/>
        <v>0.62500660443353862</v>
      </c>
      <c r="CY50" s="13">
        <f t="shared" ca="1" si="96"/>
        <v>6.3799177865590806E-2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100">COUNTIF(C44:C50,"&gt;0")</f>
        <v>0</v>
      </c>
      <c r="D51" s="3">
        <f t="shared" ca="1" si="100"/>
        <v>0</v>
      </c>
      <c r="E51" s="3">
        <f t="shared" ca="1" si="100"/>
        <v>0</v>
      </c>
      <c r="F51" s="3">
        <f t="shared" ca="1" si="100"/>
        <v>0</v>
      </c>
      <c r="G51" s="3">
        <f t="shared" ca="1" si="100"/>
        <v>0</v>
      </c>
      <c r="H51" s="3">
        <f t="shared" ca="1" si="100"/>
        <v>0</v>
      </c>
      <c r="I51" s="3">
        <f t="shared" ca="1" si="100"/>
        <v>0</v>
      </c>
      <c r="J51" s="3">
        <f t="shared" ca="1" si="100"/>
        <v>0</v>
      </c>
      <c r="K51" s="3">
        <f t="shared" ca="1" si="100"/>
        <v>0</v>
      </c>
      <c r="L51" s="3">
        <f t="shared" ca="1" si="100"/>
        <v>0</v>
      </c>
      <c r="M51" s="3">
        <f t="shared" ca="1" si="100"/>
        <v>0</v>
      </c>
      <c r="N51" s="3">
        <f t="shared" ca="1" si="100"/>
        <v>0</v>
      </c>
      <c r="O51" s="3">
        <f t="shared" ca="1" si="100"/>
        <v>0</v>
      </c>
      <c r="P51" s="3">
        <f t="shared" ca="1" si="100"/>
        <v>0</v>
      </c>
      <c r="Q51" s="3">
        <f t="shared" ca="1" si="100"/>
        <v>0</v>
      </c>
      <c r="R51" s="3">
        <f t="shared" ca="1" si="100"/>
        <v>0</v>
      </c>
      <c r="S51" s="3">
        <f t="shared" ca="1" si="100"/>
        <v>0</v>
      </c>
      <c r="T51" s="3">
        <f t="shared" ca="1" si="100"/>
        <v>0</v>
      </c>
      <c r="U51" s="3">
        <f t="shared" ca="1" si="100"/>
        <v>0</v>
      </c>
      <c r="V51" s="3">
        <f t="shared" ca="1" si="100"/>
        <v>0</v>
      </c>
      <c r="W51" s="3">
        <f t="shared" ca="1" si="100"/>
        <v>0</v>
      </c>
      <c r="X51" s="3">
        <f t="shared" ca="1" si="100"/>
        <v>0</v>
      </c>
      <c r="Y51" s="3">
        <f t="shared" ca="1" si="100"/>
        <v>0</v>
      </c>
      <c r="Z51" s="3">
        <f t="shared" ca="1" si="100"/>
        <v>0</v>
      </c>
      <c r="AA51" s="3">
        <f t="shared" ca="1" si="100"/>
        <v>0</v>
      </c>
      <c r="AB51" s="3">
        <f t="shared" ca="1" si="100"/>
        <v>0</v>
      </c>
      <c r="AC51" s="3">
        <f t="shared" ca="1" si="100"/>
        <v>0</v>
      </c>
      <c r="AD51" s="3">
        <f t="shared" ca="1" si="100"/>
        <v>0</v>
      </c>
      <c r="AE51" s="3">
        <f t="shared" ca="1" si="100"/>
        <v>0</v>
      </c>
      <c r="AF51" s="3">
        <f t="shared" ca="1" si="100"/>
        <v>0</v>
      </c>
      <c r="AG51" s="3">
        <f t="shared" ca="1" si="100"/>
        <v>0</v>
      </c>
      <c r="AH51" s="3">
        <f t="shared" ca="1" si="100"/>
        <v>0</v>
      </c>
      <c r="AI51" s="3">
        <f t="shared" ca="1" si="100"/>
        <v>0</v>
      </c>
      <c r="AJ51" s="3">
        <f t="shared" ca="1" si="100"/>
        <v>0</v>
      </c>
      <c r="AK51" s="3">
        <f t="shared" ca="1" si="100"/>
        <v>1</v>
      </c>
      <c r="AL51" s="3">
        <f t="shared" ca="1" si="100"/>
        <v>0</v>
      </c>
      <c r="AM51" s="3">
        <f t="shared" ca="1" si="100"/>
        <v>2</v>
      </c>
      <c r="AN51" s="3">
        <f t="shared" ca="1" si="100"/>
        <v>0</v>
      </c>
      <c r="AO51" s="3">
        <f t="shared" ca="1" si="100"/>
        <v>0</v>
      </c>
      <c r="AP51" s="3">
        <f t="shared" ca="1" si="100"/>
        <v>0</v>
      </c>
      <c r="AQ51" s="3">
        <f t="shared" ca="1" si="100"/>
        <v>0</v>
      </c>
      <c r="AR51" s="3">
        <f t="shared" ca="1" si="100"/>
        <v>1</v>
      </c>
      <c r="AS51" s="3">
        <f t="shared" ca="1" si="100"/>
        <v>0</v>
      </c>
      <c r="AT51" s="3">
        <f t="shared" ca="1" si="100"/>
        <v>0</v>
      </c>
      <c r="AU51" s="3">
        <f t="shared" ca="1" si="100"/>
        <v>0</v>
      </c>
      <c r="AV51" s="3">
        <f t="shared" ca="1" si="100"/>
        <v>0</v>
      </c>
      <c r="AW51" s="3">
        <f t="shared" ca="1" si="100"/>
        <v>1</v>
      </c>
      <c r="AX51" s="3">
        <f t="shared" ca="1" si="100"/>
        <v>0</v>
      </c>
      <c r="AY51" s="3">
        <f t="shared" ca="1" si="100"/>
        <v>0</v>
      </c>
      <c r="AZ51" s="3">
        <f t="shared" ca="1" si="100"/>
        <v>0</v>
      </c>
      <c r="BA51" s="3">
        <f t="shared" ca="1" si="100"/>
        <v>0</v>
      </c>
      <c r="BB51" s="3">
        <f t="shared" ca="1" si="100"/>
        <v>1</v>
      </c>
      <c r="BC51" s="3">
        <f t="shared" ca="1" si="100"/>
        <v>0</v>
      </c>
      <c r="BD51" s="3">
        <f t="shared" ca="1" si="100"/>
        <v>0</v>
      </c>
      <c r="BE51" s="3">
        <f t="shared" ca="1" si="100"/>
        <v>0</v>
      </c>
      <c r="BF51" s="3">
        <f t="shared" ca="1" si="100"/>
        <v>0</v>
      </c>
      <c r="BG51" s="3">
        <f t="shared" ca="1" si="100"/>
        <v>1</v>
      </c>
      <c r="BH51" s="3">
        <f t="shared" ca="1" si="100"/>
        <v>0</v>
      </c>
      <c r="BI51" s="3">
        <f t="shared" ca="1" si="100"/>
        <v>0</v>
      </c>
      <c r="BJ51" s="3">
        <f t="shared" ca="1" si="100"/>
        <v>0</v>
      </c>
      <c r="BK51" s="3">
        <f t="shared" ca="1" si="100"/>
        <v>0</v>
      </c>
      <c r="BL51" s="3">
        <f t="shared" ca="1" si="100"/>
        <v>2</v>
      </c>
      <c r="BM51" s="3">
        <f t="shared" ca="1" si="100"/>
        <v>0</v>
      </c>
      <c r="BN51" s="3">
        <f t="shared" ca="1" si="100"/>
        <v>1</v>
      </c>
      <c r="BO51" s="3">
        <f t="shared" ref="BO51:CT51" ca="1" si="101">COUNTIF(BO44:BO50,"&gt;0")</f>
        <v>0</v>
      </c>
      <c r="BP51" s="3">
        <f t="shared" ca="1" si="101"/>
        <v>1</v>
      </c>
      <c r="BQ51" s="3">
        <f t="shared" ca="1" si="101"/>
        <v>0</v>
      </c>
      <c r="BR51" s="3">
        <f t="shared" ca="1" si="101"/>
        <v>0</v>
      </c>
      <c r="BS51" s="3">
        <f t="shared" ca="1" si="101"/>
        <v>0</v>
      </c>
      <c r="BT51" s="3">
        <f t="shared" ca="1" si="101"/>
        <v>0</v>
      </c>
      <c r="BU51" s="3">
        <f t="shared" ca="1" si="101"/>
        <v>0</v>
      </c>
      <c r="BV51" s="3">
        <f t="shared" ca="1" si="101"/>
        <v>1</v>
      </c>
      <c r="BW51" s="3">
        <f t="shared" ca="1" si="101"/>
        <v>0</v>
      </c>
      <c r="BX51" s="3">
        <f t="shared" ca="1" si="101"/>
        <v>0</v>
      </c>
      <c r="BY51" s="3">
        <f t="shared" ca="1" si="101"/>
        <v>1</v>
      </c>
      <c r="BZ51" s="3">
        <f t="shared" ca="1" si="101"/>
        <v>0</v>
      </c>
      <c r="CA51" s="3">
        <f t="shared" ca="1" si="101"/>
        <v>1</v>
      </c>
      <c r="CB51" s="3">
        <f t="shared" ca="1" si="101"/>
        <v>0</v>
      </c>
      <c r="CC51" s="3">
        <f t="shared" ca="1" si="101"/>
        <v>0</v>
      </c>
      <c r="CD51" s="3">
        <f t="shared" ca="1" si="101"/>
        <v>0</v>
      </c>
      <c r="CE51" s="3">
        <f t="shared" ca="1" si="101"/>
        <v>0</v>
      </c>
      <c r="CF51" s="3">
        <f t="shared" ca="1" si="101"/>
        <v>0</v>
      </c>
      <c r="CG51" s="3">
        <f t="shared" ca="1" si="101"/>
        <v>0</v>
      </c>
      <c r="CH51" s="3">
        <f t="shared" ca="1" si="101"/>
        <v>0</v>
      </c>
      <c r="CI51" s="3">
        <f t="shared" ca="1" si="101"/>
        <v>0</v>
      </c>
      <c r="CJ51" s="3">
        <f t="shared" ca="1" si="101"/>
        <v>0</v>
      </c>
      <c r="CK51" s="3">
        <f t="shared" ca="1" si="101"/>
        <v>1</v>
      </c>
      <c r="CL51" s="3">
        <f t="shared" ca="1" si="101"/>
        <v>0</v>
      </c>
      <c r="CM51" s="3">
        <f t="shared" ca="1" si="101"/>
        <v>0</v>
      </c>
      <c r="CN51" s="3">
        <f t="shared" ca="1" si="101"/>
        <v>0</v>
      </c>
      <c r="CO51" s="3">
        <f t="shared" ca="1" si="101"/>
        <v>0</v>
      </c>
      <c r="CP51" s="3">
        <f t="shared" ca="1" si="101"/>
        <v>0</v>
      </c>
      <c r="CQ51" s="3">
        <f t="shared" ca="1" si="101"/>
        <v>0</v>
      </c>
      <c r="CR51" s="3">
        <f t="shared" ca="1" si="101"/>
        <v>0</v>
      </c>
      <c r="CS51" s="3">
        <f t="shared" ca="1" si="101"/>
        <v>0</v>
      </c>
      <c r="CT51" s="3">
        <f t="shared" ca="1" si="101"/>
        <v>0</v>
      </c>
      <c r="CU51" s="14">
        <f ca="1">SUM(C51:CT51)</f>
        <v>15</v>
      </c>
      <c r="CV51" s="14">
        <f ca="1">AVERAGE(C51:CT51)</f>
        <v>0.15625</v>
      </c>
      <c r="CW51" s="14">
        <f ca="1">MIN(C51:CT51)</f>
        <v>0</v>
      </c>
      <c r="CX51" s="14">
        <f ca="1">MAX(C51:CT51)</f>
        <v>2</v>
      </c>
      <c r="CY51" s="14">
        <f ca="1">STDEV(C51:CT51)</f>
        <v>0.41872299598710966</v>
      </c>
    </row>
    <row r="52" spans="1:103" s="15" customFormat="1" ht="17" x14ac:dyDescent="0.25">
      <c r="A52" s="3">
        <f>SUM(A44:A50)</f>
        <v>83</v>
      </c>
      <c r="B52" s="15" t="s">
        <v>15</v>
      </c>
      <c r="C52" s="24">
        <f t="shared" ref="C52:BN52" ca="1" si="102">SUM(C44:C50)</f>
        <v>0</v>
      </c>
      <c r="D52" s="3">
        <f t="shared" ca="1" si="102"/>
        <v>0</v>
      </c>
      <c r="E52" s="3">
        <f t="shared" ca="1" si="102"/>
        <v>0</v>
      </c>
      <c r="F52" s="3">
        <f t="shared" ca="1" si="102"/>
        <v>0</v>
      </c>
      <c r="G52" s="3">
        <f t="shared" ca="1" si="102"/>
        <v>0</v>
      </c>
      <c r="H52" s="3">
        <f t="shared" ca="1" si="102"/>
        <v>0</v>
      </c>
      <c r="I52" s="3">
        <f t="shared" ca="1" si="102"/>
        <v>0</v>
      </c>
      <c r="J52" s="3">
        <f t="shared" ca="1" si="102"/>
        <v>0</v>
      </c>
      <c r="K52" s="3">
        <f t="shared" ca="1" si="102"/>
        <v>0</v>
      </c>
      <c r="L52" s="3">
        <f t="shared" ca="1" si="102"/>
        <v>0</v>
      </c>
      <c r="M52" s="3">
        <f t="shared" ca="1" si="102"/>
        <v>0</v>
      </c>
      <c r="N52" s="3">
        <f t="shared" ca="1" si="102"/>
        <v>0</v>
      </c>
      <c r="O52" s="3">
        <f t="shared" ca="1" si="102"/>
        <v>0</v>
      </c>
      <c r="P52" s="3">
        <f t="shared" ca="1" si="102"/>
        <v>0</v>
      </c>
      <c r="Q52" s="3">
        <f t="shared" ca="1" si="102"/>
        <v>0</v>
      </c>
      <c r="R52" s="3">
        <f t="shared" ca="1" si="102"/>
        <v>0</v>
      </c>
      <c r="S52" s="3">
        <f t="shared" ca="1" si="102"/>
        <v>0</v>
      </c>
      <c r="T52" s="3">
        <f t="shared" ca="1" si="102"/>
        <v>0</v>
      </c>
      <c r="U52" s="3">
        <f t="shared" ca="1" si="102"/>
        <v>0</v>
      </c>
      <c r="V52" s="3">
        <f t="shared" ca="1" si="102"/>
        <v>0</v>
      </c>
      <c r="W52" s="3">
        <f t="shared" ca="1" si="102"/>
        <v>0</v>
      </c>
      <c r="X52" s="3">
        <f t="shared" ca="1" si="102"/>
        <v>0</v>
      </c>
      <c r="Y52" s="3">
        <f t="shared" ca="1" si="102"/>
        <v>0</v>
      </c>
      <c r="Z52" s="3">
        <f t="shared" ca="1" si="102"/>
        <v>0</v>
      </c>
      <c r="AA52" s="3">
        <f t="shared" ca="1" si="102"/>
        <v>0</v>
      </c>
      <c r="AB52" s="3">
        <f t="shared" ca="1" si="102"/>
        <v>0</v>
      </c>
      <c r="AC52" s="3">
        <f t="shared" ca="1" si="102"/>
        <v>0</v>
      </c>
      <c r="AD52" s="3">
        <f t="shared" ca="1" si="102"/>
        <v>0</v>
      </c>
      <c r="AE52" s="3">
        <f t="shared" ca="1" si="102"/>
        <v>0</v>
      </c>
      <c r="AF52" s="3">
        <f t="shared" ca="1" si="102"/>
        <v>0</v>
      </c>
      <c r="AG52" s="3">
        <f t="shared" ca="1" si="102"/>
        <v>0</v>
      </c>
      <c r="AH52" s="3">
        <f t="shared" ca="1" si="102"/>
        <v>0</v>
      </c>
      <c r="AI52" s="3">
        <f t="shared" ca="1" si="102"/>
        <v>0</v>
      </c>
      <c r="AJ52" s="3">
        <f t="shared" ca="1" si="102"/>
        <v>0</v>
      </c>
      <c r="AK52" s="3">
        <f t="shared" ca="1" si="102"/>
        <v>7.7089601938166663E-2</v>
      </c>
      <c r="AL52" s="3">
        <f t="shared" ca="1" si="102"/>
        <v>0</v>
      </c>
      <c r="AM52" s="3">
        <f t="shared" ca="1" si="102"/>
        <v>3.6296107989202797E-2</v>
      </c>
      <c r="AN52" s="3">
        <f t="shared" ca="1" si="102"/>
        <v>0</v>
      </c>
      <c r="AO52" s="3">
        <f t="shared" ca="1" si="102"/>
        <v>0</v>
      </c>
      <c r="AP52" s="3">
        <f t="shared" ca="1" si="102"/>
        <v>0</v>
      </c>
      <c r="AQ52" s="3">
        <f t="shared" ca="1" si="102"/>
        <v>0</v>
      </c>
      <c r="AR52" s="3">
        <f t="shared" ca="1" si="102"/>
        <v>1.7768148780363636E-2</v>
      </c>
      <c r="AS52" s="3">
        <f t="shared" ca="1" si="102"/>
        <v>0</v>
      </c>
      <c r="AT52" s="3">
        <f t="shared" ca="1" si="102"/>
        <v>0</v>
      </c>
      <c r="AU52" s="3">
        <f t="shared" ca="1" si="102"/>
        <v>0</v>
      </c>
      <c r="AV52" s="3">
        <f t="shared" ca="1" si="102"/>
        <v>0</v>
      </c>
      <c r="AW52" s="3">
        <f t="shared" ca="1" si="102"/>
        <v>1.9872872679916668E-2</v>
      </c>
      <c r="AX52" s="3">
        <f t="shared" ca="1" si="102"/>
        <v>0</v>
      </c>
      <c r="AY52" s="3">
        <f t="shared" ca="1" si="102"/>
        <v>0</v>
      </c>
      <c r="AZ52" s="3">
        <f t="shared" ca="1" si="102"/>
        <v>0</v>
      </c>
      <c r="BA52" s="3">
        <f t="shared" ca="1" si="102"/>
        <v>0</v>
      </c>
      <c r="BB52" s="3">
        <f t="shared" ca="1" si="102"/>
        <v>1.5480354180923077E-2</v>
      </c>
      <c r="BC52" s="3">
        <f t="shared" ca="1" si="102"/>
        <v>0</v>
      </c>
      <c r="BD52" s="3">
        <f t="shared" ca="1" si="102"/>
        <v>0</v>
      </c>
      <c r="BE52" s="3">
        <f t="shared" ca="1" si="102"/>
        <v>0</v>
      </c>
      <c r="BF52" s="3">
        <f t="shared" ca="1" si="102"/>
        <v>0</v>
      </c>
      <c r="BG52" s="3">
        <f t="shared" ca="1" si="102"/>
        <v>1.2198951497999998E-2</v>
      </c>
      <c r="BH52" s="3">
        <f t="shared" ca="1" si="102"/>
        <v>0</v>
      </c>
      <c r="BI52" s="3">
        <f t="shared" ca="1" si="102"/>
        <v>0</v>
      </c>
      <c r="BJ52" s="3">
        <f t="shared" ca="1" si="102"/>
        <v>0</v>
      </c>
      <c r="BK52" s="3">
        <f t="shared" ca="1" si="102"/>
        <v>0</v>
      </c>
      <c r="BL52" s="3">
        <f t="shared" ca="1" si="102"/>
        <v>3.5749821631833337E-2</v>
      </c>
      <c r="BM52" s="3">
        <f t="shared" ca="1" si="102"/>
        <v>0</v>
      </c>
      <c r="BN52" s="3">
        <f t="shared" ca="1" si="102"/>
        <v>0.62500660443353862</v>
      </c>
      <c r="BO52" s="3">
        <f t="shared" ref="BO52:CT52" ca="1" si="103">SUM(BO44:BO50)</f>
        <v>0</v>
      </c>
      <c r="BP52" s="3">
        <f t="shared" ca="1" si="103"/>
        <v>1.1055668000000001</v>
      </c>
      <c r="BQ52" s="3">
        <f t="shared" ca="1" si="103"/>
        <v>0</v>
      </c>
      <c r="BR52" s="3">
        <f t="shared" ca="1" si="103"/>
        <v>0</v>
      </c>
      <c r="BS52" s="3">
        <f t="shared" ca="1" si="103"/>
        <v>0</v>
      </c>
      <c r="BT52" s="3">
        <f t="shared" ca="1" si="103"/>
        <v>0</v>
      </c>
      <c r="BU52" s="3">
        <f t="shared" ca="1" si="103"/>
        <v>0</v>
      </c>
      <c r="BV52" s="3">
        <f t="shared" ca="1" si="103"/>
        <v>1.7441191522461538E-2</v>
      </c>
      <c r="BW52" s="3">
        <f t="shared" ca="1" si="103"/>
        <v>0</v>
      </c>
      <c r="BX52" s="3">
        <f t="shared" ca="1" si="103"/>
        <v>0</v>
      </c>
      <c r="BY52" s="3">
        <f t="shared" ca="1" si="103"/>
        <v>9.0093614077999998E-2</v>
      </c>
      <c r="BZ52" s="3">
        <f t="shared" ca="1" si="103"/>
        <v>0</v>
      </c>
      <c r="CA52" s="3">
        <f t="shared" ca="1" si="103"/>
        <v>1.7766981339545455E-2</v>
      </c>
      <c r="CB52" s="3">
        <f t="shared" ca="1" si="103"/>
        <v>0</v>
      </c>
      <c r="CC52" s="3">
        <f t="shared" ca="1" si="103"/>
        <v>0</v>
      </c>
      <c r="CD52" s="3">
        <f t="shared" ca="1" si="103"/>
        <v>0</v>
      </c>
      <c r="CE52" s="3">
        <f t="shared" ca="1" si="103"/>
        <v>0</v>
      </c>
      <c r="CF52" s="3">
        <f t="shared" ca="1" si="103"/>
        <v>0</v>
      </c>
      <c r="CG52" s="3">
        <f t="shared" ca="1" si="103"/>
        <v>0</v>
      </c>
      <c r="CH52" s="3">
        <f t="shared" ca="1" si="103"/>
        <v>0</v>
      </c>
      <c r="CI52" s="3">
        <f t="shared" ca="1" si="103"/>
        <v>0</v>
      </c>
      <c r="CJ52" s="3">
        <f t="shared" ca="1" si="103"/>
        <v>0</v>
      </c>
      <c r="CK52" s="3">
        <f t="shared" ca="1" si="103"/>
        <v>1.8471600182666668E-2</v>
      </c>
      <c r="CL52" s="3">
        <f t="shared" ca="1" si="103"/>
        <v>0</v>
      </c>
      <c r="CM52" s="3">
        <f t="shared" ca="1" si="103"/>
        <v>0</v>
      </c>
      <c r="CN52" s="3">
        <f t="shared" ca="1" si="103"/>
        <v>0</v>
      </c>
      <c r="CO52" s="3">
        <f t="shared" ca="1" si="103"/>
        <v>0</v>
      </c>
      <c r="CP52" s="3">
        <f t="shared" ca="1" si="103"/>
        <v>0</v>
      </c>
      <c r="CQ52" s="3">
        <f t="shared" ca="1" si="103"/>
        <v>0</v>
      </c>
      <c r="CR52" s="3">
        <f t="shared" ca="1" si="103"/>
        <v>0</v>
      </c>
      <c r="CS52" s="3">
        <f t="shared" ca="1" si="103"/>
        <v>0</v>
      </c>
      <c r="CT52" s="3">
        <f t="shared" ca="1" si="103"/>
        <v>0</v>
      </c>
      <c r="CU52" s="14">
        <f ca="1">SUM(C52:CT52)</f>
        <v>2.0888026502546184</v>
      </c>
      <c r="CV52" s="14">
        <f ca="1">AVERAGE(C52:CT52)</f>
        <v>2.1758360940152276E-2</v>
      </c>
      <c r="CW52" s="14">
        <f ca="1">MIN(C52:CT52)</f>
        <v>0</v>
      </c>
      <c r="CX52" s="14">
        <f ca="1">MAX(C52:CT52)</f>
        <v>1.1055668000000001</v>
      </c>
      <c r="CY52" s="14">
        <f ca="1">STDEV(C52:CT52)</f>
        <v>0.12921534701261461</v>
      </c>
    </row>
    <row r="53" spans="1:103" s="15" customFormat="1" ht="17" x14ac:dyDescent="0.25">
      <c r="A53" s="3">
        <f>AVERAGE(A44:A50)</f>
        <v>11.857142857142858</v>
      </c>
      <c r="B53" s="15" t="s">
        <v>20</v>
      </c>
      <c r="C53" s="24">
        <f t="shared" ref="C53:BN53" ca="1" si="104">AVERAGE(C44:C50)</f>
        <v>0</v>
      </c>
      <c r="D53" s="3">
        <f t="shared" ca="1" si="104"/>
        <v>0</v>
      </c>
      <c r="E53" s="3">
        <f t="shared" ca="1" si="104"/>
        <v>0</v>
      </c>
      <c r="F53" s="3">
        <f t="shared" ca="1" si="104"/>
        <v>0</v>
      </c>
      <c r="G53" s="3">
        <f t="shared" ca="1" si="104"/>
        <v>0</v>
      </c>
      <c r="H53" s="3">
        <f t="shared" ca="1" si="104"/>
        <v>0</v>
      </c>
      <c r="I53" s="3">
        <f t="shared" ca="1" si="104"/>
        <v>0</v>
      </c>
      <c r="J53" s="3">
        <f t="shared" ca="1" si="104"/>
        <v>0</v>
      </c>
      <c r="K53" s="3">
        <f t="shared" ca="1" si="104"/>
        <v>0</v>
      </c>
      <c r="L53" s="3">
        <f t="shared" ca="1" si="104"/>
        <v>0</v>
      </c>
      <c r="M53" s="3">
        <f t="shared" ca="1" si="104"/>
        <v>0</v>
      </c>
      <c r="N53" s="3">
        <f t="shared" ca="1" si="104"/>
        <v>0</v>
      </c>
      <c r="O53" s="3">
        <f t="shared" ca="1" si="104"/>
        <v>0</v>
      </c>
      <c r="P53" s="3">
        <f t="shared" ca="1" si="104"/>
        <v>0</v>
      </c>
      <c r="Q53" s="3">
        <f t="shared" ca="1" si="104"/>
        <v>0</v>
      </c>
      <c r="R53" s="3">
        <f t="shared" ca="1" si="104"/>
        <v>0</v>
      </c>
      <c r="S53" s="3">
        <f t="shared" ca="1" si="104"/>
        <v>0</v>
      </c>
      <c r="T53" s="3">
        <f t="shared" ca="1" si="104"/>
        <v>0</v>
      </c>
      <c r="U53" s="3">
        <f t="shared" ca="1" si="104"/>
        <v>0</v>
      </c>
      <c r="V53" s="3">
        <f t="shared" ca="1" si="104"/>
        <v>0</v>
      </c>
      <c r="W53" s="3">
        <f t="shared" ca="1" si="104"/>
        <v>0</v>
      </c>
      <c r="X53" s="3">
        <f t="shared" ca="1" si="104"/>
        <v>0</v>
      </c>
      <c r="Y53" s="3">
        <f t="shared" ca="1" si="104"/>
        <v>0</v>
      </c>
      <c r="Z53" s="3">
        <f t="shared" ca="1" si="104"/>
        <v>0</v>
      </c>
      <c r="AA53" s="3">
        <f t="shared" ca="1" si="104"/>
        <v>0</v>
      </c>
      <c r="AB53" s="3">
        <f t="shared" ca="1" si="104"/>
        <v>0</v>
      </c>
      <c r="AC53" s="3">
        <f t="shared" ca="1" si="104"/>
        <v>0</v>
      </c>
      <c r="AD53" s="3">
        <f t="shared" ca="1" si="104"/>
        <v>0</v>
      </c>
      <c r="AE53" s="3">
        <f t="shared" ca="1" si="104"/>
        <v>0</v>
      </c>
      <c r="AF53" s="3">
        <f t="shared" ca="1" si="104"/>
        <v>0</v>
      </c>
      <c r="AG53" s="3">
        <f t="shared" ca="1" si="104"/>
        <v>0</v>
      </c>
      <c r="AH53" s="3">
        <f t="shared" ca="1" si="104"/>
        <v>0</v>
      </c>
      <c r="AI53" s="3">
        <f t="shared" ca="1" si="104"/>
        <v>0</v>
      </c>
      <c r="AJ53" s="3">
        <f t="shared" ca="1" si="104"/>
        <v>0</v>
      </c>
      <c r="AK53" s="3">
        <f t="shared" ca="1" si="104"/>
        <v>1.1012800276880952E-2</v>
      </c>
      <c r="AL53" s="3">
        <f t="shared" ca="1" si="104"/>
        <v>0</v>
      </c>
      <c r="AM53" s="3">
        <f t="shared" ca="1" si="104"/>
        <v>5.185158284171828E-3</v>
      </c>
      <c r="AN53" s="3">
        <f t="shared" ca="1" si="104"/>
        <v>0</v>
      </c>
      <c r="AO53" s="3">
        <f t="shared" ca="1" si="104"/>
        <v>0</v>
      </c>
      <c r="AP53" s="3">
        <f t="shared" ca="1" si="104"/>
        <v>0</v>
      </c>
      <c r="AQ53" s="3">
        <f t="shared" ca="1" si="104"/>
        <v>0</v>
      </c>
      <c r="AR53" s="3">
        <f t="shared" ca="1" si="104"/>
        <v>2.5383069686233765E-3</v>
      </c>
      <c r="AS53" s="3">
        <f t="shared" ca="1" si="104"/>
        <v>0</v>
      </c>
      <c r="AT53" s="3">
        <f t="shared" ca="1" si="104"/>
        <v>0</v>
      </c>
      <c r="AU53" s="3">
        <f t="shared" ca="1" si="104"/>
        <v>0</v>
      </c>
      <c r="AV53" s="3">
        <f t="shared" ca="1" si="104"/>
        <v>0</v>
      </c>
      <c r="AW53" s="3">
        <f t="shared" ca="1" si="104"/>
        <v>2.8389818114166669E-3</v>
      </c>
      <c r="AX53" s="3">
        <f t="shared" ca="1" si="104"/>
        <v>0</v>
      </c>
      <c r="AY53" s="3">
        <f t="shared" ca="1" si="104"/>
        <v>0</v>
      </c>
      <c r="AZ53" s="3">
        <f t="shared" ca="1" si="104"/>
        <v>0</v>
      </c>
      <c r="BA53" s="3">
        <f t="shared" ca="1" si="104"/>
        <v>0</v>
      </c>
      <c r="BB53" s="3">
        <f t="shared" ca="1" si="104"/>
        <v>2.2114791687032967E-3</v>
      </c>
      <c r="BC53" s="3">
        <f t="shared" ca="1" si="104"/>
        <v>0</v>
      </c>
      <c r="BD53" s="3">
        <f t="shared" ca="1" si="104"/>
        <v>0</v>
      </c>
      <c r="BE53" s="3">
        <f t="shared" ca="1" si="104"/>
        <v>0</v>
      </c>
      <c r="BF53" s="3">
        <f t="shared" ca="1" si="104"/>
        <v>0</v>
      </c>
      <c r="BG53" s="3">
        <f t="shared" ca="1" si="104"/>
        <v>1.7427073568571426E-3</v>
      </c>
      <c r="BH53" s="3">
        <f t="shared" ca="1" si="104"/>
        <v>0</v>
      </c>
      <c r="BI53" s="3">
        <f t="shared" ca="1" si="104"/>
        <v>0</v>
      </c>
      <c r="BJ53" s="3">
        <f t="shared" ca="1" si="104"/>
        <v>0</v>
      </c>
      <c r="BK53" s="3">
        <f t="shared" ca="1" si="104"/>
        <v>0</v>
      </c>
      <c r="BL53" s="3">
        <f t="shared" ca="1" si="104"/>
        <v>5.1071173759761907E-3</v>
      </c>
      <c r="BM53" s="3">
        <f t="shared" ca="1" si="104"/>
        <v>0</v>
      </c>
      <c r="BN53" s="3">
        <f t="shared" ca="1" si="104"/>
        <v>8.9286657776219802E-2</v>
      </c>
      <c r="BO53" s="3">
        <f t="shared" ref="BO53:CT53" ca="1" si="105">AVERAGE(BO44:BO50)</f>
        <v>0</v>
      </c>
      <c r="BP53" s="3">
        <f t="shared" ca="1" si="105"/>
        <v>0.1579381142857143</v>
      </c>
      <c r="BQ53" s="3">
        <f t="shared" ca="1" si="105"/>
        <v>0</v>
      </c>
      <c r="BR53" s="3">
        <f t="shared" ca="1" si="105"/>
        <v>0</v>
      </c>
      <c r="BS53" s="3">
        <f t="shared" ca="1" si="105"/>
        <v>0</v>
      </c>
      <c r="BT53" s="3">
        <f t="shared" ca="1" si="105"/>
        <v>0</v>
      </c>
      <c r="BU53" s="3">
        <f t="shared" ca="1" si="105"/>
        <v>0</v>
      </c>
      <c r="BV53" s="3">
        <f t="shared" ca="1" si="105"/>
        <v>2.4915987889230769E-3</v>
      </c>
      <c r="BW53" s="3">
        <f t="shared" ca="1" si="105"/>
        <v>0</v>
      </c>
      <c r="BX53" s="3">
        <f t="shared" ca="1" si="105"/>
        <v>0</v>
      </c>
      <c r="BY53" s="3">
        <f t="shared" ca="1" si="105"/>
        <v>1.2870516296857143E-2</v>
      </c>
      <c r="BZ53" s="3">
        <f t="shared" ca="1" si="105"/>
        <v>0</v>
      </c>
      <c r="CA53" s="3">
        <f t="shared" ca="1" si="105"/>
        <v>2.5381401913636367E-3</v>
      </c>
      <c r="CB53" s="3">
        <f t="shared" ca="1" si="105"/>
        <v>0</v>
      </c>
      <c r="CC53" s="3">
        <f t="shared" ca="1" si="105"/>
        <v>0</v>
      </c>
      <c r="CD53" s="3">
        <f t="shared" ca="1" si="105"/>
        <v>0</v>
      </c>
      <c r="CE53" s="3">
        <f t="shared" ca="1" si="105"/>
        <v>0</v>
      </c>
      <c r="CF53" s="3">
        <f t="shared" ca="1" si="105"/>
        <v>0</v>
      </c>
      <c r="CG53" s="3">
        <f t="shared" ca="1" si="105"/>
        <v>0</v>
      </c>
      <c r="CH53" s="3">
        <f t="shared" ca="1" si="105"/>
        <v>0</v>
      </c>
      <c r="CI53" s="3">
        <f t="shared" ca="1" si="105"/>
        <v>0</v>
      </c>
      <c r="CJ53" s="3">
        <f t="shared" ca="1" si="105"/>
        <v>0</v>
      </c>
      <c r="CK53" s="3">
        <f t="shared" ca="1" si="105"/>
        <v>2.6388000260952381E-3</v>
      </c>
      <c r="CL53" s="3">
        <f t="shared" ca="1" si="105"/>
        <v>0</v>
      </c>
      <c r="CM53" s="3">
        <f t="shared" ca="1" si="105"/>
        <v>0</v>
      </c>
      <c r="CN53" s="3">
        <f t="shared" ca="1" si="105"/>
        <v>0</v>
      </c>
      <c r="CO53" s="3">
        <f t="shared" ca="1" si="105"/>
        <v>0</v>
      </c>
      <c r="CP53" s="3">
        <f t="shared" ca="1" si="105"/>
        <v>0</v>
      </c>
      <c r="CQ53" s="3">
        <f t="shared" ca="1" si="105"/>
        <v>0</v>
      </c>
      <c r="CR53" s="3">
        <f t="shared" ca="1" si="105"/>
        <v>0</v>
      </c>
      <c r="CS53" s="3">
        <f t="shared" ca="1" si="105"/>
        <v>0</v>
      </c>
      <c r="CT53" s="3">
        <f t="shared" ca="1" si="105"/>
        <v>0</v>
      </c>
      <c r="CU53" s="14">
        <f t="shared" ref="CU53:CU56" ca="1" si="106">SUM(C53:CT53)</f>
        <v>0.29840037860780266</v>
      </c>
      <c r="CV53" s="14">
        <f t="shared" ref="CV53:CV56" ca="1" si="107">AVERAGE(C53:CT53)</f>
        <v>3.1083372771646112E-3</v>
      </c>
      <c r="CW53" s="14">
        <f t="shared" ref="CW53:CW56" ca="1" si="108">MIN(C53:CT53)</f>
        <v>0</v>
      </c>
      <c r="CX53" s="14">
        <f t="shared" ref="CX53:CX56" ca="1" si="109">MAX(C53:CT53)</f>
        <v>0.1579381142857143</v>
      </c>
      <c r="CY53" s="14">
        <f t="shared" ref="CY53:CY56" ca="1" si="110">STDEV(C53:CT53)</f>
        <v>1.8459335287516376E-2</v>
      </c>
    </row>
    <row r="54" spans="1:103" s="15" customFormat="1" ht="17" x14ac:dyDescent="0.25">
      <c r="A54" s="3">
        <f>MIN(A44:A50)</f>
        <v>10</v>
      </c>
      <c r="B54" s="15" t="s">
        <v>17</v>
      </c>
      <c r="C54" s="24">
        <f t="shared" ref="C54:BN54" ca="1" si="111">MIN(C44:C50)</f>
        <v>0</v>
      </c>
      <c r="D54" s="3">
        <f t="shared" ca="1" si="111"/>
        <v>0</v>
      </c>
      <c r="E54" s="3">
        <f t="shared" ca="1" si="111"/>
        <v>0</v>
      </c>
      <c r="F54" s="3">
        <f t="shared" ca="1" si="111"/>
        <v>0</v>
      </c>
      <c r="G54" s="3">
        <f t="shared" ca="1" si="111"/>
        <v>0</v>
      </c>
      <c r="H54" s="3">
        <f t="shared" ca="1" si="111"/>
        <v>0</v>
      </c>
      <c r="I54" s="3">
        <f t="shared" ca="1" si="111"/>
        <v>0</v>
      </c>
      <c r="J54" s="3">
        <f t="shared" ca="1" si="111"/>
        <v>0</v>
      </c>
      <c r="K54" s="3">
        <f t="shared" ca="1" si="111"/>
        <v>0</v>
      </c>
      <c r="L54" s="3">
        <f t="shared" ca="1" si="111"/>
        <v>0</v>
      </c>
      <c r="M54" s="3">
        <f t="shared" ca="1" si="111"/>
        <v>0</v>
      </c>
      <c r="N54" s="3">
        <f t="shared" ca="1" si="111"/>
        <v>0</v>
      </c>
      <c r="O54" s="3">
        <f t="shared" ca="1" si="111"/>
        <v>0</v>
      </c>
      <c r="P54" s="3">
        <f t="shared" ca="1" si="111"/>
        <v>0</v>
      </c>
      <c r="Q54" s="3">
        <f t="shared" ca="1" si="111"/>
        <v>0</v>
      </c>
      <c r="R54" s="3">
        <f t="shared" ca="1" si="111"/>
        <v>0</v>
      </c>
      <c r="S54" s="3">
        <f t="shared" ca="1" si="111"/>
        <v>0</v>
      </c>
      <c r="T54" s="3">
        <f t="shared" ca="1" si="111"/>
        <v>0</v>
      </c>
      <c r="U54" s="3">
        <f t="shared" ca="1" si="111"/>
        <v>0</v>
      </c>
      <c r="V54" s="3">
        <f t="shared" ca="1" si="111"/>
        <v>0</v>
      </c>
      <c r="W54" s="3">
        <f t="shared" ca="1" si="111"/>
        <v>0</v>
      </c>
      <c r="X54" s="3">
        <f t="shared" ca="1" si="111"/>
        <v>0</v>
      </c>
      <c r="Y54" s="3">
        <f t="shared" ca="1" si="111"/>
        <v>0</v>
      </c>
      <c r="Z54" s="3">
        <f t="shared" ca="1" si="111"/>
        <v>0</v>
      </c>
      <c r="AA54" s="3">
        <f t="shared" ca="1" si="111"/>
        <v>0</v>
      </c>
      <c r="AB54" s="3">
        <f t="shared" ca="1" si="111"/>
        <v>0</v>
      </c>
      <c r="AC54" s="3">
        <f t="shared" ca="1" si="111"/>
        <v>0</v>
      </c>
      <c r="AD54" s="3">
        <f t="shared" ca="1" si="111"/>
        <v>0</v>
      </c>
      <c r="AE54" s="3">
        <f t="shared" ca="1" si="111"/>
        <v>0</v>
      </c>
      <c r="AF54" s="3">
        <f t="shared" ca="1" si="111"/>
        <v>0</v>
      </c>
      <c r="AG54" s="3">
        <f t="shared" ca="1" si="111"/>
        <v>0</v>
      </c>
      <c r="AH54" s="3">
        <f t="shared" ca="1" si="111"/>
        <v>0</v>
      </c>
      <c r="AI54" s="3">
        <f t="shared" ca="1" si="111"/>
        <v>0</v>
      </c>
      <c r="AJ54" s="3">
        <f t="shared" ca="1" si="111"/>
        <v>0</v>
      </c>
      <c r="AK54" s="3">
        <f t="shared" ca="1" si="111"/>
        <v>0</v>
      </c>
      <c r="AL54" s="3">
        <f t="shared" ca="1" si="111"/>
        <v>0</v>
      </c>
      <c r="AM54" s="3">
        <f t="shared" ca="1" si="111"/>
        <v>0</v>
      </c>
      <c r="AN54" s="3">
        <f t="shared" ca="1" si="111"/>
        <v>0</v>
      </c>
      <c r="AO54" s="3">
        <f t="shared" ca="1" si="111"/>
        <v>0</v>
      </c>
      <c r="AP54" s="3">
        <f t="shared" ca="1" si="111"/>
        <v>0</v>
      </c>
      <c r="AQ54" s="3">
        <f t="shared" ca="1" si="111"/>
        <v>0</v>
      </c>
      <c r="AR54" s="3">
        <f t="shared" ca="1" si="111"/>
        <v>0</v>
      </c>
      <c r="AS54" s="3">
        <f t="shared" ca="1" si="111"/>
        <v>0</v>
      </c>
      <c r="AT54" s="3">
        <f t="shared" ca="1" si="111"/>
        <v>0</v>
      </c>
      <c r="AU54" s="3">
        <f t="shared" ca="1" si="111"/>
        <v>0</v>
      </c>
      <c r="AV54" s="3">
        <f t="shared" ca="1" si="111"/>
        <v>0</v>
      </c>
      <c r="AW54" s="3">
        <f t="shared" ca="1" si="111"/>
        <v>0</v>
      </c>
      <c r="AX54" s="3">
        <f t="shared" ca="1" si="111"/>
        <v>0</v>
      </c>
      <c r="AY54" s="3">
        <f t="shared" ca="1" si="111"/>
        <v>0</v>
      </c>
      <c r="AZ54" s="3">
        <f t="shared" ca="1" si="111"/>
        <v>0</v>
      </c>
      <c r="BA54" s="3">
        <f t="shared" ca="1" si="111"/>
        <v>0</v>
      </c>
      <c r="BB54" s="3">
        <f t="shared" ca="1" si="111"/>
        <v>0</v>
      </c>
      <c r="BC54" s="3">
        <f t="shared" ca="1" si="111"/>
        <v>0</v>
      </c>
      <c r="BD54" s="3">
        <f t="shared" ca="1" si="111"/>
        <v>0</v>
      </c>
      <c r="BE54" s="3">
        <f t="shared" ca="1" si="111"/>
        <v>0</v>
      </c>
      <c r="BF54" s="3">
        <f t="shared" ca="1" si="111"/>
        <v>0</v>
      </c>
      <c r="BG54" s="3">
        <f t="shared" ca="1" si="111"/>
        <v>0</v>
      </c>
      <c r="BH54" s="3">
        <f t="shared" ca="1" si="111"/>
        <v>0</v>
      </c>
      <c r="BI54" s="3">
        <f t="shared" ca="1" si="111"/>
        <v>0</v>
      </c>
      <c r="BJ54" s="3">
        <f t="shared" ca="1" si="111"/>
        <v>0</v>
      </c>
      <c r="BK54" s="3">
        <f t="shared" ca="1" si="111"/>
        <v>0</v>
      </c>
      <c r="BL54" s="3">
        <f t="shared" ca="1" si="111"/>
        <v>0</v>
      </c>
      <c r="BM54" s="3">
        <f t="shared" ca="1" si="111"/>
        <v>0</v>
      </c>
      <c r="BN54" s="3">
        <f t="shared" ca="1" si="111"/>
        <v>0</v>
      </c>
      <c r="BO54" s="3">
        <f t="shared" ref="BO54:CT54" ca="1" si="112">MIN(BO44:BO50)</f>
        <v>0</v>
      </c>
      <c r="BP54" s="3">
        <f t="shared" ca="1" si="112"/>
        <v>0</v>
      </c>
      <c r="BQ54" s="3">
        <f t="shared" ca="1" si="112"/>
        <v>0</v>
      </c>
      <c r="BR54" s="3">
        <f t="shared" ca="1" si="112"/>
        <v>0</v>
      </c>
      <c r="BS54" s="3">
        <f t="shared" ca="1" si="112"/>
        <v>0</v>
      </c>
      <c r="BT54" s="3">
        <f t="shared" ca="1" si="112"/>
        <v>0</v>
      </c>
      <c r="BU54" s="3">
        <f t="shared" ca="1" si="112"/>
        <v>0</v>
      </c>
      <c r="BV54" s="3">
        <f t="shared" ca="1" si="112"/>
        <v>0</v>
      </c>
      <c r="BW54" s="3">
        <f t="shared" ca="1" si="112"/>
        <v>0</v>
      </c>
      <c r="BX54" s="3">
        <f t="shared" ca="1" si="112"/>
        <v>0</v>
      </c>
      <c r="BY54" s="3">
        <f t="shared" ca="1" si="112"/>
        <v>0</v>
      </c>
      <c r="BZ54" s="3">
        <f t="shared" ca="1" si="112"/>
        <v>0</v>
      </c>
      <c r="CA54" s="3">
        <f t="shared" ca="1" si="112"/>
        <v>0</v>
      </c>
      <c r="CB54" s="3">
        <f t="shared" ca="1" si="112"/>
        <v>0</v>
      </c>
      <c r="CC54" s="3">
        <f t="shared" ca="1" si="112"/>
        <v>0</v>
      </c>
      <c r="CD54" s="3">
        <f t="shared" ca="1" si="112"/>
        <v>0</v>
      </c>
      <c r="CE54" s="3">
        <f t="shared" ca="1" si="112"/>
        <v>0</v>
      </c>
      <c r="CF54" s="3">
        <f t="shared" ca="1" si="112"/>
        <v>0</v>
      </c>
      <c r="CG54" s="3">
        <f t="shared" ca="1" si="112"/>
        <v>0</v>
      </c>
      <c r="CH54" s="3">
        <f t="shared" ca="1" si="112"/>
        <v>0</v>
      </c>
      <c r="CI54" s="3">
        <f t="shared" ca="1" si="112"/>
        <v>0</v>
      </c>
      <c r="CJ54" s="3">
        <f t="shared" ca="1" si="112"/>
        <v>0</v>
      </c>
      <c r="CK54" s="3">
        <f t="shared" ca="1" si="112"/>
        <v>0</v>
      </c>
      <c r="CL54" s="3">
        <f t="shared" ca="1" si="112"/>
        <v>0</v>
      </c>
      <c r="CM54" s="3">
        <f t="shared" ca="1" si="112"/>
        <v>0</v>
      </c>
      <c r="CN54" s="3">
        <f t="shared" ca="1" si="112"/>
        <v>0</v>
      </c>
      <c r="CO54" s="3">
        <f t="shared" ca="1" si="112"/>
        <v>0</v>
      </c>
      <c r="CP54" s="3">
        <f t="shared" ca="1" si="112"/>
        <v>0</v>
      </c>
      <c r="CQ54" s="3">
        <f t="shared" ca="1" si="112"/>
        <v>0</v>
      </c>
      <c r="CR54" s="3">
        <f t="shared" ca="1" si="112"/>
        <v>0</v>
      </c>
      <c r="CS54" s="3">
        <f t="shared" ca="1" si="112"/>
        <v>0</v>
      </c>
      <c r="CT54" s="3">
        <f t="shared" ca="1" si="112"/>
        <v>0</v>
      </c>
      <c r="CU54" s="14">
        <f t="shared" ca="1" si="106"/>
        <v>0</v>
      </c>
      <c r="CV54" s="14">
        <f t="shared" ca="1" si="107"/>
        <v>0</v>
      </c>
      <c r="CW54" s="14">
        <f t="shared" ca="1" si="108"/>
        <v>0</v>
      </c>
      <c r="CX54" s="14">
        <f t="shared" ca="1" si="109"/>
        <v>0</v>
      </c>
      <c r="CY54" s="14">
        <f t="shared" ca="1" si="110"/>
        <v>0</v>
      </c>
    </row>
    <row r="55" spans="1:103" s="15" customFormat="1" ht="17" x14ac:dyDescent="0.25">
      <c r="A55" s="3">
        <f>MAX(A44:A50)</f>
        <v>13</v>
      </c>
      <c r="B55" s="15" t="s">
        <v>18</v>
      </c>
      <c r="C55" s="24">
        <f t="shared" ref="C55:BN55" ca="1" si="113">MAX(C44:C50)</f>
        <v>0</v>
      </c>
      <c r="D55" s="3">
        <f t="shared" ca="1" si="113"/>
        <v>0</v>
      </c>
      <c r="E55" s="3">
        <f t="shared" ca="1" si="113"/>
        <v>0</v>
      </c>
      <c r="F55" s="3">
        <f t="shared" ca="1" si="113"/>
        <v>0</v>
      </c>
      <c r="G55" s="3">
        <f t="shared" ca="1" si="113"/>
        <v>0</v>
      </c>
      <c r="H55" s="3">
        <f t="shared" ca="1" si="113"/>
        <v>0</v>
      </c>
      <c r="I55" s="3">
        <f t="shared" ca="1" si="113"/>
        <v>0</v>
      </c>
      <c r="J55" s="3">
        <f t="shared" ca="1" si="113"/>
        <v>0</v>
      </c>
      <c r="K55" s="3">
        <f t="shared" ca="1" si="113"/>
        <v>0</v>
      </c>
      <c r="L55" s="3">
        <f t="shared" ca="1" si="113"/>
        <v>0</v>
      </c>
      <c r="M55" s="3">
        <f t="shared" ca="1" si="113"/>
        <v>0</v>
      </c>
      <c r="N55" s="3">
        <f t="shared" ca="1" si="113"/>
        <v>0</v>
      </c>
      <c r="O55" s="3">
        <f t="shared" ca="1" si="113"/>
        <v>0</v>
      </c>
      <c r="P55" s="3">
        <f t="shared" ca="1" si="113"/>
        <v>0</v>
      </c>
      <c r="Q55" s="3">
        <f t="shared" ca="1" si="113"/>
        <v>0</v>
      </c>
      <c r="R55" s="3">
        <f t="shared" ca="1" si="113"/>
        <v>0</v>
      </c>
      <c r="S55" s="3">
        <f t="shared" ca="1" si="113"/>
        <v>0</v>
      </c>
      <c r="T55" s="3">
        <f t="shared" ca="1" si="113"/>
        <v>0</v>
      </c>
      <c r="U55" s="3">
        <f t="shared" ca="1" si="113"/>
        <v>0</v>
      </c>
      <c r="V55" s="3">
        <f t="shared" ca="1" si="113"/>
        <v>0</v>
      </c>
      <c r="W55" s="3">
        <f t="shared" ca="1" si="113"/>
        <v>0</v>
      </c>
      <c r="X55" s="3">
        <f t="shared" ca="1" si="113"/>
        <v>0</v>
      </c>
      <c r="Y55" s="3">
        <f t="shared" ca="1" si="113"/>
        <v>0</v>
      </c>
      <c r="Z55" s="3">
        <f t="shared" ca="1" si="113"/>
        <v>0</v>
      </c>
      <c r="AA55" s="3">
        <f t="shared" ca="1" si="113"/>
        <v>0</v>
      </c>
      <c r="AB55" s="3">
        <f t="shared" ca="1" si="113"/>
        <v>0</v>
      </c>
      <c r="AC55" s="3">
        <f t="shared" ca="1" si="113"/>
        <v>0</v>
      </c>
      <c r="AD55" s="3">
        <f t="shared" ca="1" si="113"/>
        <v>0</v>
      </c>
      <c r="AE55" s="3">
        <f t="shared" ca="1" si="113"/>
        <v>0</v>
      </c>
      <c r="AF55" s="3">
        <f t="shared" ca="1" si="113"/>
        <v>0</v>
      </c>
      <c r="AG55" s="3">
        <f t="shared" ca="1" si="113"/>
        <v>0</v>
      </c>
      <c r="AH55" s="3">
        <f t="shared" ca="1" si="113"/>
        <v>0</v>
      </c>
      <c r="AI55" s="3">
        <f t="shared" ca="1" si="113"/>
        <v>0</v>
      </c>
      <c r="AJ55" s="3">
        <f t="shared" ca="1" si="113"/>
        <v>0</v>
      </c>
      <c r="AK55" s="3">
        <f t="shared" ca="1" si="113"/>
        <v>7.7089601938166663E-2</v>
      </c>
      <c r="AL55" s="3">
        <f t="shared" ca="1" si="113"/>
        <v>0</v>
      </c>
      <c r="AM55" s="3">
        <f t="shared" ca="1" si="113"/>
        <v>2.0099151181818181E-2</v>
      </c>
      <c r="AN55" s="3">
        <f t="shared" ca="1" si="113"/>
        <v>0</v>
      </c>
      <c r="AO55" s="3">
        <f t="shared" ca="1" si="113"/>
        <v>0</v>
      </c>
      <c r="AP55" s="3">
        <f t="shared" ca="1" si="113"/>
        <v>0</v>
      </c>
      <c r="AQ55" s="3">
        <f t="shared" ca="1" si="113"/>
        <v>0</v>
      </c>
      <c r="AR55" s="3">
        <f t="shared" ca="1" si="113"/>
        <v>1.7768148780363636E-2</v>
      </c>
      <c r="AS55" s="3">
        <f t="shared" ca="1" si="113"/>
        <v>0</v>
      </c>
      <c r="AT55" s="3">
        <f t="shared" ca="1" si="113"/>
        <v>0</v>
      </c>
      <c r="AU55" s="3">
        <f t="shared" ca="1" si="113"/>
        <v>0</v>
      </c>
      <c r="AV55" s="3">
        <f t="shared" ca="1" si="113"/>
        <v>0</v>
      </c>
      <c r="AW55" s="3">
        <f t="shared" ca="1" si="113"/>
        <v>1.9872872679916668E-2</v>
      </c>
      <c r="AX55" s="3">
        <f t="shared" ca="1" si="113"/>
        <v>0</v>
      </c>
      <c r="AY55" s="3">
        <f t="shared" ca="1" si="113"/>
        <v>0</v>
      </c>
      <c r="AZ55" s="3">
        <f t="shared" ca="1" si="113"/>
        <v>0</v>
      </c>
      <c r="BA55" s="3">
        <f t="shared" ca="1" si="113"/>
        <v>0</v>
      </c>
      <c r="BB55" s="3">
        <f t="shared" ca="1" si="113"/>
        <v>1.5480354180923077E-2</v>
      </c>
      <c r="BC55" s="3">
        <f t="shared" ca="1" si="113"/>
        <v>0</v>
      </c>
      <c r="BD55" s="3">
        <f t="shared" ca="1" si="113"/>
        <v>0</v>
      </c>
      <c r="BE55" s="3">
        <f t="shared" ca="1" si="113"/>
        <v>0</v>
      </c>
      <c r="BF55" s="3">
        <f t="shared" ca="1" si="113"/>
        <v>0</v>
      </c>
      <c r="BG55" s="3">
        <f t="shared" ca="1" si="113"/>
        <v>1.2198951497999998E-2</v>
      </c>
      <c r="BH55" s="3">
        <f t="shared" ca="1" si="113"/>
        <v>0</v>
      </c>
      <c r="BI55" s="3">
        <f t="shared" ca="1" si="113"/>
        <v>0</v>
      </c>
      <c r="BJ55" s="3">
        <f t="shared" ca="1" si="113"/>
        <v>0</v>
      </c>
      <c r="BK55" s="3">
        <f t="shared" ca="1" si="113"/>
        <v>0</v>
      </c>
      <c r="BL55" s="3">
        <f t="shared" ca="1" si="113"/>
        <v>1.8472491706833332E-2</v>
      </c>
      <c r="BM55" s="3">
        <f t="shared" ca="1" si="113"/>
        <v>0</v>
      </c>
      <c r="BN55" s="3">
        <f t="shared" ca="1" si="113"/>
        <v>0.62500660443353862</v>
      </c>
      <c r="BO55" s="3">
        <f t="shared" ref="BO55:CT55" ca="1" si="114">MAX(BO44:BO50)</f>
        <v>0</v>
      </c>
      <c r="BP55" s="3">
        <f t="shared" ca="1" si="114"/>
        <v>1.1055668000000001</v>
      </c>
      <c r="BQ55" s="3">
        <f t="shared" ca="1" si="114"/>
        <v>0</v>
      </c>
      <c r="BR55" s="3">
        <f t="shared" ca="1" si="114"/>
        <v>0</v>
      </c>
      <c r="BS55" s="3">
        <f t="shared" ca="1" si="114"/>
        <v>0</v>
      </c>
      <c r="BT55" s="3">
        <f t="shared" ca="1" si="114"/>
        <v>0</v>
      </c>
      <c r="BU55" s="3">
        <f t="shared" ca="1" si="114"/>
        <v>0</v>
      </c>
      <c r="BV55" s="3">
        <f t="shared" ca="1" si="114"/>
        <v>1.7441191522461538E-2</v>
      </c>
      <c r="BW55" s="3">
        <f t="shared" ca="1" si="114"/>
        <v>0</v>
      </c>
      <c r="BX55" s="3">
        <f t="shared" ca="1" si="114"/>
        <v>0</v>
      </c>
      <c r="BY55" s="3">
        <f t="shared" ca="1" si="114"/>
        <v>9.0093614077999998E-2</v>
      </c>
      <c r="BZ55" s="3">
        <f t="shared" ca="1" si="114"/>
        <v>0</v>
      </c>
      <c r="CA55" s="3">
        <f t="shared" ca="1" si="114"/>
        <v>1.7766981339545455E-2</v>
      </c>
      <c r="CB55" s="3">
        <f t="shared" ca="1" si="114"/>
        <v>0</v>
      </c>
      <c r="CC55" s="3">
        <f t="shared" ca="1" si="114"/>
        <v>0</v>
      </c>
      <c r="CD55" s="3">
        <f t="shared" ca="1" si="114"/>
        <v>0</v>
      </c>
      <c r="CE55" s="3">
        <f t="shared" ca="1" si="114"/>
        <v>0</v>
      </c>
      <c r="CF55" s="3">
        <f t="shared" ca="1" si="114"/>
        <v>0</v>
      </c>
      <c r="CG55" s="3">
        <f t="shared" ca="1" si="114"/>
        <v>0</v>
      </c>
      <c r="CH55" s="3">
        <f t="shared" ca="1" si="114"/>
        <v>0</v>
      </c>
      <c r="CI55" s="3">
        <f t="shared" ca="1" si="114"/>
        <v>0</v>
      </c>
      <c r="CJ55" s="3">
        <f t="shared" ca="1" si="114"/>
        <v>0</v>
      </c>
      <c r="CK55" s="3">
        <f t="shared" ca="1" si="114"/>
        <v>1.8471600182666668E-2</v>
      </c>
      <c r="CL55" s="3">
        <f t="shared" ca="1" si="114"/>
        <v>0</v>
      </c>
      <c r="CM55" s="3">
        <f t="shared" ca="1" si="114"/>
        <v>0</v>
      </c>
      <c r="CN55" s="3">
        <f t="shared" ca="1" si="114"/>
        <v>0</v>
      </c>
      <c r="CO55" s="3">
        <f t="shared" ca="1" si="114"/>
        <v>0</v>
      </c>
      <c r="CP55" s="3">
        <f t="shared" ca="1" si="114"/>
        <v>0</v>
      </c>
      <c r="CQ55" s="3">
        <f t="shared" ca="1" si="114"/>
        <v>0</v>
      </c>
      <c r="CR55" s="3">
        <f t="shared" ca="1" si="114"/>
        <v>0</v>
      </c>
      <c r="CS55" s="3">
        <f t="shared" ca="1" si="114"/>
        <v>0</v>
      </c>
      <c r="CT55" s="3">
        <f t="shared" ca="1" si="114"/>
        <v>0</v>
      </c>
      <c r="CU55" s="14">
        <f t="shared" ca="1" si="106"/>
        <v>2.0553283635222339</v>
      </c>
      <c r="CV55" s="14">
        <f t="shared" ca="1" si="107"/>
        <v>2.1409670453356604E-2</v>
      </c>
      <c r="CW55" s="14">
        <f t="shared" ca="1" si="108"/>
        <v>0</v>
      </c>
      <c r="CX55" s="14">
        <f t="shared" ca="1" si="109"/>
        <v>1.1055668000000001</v>
      </c>
      <c r="CY55" s="14">
        <f t="shared" ca="1" si="110"/>
        <v>0.12919884028841766</v>
      </c>
    </row>
    <row r="56" spans="1:103" s="15" customFormat="1" ht="17" x14ac:dyDescent="0.25">
      <c r="A56" s="3">
        <f>STDEV(A44:A50)</f>
        <v>1.0690449676496976</v>
      </c>
      <c r="B56" s="15" t="s">
        <v>19</v>
      </c>
      <c r="C56" s="24">
        <f t="shared" ref="C56:BN56" ca="1" si="115">STDEV(C44:C50)</f>
        <v>0</v>
      </c>
      <c r="D56" s="3">
        <f t="shared" ca="1" si="115"/>
        <v>0</v>
      </c>
      <c r="E56" s="3">
        <f t="shared" ca="1" si="115"/>
        <v>0</v>
      </c>
      <c r="F56" s="3">
        <f t="shared" ca="1" si="115"/>
        <v>0</v>
      </c>
      <c r="G56" s="3">
        <f t="shared" ca="1" si="115"/>
        <v>0</v>
      </c>
      <c r="H56" s="3">
        <f t="shared" ca="1" si="115"/>
        <v>0</v>
      </c>
      <c r="I56" s="3">
        <f t="shared" ca="1" si="115"/>
        <v>0</v>
      </c>
      <c r="J56" s="3">
        <f t="shared" ca="1" si="115"/>
        <v>0</v>
      </c>
      <c r="K56" s="3">
        <f t="shared" ca="1" si="115"/>
        <v>0</v>
      </c>
      <c r="L56" s="3">
        <f t="shared" ca="1" si="115"/>
        <v>0</v>
      </c>
      <c r="M56" s="3">
        <f t="shared" ca="1" si="115"/>
        <v>0</v>
      </c>
      <c r="N56" s="3">
        <f t="shared" ca="1" si="115"/>
        <v>0</v>
      </c>
      <c r="O56" s="3">
        <f t="shared" ca="1" si="115"/>
        <v>0</v>
      </c>
      <c r="P56" s="3">
        <f t="shared" ca="1" si="115"/>
        <v>0</v>
      </c>
      <c r="Q56" s="3">
        <f t="shared" ca="1" si="115"/>
        <v>0</v>
      </c>
      <c r="R56" s="3">
        <f t="shared" ca="1" si="115"/>
        <v>0</v>
      </c>
      <c r="S56" s="3">
        <f t="shared" ca="1" si="115"/>
        <v>0</v>
      </c>
      <c r="T56" s="3">
        <f t="shared" ca="1" si="115"/>
        <v>0</v>
      </c>
      <c r="U56" s="3">
        <f t="shared" ca="1" si="115"/>
        <v>0</v>
      </c>
      <c r="V56" s="3">
        <f t="shared" ca="1" si="115"/>
        <v>0</v>
      </c>
      <c r="W56" s="3">
        <f t="shared" ca="1" si="115"/>
        <v>0</v>
      </c>
      <c r="X56" s="3">
        <f t="shared" ca="1" si="115"/>
        <v>0</v>
      </c>
      <c r="Y56" s="3">
        <f t="shared" ca="1" si="115"/>
        <v>0</v>
      </c>
      <c r="Z56" s="3">
        <f t="shared" ca="1" si="115"/>
        <v>0</v>
      </c>
      <c r="AA56" s="3">
        <f t="shared" ca="1" si="115"/>
        <v>0</v>
      </c>
      <c r="AB56" s="3">
        <f t="shared" ca="1" si="115"/>
        <v>0</v>
      </c>
      <c r="AC56" s="3">
        <f t="shared" ca="1" si="115"/>
        <v>0</v>
      </c>
      <c r="AD56" s="3">
        <f t="shared" ca="1" si="115"/>
        <v>0</v>
      </c>
      <c r="AE56" s="3">
        <f t="shared" ca="1" si="115"/>
        <v>0</v>
      </c>
      <c r="AF56" s="3">
        <f t="shared" ca="1" si="115"/>
        <v>0</v>
      </c>
      <c r="AG56" s="3">
        <f t="shared" ca="1" si="115"/>
        <v>0</v>
      </c>
      <c r="AH56" s="3">
        <f t="shared" ca="1" si="115"/>
        <v>0</v>
      </c>
      <c r="AI56" s="3">
        <f t="shared" ca="1" si="115"/>
        <v>0</v>
      </c>
      <c r="AJ56" s="3">
        <f t="shared" ca="1" si="115"/>
        <v>0</v>
      </c>
      <c r="AK56" s="3">
        <f t="shared" ca="1" si="115"/>
        <v>2.9137130771050266E-2</v>
      </c>
      <c r="AL56" s="3">
        <f t="shared" ca="1" si="115"/>
        <v>0</v>
      </c>
      <c r="AM56" s="3">
        <f t="shared" ca="1" si="115"/>
        <v>8.9267036004941919E-3</v>
      </c>
      <c r="AN56" s="3">
        <f t="shared" ca="1" si="115"/>
        <v>0</v>
      </c>
      <c r="AO56" s="3">
        <f t="shared" ca="1" si="115"/>
        <v>0</v>
      </c>
      <c r="AP56" s="3">
        <f t="shared" ca="1" si="115"/>
        <v>0</v>
      </c>
      <c r="AQ56" s="3">
        <f t="shared" ca="1" si="115"/>
        <v>0</v>
      </c>
      <c r="AR56" s="3">
        <f t="shared" ca="1" si="115"/>
        <v>6.7157289901196848E-3</v>
      </c>
      <c r="AS56" s="3">
        <f t="shared" ca="1" si="115"/>
        <v>0</v>
      </c>
      <c r="AT56" s="3">
        <f t="shared" ca="1" si="115"/>
        <v>0</v>
      </c>
      <c r="AU56" s="3">
        <f t="shared" ca="1" si="115"/>
        <v>0</v>
      </c>
      <c r="AV56" s="3">
        <f t="shared" ca="1" si="115"/>
        <v>0</v>
      </c>
      <c r="AW56" s="3">
        <f t="shared" ca="1" si="115"/>
        <v>7.5112398496441721E-3</v>
      </c>
      <c r="AX56" s="3">
        <f t="shared" ca="1" si="115"/>
        <v>0</v>
      </c>
      <c r="AY56" s="3">
        <f t="shared" ca="1" si="115"/>
        <v>0</v>
      </c>
      <c r="AZ56" s="3">
        <f t="shared" ca="1" si="115"/>
        <v>0</v>
      </c>
      <c r="BA56" s="3">
        <f t="shared" ca="1" si="115"/>
        <v>0</v>
      </c>
      <c r="BB56" s="3">
        <f t="shared" ca="1" si="115"/>
        <v>5.8510239099887782E-3</v>
      </c>
      <c r="BC56" s="3">
        <f t="shared" ca="1" si="115"/>
        <v>0</v>
      </c>
      <c r="BD56" s="3">
        <f t="shared" ca="1" si="115"/>
        <v>0</v>
      </c>
      <c r="BE56" s="3">
        <f t="shared" ca="1" si="115"/>
        <v>0</v>
      </c>
      <c r="BF56" s="3">
        <f t="shared" ca="1" si="115"/>
        <v>0</v>
      </c>
      <c r="BG56" s="3">
        <f t="shared" ca="1" si="115"/>
        <v>4.6107702742066922E-3</v>
      </c>
      <c r="BH56" s="3">
        <f t="shared" ca="1" si="115"/>
        <v>0</v>
      </c>
      <c r="BI56" s="3">
        <f t="shared" ca="1" si="115"/>
        <v>0</v>
      </c>
      <c r="BJ56" s="3">
        <f t="shared" ca="1" si="115"/>
        <v>0</v>
      </c>
      <c r="BK56" s="3">
        <f t="shared" ca="1" si="115"/>
        <v>0</v>
      </c>
      <c r="BL56" s="3">
        <f t="shared" ca="1" si="115"/>
        <v>8.7288844643549322E-3</v>
      </c>
      <c r="BM56" s="3">
        <f t="shared" ca="1" si="115"/>
        <v>0</v>
      </c>
      <c r="BN56" s="3">
        <f t="shared" ca="1" si="115"/>
        <v>0.23623029187200895</v>
      </c>
      <c r="BO56" s="3">
        <f t="shared" ref="BO56:CT56" ca="1" si="116">STDEV(BO44:BO50)</f>
        <v>0</v>
      </c>
      <c r="BP56" s="3">
        <f t="shared" ca="1" si="116"/>
        <v>0.41786497293849773</v>
      </c>
      <c r="BQ56" s="3">
        <f t="shared" ca="1" si="116"/>
        <v>0</v>
      </c>
      <c r="BR56" s="3">
        <f t="shared" ca="1" si="116"/>
        <v>0</v>
      </c>
      <c r="BS56" s="3">
        <f t="shared" ca="1" si="116"/>
        <v>0</v>
      </c>
      <c r="BT56" s="3">
        <f t="shared" ca="1" si="116"/>
        <v>0</v>
      </c>
      <c r="BU56" s="3">
        <f t="shared" ca="1" si="116"/>
        <v>0</v>
      </c>
      <c r="BV56" s="3">
        <f t="shared" ca="1" si="116"/>
        <v>6.5921507624401758E-3</v>
      </c>
      <c r="BW56" s="3">
        <f t="shared" ca="1" si="116"/>
        <v>0</v>
      </c>
      <c r="BX56" s="3">
        <f t="shared" ca="1" si="116"/>
        <v>0</v>
      </c>
      <c r="BY56" s="3">
        <f t="shared" ca="1" si="116"/>
        <v>3.4052185366487964E-2</v>
      </c>
      <c r="BZ56" s="3">
        <f t="shared" ca="1" si="116"/>
        <v>0</v>
      </c>
      <c r="CA56" s="3">
        <f t="shared" ca="1" si="116"/>
        <v>6.7152877389660727E-3</v>
      </c>
      <c r="CB56" s="3">
        <f t="shared" ca="1" si="116"/>
        <v>0</v>
      </c>
      <c r="CC56" s="3">
        <f t="shared" ca="1" si="116"/>
        <v>0</v>
      </c>
      <c r="CD56" s="3">
        <f t="shared" ca="1" si="116"/>
        <v>0</v>
      </c>
      <c r="CE56" s="3">
        <f t="shared" ca="1" si="116"/>
        <v>0</v>
      </c>
      <c r="CF56" s="3">
        <f t="shared" ca="1" si="116"/>
        <v>0</v>
      </c>
      <c r="CG56" s="3">
        <f t="shared" ca="1" si="116"/>
        <v>0</v>
      </c>
      <c r="CH56" s="3">
        <f t="shared" ca="1" si="116"/>
        <v>0</v>
      </c>
      <c r="CI56" s="3">
        <f t="shared" ca="1" si="116"/>
        <v>0</v>
      </c>
      <c r="CJ56" s="3">
        <f t="shared" ca="1" si="116"/>
        <v>0</v>
      </c>
      <c r="CK56" s="3">
        <f t="shared" ca="1" si="116"/>
        <v>6.9816086286787517E-3</v>
      </c>
      <c r="CL56" s="3">
        <f t="shared" ca="1" si="116"/>
        <v>0</v>
      </c>
      <c r="CM56" s="3">
        <f t="shared" ca="1" si="116"/>
        <v>0</v>
      </c>
      <c r="CN56" s="3">
        <f t="shared" ca="1" si="116"/>
        <v>0</v>
      </c>
      <c r="CO56" s="3">
        <f t="shared" ca="1" si="116"/>
        <v>0</v>
      </c>
      <c r="CP56" s="3">
        <f t="shared" ca="1" si="116"/>
        <v>0</v>
      </c>
      <c r="CQ56" s="3">
        <f t="shared" ca="1" si="116"/>
        <v>0</v>
      </c>
      <c r="CR56" s="3">
        <f t="shared" ca="1" si="116"/>
        <v>0</v>
      </c>
      <c r="CS56" s="3">
        <f t="shared" ca="1" si="116"/>
        <v>0</v>
      </c>
      <c r="CT56" s="3">
        <f t="shared" ca="1" si="116"/>
        <v>0</v>
      </c>
      <c r="CU56" s="14">
        <f t="shared" ca="1" si="106"/>
        <v>0.77991797916693839</v>
      </c>
      <c r="CV56" s="14">
        <f t="shared" ca="1" si="107"/>
        <v>8.1241456163222755E-3</v>
      </c>
      <c r="CW56" s="14">
        <f t="shared" ca="1" si="108"/>
        <v>0</v>
      </c>
      <c r="CX56" s="14">
        <f t="shared" ca="1" si="109"/>
        <v>0.41786497293849773</v>
      </c>
      <c r="CY56" s="14">
        <f t="shared" ca="1" si="110"/>
        <v>4.8832520460258891E-2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C2" sqref="C2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9.16406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13</v>
      </c>
      <c r="C2" s="22">
        <f ca="1">INDIRECT(ADDRESS(ROW(C2),(COLUMN(C2)-COLUMN($C$2))*4+3,1,1,"person"))*INDIRECT(ADDRESS(ROW(C2),(COLUMN(C2)-COLUMN($C$2))*4+5,1,1,"person"))</f>
        <v>21.374549000000002</v>
      </c>
      <c r="D2" s="22">
        <f t="shared" ref="D2:BO3" ca="1" si="0">INDIRECT(ADDRESS(ROW(D2),(COLUMN(D2)-COLUMN($C$2))*4+3,1,1,"person"))*INDIRECT(ADDRESS(ROW(D2),(COLUMN(D2)-COLUMN($C$2))*4+5,1,1,"person"))</f>
        <v>0</v>
      </c>
      <c r="E2" s="22">
        <f t="shared" ca="1" si="0"/>
        <v>0</v>
      </c>
      <c r="F2" s="22">
        <f t="shared" ca="1" si="0"/>
        <v>3.1447676991999997E-2</v>
      </c>
      <c r="G2" s="22">
        <f t="shared" ca="1" si="0"/>
        <v>0</v>
      </c>
      <c r="H2" s="22">
        <f t="shared" ca="1" si="0"/>
        <v>2.791652</v>
      </c>
      <c r="I2" s="22">
        <f t="shared" ca="1" si="0"/>
        <v>0</v>
      </c>
      <c r="J2" s="22">
        <f t="shared" ca="1" si="0"/>
        <v>0</v>
      </c>
      <c r="K2" s="22">
        <f t="shared" ca="1" si="0"/>
        <v>0</v>
      </c>
      <c r="L2" s="22">
        <f t="shared" ca="1" si="0"/>
        <v>9.6116120676000019E-2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0.18109876024900001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0.16105132134399999</v>
      </c>
      <c r="AG2" s="22">
        <f t="shared" ca="1" si="0"/>
        <v>2.298772</v>
      </c>
      <c r="AH2" s="22">
        <f t="shared" ca="1" si="0"/>
        <v>9.8656564149000009E-2</v>
      </c>
      <c r="AI2" s="22">
        <f t="shared" ca="1" si="0"/>
        <v>7.6933759999999998</v>
      </c>
      <c r="AJ2" s="22">
        <f t="shared" ca="1" si="0"/>
        <v>1.5365558326419999</v>
      </c>
      <c r="AK2" s="22">
        <f t="shared" ca="1" si="0"/>
        <v>0.46262632006499999</v>
      </c>
      <c r="AL2" s="22">
        <f t="shared" ca="1" si="0"/>
        <v>8.0609640000000002</v>
      </c>
      <c r="AM2" s="22">
        <f t="shared" ca="1" si="0"/>
        <v>0.21056043849600001</v>
      </c>
      <c r="AN2" s="22">
        <f t="shared" ca="1" si="0"/>
        <v>7.5661559999999994</v>
      </c>
      <c r="AO2" s="22">
        <f t="shared" ca="1" si="0"/>
        <v>1.9697968283940002</v>
      </c>
      <c r="AP2" s="22">
        <f t="shared" ca="1" si="0"/>
        <v>0.65396169766199996</v>
      </c>
      <c r="AQ2" s="22">
        <f t="shared" ca="1" si="0"/>
        <v>8.4441240000000004</v>
      </c>
      <c r="AR2" s="22">
        <f t="shared" ca="1" si="0"/>
        <v>5.0787484371999994E-2</v>
      </c>
      <c r="AS2" s="22">
        <f t="shared" ca="1" si="0"/>
        <v>6.7033330000000007</v>
      </c>
      <c r="AT2" s="22">
        <f t="shared" ca="1" si="0"/>
        <v>2.2645812231799995</v>
      </c>
      <c r="AU2" s="22">
        <f t="shared" ca="1" si="0"/>
        <v>0.53797323079600001</v>
      </c>
      <c r="AV2" s="22">
        <f t="shared" ca="1" si="0"/>
        <v>782.98601499999995</v>
      </c>
      <c r="AW2" s="22">
        <f t="shared" ca="1" si="0"/>
        <v>0.251175166083</v>
      </c>
      <c r="AX2" s="22">
        <f t="shared" ca="1" si="0"/>
        <v>14.910028000000001</v>
      </c>
      <c r="AY2" s="22">
        <f t="shared" ca="1" si="0"/>
        <v>5.104302480816</v>
      </c>
      <c r="AZ2" s="22">
        <f t="shared" ca="1" si="0"/>
        <v>0.79257679999199993</v>
      </c>
      <c r="BA2" s="22">
        <f t="shared" ca="1" si="0"/>
        <v>489.71351000000004</v>
      </c>
      <c r="BB2" s="22">
        <f t="shared" ca="1" si="0"/>
        <v>0.20124460435200001</v>
      </c>
      <c r="BC2" s="22">
        <f t="shared" ca="1" si="0"/>
        <v>33.439017</v>
      </c>
      <c r="BD2" s="22">
        <f t="shared" ca="1" si="0"/>
        <v>9.0276671342239982</v>
      </c>
      <c r="BE2" s="22">
        <f t="shared" ca="1" si="0"/>
        <v>0.67481871929999993</v>
      </c>
      <c r="BF2" s="22">
        <f t="shared" ca="1" si="0"/>
        <v>214.190395</v>
      </c>
      <c r="BG2" s="22">
        <f t="shared" ca="1" si="0"/>
        <v>0.21546499999999999</v>
      </c>
      <c r="BH2" s="22">
        <f t="shared" ca="1" si="0"/>
        <v>9.7395599999999991</v>
      </c>
      <c r="BI2" s="22">
        <f t="shared" ca="1" si="0"/>
        <v>1.246633022166</v>
      </c>
      <c r="BJ2" s="22">
        <f t="shared" ca="1" si="0"/>
        <v>0.456741486019</v>
      </c>
      <c r="BK2" s="22">
        <f t="shared" ca="1" si="0"/>
        <v>88.899479999999997</v>
      </c>
      <c r="BL2" s="22">
        <f t="shared" ca="1" si="0"/>
        <v>0.23919488794800001</v>
      </c>
      <c r="BM2" s="22">
        <f t="shared" ca="1" si="0"/>
        <v>10.455552000000001</v>
      </c>
      <c r="BN2" s="22">
        <f t="shared" ca="1" si="0"/>
        <v>1.9908494050289998</v>
      </c>
      <c r="BO2" s="22">
        <f t="shared" ca="1" si="0"/>
        <v>0.69148239865499994</v>
      </c>
      <c r="BP2" s="22">
        <f t="shared" ref="BP2:CT6" ca="1" si="1">INDIRECT(ADDRESS(ROW(BP2),(COLUMN(BP2)-COLUMN($C$2))*4+3,1,1,"person"))*INDIRECT(ADDRESS(ROW(BP2),(COLUMN(BP2)-COLUMN($C$2))*4+5,1,1,"person"))</f>
        <v>109.582695</v>
      </c>
      <c r="BQ2" s="22">
        <f t="shared" ca="1" si="1"/>
        <v>0.18267235384800001</v>
      </c>
      <c r="BR2" s="22">
        <f t="shared" ca="1" si="1"/>
        <v>10.124475</v>
      </c>
      <c r="BS2" s="22">
        <f t="shared" ca="1" si="1"/>
        <v>1.675468099116</v>
      </c>
      <c r="BT2" s="22">
        <f t="shared" ca="1" si="1"/>
        <v>0.74681478291600001</v>
      </c>
      <c r="BU2" s="22">
        <f t="shared" ca="1" si="1"/>
        <v>180.30293499999999</v>
      </c>
      <c r="BV2" s="22">
        <f t="shared" ca="1" si="1"/>
        <v>0.26837367771999998</v>
      </c>
      <c r="BW2" s="22">
        <f t="shared" ca="1" si="1"/>
        <v>14.940503999999999</v>
      </c>
      <c r="BX2" s="22">
        <f t="shared" ca="1" si="1"/>
        <v>5.2211368544660006</v>
      </c>
      <c r="BY2" s="22">
        <f t="shared" ca="1" si="1"/>
        <v>0.60725000494199999</v>
      </c>
      <c r="BZ2" s="22">
        <f t="shared" ca="1" si="1"/>
        <v>83.199559999999991</v>
      </c>
      <c r="CA2" s="22">
        <f t="shared" ca="1" si="1"/>
        <v>0.180478918471</v>
      </c>
      <c r="CB2" s="22">
        <f t="shared" ca="1" si="1"/>
        <v>10.229291999999999</v>
      </c>
      <c r="CC2" s="22">
        <f t="shared" ca="1" si="1"/>
        <v>3.0195338140680001</v>
      </c>
      <c r="CD2" s="22">
        <f t="shared" ca="1" si="1"/>
        <v>0.71646112098399994</v>
      </c>
      <c r="CE2" s="22">
        <f t="shared" ca="1" si="1"/>
        <v>17.661619999999999</v>
      </c>
      <c r="CF2" s="22">
        <f t="shared" ca="1" si="1"/>
        <v>0.24423568076499999</v>
      </c>
      <c r="CG2" s="22">
        <f t="shared" ca="1" si="1"/>
        <v>0.68714900000000001</v>
      </c>
      <c r="CH2" s="22">
        <f t="shared" ca="1" si="1"/>
        <v>0</v>
      </c>
      <c r="CI2" s="22">
        <f t="shared" ca="1" si="1"/>
        <v>0.60357865184000004</v>
      </c>
      <c r="CJ2" s="22">
        <f t="shared" ca="1" si="1"/>
        <v>363.88092399999999</v>
      </c>
      <c r="CK2" s="22">
        <f t="shared" ca="1" si="1"/>
        <v>0.20529238519500001</v>
      </c>
      <c r="CL2" s="22">
        <f t="shared" ca="1" si="1"/>
        <v>11.53359</v>
      </c>
      <c r="CM2" s="22">
        <f t="shared" ca="1" si="1"/>
        <v>2.6521188888519998</v>
      </c>
      <c r="CN2" s="22">
        <f t="shared" ca="1" si="1"/>
        <v>0.66591119631400009</v>
      </c>
      <c r="CO2" s="22">
        <f t="shared" ca="1" si="1"/>
        <v>232.706412</v>
      </c>
      <c r="CP2" s="22">
        <f t="shared" ca="1" si="1"/>
        <v>0.24776028265200001</v>
      </c>
      <c r="CQ2" s="22">
        <f t="shared" ca="1" si="1"/>
        <v>9.7299450000000007</v>
      </c>
      <c r="CR2" s="22">
        <f t="shared" ca="1" si="1"/>
        <v>2.5273692376800003</v>
      </c>
      <c r="CS2" s="22">
        <f t="shared" ca="1" si="1"/>
        <v>0.66357353699999988</v>
      </c>
      <c r="CT2" s="22">
        <f t="shared" ca="1" si="1"/>
        <v>579.30980799999998</v>
      </c>
    </row>
    <row r="3" spans="1:98" x14ac:dyDescent="0.25">
      <c r="A3" s="22" t="str">
        <f>person!A3</f>
        <v>Monday</v>
      </c>
      <c r="B3" s="23">
        <f>person!B3</f>
        <v>12</v>
      </c>
      <c r="C3" s="22">
        <f t="shared" ref="C3:R8" ca="1" si="2">INDIRECT(ADDRESS(ROW(C3),(COLUMN(C3)-COLUMN($C$2))*4+3,1,1,"person"))*INDIRECT(ADDRESS(ROW(C3),(COLUMN(C3)-COLUMN($C$2))*4+5,1,1,"person"))</f>
        <v>0</v>
      </c>
      <c r="D3" s="22">
        <f t="shared" ca="1" si="2"/>
        <v>0</v>
      </c>
      <c r="E3" s="22">
        <f t="shared" ca="1" si="2"/>
        <v>0.702658</v>
      </c>
      <c r="F3" s="22">
        <f t="shared" ca="1" si="2"/>
        <v>4.9944676460000004E-2</v>
      </c>
      <c r="G3" s="22">
        <f t="shared" ca="1" si="2"/>
        <v>0</v>
      </c>
      <c r="H3" s="22">
        <f t="shared" ca="1" si="2"/>
        <v>0</v>
      </c>
      <c r="I3" s="22">
        <f t="shared" ca="1" si="2"/>
        <v>0</v>
      </c>
      <c r="J3" s="22">
        <f t="shared" ca="1" si="2"/>
        <v>0.30037599999999998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0</v>
      </c>
      <c r="AB3" s="22">
        <f t="shared" ca="1" si="0"/>
        <v>0</v>
      </c>
      <c r="AC3" s="22">
        <f t="shared" ca="1" si="0"/>
        <v>0</v>
      </c>
      <c r="AD3" s="22">
        <f t="shared" ca="1" si="0"/>
        <v>0</v>
      </c>
      <c r="AE3" s="22">
        <f t="shared" ca="1" si="0"/>
        <v>0</v>
      </c>
      <c r="AF3" s="22">
        <f t="shared" ca="1" si="0"/>
        <v>0.26904648771</v>
      </c>
      <c r="AG3" s="22">
        <f t="shared" ca="1" si="0"/>
        <v>13.001874000000001</v>
      </c>
      <c r="AH3" s="22">
        <f t="shared" ca="1" si="0"/>
        <v>6.5187870990000008E-2</v>
      </c>
      <c r="AI3" s="22">
        <f t="shared" ca="1" si="0"/>
        <v>5.2745299999999995</v>
      </c>
      <c r="AJ3" s="22">
        <f t="shared" ca="1" si="0"/>
        <v>1.6739233231119999</v>
      </c>
      <c r="AK3" s="22">
        <f t="shared" ca="1" si="0"/>
        <v>0.75162538320999994</v>
      </c>
      <c r="AL3" s="22">
        <f t="shared" ca="1" si="0"/>
        <v>1185.88329</v>
      </c>
      <c r="AM3" s="22">
        <f t="shared" ca="1" si="0"/>
        <v>0.25449246775700002</v>
      </c>
      <c r="AN3" s="22">
        <f t="shared" ca="1" si="0"/>
        <v>8.0928210000000007</v>
      </c>
      <c r="AO3" s="22">
        <f t="shared" ca="1" si="0"/>
        <v>1.8977235914999999</v>
      </c>
      <c r="AP3" s="22">
        <f t="shared" ca="1" si="0"/>
        <v>0.47368664022000001</v>
      </c>
      <c r="AQ3" s="22">
        <f t="shared" ca="1" si="0"/>
        <v>58.123739999999998</v>
      </c>
      <c r="AR3" s="22">
        <f t="shared" ca="1" si="0"/>
        <v>0.22104370422999997</v>
      </c>
      <c r="AS3" s="22">
        <f t="shared" ca="1" si="0"/>
        <v>3.5151060000000003</v>
      </c>
      <c r="AT3" s="22">
        <f t="shared" ca="1" si="0"/>
        <v>0.79576874422499999</v>
      </c>
      <c r="AU3" s="22">
        <f t="shared" ca="1" si="0"/>
        <v>0.63254019975800002</v>
      </c>
      <c r="AV3" s="22">
        <f t="shared" ca="1" si="0"/>
        <v>422.87270000000001</v>
      </c>
      <c r="AW3" s="22">
        <f t="shared" ca="1" si="0"/>
        <v>0.238474472159</v>
      </c>
      <c r="AX3" s="22">
        <f t="shared" ca="1" si="0"/>
        <v>15.270759</v>
      </c>
      <c r="AY3" s="22">
        <f t="shared" ca="1" si="0"/>
        <v>3.353273935806</v>
      </c>
      <c r="AZ3" s="22">
        <f t="shared" ca="1" si="0"/>
        <v>0.75537112550000007</v>
      </c>
      <c r="BA3" s="22">
        <f t="shared" ca="1" si="0"/>
        <v>28.735000000000003</v>
      </c>
      <c r="BB3" s="22">
        <f t="shared" ca="1" si="0"/>
        <v>0.22757106235500002</v>
      </c>
      <c r="BC3" s="22">
        <f t="shared" ca="1" si="0"/>
        <v>4.5688899999999997</v>
      </c>
      <c r="BD3" s="22">
        <f t="shared" ca="1" si="0"/>
        <v>0.47149298632799996</v>
      </c>
      <c r="BE3" s="22">
        <f t="shared" ca="1" si="0"/>
        <v>0.41454996992500004</v>
      </c>
      <c r="BF3" s="22">
        <f t="shared" ca="1" si="0"/>
        <v>29.402576</v>
      </c>
      <c r="BG3" s="22">
        <f t="shared" ca="1" si="0"/>
        <v>0.212012680334</v>
      </c>
      <c r="BH3" s="22">
        <f t="shared" ca="1" si="0"/>
        <v>6.1025850000000004</v>
      </c>
      <c r="BI3" s="22">
        <f t="shared" ca="1" si="0"/>
        <v>1.3289528457540001</v>
      </c>
      <c r="BJ3" s="22">
        <f t="shared" ca="1" si="0"/>
        <v>0.61260949008999999</v>
      </c>
      <c r="BK3" s="22">
        <f t="shared" ca="1" si="0"/>
        <v>51.966809999999995</v>
      </c>
      <c r="BL3" s="22">
        <f t="shared" ca="1" si="0"/>
        <v>0.22166990048199997</v>
      </c>
      <c r="BM3" s="22">
        <f t="shared" ca="1" si="0"/>
        <v>2.9456479999999998</v>
      </c>
      <c r="BN3" s="22">
        <f t="shared" ca="1" si="0"/>
        <v>0.65552146315000004</v>
      </c>
      <c r="BO3" s="22">
        <f t="shared" ca="1" si="0"/>
        <v>0.6342263282970001</v>
      </c>
      <c r="BP3" s="22">
        <f t="shared" ca="1" si="1"/>
        <v>17.127475</v>
      </c>
      <c r="BQ3" s="22">
        <f t="shared" ca="1" si="1"/>
        <v>9.3535491479999996E-2</v>
      </c>
      <c r="BR3" s="22">
        <f t="shared" ca="1" si="1"/>
        <v>3.9098899999999999</v>
      </c>
      <c r="BS3" s="22">
        <f t="shared" ca="1" si="1"/>
        <v>0.70437638577900008</v>
      </c>
      <c r="BT3" s="22">
        <f t="shared" ca="1" si="1"/>
        <v>0.6436714626079999</v>
      </c>
      <c r="BU3" s="22">
        <f t="shared" ca="1" si="1"/>
        <v>25.931772000000002</v>
      </c>
      <c r="BV3" s="22">
        <f t="shared" ca="1" si="1"/>
        <v>0.19994068794699998</v>
      </c>
      <c r="BW3" s="22">
        <f t="shared" ca="1" si="1"/>
        <v>10.909103999999999</v>
      </c>
      <c r="BX3" s="22">
        <f t="shared" ca="1" si="1"/>
        <v>3.0969004382819993</v>
      </c>
      <c r="BY3" s="22">
        <f t="shared" ca="1" si="1"/>
        <v>0.56438114387000005</v>
      </c>
      <c r="BZ3" s="22">
        <f t="shared" ca="1" si="1"/>
        <v>165.104828</v>
      </c>
      <c r="CA3" s="22">
        <f t="shared" ca="1" si="1"/>
        <v>0.17679148575999998</v>
      </c>
      <c r="CB3" s="22">
        <f t="shared" ca="1" si="1"/>
        <v>11.278288</v>
      </c>
      <c r="CC3" s="22">
        <f t="shared" ca="1" si="1"/>
        <v>2.8372961592839996</v>
      </c>
      <c r="CD3" s="22">
        <f t="shared" ca="1" si="1"/>
        <v>0.72796094393400002</v>
      </c>
      <c r="CE3" s="22">
        <f t="shared" ca="1" si="1"/>
        <v>50.739984</v>
      </c>
      <c r="CF3" s="22">
        <f t="shared" ca="1" si="1"/>
        <v>0.25241755929600002</v>
      </c>
      <c r="CG3" s="22">
        <f t="shared" ca="1" si="1"/>
        <v>8.7802049999999987</v>
      </c>
      <c r="CH3" s="22">
        <f t="shared" ca="1" si="1"/>
        <v>2.5624753659960002</v>
      </c>
      <c r="CI3" s="22">
        <f t="shared" ca="1" si="1"/>
        <v>0.69031804289999998</v>
      </c>
      <c r="CJ3" s="22">
        <f t="shared" ca="1" si="1"/>
        <v>128.26993200000001</v>
      </c>
      <c r="CK3" s="22">
        <f t="shared" ca="1" si="1"/>
        <v>0.221659202192</v>
      </c>
      <c r="CL3" s="22">
        <f t="shared" ca="1" si="1"/>
        <v>11.731916</v>
      </c>
      <c r="CM3" s="22">
        <f t="shared" ca="1" si="1"/>
        <v>1.9728549839829999</v>
      </c>
      <c r="CN3" s="22">
        <f t="shared" ca="1" si="1"/>
        <v>0.79622768700000002</v>
      </c>
      <c r="CO3" s="22">
        <f t="shared" ca="1" si="1"/>
        <v>1199.5888259999999</v>
      </c>
      <c r="CP3" s="22">
        <f t="shared" ca="1" si="1"/>
        <v>0.22361505862799999</v>
      </c>
      <c r="CQ3" s="22">
        <f t="shared" ca="1" si="1"/>
        <v>20.318025000000002</v>
      </c>
      <c r="CR3" s="22">
        <f t="shared" ca="1" si="1"/>
        <v>2.76078801293</v>
      </c>
      <c r="CS3" s="22">
        <f t="shared" ca="1" si="1"/>
        <v>0.71154933495200001</v>
      </c>
      <c r="CT3" s="22">
        <f t="shared" ca="1" si="1"/>
        <v>410.75619900000004</v>
      </c>
    </row>
    <row r="4" spans="1:98" x14ac:dyDescent="0.25">
      <c r="A4" s="22" t="str">
        <f>person!A4</f>
        <v>Tuesday</v>
      </c>
      <c r="B4" s="23">
        <f>person!B4</f>
        <v>12</v>
      </c>
      <c r="C4" s="22">
        <f t="shared" ca="1" si="2"/>
        <v>0.47502100000000003</v>
      </c>
      <c r="D4" s="22">
        <f t="shared" ref="D4:BO7" ca="1" si="3">INDIRECT(ADDRESS(ROW(D4),(COLUMN(D4)-COLUMN($C$2))*4+3,1,1,"person"))*INDIRECT(ADDRESS(ROW(D4),(COLUMN(D4)-COLUMN($C$2))*4+5,1,1,"person"))</f>
        <v>0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0.35434399999999999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0</v>
      </c>
      <c r="AB4" s="22">
        <f t="shared" ca="1" si="3"/>
        <v>0</v>
      </c>
      <c r="AC4" s="22">
        <f t="shared" ca="1" si="3"/>
        <v>0</v>
      </c>
      <c r="AD4" s="22">
        <f t="shared" ca="1" si="3"/>
        <v>0</v>
      </c>
      <c r="AE4" s="22">
        <f t="shared" ca="1" si="3"/>
        <v>0</v>
      </c>
      <c r="AF4" s="22">
        <f t="shared" ca="1" si="3"/>
        <v>0</v>
      </c>
      <c r="AG4" s="22">
        <f t="shared" ca="1" si="3"/>
        <v>4.0576860000000003</v>
      </c>
      <c r="AH4" s="22">
        <f t="shared" ca="1" si="3"/>
        <v>1.2610515059999999E-2</v>
      </c>
      <c r="AI4" s="22">
        <f t="shared" ca="1" si="3"/>
        <v>2.654496</v>
      </c>
      <c r="AJ4" s="22">
        <f t="shared" ca="1" si="3"/>
        <v>1.114530420138</v>
      </c>
      <c r="AK4" s="22">
        <f t="shared" ca="1" si="3"/>
        <v>0.92507522325799996</v>
      </c>
      <c r="AL4" s="22">
        <f t="shared" ca="1" si="3"/>
        <v>592.34103600000003</v>
      </c>
      <c r="AM4" s="22">
        <f t="shared" ca="1" si="3"/>
        <v>0.25805334848399997</v>
      </c>
      <c r="AN4" s="22">
        <f t="shared" ca="1" si="3"/>
        <v>17.326612999999998</v>
      </c>
      <c r="AO4" s="22">
        <f t="shared" ca="1" si="3"/>
        <v>3.9670350581209997</v>
      </c>
      <c r="AP4" s="22">
        <f t="shared" ca="1" si="3"/>
        <v>0.469814836347</v>
      </c>
      <c r="AQ4" s="22">
        <f t="shared" ca="1" si="3"/>
        <v>176.55165</v>
      </c>
      <c r="AR4" s="22">
        <f t="shared" ca="1" si="3"/>
        <v>0.23877383712</v>
      </c>
      <c r="AS4" s="22">
        <f t="shared" ca="1" si="3"/>
        <v>7.1606040000000002</v>
      </c>
      <c r="AT4" s="22">
        <f t="shared" ca="1" si="3"/>
        <v>1.5561333845780001</v>
      </c>
      <c r="AU4" s="22">
        <f t="shared" ca="1" si="3"/>
        <v>0.52169026232399995</v>
      </c>
      <c r="AV4" s="22">
        <f t="shared" ca="1" si="3"/>
        <v>457.35200000000003</v>
      </c>
      <c r="AW4" s="22">
        <f t="shared" ca="1" si="3"/>
        <v>0.176700656914</v>
      </c>
      <c r="AX4" s="22">
        <f t="shared" ca="1" si="3"/>
        <v>18.472100000000001</v>
      </c>
      <c r="AY4" s="22">
        <f t="shared" ca="1" si="3"/>
        <v>4.1344845959649996</v>
      </c>
      <c r="AZ4" s="22">
        <f t="shared" ca="1" si="3"/>
        <v>0.57581443677200006</v>
      </c>
      <c r="BA4" s="22">
        <f t="shared" ca="1" si="3"/>
        <v>49.089239999999997</v>
      </c>
      <c r="BB4" s="22">
        <f t="shared" ca="1" si="3"/>
        <v>0.12884795971599999</v>
      </c>
      <c r="BC4" s="22">
        <f t="shared" ca="1" si="3"/>
        <v>5.9910800000000002</v>
      </c>
      <c r="BD4" s="22">
        <f t="shared" ca="1" si="3"/>
        <v>0.9961051453119999</v>
      </c>
      <c r="BE4" s="22">
        <f t="shared" ca="1" si="3"/>
        <v>0.77941582891200001</v>
      </c>
      <c r="BF4" s="22">
        <f t="shared" ca="1" si="3"/>
        <v>12.066508000000001</v>
      </c>
      <c r="BG4" s="22">
        <f t="shared" ca="1" si="3"/>
        <v>7.4159908250000003E-2</v>
      </c>
      <c r="BH4" s="22">
        <f t="shared" ca="1" si="3"/>
        <v>10.549085</v>
      </c>
      <c r="BI4" s="22">
        <f t="shared" ca="1" si="3"/>
        <v>3.2770791884729995</v>
      </c>
      <c r="BJ4" s="22">
        <f t="shared" ca="1" si="3"/>
        <v>0.553755329312</v>
      </c>
      <c r="BK4" s="22">
        <f t="shared" ca="1" si="3"/>
        <v>42.227117999999997</v>
      </c>
      <c r="BL4" s="22">
        <f t="shared" ca="1" si="3"/>
        <v>0.234625001611</v>
      </c>
      <c r="BM4" s="22">
        <f t="shared" ca="1" si="3"/>
        <v>23.452200000000001</v>
      </c>
      <c r="BN4" s="22">
        <f t="shared" ca="1" si="3"/>
        <v>3.6026624509240004</v>
      </c>
      <c r="BO4" s="22">
        <f t="shared" ca="1" si="3"/>
        <v>0.65043260154399996</v>
      </c>
      <c r="BP4" s="22">
        <f t="shared" ca="1" si="1"/>
        <v>38.709160000000004</v>
      </c>
      <c r="BQ4" s="22">
        <f t="shared" ca="1" si="1"/>
        <v>0.20728854204800001</v>
      </c>
      <c r="BR4" s="22">
        <f t="shared" ca="1" si="1"/>
        <v>1.172914</v>
      </c>
      <c r="BS4" s="22">
        <f t="shared" ca="1" si="1"/>
        <v>0</v>
      </c>
      <c r="BT4" s="22">
        <f t="shared" ca="1" si="1"/>
        <v>0.67976020312200003</v>
      </c>
      <c r="BU4" s="22">
        <f t="shared" ca="1" si="1"/>
        <v>46.126818</v>
      </c>
      <c r="BV4" s="22">
        <f t="shared" ca="1" si="1"/>
        <v>0.26189457918000003</v>
      </c>
      <c r="BW4" s="22">
        <f t="shared" ca="1" si="1"/>
        <v>3.3671160000000002</v>
      </c>
      <c r="BX4" s="22">
        <f t="shared" ca="1" si="1"/>
        <v>0.30513425002</v>
      </c>
      <c r="BY4" s="22">
        <f t="shared" ca="1" si="1"/>
        <v>0.53153710054399994</v>
      </c>
      <c r="BZ4" s="22">
        <f t="shared" ca="1" si="1"/>
        <v>6.8107199999999999</v>
      </c>
      <c r="CA4" s="22">
        <f t="shared" ca="1" si="1"/>
        <v>0.26979803950999998</v>
      </c>
      <c r="CB4" s="22">
        <f t="shared" ca="1" si="1"/>
        <v>7.7987139999999995</v>
      </c>
      <c r="CC4" s="22">
        <f t="shared" ca="1" si="1"/>
        <v>1.8454479297870001</v>
      </c>
      <c r="CD4" s="22">
        <f t="shared" ca="1" si="1"/>
        <v>0.54085441943399992</v>
      </c>
      <c r="CE4" s="22">
        <f t="shared" ca="1" si="1"/>
        <v>69.579989999999995</v>
      </c>
      <c r="CF4" s="22">
        <f t="shared" ca="1" si="1"/>
        <v>0.16868805865</v>
      </c>
      <c r="CG4" s="22">
        <f t="shared" ca="1" si="1"/>
        <v>12.11037</v>
      </c>
      <c r="CH4" s="22">
        <f t="shared" ca="1" si="1"/>
        <v>2.5835192982450002</v>
      </c>
      <c r="CI4" s="22">
        <f t="shared" ca="1" si="1"/>
        <v>0.71224790897400003</v>
      </c>
      <c r="CJ4" s="22">
        <f t="shared" ca="1" si="1"/>
        <v>41.993839999999999</v>
      </c>
      <c r="CK4" s="22">
        <f t="shared" ca="1" si="1"/>
        <v>0.186214966146</v>
      </c>
      <c r="CL4" s="22">
        <f t="shared" ca="1" si="1"/>
        <v>27.375450000000001</v>
      </c>
      <c r="CM4" s="22">
        <f t="shared" ca="1" si="1"/>
        <v>4.2493640486399995</v>
      </c>
      <c r="CN4" s="22">
        <f t="shared" ca="1" si="1"/>
        <v>0.74561300700000011</v>
      </c>
      <c r="CO4" s="22">
        <f t="shared" ca="1" si="1"/>
        <v>805.46673799999996</v>
      </c>
      <c r="CP4" s="22">
        <f t="shared" ca="1" si="1"/>
        <v>0.175833710157</v>
      </c>
      <c r="CQ4" s="22">
        <f t="shared" ca="1" si="1"/>
        <v>25.097369999999998</v>
      </c>
      <c r="CR4" s="22">
        <f t="shared" ca="1" si="1"/>
        <v>5.8226874069349996</v>
      </c>
      <c r="CS4" s="22">
        <f t="shared" ca="1" si="1"/>
        <v>0.74925387706500002</v>
      </c>
      <c r="CT4" s="22">
        <f t="shared" ca="1" si="1"/>
        <v>602.40489000000002</v>
      </c>
    </row>
    <row r="5" spans="1:98" x14ac:dyDescent="0.25">
      <c r="A5" s="22" t="str">
        <f>person!A5</f>
        <v>Wednesday</v>
      </c>
      <c r="B5" s="23">
        <f>person!B5</f>
        <v>11</v>
      </c>
      <c r="C5" s="22">
        <f t="shared" ca="1" si="2"/>
        <v>0</v>
      </c>
      <c r="D5" s="22">
        <f t="shared" ca="1" si="3"/>
        <v>0</v>
      </c>
      <c r="E5" s="22">
        <f t="shared" ca="1" si="3"/>
        <v>4.2102619999999993</v>
      </c>
      <c r="F5" s="22">
        <f t="shared" ca="1" si="3"/>
        <v>0.61763305079199993</v>
      </c>
      <c r="G5" s="22">
        <f t="shared" ca="1" si="3"/>
        <v>0</v>
      </c>
      <c r="H5" s="22">
        <f t="shared" ca="1" si="3"/>
        <v>0</v>
      </c>
      <c r="I5" s="22">
        <f t="shared" ca="1" si="3"/>
        <v>0</v>
      </c>
      <c r="J5" s="22">
        <f t="shared" ca="1" si="3"/>
        <v>3.295436</v>
      </c>
      <c r="K5" s="22">
        <f t="shared" ca="1" si="3"/>
        <v>0.23648611151099999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0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0</v>
      </c>
      <c r="Z5" s="22">
        <f t="shared" ca="1" si="3"/>
        <v>0</v>
      </c>
      <c r="AA5" s="22">
        <f t="shared" ca="1" si="3"/>
        <v>0</v>
      </c>
      <c r="AB5" s="22">
        <f t="shared" ca="1" si="3"/>
        <v>0</v>
      </c>
      <c r="AC5" s="22">
        <f t="shared" ca="1" si="3"/>
        <v>0</v>
      </c>
      <c r="AD5" s="22">
        <f t="shared" ca="1" si="3"/>
        <v>0</v>
      </c>
      <c r="AE5" s="22">
        <f t="shared" ca="1" si="3"/>
        <v>8.4100746420000001E-3</v>
      </c>
      <c r="AF5" s="22">
        <f t="shared" ca="1" si="3"/>
        <v>7.2329261480999996E-2</v>
      </c>
      <c r="AG5" s="22">
        <f t="shared" ca="1" si="3"/>
        <v>1.292964</v>
      </c>
      <c r="AH5" s="22">
        <f t="shared" ca="1" si="3"/>
        <v>3.8185359544E-2</v>
      </c>
      <c r="AI5" s="22">
        <f t="shared" ca="1" si="3"/>
        <v>4.1722320000000002</v>
      </c>
      <c r="AJ5" s="22">
        <f t="shared" ca="1" si="3"/>
        <v>1.23762442848</v>
      </c>
      <c r="AK5" s="22">
        <f t="shared" ca="1" si="3"/>
        <v>0.83883522975199998</v>
      </c>
      <c r="AL5" s="22">
        <f t="shared" ca="1" si="3"/>
        <v>1179.9151999999999</v>
      </c>
      <c r="AM5" s="22">
        <f t="shared" ca="1" si="3"/>
        <v>0.22109066299999999</v>
      </c>
      <c r="AN5" s="22">
        <f t="shared" ca="1" si="3"/>
        <v>11.094284999999999</v>
      </c>
      <c r="AO5" s="22">
        <f t="shared" ca="1" si="3"/>
        <v>1.473674461119</v>
      </c>
      <c r="AP5" s="22">
        <f t="shared" ca="1" si="3"/>
        <v>0.46917295940699999</v>
      </c>
      <c r="AQ5" s="22">
        <f t="shared" ca="1" si="3"/>
        <v>53.293097000000003</v>
      </c>
      <c r="AR5" s="22">
        <f t="shared" ca="1" si="3"/>
        <v>0.195449636584</v>
      </c>
      <c r="AS5" s="22">
        <f t="shared" ca="1" si="3"/>
        <v>7.74132</v>
      </c>
      <c r="AT5" s="22">
        <f t="shared" ca="1" si="3"/>
        <v>0.99656165167999988</v>
      </c>
      <c r="AU5" s="22">
        <f t="shared" ca="1" si="3"/>
        <v>0.64785153986999988</v>
      </c>
      <c r="AV5" s="22">
        <f t="shared" ca="1" si="3"/>
        <v>426.60095999999999</v>
      </c>
      <c r="AW5" s="22">
        <f t="shared" ca="1" si="3"/>
        <v>0.25389961418399998</v>
      </c>
      <c r="AX5" s="22">
        <f t="shared" ca="1" si="3"/>
        <v>13.73339</v>
      </c>
      <c r="AY5" s="22">
        <f t="shared" ca="1" si="3"/>
        <v>3.58118858988</v>
      </c>
      <c r="AZ5" s="22">
        <f t="shared" ca="1" si="3"/>
        <v>0.64820712606999997</v>
      </c>
      <c r="BA5" s="22">
        <f t="shared" ca="1" si="3"/>
        <v>661.90000799999996</v>
      </c>
      <c r="BB5" s="22">
        <f t="shared" ca="1" si="3"/>
        <v>0.16061505197000001</v>
      </c>
      <c r="BC5" s="22">
        <f t="shared" ca="1" si="3"/>
        <v>12.422610000000001</v>
      </c>
      <c r="BD5" s="22">
        <f t="shared" ca="1" si="3"/>
        <v>2.420461312704</v>
      </c>
      <c r="BE5" s="22">
        <f t="shared" ca="1" si="3"/>
        <v>0.30842794362800002</v>
      </c>
      <c r="BF5" s="22">
        <f t="shared" ca="1" si="3"/>
        <v>2.727306</v>
      </c>
      <c r="BG5" s="22">
        <f t="shared" ca="1" si="3"/>
        <v>7.2185896859999999E-3</v>
      </c>
      <c r="BH5" s="22">
        <f t="shared" ca="1" si="3"/>
        <v>1.7258369999999998</v>
      </c>
      <c r="BI5" s="22">
        <f t="shared" ca="1" si="3"/>
        <v>0.25186132549500001</v>
      </c>
      <c r="BJ5" s="22">
        <f t="shared" ca="1" si="3"/>
        <v>0.57928770263700002</v>
      </c>
      <c r="BK5" s="22">
        <f t="shared" ca="1" si="3"/>
        <v>153.3896</v>
      </c>
      <c r="BL5" s="22">
        <f t="shared" ca="1" si="3"/>
        <v>0.23379433179</v>
      </c>
      <c r="BM5" s="22">
        <f t="shared" ca="1" si="3"/>
        <v>4.7644159999999998</v>
      </c>
      <c r="BN5" s="22">
        <f t="shared" ca="1" si="3"/>
        <v>1.04672481004</v>
      </c>
      <c r="BO5" s="22">
        <f t="shared" ca="1" si="3"/>
        <v>0.67730083101799998</v>
      </c>
      <c r="BP5" s="22">
        <f t="shared" ca="1" si="1"/>
        <v>105.093248</v>
      </c>
      <c r="BQ5" s="22">
        <f t="shared" ca="1" si="1"/>
        <v>0.13704524297099999</v>
      </c>
      <c r="BR5" s="22">
        <f t="shared" ca="1" si="1"/>
        <v>4.2710759999999999</v>
      </c>
      <c r="BS5" s="22">
        <f t="shared" ca="1" si="1"/>
        <v>0.72312904628499997</v>
      </c>
      <c r="BT5" s="22">
        <f t="shared" ca="1" si="1"/>
        <v>0.15674881426600001</v>
      </c>
      <c r="BU5" s="22">
        <f t="shared" ca="1" si="1"/>
        <v>423.54170399999998</v>
      </c>
      <c r="BV5" s="22">
        <f t="shared" ca="1" si="1"/>
        <v>0.24435776000000001</v>
      </c>
      <c r="BW5" s="22">
        <f t="shared" ca="1" si="1"/>
        <v>12.84432</v>
      </c>
      <c r="BX5" s="22">
        <f t="shared" ca="1" si="1"/>
        <v>2.543638356497</v>
      </c>
      <c r="BY5" s="22">
        <f t="shared" ca="1" si="1"/>
        <v>0.67371266872800006</v>
      </c>
      <c r="BZ5" s="22">
        <f t="shared" ca="1" si="1"/>
        <v>19.985035</v>
      </c>
      <c r="CA5" s="22">
        <f t="shared" ca="1" si="1"/>
        <v>0.195436794735</v>
      </c>
      <c r="CB5" s="22">
        <f t="shared" ca="1" si="1"/>
        <v>1.693587</v>
      </c>
      <c r="CC5" s="22">
        <f t="shared" ca="1" si="1"/>
        <v>0.50910630776499999</v>
      </c>
      <c r="CD5" s="22">
        <f t="shared" ca="1" si="1"/>
        <v>0.71856031110399998</v>
      </c>
      <c r="CE5" s="22">
        <f t="shared" ca="1" si="1"/>
        <v>487.44741600000003</v>
      </c>
      <c r="CF5" s="22">
        <f t="shared" ca="1" si="1"/>
        <v>0.249149387749</v>
      </c>
      <c r="CG5" s="22">
        <f t="shared" ca="1" si="1"/>
        <v>17.333053</v>
      </c>
      <c r="CH5" s="22">
        <f t="shared" ca="1" si="1"/>
        <v>4.3315019336229996</v>
      </c>
      <c r="CI5" s="22">
        <f t="shared" ca="1" si="1"/>
        <v>0.74271636139000008</v>
      </c>
      <c r="CJ5" s="22">
        <f t="shared" ca="1" si="1"/>
        <v>241.663568</v>
      </c>
      <c r="CK5" s="22">
        <f t="shared" ca="1" si="1"/>
        <v>0.19856855349999999</v>
      </c>
      <c r="CL5" s="22">
        <f t="shared" ca="1" si="1"/>
        <v>21.851452000000002</v>
      </c>
      <c r="CM5" s="22">
        <f t="shared" ca="1" si="1"/>
        <v>4.5143936018059998</v>
      </c>
      <c r="CN5" s="22">
        <f t="shared" ca="1" si="1"/>
        <v>0.80018932867499992</v>
      </c>
      <c r="CO5" s="22">
        <f t="shared" ca="1" si="1"/>
        <v>235.83718800000003</v>
      </c>
      <c r="CP5" s="22">
        <f t="shared" ca="1" si="1"/>
        <v>0.221431132236</v>
      </c>
      <c r="CQ5" s="22">
        <f t="shared" ca="1" si="1"/>
        <v>14.784642</v>
      </c>
      <c r="CR5" s="22">
        <f t="shared" ca="1" si="1"/>
        <v>2.8130727698040001</v>
      </c>
      <c r="CS5" s="22">
        <f t="shared" ca="1" si="1"/>
        <v>0.68050103090199998</v>
      </c>
      <c r="CT5" s="22">
        <f t="shared" ca="1" si="1"/>
        <v>159.35456600000001</v>
      </c>
    </row>
    <row r="6" spans="1:98" x14ac:dyDescent="0.25">
      <c r="A6" s="22" t="str">
        <f>person!A6</f>
        <v>Thursday</v>
      </c>
      <c r="B6" s="23">
        <f>person!B6</f>
        <v>12</v>
      </c>
      <c r="C6" s="22">
        <f t="shared" ca="1" si="2"/>
        <v>0</v>
      </c>
      <c r="D6" s="22">
        <f t="shared" ca="1" si="3"/>
        <v>0</v>
      </c>
      <c r="E6" s="22">
        <f t="shared" ca="1" si="3"/>
        <v>0</v>
      </c>
      <c r="F6" s="22">
        <f t="shared" ca="1" si="3"/>
        <v>0</v>
      </c>
      <c r="G6" s="22">
        <f t="shared" ca="1" si="3"/>
        <v>9.6116120676000019E-2</v>
      </c>
      <c r="H6" s="22">
        <f t="shared" ca="1" si="3"/>
        <v>0.54983400000000004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0</v>
      </c>
      <c r="AD6" s="22">
        <f t="shared" ca="1" si="3"/>
        <v>0</v>
      </c>
      <c r="AE6" s="22">
        <f t="shared" ca="1" si="3"/>
        <v>0</v>
      </c>
      <c r="AF6" s="22">
        <f t="shared" ca="1" si="3"/>
        <v>0</v>
      </c>
      <c r="AG6" s="22">
        <f t="shared" ca="1" si="3"/>
        <v>0</v>
      </c>
      <c r="AH6" s="22">
        <f t="shared" ca="1" si="3"/>
        <v>0</v>
      </c>
      <c r="AI6" s="22">
        <f t="shared" ca="1" si="3"/>
        <v>1.8601560000000001</v>
      </c>
      <c r="AJ6" s="22">
        <f t="shared" ca="1" si="3"/>
        <v>0.44176892734000006</v>
      </c>
      <c r="AK6" s="22">
        <f t="shared" ca="1" si="3"/>
        <v>0.40067588842499996</v>
      </c>
      <c r="AL6" s="22">
        <f t="shared" ca="1" si="3"/>
        <v>301.82386000000002</v>
      </c>
      <c r="AM6" s="22">
        <f t="shared" ca="1" si="3"/>
        <v>0.23540763135500001</v>
      </c>
      <c r="AN6" s="22">
        <f t="shared" ca="1" si="3"/>
        <v>4.1392619999999996</v>
      </c>
      <c r="AO6" s="22">
        <f t="shared" ca="1" si="3"/>
        <v>0.80272351509100004</v>
      </c>
      <c r="AP6" s="22">
        <f t="shared" ca="1" si="3"/>
        <v>0.65803084947000001</v>
      </c>
      <c r="AQ6" s="22">
        <f t="shared" ca="1" si="3"/>
        <v>19.987494000000002</v>
      </c>
      <c r="AR6" s="22">
        <f t="shared" ca="1" si="3"/>
        <v>9.2681633473000014E-2</v>
      </c>
      <c r="AS6" s="22">
        <f t="shared" ca="1" si="3"/>
        <v>3.2477499999999999</v>
      </c>
      <c r="AT6" s="22">
        <f t="shared" ca="1" si="3"/>
        <v>1.2899014689599999</v>
      </c>
      <c r="AU6" s="22">
        <f t="shared" ca="1" si="3"/>
        <v>0.470999865583</v>
      </c>
      <c r="AV6" s="22">
        <f t="shared" ca="1" si="3"/>
        <v>96.942900000000009</v>
      </c>
      <c r="AW6" s="22">
        <f t="shared" ca="1" si="3"/>
        <v>0.26036981678100002</v>
      </c>
      <c r="AX6" s="22">
        <f t="shared" ca="1" si="3"/>
        <v>17.868113999999998</v>
      </c>
      <c r="AY6" s="22">
        <f t="shared" ca="1" si="3"/>
        <v>3.4309316862560006</v>
      </c>
      <c r="AZ6" s="22">
        <f t="shared" ca="1" si="3"/>
        <v>0.73438377914999997</v>
      </c>
      <c r="BA6" s="22">
        <f t="shared" ca="1" si="3"/>
        <v>361.186464</v>
      </c>
      <c r="BB6" s="22">
        <f t="shared" ca="1" si="3"/>
        <v>0.23160500009599999</v>
      </c>
      <c r="BC6" s="22">
        <f t="shared" ca="1" si="3"/>
        <v>11.773622</v>
      </c>
      <c r="BD6" s="22">
        <f t="shared" ca="1" si="3"/>
        <v>2.9137160662500001</v>
      </c>
      <c r="BE6" s="22">
        <f t="shared" ca="1" si="3"/>
        <v>0.46473920582400002</v>
      </c>
      <c r="BF6" s="22">
        <f t="shared" ca="1" si="3"/>
        <v>72.152772999999996</v>
      </c>
      <c r="BG6" s="22">
        <f t="shared" ca="1" si="3"/>
        <v>0.18569667607400001</v>
      </c>
      <c r="BH6" s="22">
        <f t="shared" ca="1" si="3"/>
        <v>1.416021</v>
      </c>
      <c r="BI6" s="22">
        <f t="shared" ca="1" si="3"/>
        <v>0.30678051677599999</v>
      </c>
      <c r="BJ6" s="22">
        <f t="shared" ca="1" si="3"/>
        <v>0.12221266448700001</v>
      </c>
      <c r="BK6" s="22">
        <f t="shared" ca="1" si="3"/>
        <v>60.021079999999998</v>
      </c>
      <c r="BL6" s="22">
        <f t="shared" ca="1" si="3"/>
        <v>0.23621001656500001</v>
      </c>
      <c r="BM6" s="22">
        <f t="shared" ca="1" si="3"/>
        <v>1.618671</v>
      </c>
      <c r="BN6" s="22">
        <f t="shared" ca="1" si="3"/>
        <v>0.391989472698</v>
      </c>
      <c r="BO6" s="22">
        <f t="shared" ca="1" si="3"/>
        <v>0.72462689601600005</v>
      </c>
      <c r="BP6" s="22">
        <f t="shared" ca="1" si="1"/>
        <v>35.818145999999999</v>
      </c>
      <c r="BQ6" s="22">
        <f t="shared" ca="1" si="1"/>
        <v>0.22550588864000001</v>
      </c>
      <c r="BR6" s="22">
        <f t="shared" ca="1" si="1"/>
        <v>4.9539419999999996</v>
      </c>
      <c r="BS6" s="22">
        <f t="shared" ca="1" si="1"/>
        <v>0.49821810295999996</v>
      </c>
      <c r="BT6" s="22">
        <f t="shared" ca="1" si="1"/>
        <v>0.6861130348240001</v>
      </c>
      <c r="BU6" s="22">
        <f t="shared" ca="1" si="1"/>
        <v>198.858048</v>
      </c>
      <c r="BV6" s="22">
        <f t="shared" ca="1" si="1"/>
        <v>0.22270778424500001</v>
      </c>
      <c r="BW6" s="22">
        <f t="shared" ca="1" si="1"/>
        <v>4.2271559999999999</v>
      </c>
      <c r="BX6" s="22">
        <f t="shared" ca="1" si="1"/>
        <v>0.67668206990400004</v>
      </c>
      <c r="BY6" s="22">
        <f t="shared" ca="1" si="1"/>
        <v>0.13112149946400001</v>
      </c>
      <c r="BZ6" s="22">
        <f t="shared" ca="1" si="1"/>
        <v>57.440290000000005</v>
      </c>
      <c r="CA6" s="22">
        <f t="shared" ca="1" si="1"/>
        <v>0.20824575104199999</v>
      </c>
      <c r="CB6" s="22">
        <f t="shared" ca="1" si="1"/>
        <v>6.3170999999999999</v>
      </c>
      <c r="CC6" s="22">
        <f t="shared" ca="1" si="1"/>
        <v>1.687764591084</v>
      </c>
      <c r="CD6" s="22">
        <f t="shared" ca="1" si="1"/>
        <v>0.56792009473799998</v>
      </c>
      <c r="CE6" s="22">
        <f t="shared" ca="1" si="1"/>
        <v>216.57345500000002</v>
      </c>
      <c r="CF6" s="22">
        <f t="shared" ca="1" si="1"/>
        <v>0.24605008752799998</v>
      </c>
      <c r="CG6" s="22">
        <f t="shared" ca="1" si="1"/>
        <v>9.9233119999999992</v>
      </c>
      <c r="CH6" s="22">
        <f t="shared" ca="1" si="1"/>
        <v>2.9232910446</v>
      </c>
      <c r="CI6" s="22">
        <f t="shared" ca="1" si="1"/>
        <v>0.78271047152100004</v>
      </c>
      <c r="CJ6" s="22">
        <f t="shared" ca="1" si="1"/>
        <v>456.67315000000002</v>
      </c>
      <c r="CK6" s="22">
        <f t="shared" ca="1" si="1"/>
        <v>0.228422532614</v>
      </c>
      <c r="CL6" s="22">
        <f t="shared" ca="1" si="1"/>
        <v>17.581388</v>
      </c>
      <c r="CM6" s="22">
        <f t="shared" ca="1" si="1"/>
        <v>3.524641450916</v>
      </c>
      <c r="CN6" s="22">
        <f t="shared" ca="1" si="1"/>
        <v>0.65475895566200004</v>
      </c>
      <c r="CO6" s="22">
        <f t="shared" ca="1" si="1"/>
        <v>997.99506300000007</v>
      </c>
      <c r="CP6" s="22">
        <f t="shared" ca="1" si="1"/>
        <v>0.276332057889</v>
      </c>
      <c r="CQ6" s="22">
        <f t="shared" ca="1" si="1"/>
        <v>23.797951000000001</v>
      </c>
      <c r="CR6" s="22">
        <f t="shared" ca="1" si="1"/>
        <v>4.9952790681749999</v>
      </c>
      <c r="CS6" s="22">
        <f t="shared" ca="1" si="1"/>
        <v>0.72307593050199992</v>
      </c>
      <c r="CT6" s="22">
        <f t="shared" ca="1" si="1"/>
        <v>234.35978999999998</v>
      </c>
    </row>
    <row r="7" spans="1:98" x14ac:dyDescent="0.25">
      <c r="A7" s="22" t="str">
        <f>person!A7</f>
        <v>Friday</v>
      </c>
      <c r="B7" s="23">
        <f>person!B7</f>
        <v>10</v>
      </c>
      <c r="C7" s="22">
        <f t="shared" ca="1" si="2"/>
        <v>0.401312</v>
      </c>
      <c r="D7" s="22">
        <f t="shared" ca="1" si="3"/>
        <v>0</v>
      </c>
      <c r="E7" s="22">
        <f t="shared" ca="1" si="3"/>
        <v>0.93557999999999997</v>
      </c>
      <c r="F7" s="22">
        <f t="shared" ca="1" si="3"/>
        <v>0</v>
      </c>
      <c r="G7" s="22">
        <f t="shared" ca="1" si="3"/>
        <v>0</v>
      </c>
      <c r="H7" s="22">
        <f t="shared" ca="1" si="3"/>
        <v>0</v>
      </c>
      <c r="I7" s="22">
        <f t="shared" ca="1" si="3"/>
        <v>0</v>
      </c>
      <c r="J7" s="22">
        <f t="shared" ca="1" si="3"/>
        <v>0</v>
      </c>
      <c r="K7" s="22">
        <f t="shared" ca="1" si="3"/>
        <v>0</v>
      </c>
      <c r="L7" s="22">
        <f t="shared" ca="1" si="3"/>
        <v>0</v>
      </c>
      <c r="M7" s="22">
        <f t="shared" ca="1" si="3"/>
        <v>5.1193499999999998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0</v>
      </c>
      <c r="AA7" s="22">
        <f t="shared" ca="1" si="3"/>
        <v>0</v>
      </c>
      <c r="AB7" s="22">
        <f t="shared" ca="1" si="3"/>
        <v>0</v>
      </c>
      <c r="AC7" s="22">
        <f t="shared" ca="1" si="3"/>
        <v>0</v>
      </c>
      <c r="AD7" s="22">
        <f t="shared" ca="1" si="3"/>
        <v>0</v>
      </c>
      <c r="AE7" s="22">
        <f t="shared" ca="1" si="3"/>
        <v>0</v>
      </c>
      <c r="AF7" s="22">
        <f t="shared" ca="1" si="3"/>
        <v>0.24514513840200003</v>
      </c>
      <c r="AG7" s="22">
        <f t="shared" ca="1" si="3"/>
        <v>0.96770500000000004</v>
      </c>
      <c r="AH7" s="22">
        <f t="shared" ca="1" si="3"/>
        <v>0</v>
      </c>
      <c r="AI7" s="22">
        <f t="shared" ca="1" si="3"/>
        <v>5.7650039999999994</v>
      </c>
      <c r="AJ7" s="22">
        <f t="shared" ca="1" si="3"/>
        <v>0.85316905095500006</v>
      </c>
      <c r="AK7" s="22">
        <f t="shared" ca="1" si="3"/>
        <v>0.75418858923199994</v>
      </c>
      <c r="AL7" s="22">
        <f t="shared" ca="1" si="3"/>
        <v>429.45328799999999</v>
      </c>
      <c r="AM7" s="22">
        <f t="shared" ca="1" si="3"/>
        <v>0.24529738902599998</v>
      </c>
      <c r="AN7" s="22">
        <f t="shared" ca="1" si="3"/>
        <v>7.6249200000000004</v>
      </c>
      <c r="AO7" s="22">
        <f t="shared" ca="1" si="3"/>
        <v>1.29236878127</v>
      </c>
      <c r="AP7" s="22">
        <f t="shared" ca="1" si="3"/>
        <v>0.66848623595599999</v>
      </c>
      <c r="AQ7" s="22">
        <f t="shared" ca="1" si="3"/>
        <v>174.26155999999997</v>
      </c>
      <c r="AR7" s="22">
        <f t="shared" ca="1" si="3"/>
        <v>0.20739031185600001</v>
      </c>
      <c r="AS7" s="22">
        <f t="shared" ca="1" si="3"/>
        <v>6.3208640000000003</v>
      </c>
      <c r="AT7" s="22">
        <f t="shared" ca="1" si="3"/>
        <v>1.570459219959</v>
      </c>
      <c r="AU7" s="22">
        <f t="shared" ca="1" si="3"/>
        <v>0.65769599249799993</v>
      </c>
      <c r="AV7" s="22">
        <f t="shared" ca="1" si="3"/>
        <v>244.31082899999998</v>
      </c>
      <c r="AW7" s="22">
        <f t="shared" ca="1" si="3"/>
        <v>0.25433862283500003</v>
      </c>
      <c r="AX7" s="22">
        <f t="shared" ca="1" si="3"/>
        <v>6.0920579999999998</v>
      </c>
      <c r="AY7" s="22">
        <f t="shared" ca="1" si="3"/>
        <v>1.0899210656</v>
      </c>
      <c r="AZ7" s="22">
        <f t="shared" ca="1" si="3"/>
        <v>0.53559962383199999</v>
      </c>
      <c r="BA7" s="22">
        <f t="shared" ca="1" si="3"/>
        <v>156.128567</v>
      </c>
      <c r="BB7" s="22">
        <f t="shared" ca="1" si="3"/>
        <v>8.6519689073999997E-2</v>
      </c>
      <c r="BC7" s="22">
        <f t="shared" ca="1" si="3"/>
        <v>2.4800089999999999</v>
      </c>
      <c r="BD7" s="22">
        <f t="shared" ca="1" si="3"/>
        <v>1.0484369705159999</v>
      </c>
      <c r="BE7" s="22">
        <f t="shared" ca="1" si="3"/>
        <v>0.64431279509999995</v>
      </c>
      <c r="BF7" s="22">
        <f t="shared" ca="1" si="3"/>
        <v>20.457875999999999</v>
      </c>
      <c r="BG7" s="22">
        <f t="shared" ca="1" si="3"/>
        <v>0.25459957136</v>
      </c>
      <c r="BH7" s="22">
        <f t="shared" ca="1" si="3"/>
        <v>5.2038719999999996</v>
      </c>
      <c r="BI7" s="22">
        <f t="shared" ca="1" si="3"/>
        <v>1.1877705114879999</v>
      </c>
      <c r="BJ7" s="22">
        <f t="shared" ca="1" si="3"/>
        <v>0.61472297607600002</v>
      </c>
      <c r="BK7" s="22">
        <f t="shared" ca="1" si="3"/>
        <v>43.641179999999999</v>
      </c>
      <c r="BL7" s="22">
        <f t="shared" ca="1" si="3"/>
        <v>9.6419729307999996E-2</v>
      </c>
      <c r="BM7" s="22">
        <f t="shared" ca="1" si="3"/>
        <v>2.2568999999999999</v>
      </c>
      <c r="BN7" s="22">
        <f t="shared" ca="1" si="3"/>
        <v>0.45920327768800007</v>
      </c>
      <c r="BO7" s="22">
        <f t="shared" ref="BO7:CT8" ca="1" si="4">INDIRECT(ADDRESS(ROW(BO7),(COLUMN(BO7)-COLUMN($C$2))*4+3,1,1,"person"))*INDIRECT(ADDRESS(ROW(BO7),(COLUMN(BO7)-COLUMN($C$2))*4+5,1,1,"person"))</f>
        <v>0.55215447777600002</v>
      </c>
      <c r="BP7" s="22">
        <f t="shared" ca="1" si="4"/>
        <v>11.055668000000001</v>
      </c>
      <c r="BQ7" s="22">
        <f t="shared" ca="1" si="4"/>
        <v>0.21469494547199999</v>
      </c>
      <c r="BR7" s="22">
        <f t="shared" ca="1" si="4"/>
        <v>13.469541999999999</v>
      </c>
      <c r="BS7" s="22">
        <f t="shared" ca="1" si="4"/>
        <v>2.6262834172559999</v>
      </c>
      <c r="BT7" s="22">
        <f t="shared" ca="1" si="4"/>
        <v>0.756712091664</v>
      </c>
      <c r="BU7" s="22">
        <f t="shared" ca="1" si="4"/>
        <v>23.040247999999998</v>
      </c>
      <c r="BV7" s="22">
        <f t="shared" ca="1" si="4"/>
        <v>0</v>
      </c>
      <c r="BW7" s="22">
        <f t="shared" ca="1" si="4"/>
        <v>0</v>
      </c>
      <c r="BX7" s="22">
        <f t="shared" ca="1" si="4"/>
        <v>0.39806963174000004</v>
      </c>
      <c r="BY7" s="22">
        <f t="shared" ca="1" si="4"/>
        <v>0.90093614077999995</v>
      </c>
      <c r="BZ7" s="22">
        <f t="shared" ca="1" si="4"/>
        <v>2.0419499999999999</v>
      </c>
      <c r="CA7" s="22">
        <f t="shared" ca="1" si="4"/>
        <v>0.12760849525200002</v>
      </c>
      <c r="CB7" s="22">
        <f t="shared" ca="1" si="4"/>
        <v>2.6354899999999999</v>
      </c>
      <c r="CC7" s="22">
        <f t="shared" ca="1" si="4"/>
        <v>0.67778958434000003</v>
      </c>
      <c r="CD7" s="22">
        <f t="shared" ca="1" si="4"/>
        <v>0.73400870834200005</v>
      </c>
      <c r="CE7" s="22">
        <f t="shared" ca="1" si="4"/>
        <v>249.13873800000002</v>
      </c>
      <c r="CF7" s="22">
        <f t="shared" ca="1" si="4"/>
        <v>0.24626959652800001</v>
      </c>
      <c r="CG7" s="22">
        <f t="shared" ca="1" si="4"/>
        <v>16.86936</v>
      </c>
      <c r="CH7" s="22">
        <f t="shared" ca="1" si="4"/>
        <v>3.6461329844029997</v>
      </c>
      <c r="CI7" s="22">
        <f t="shared" ca="1" si="4"/>
        <v>0.69901420243500012</v>
      </c>
      <c r="CJ7" s="22">
        <f t="shared" ca="1" si="4"/>
        <v>344.06217600000002</v>
      </c>
      <c r="CK7" s="22">
        <f t="shared" ca="1" si="4"/>
        <v>0.256380649244</v>
      </c>
      <c r="CL7" s="22">
        <f t="shared" ca="1" si="4"/>
        <v>10.773779000000001</v>
      </c>
      <c r="CM7" s="22">
        <f t="shared" ca="1" si="4"/>
        <v>3.29813055864</v>
      </c>
      <c r="CN7" s="22">
        <f t="shared" ca="1" si="4"/>
        <v>0.87449991709599995</v>
      </c>
      <c r="CO7" s="22">
        <f t="shared" ca="1" si="4"/>
        <v>383.08456199999995</v>
      </c>
      <c r="CP7" s="22">
        <f t="shared" ca="1" si="4"/>
        <v>0.19695327936000001</v>
      </c>
      <c r="CQ7" s="22">
        <f t="shared" ca="1" si="4"/>
        <v>11.415483</v>
      </c>
      <c r="CR7" s="22">
        <f t="shared" ca="1" si="4"/>
        <v>3.3842208394259998</v>
      </c>
      <c r="CS7" s="22">
        <f t="shared" ca="1" si="4"/>
        <v>0.71704909137299999</v>
      </c>
      <c r="CT7" s="22">
        <f t="shared" ca="1" si="4"/>
        <v>89.764212999999998</v>
      </c>
    </row>
    <row r="8" spans="1:98" x14ac:dyDescent="0.25">
      <c r="A8" s="22" t="str">
        <f>person!A8</f>
        <v>Saturday</v>
      </c>
      <c r="B8" s="23">
        <f>person!B8</f>
        <v>13</v>
      </c>
      <c r="C8" s="22">
        <f t="shared" ca="1" si="2"/>
        <v>0</v>
      </c>
      <c r="D8" s="22">
        <f t="shared" ref="D8:BO8" ca="1" si="5">INDIRECT(ADDRESS(ROW(D8),(COLUMN(D8)-COLUMN($C$2))*4+3,1,1,"person"))*INDIRECT(ADDRESS(ROW(D8),(COLUMN(D8)-COLUMN($C$2))*4+5,1,1,"person"))</f>
        <v>0</v>
      </c>
      <c r="E8" s="22">
        <f t="shared" ca="1" si="5"/>
        <v>0.35434399999999999</v>
      </c>
      <c r="F8" s="22">
        <f t="shared" ca="1" si="5"/>
        <v>0</v>
      </c>
      <c r="G8" s="22">
        <f t="shared" ca="1" si="5"/>
        <v>0.14253720668100001</v>
      </c>
      <c r="H8" s="22">
        <f t="shared" ca="1" si="5"/>
        <v>0</v>
      </c>
      <c r="I8" s="22">
        <f t="shared" ca="1" si="5"/>
        <v>0</v>
      </c>
      <c r="J8" s="22">
        <f t="shared" ca="1" si="5"/>
        <v>0</v>
      </c>
      <c r="K8" s="22">
        <f t="shared" ca="1" si="5"/>
        <v>0</v>
      </c>
      <c r="L8" s="22">
        <f t="shared" ca="1" si="5"/>
        <v>0</v>
      </c>
      <c r="M8" s="22">
        <f t="shared" ca="1" si="5"/>
        <v>2.6964579999999998</v>
      </c>
      <c r="N8" s="22">
        <f t="shared" ca="1" si="5"/>
        <v>0</v>
      </c>
      <c r="O8" s="22">
        <f t="shared" ca="1" si="5"/>
        <v>0</v>
      </c>
      <c r="P8" s="22">
        <f t="shared" ca="1" si="5"/>
        <v>0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0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0</v>
      </c>
      <c r="AD8" s="22">
        <f t="shared" ca="1" si="5"/>
        <v>0</v>
      </c>
      <c r="AE8" s="22">
        <f t="shared" ca="1" si="5"/>
        <v>0</v>
      </c>
      <c r="AF8" s="22">
        <f t="shared" ca="1" si="5"/>
        <v>0</v>
      </c>
      <c r="AG8" s="22">
        <f t="shared" ca="1" si="5"/>
        <v>0</v>
      </c>
      <c r="AH8" s="22">
        <f t="shared" ca="1" si="5"/>
        <v>0</v>
      </c>
      <c r="AI8" s="22">
        <f t="shared" ca="1" si="5"/>
        <v>0</v>
      </c>
      <c r="AJ8" s="22">
        <f t="shared" ca="1" si="5"/>
        <v>0.55132165670400002</v>
      </c>
      <c r="AK8" s="22">
        <f t="shared" ca="1" si="5"/>
        <v>0.63099403015999989</v>
      </c>
      <c r="AL8" s="22">
        <f t="shared" ca="1" si="5"/>
        <v>0.95689299999999999</v>
      </c>
      <c r="AM8" s="22">
        <f t="shared" ca="1" si="5"/>
        <v>0</v>
      </c>
      <c r="AN8" s="22">
        <f t="shared" ca="1" si="5"/>
        <v>3.3275800000000002</v>
      </c>
      <c r="AO8" s="22">
        <f t="shared" ca="1" si="5"/>
        <v>0.81049606343999991</v>
      </c>
      <c r="AP8" s="22">
        <f t="shared" ca="1" si="5"/>
        <v>0.80487634433400002</v>
      </c>
      <c r="AQ8" s="22">
        <f t="shared" ca="1" si="5"/>
        <v>52.763480000000001</v>
      </c>
      <c r="AR8" s="22">
        <f t="shared" ca="1" si="5"/>
        <v>0.17859160386900003</v>
      </c>
      <c r="AS8" s="22">
        <f t="shared" ca="1" si="5"/>
        <v>0.442301</v>
      </c>
      <c r="AT8" s="22">
        <f t="shared" ca="1" si="5"/>
        <v>0</v>
      </c>
      <c r="AU8" s="22">
        <f t="shared" ca="1" si="5"/>
        <v>0.71084107929599993</v>
      </c>
      <c r="AV8" s="22">
        <f t="shared" ca="1" si="5"/>
        <v>26.202101999999996</v>
      </c>
      <c r="AW8" s="22">
        <f t="shared" ca="1" si="5"/>
        <v>0.23240565174</v>
      </c>
      <c r="AX8" s="22">
        <f t="shared" ca="1" si="5"/>
        <v>12.427747999999999</v>
      </c>
      <c r="AY8" s="22">
        <f t="shared" ca="1" si="5"/>
        <v>2.4155194658559997</v>
      </c>
      <c r="AZ8" s="22">
        <f t="shared" ca="1" si="5"/>
        <v>0.78751207030000003</v>
      </c>
      <c r="BA8" s="22">
        <f t="shared" ca="1" si="5"/>
        <v>760.77968199999998</v>
      </c>
      <c r="BB8" s="22">
        <f t="shared" ca="1" si="5"/>
        <v>0.22886114212800002</v>
      </c>
      <c r="BC8" s="22">
        <f t="shared" ca="1" si="5"/>
        <v>15.506232000000001</v>
      </c>
      <c r="BD8" s="22">
        <f t="shared" ca="1" si="5"/>
        <v>4.1742930585159996</v>
      </c>
      <c r="BE8" s="22">
        <f t="shared" ca="1" si="5"/>
        <v>0.57452216850000004</v>
      </c>
      <c r="BF8" s="22">
        <f t="shared" ca="1" si="5"/>
        <v>48.427009999999996</v>
      </c>
      <c r="BG8" s="22">
        <f t="shared" ca="1" si="5"/>
        <v>0.15858636947399998</v>
      </c>
      <c r="BH8" s="22">
        <f t="shared" ca="1" si="5"/>
        <v>13.335245</v>
      </c>
      <c r="BI8" s="22">
        <f t="shared" ca="1" si="5"/>
        <v>3.4655806040519996</v>
      </c>
      <c r="BJ8" s="22">
        <f t="shared" ca="1" si="5"/>
        <v>0.72610676500000004</v>
      </c>
      <c r="BK8" s="22">
        <f t="shared" ca="1" si="5"/>
        <v>1574.24144</v>
      </c>
      <c r="BL8" s="22">
        <f t="shared" ca="1" si="5"/>
        <v>0.22460528902500002</v>
      </c>
      <c r="BM8" s="22">
        <f t="shared" ca="1" si="5"/>
        <v>34.176425999999999</v>
      </c>
      <c r="BN8" s="22">
        <f t="shared" ca="1" si="5"/>
        <v>8.1250858576360017</v>
      </c>
      <c r="BO8" s="22">
        <f t="shared" ca="1" si="5"/>
        <v>0.83324616850000011</v>
      </c>
      <c r="BP8" s="22">
        <f t="shared" ca="1" si="4"/>
        <v>1396.42713</v>
      </c>
      <c r="BQ8" s="22">
        <f t="shared" ca="1" si="4"/>
        <v>0.23518455151100001</v>
      </c>
      <c r="BR8" s="22">
        <f t="shared" ca="1" si="4"/>
        <v>9.0752969999999991</v>
      </c>
      <c r="BS8" s="22">
        <f t="shared" ca="1" si="4"/>
        <v>2.0400413135959998</v>
      </c>
      <c r="BT8" s="22">
        <f t="shared" ca="1" si="4"/>
        <v>0.68459220206999993</v>
      </c>
      <c r="BU8" s="22">
        <f t="shared" ca="1" si="4"/>
        <v>285.22113999999999</v>
      </c>
      <c r="BV8" s="22">
        <f t="shared" ca="1" si="4"/>
        <v>0.22673548979200001</v>
      </c>
      <c r="BW8" s="22">
        <f t="shared" ca="1" si="4"/>
        <v>13.684979999999999</v>
      </c>
      <c r="BX8" s="22">
        <f t="shared" ca="1" si="4"/>
        <v>2.9815976343499999</v>
      </c>
      <c r="BY8" s="22">
        <f t="shared" ca="1" si="4"/>
        <v>0.5848317916139999</v>
      </c>
      <c r="BZ8" s="22">
        <f t="shared" ca="1" si="4"/>
        <v>127.350368</v>
      </c>
      <c r="CA8" s="22">
        <f t="shared" ca="1" si="4"/>
        <v>0.169784395669</v>
      </c>
      <c r="CB8" s="22">
        <f t="shared" ca="1" si="4"/>
        <v>12.200641000000001</v>
      </c>
      <c r="CC8" s="22">
        <f t="shared" ca="1" si="4"/>
        <v>1.7981871832710001</v>
      </c>
      <c r="CD8" s="22">
        <f t="shared" ca="1" si="4"/>
        <v>0.79274117358199991</v>
      </c>
      <c r="CE8" s="22">
        <f t="shared" ca="1" si="4"/>
        <v>39.425984999999997</v>
      </c>
      <c r="CF8" s="22">
        <f t="shared" ca="1" si="4"/>
        <v>0.19820744725600001</v>
      </c>
      <c r="CG8" s="22">
        <f t="shared" ca="1" si="4"/>
        <v>8.5643700000000003</v>
      </c>
      <c r="CH8" s="22">
        <f t="shared" ca="1" si="4"/>
        <v>1.9695886512179999</v>
      </c>
      <c r="CI8" s="22">
        <f t="shared" ca="1" si="4"/>
        <v>0.78185530784000001</v>
      </c>
      <c r="CJ8" s="22">
        <f t="shared" ca="1" si="4"/>
        <v>812.50596000000007</v>
      </c>
      <c r="CK8" s="22">
        <f t="shared" ca="1" si="4"/>
        <v>0.25843717968000002</v>
      </c>
      <c r="CL8" s="22">
        <f t="shared" ca="1" si="4"/>
        <v>26.217905999999999</v>
      </c>
      <c r="CM8" s="22">
        <f t="shared" ca="1" si="4"/>
        <v>6.6712212497700003</v>
      </c>
      <c r="CN8" s="22">
        <f t="shared" ca="1" si="4"/>
        <v>0.77349192799099997</v>
      </c>
      <c r="CO8" s="22">
        <f t="shared" ca="1" si="4"/>
        <v>313.54906800000003</v>
      </c>
      <c r="CP8" s="22">
        <f t="shared" ca="1" si="4"/>
        <v>0.27959705482800001</v>
      </c>
      <c r="CQ8" s="22">
        <f t="shared" ca="1" si="4"/>
        <v>22.892672000000001</v>
      </c>
      <c r="CR8" s="22">
        <f t="shared" ca="1" si="4"/>
        <v>5.3567430370770008</v>
      </c>
      <c r="CS8" s="22">
        <f t="shared" ca="1" si="4"/>
        <v>0.82888643431999998</v>
      </c>
      <c r="CT8" s="22">
        <f t="shared" ca="1" si="4"/>
        <v>1450.5981839999999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N8"/>
  <sheetViews>
    <sheetView tabSelected="1" workbookViewId="0">
      <selection sqref="A1:XFD1048576"/>
    </sheetView>
  </sheetViews>
  <sheetFormatPr baseColWidth="10" defaultRowHeight="17" x14ac:dyDescent="0.25"/>
  <cols>
    <col min="1" max="1" width="11.83203125" style="22" bestFit="1" customWidth="1"/>
    <col min="2" max="2" width="7.1640625" style="22" bestFit="1" customWidth="1"/>
    <col min="3" max="3" width="3.5" style="22" bestFit="1" customWidth="1"/>
    <col min="4" max="7" width="10.5" style="22" bestFit="1" customWidth="1"/>
    <col min="8" max="8" width="3.5" style="22" bestFit="1" customWidth="1"/>
    <col min="9" max="12" width="10.5" style="22" bestFit="1" customWidth="1"/>
    <col min="13" max="13" width="3.5" style="22" bestFit="1" customWidth="1"/>
    <col min="14" max="17" width="10.5" style="22" bestFit="1" customWidth="1"/>
    <col min="18" max="18" width="3.5" style="22" bestFit="1" customWidth="1"/>
    <col min="19" max="21" width="10.5" style="22" bestFit="1" customWidth="1"/>
    <col min="22" max="23" width="3.5" style="22" bestFit="1" customWidth="1"/>
    <col min="24" max="27" width="10.5" style="22" bestFit="1" customWidth="1"/>
    <col min="28" max="28" width="3.5" style="22" bestFit="1" customWidth="1"/>
    <col min="29" max="32" width="10.5" style="22" bestFit="1" customWidth="1"/>
    <col min="33" max="33" width="3.5" style="22" bestFit="1" customWidth="1"/>
    <col min="34" max="37" width="10.5" style="22" bestFit="1" customWidth="1"/>
    <col min="38" max="38" width="3.5" style="22" bestFit="1" customWidth="1"/>
    <col min="39" max="41" width="10.5" style="22" bestFit="1" customWidth="1"/>
    <col min="42" max="43" width="3.5" style="22" bestFit="1" customWidth="1"/>
    <col min="44" max="47" width="10.5" style="22" bestFit="1" customWidth="1"/>
    <col min="48" max="48" width="3.5" style="22" bestFit="1" customWidth="1"/>
    <col min="49" max="49" width="4.6640625" style="22" bestFit="1" customWidth="1"/>
    <col min="50" max="52" width="3.5" style="22" bestFit="1" customWidth="1"/>
    <col min="53" max="53" width="4.6640625" style="22" bestFit="1" customWidth="1"/>
    <col min="54" max="56" width="10.5" style="22" bestFit="1" customWidth="1"/>
    <col min="57" max="58" width="4.6640625" style="22" bestFit="1" customWidth="1"/>
    <col min="59" max="59" width="5.83203125" style="22" bestFit="1" customWidth="1"/>
    <col min="60" max="63" width="4.6640625" style="22" bestFit="1" customWidth="1"/>
    <col min="64" max="66" width="10.5" style="22" bestFit="1" customWidth="1"/>
    <col min="67" max="68" width="4.6640625" style="22" bestFit="1" customWidth="1"/>
    <col min="69" max="72" width="10.5" style="22" bestFit="1" customWidth="1"/>
    <col min="73" max="73" width="4.6640625" style="22" bestFit="1" customWidth="1"/>
    <col min="74" max="76" width="10.5" style="22" bestFit="1" customWidth="1"/>
    <col min="77" max="78" width="4.6640625" style="22" bestFit="1" customWidth="1"/>
    <col min="79" max="79" width="5.83203125" style="22" bestFit="1" customWidth="1"/>
    <col min="80" max="83" width="4.6640625" style="22" bestFit="1" customWidth="1"/>
    <col min="84" max="84" width="5.83203125" style="22" bestFit="1" customWidth="1"/>
    <col min="85" max="88" width="4.6640625" style="22" bestFit="1" customWidth="1"/>
    <col min="89" max="89" width="5.83203125" style="22" bestFit="1" customWidth="1"/>
    <col min="90" max="93" width="4.6640625" style="22" bestFit="1" customWidth="1"/>
    <col min="94" max="94" width="5.83203125" style="22" bestFit="1" customWidth="1"/>
    <col min="95" max="98" width="4.6640625" style="22" bestFit="1" customWidth="1"/>
    <col min="99" max="101" width="10.5" style="22" bestFit="1" customWidth="1"/>
    <col min="102" max="103" width="4.6640625" style="22" bestFit="1" customWidth="1"/>
    <col min="104" max="104" width="5.83203125" style="22" bestFit="1" customWidth="1"/>
    <col min="105" max="108" width="4.6640625" style="22" bestFit="1" customWidth="1"/>
    <col min="109" max="112" width="10.5" style="22" bestFit="1" customWidth="1"/>
    <col min="113" max="113" width="4.6640625" style="22" bestFit="1" customWidth="1"/>
    <col min="114" max="117" width="10.5" style="22" bestFit="1" customWidth="1"/>
    <col min="118" max="118" width="4.6640625" style="22" bestFit="1" customWidth="1"/>
    <col min="119" max="122" width="10.5" style="22" bestFit="1" customWidth="1"/>
    <col min="123" max="123" width="4.6640625" style="22" bestFit="1" customWidth="1"/>
    <col min="124" max="127" width="10.5" style="22" bestFit="1" customWidth="1"/>
    <col min="128" max="128" width="4.6640625" style="22" bestFit="1" customWidth="1"/>
    <col min="129" max="132" width="10.5" style="22" bestFit="1" customWidth="1"/>
    <col min="133" max="133" width="4.6640625" style="22" bestFit="1" customWidth="1"/>
    <col min="134" max="137" width="10.5" style="22" bestFit="1" customWidth="1"/>
    <col min="138" max="138" width="4.6640625" style="22" bestFit="1" customWidth="1"/>
    <col min="139" max="142" width="10.5" style="22" bestFit="1" customWidth="1"/>
    <col min="143" max="143" width="4.6640625" style="22" bestFit="1" customWidth="1"/>
    <col min="144" max="144" width="10.5" style="22" bestFit="1" customWidth="1"/>
    <col min="145" max="145" width="11.6640625" style="22" bestFit="1" customWidth="1"/>
    <col min="146" max="147" width="10.5" style="22" bestFit="1" customWidth="1"/>
    <col min="148" max="148" width="4.6640625" style="22" bestFit="1" customWidth="1"/>
    <col min="149" max="149" width="10.5" style="22" bestFit="1" customWidth="1"/>
    <col min="150" max="150" width="11.6640625" style="22" bestFit="1" customWidth="1"/>
    <col min="151" max="152" width="10.5" style="22" bestFit="1" customWidth="1"/>
    <col min="153" max="153" width="4.6640625" style="22" bestFit="1" customWidth="1"/>
    <col min="154" max="154" width="10.5" style="22" bestFit="1" customWidth="1"/>
    <col min="155" max="155" width="11.6640625" style="22" bestFit="1" customWidth="1"/>
    <col min="156" max="157" width="10.5" style="22" bestFit="1" customWidth="1"/>
    <col min="158" max="158" width="4.6640625" style="22" bestFit="1" customWidth="1"/>
    <col min="159" max="162" width="10.5" style="22" bestFit="1" customWidth="1"/>
    <col min="163" max="163" width="4.6640625" style="22" bestFit="1" customWidth="1"/>
    <col min="164" max="167" width="10.5" style="22" bestFit="1" customWidth="1"/>
    <col min="168" max="168" width="4.6640625" style="22" bestFit="1" customWidth="1"/>
    <col min="169" max="172" width="10.5" style="22" bestFit="1" customWidth="1"/>
    <col min="173" max="173" width="4.6640625" style="22" bestFit="1" customWidth="1"/>
    <col min="174" max="177" width="10.5" style="22" bestFit="1" customWidth="1"/>
    <col min="178" max="178" width="4.6640625" style="22" bestFit="1" customWidth="1"/>
    <col min="179" max="179" width="10.5" style="22" bestFit="1" customWidth="1"/>
    <col min="180" max="180" width="11.6640625" style="22" bestFit="1" customWidth="1"/>
    <col min="181" max="182" width="10.5" style="22" bestFit="1" customWidth="1"/>
    <col min="183" max="183" width="4.6640625" style="22" bestFit="1" customWidth="1"/>
    <col min="184" max="184" width="10.5" style="22" bestFit="1" customWidth="1"/>
    <col min="185" max="185" width="11.6640625" style="22" bestFit="1" customWidth="1"/>
    <col min="186" max="187" width="10.5" style="22" bestFit="1" customWidth="1"/>
    <col min="188" max="188" width="4.6640625" style="22" bestFit="1" customWidth="1"/>
    <col min="189" max="189" width="10.5" style="22" bestFit="1" customWidth="1"/>
    <col min="190" max="190" width="11.6640625" style="22" bestFit="1" customWidth="1"/>
    <col min="191" max="192" width="10.5" style="22" bestFit="1" customWidth="1"/>
    <col min="193" max="193" width="4.6640625" style="22" bestFit="1" customWidth="1"/>
    <col min="194" max="194" width="10.5" style="22" bestFit="1" customWidth="1"/>
    <col min="195" max="195" width="11.6640625" style="22" bestFit="1" customWidth="1"/>
    <col min="196" max="196" width="10.5" style="22" bestFit="1" customWidth="1"/>
    <col min="197" max="197" width="10.5" style="22" customWidth="1"/>
    <col min="198" max="198" width="4.6640625" style="22" bestFit="1" customWidth="1"/>
    <col min="199" max="199" width="10.5" style="22" bestFit="1" customWidth="1"/>
    <col min="200" max="200" width="11.6640625" style="22" bestFit="1" customWidth="1"/>
    <col min="201" max="202" width="10.5" style="22" customWidth="1"/>
    <col min="203" max="203" width="4.6640625" style="22" bestFit="1" customWidth="1"/>
    <col min="204" max="204" width="10.5" style="22" bestFit="1" customWidth="1"/>
    <col min="205" max="205" width="11.6640625" style="22" bestFit="1" customWidth="1"/>
    <col min="206" max="206" width="10.5" style="22" customWidth="1"/>
    <col min="207" max="207" width="10.5" style="22" bestFit="1" customWidth="1"/>
    <col min="208" max="208" width="4.6640625" style="22" bestFit="1" customWidth="1"/>
    <col min="209" max="209" width="10.5" style="22" customWidth="1"/>
    <col min="210" max="210" width="11.6640625" style="22" bestFit="1" customWidth="1"/>
    <col min="211" max="212" width="10.5" style="22" bestFit="1" customWidth="1"/>
    <col min="213" max="213" width="4.6640625" style="22" bestFit="1" customWidth="1"/>
    <col min="214" max="214" width="10.5" style="22" customWidth="1"/>
    <col min="215" max="215" width="11.6640625" style="22" bestFit="1" customWidth="1"/>
    <col min="216" max="216" width="10.5" style="22" bestFit="1" customWidth="1"/>
    <col min="217" max="217" width="10.5" style="22" customWidth="1"/>
    <col min="218" max="218" width="4.6640625" style="22" bestFit="1" customWidth="1"/>
    <col min="219" max="219" width="10.5" style="22" bestFit="1" customWidth="1"/>
    <col min="220" max="220" width="11.6640625" style="22" bestFit="1" customWidth="1"/>
    <col min="221" max="222" width="10.5" style="22" customWidth="1"/>
    <col min="223" max="223" width="4.6640625" style="22" bestFit="1" customWidth="1"/>
    <col min="224" max="224" width="10.5" style="22" bestFit="1" customWidth="1"/>
    <col min="225" max="225" width="11.6640625" style="22" bestFit="1" customWidth="1"/>
    <col min="226" max="226" width="10.5" style="22" customWidth="1"/>
    <col min="227" max="227" width="10.5" style="22" bestFit="1" customWidth="1"/>
    <col min="228" max="228" width="4.6640625" style="22" bestFit="1" customWidth="1"/>
    <col min="229" max="229" width="10.5" style="22" customWidth="1"/>
    <col min="230" max="230" width="11.6640625" style="22" bestFit="1" customWidth="1"/>
    <col min="231" max="232" width="10.5" style="22" bestFit="1" customWidth="1"/>
    <col min="233" max="233" width="4.6640625" style="22" bestFit="1" customWidth="1"/>
    <col min="234" max="234" width="10.5" style="22" customWidth="1"/>
    <col min="235" max="235" width="11.6640625" style="22" bestFit="1" customWidth="1"/>
    <col min="236" max="236" width="10.5" style="22" bestFit="1" customWidth="1"/>
    <col min="237" max="237" width="10.5" style="22" customWidth="1"/>
    <col min="238" max="238" width="4.6640625" style="22" bestFit="1" customWidth="1"/>
    <col min="239" max="239" width="10.5" style="22" bestFit="1" customWidth="1"/>
    <col min="240" max="240" width="11.6640625" style="22" bestFit="1" customWidth="1"/>
    <col min="241" max="242" width="10.5" style="22" customWidth="1"/>
    <col min="243" max="243" width="4.6640625" style="22" bestFit="1" customWidth="1"/>
    <col min="244" max="246" width="10.5" style="22" customWidth="1"/>
    <col min="247" max="247" width="10.5" style="22" bestFit="1" customWidth="1"/>
    <col min="248" max="248" width="4.6640625" style="22" bestFit="1" customWidth="1"/>
    <col min="249" max="249" width="10.5" style="22" customWidth="1"/>
    <col min="250" max="250" width="11.6640625" style="22" bestFit="1" customWidth="1"/>
    <col min="251" max="251" width="10.5" style="22" bestFit="1" customWidth="1"/>
    <col min="252" max="252" width="10.5" style="22" customWidth="1"/>
    <col min="253" max="253" width="4.6640625" style="22" bestFit="1" customWidth="1"/>
    <col min="254" max="254" width="10.5" style="22" customWidth="1"/>
    <col min="255" max="255" width="11.6640625" style="22" bestFit="1" customWidth="1"/>
    <col min="256" max="256" width="10.5" style="22" bestFit="1" customWidth="1"/>
    <col min="257" max="257" width="10.5" style="22" customWidth="1"/>
    <col min="258" max="258" width="4.6640625" style="22" bestFit="1" customWidth="1"/>
    <col min="259" max="259" width="10.5" style="22" bestFit="1" customWidth="1"/>
    <col min="260" max="260" width="11.6640625" style="22" bestFit="1" customWidth="1"/>
    <col min="261" max="262" width="10.5" style="22" customWidth="1"/>
    <col min="263" max="263" width="4.6640625" style="22" bestFit="1" customWidth="1"/>
    <col min="264" max="264" width="10.5" style="22" bestFit="1" customWidth="1"/>
    <col min="265" max="265" width="11.6640625" style="22" bestFit="1" customWidth="1"/>
    <col min="266" max="266" width="10.5" style="22" customWidth="1"/>
    <col min="267" max="267" width="10.5" style="22" bestFit="1" customWidth="1"/>
    <col min="268" max="268" width="4.6640625" style="22" bestFit="1" customWidth="1"/>
    <col min="269" max="269" width="10.5" style="22" customWidth="1"/>
    <col min="270" max="270" width="11.6640625" style="22" bestFit="1" customWidth="1"/>
    <col min="271" max="272" width="10.5" style="22" bestFit="1" customWidth="1"/>
    <col min="273" max="273" width="4.6640625" style="22" bestFit="1" customWidth="1"/>
    <col min="274" max="274" width="10.5" style="22" customWidth="1"/>
    <col min="275" max="275" width="11.6640625" style="22" bestFit="1" customWidth="1"/>
    <col min="276" max="276" width="10.5" style="22" bestFit="1" customWidth="1"/>
    <col min="277" max="277" width="10.5" style="22" customWidth="1"/>
    <col min="278" max="278" width="4.6640625" style="22" bestFit="1" customWidth="1"/>
    <col min="279" max="279" width="10.5" style="22" bestFit="1" customWidth="1"/>
    <col min="280" max="280" width="11.6640625" style="22" bestFit="1" customWidth="1"/>
    <col min="281" max="282" width="10.5" style="22" customWidth="1"/>
    <col min="283" max="283" width="4.6640625" style="22" bestFit="1" customWidth="1"/>
    <col min="284" max="284" width="10.5" style="22" bestFit="1" customWidth="1"/>
    <col min="285" max="285" width="11.6640625" style="22" bestFit="1" customWidth="1"/>
    <col min="286" max="286" width="10.5" style="22" customWidth="1"/>
    <col min="287" max="287" width="10.5" style="22" bestFit="1" customWidth="1"/>
    <col min="288" max="288" width="4.6640625" style="22" bestFit="1" customWidth="1"/>
    <col min="289" max="289" width="10.5" style="22" customWidth="1"/>
    <col min="290" max="290" width="11.6640625" style="22" bestFit="1" customWidth="1"/>
    <col min="291" max="292" width="10.5" style="22" bestFit="1" customWidth="1"/>
    <col min="293" max="293" width="4.6640625" style="22" bestFit="1" customWidth="1"/>
    <col min="294" max="294" width="10.5" style="22" customWidth="1"/>
    <col min="295" max="295" width="11.6640625" style="22" bestFit="1" customWidth="1"/>
    <col min="296" max="296" width="10.5" style="22" bestFit="1" customWidth="1"/>
    <col min="297" max="297" width="10.5" style="22" customWidth="1"/>
    <col min="298" max="298" width="4.6640625" style="22" bestFit="1" customWidth="1"/>
    <col min="299" max="299" width="10.5" style="22" bestFit="1" customWidth="1"/>
    <col min="300" max="300" width="11.6640625" style="22" bestFit="1" customWidth="1"/>
    <col min="301" max="302" width="10.5" style="22" customWidth="1"/>
    <col min="303" max="303" width="4.6640625" style="22" bestFit="1" customWidth="1"/>
    <col min="304" max="304" width="10.5" style="22" bestFit="1" customWidth="1"/>
    <col min="305" max="305" width="11.6640625" style="22" bestFit="1" customWidth="1"/>
    <col min="306" max="306" width="10.5" style="22" customWidth="1"/>
    <col min="307" max="307" width="10.5" style="22" bestFit="1" customWidth="1"/>
    <col min="308" max="308" width="4.6640625" style="22" bestFit="1" customWidth="1"/>
    <col min="309" max="309" width="10.5" style="22" customWidth="1"/>
    <col min="310" max="310" width="11.6640625" style="22" bestFit="1" customWidth="1"/>
    <col min="311" max="312" width="10.5" style="22" bestFit="1" customWidth="1"/>
    <col min="313" max="313" width="4.6640625" style="22" bestFit="1" customWidth="1"/>
    <col min="314" max="314" width="10.5" style="22" customWidth="1"/>
    <col min="315" max="315" width="11.6640625" style="22" bestFit="1" customWidth="1"/>
    <col min="316" max="316" width="10.5" style="22" bestFit="1" customWidth="1"/>
    <col min="317" max="317" width="10.5" style="22" customWidth="1"/>
    <col min="318" max="318" width="4.6640625" style="22" bestFit="1" customWidth="1"/>
    <col min="319" max="319" width="10.5" style="22" bestFit="1" customWidth="1"/>
    <col min="320" max="320" width="11.6640625" style="22" bestFit="1" customWidth="1"/>
    <col min="321" max="322" width="10.5" style="22" customWidth="1"/>
    <col min="323" max="323" width="4.6640625" style="22" bestFit="1" customWidth="1"/>
    <col min="324" max="324" width="10.5" style="22" bestFit="1" customWidth="1"/>
    <col min="325" max="325" width="11.6640625" style="22" bestFit="1" customWidth="1"/>
    <col min="326" max="326" width="10.5" style="22" customWidth="1"/>
    <col min="327" max="327" width="10.5" style="22" bestFit="1" customWidth="1"/>
    <col min="328" max="328" width="4.6640625" style="22" bestFit="1" customWidth="1"/>
    <col min="329" max="329" width="10.5" style="22" customWidth="1"/>
    <col min="330" max="330" width="11.6640625" style="22" bestFit="1" customWidth="1"/>
    <col min="331" max="331" width="10.5" style="22" bestFit="1" customWidth="1"/>
    <col min="332" max="332" width="10.5" style="22" customWidth="1"/>
    <col min="333" max="333" width="4.6640625" style="22" bestFit="1" customWidth="1"/>
    <col min="334" max="334" width="10.5" style="22" customWidth="1"/>
    <col min="335" max="335" width="11.6640625" style="22" bestFit="1" customWidth="1"/>
    <col min="336" max="337" width="10.5" style="22" customWidth="1"/>
    <col min="338" max="338" width="4.6640625" style="22" bestFit="1" customWidth="1"/>
    <col min="339" max="339" width="10.5" style="22" bestFit="1" customWidth="1"/>
    <col min="340" max="340" width="11.6640625" style="22" bestFit="1" customWidth="1"/>
    <col min="341" max="342" width="10.5" style="22" customWidth="1"/>
    <col min="343" max="343" width="4.6640625" style="22" bestFit="1" customWidth="1"/>
    <col min="344" max="344" width="10.5" style="22" customWidth="1"/>
    <col min="345" max="345" width="11.6640625" style="22" bestFit="1" customWidth="1"/>
    <col min="346" max="346" width="10.5" style="22" customWidth="1"/>
    <col min="347" max="347" width="10.5" style="22" bestFit="1" customWidth="1"/>
    <col min="348" max="348" width="4.6640625" style="22" bestFit="1" customWidth="1"/>
    <col min="349" max="349" width="10.5" style="22" customWidth="1"/>
    <col min="350" max="350" width="11.6640625" style="22" bestFit="1" customWidth="1"/>
    <col min="351" max="351" width="10.5" style="22" bestFit="1" customWidth="1"/>
    <col min="352" max="352" width="10.5" style="22" customWidth="1"/>
    <col min="353" max="353" width="4.6640625" style="22" bestFit="1" customWidth="1"/>
    <col min="354" max="354" width="10.5" style="22" customWidth="1"/>
    <col min="355" max="355" width="11.6640625" style="22" bestFit="1" customWidth="1"/>
    <col min="356" max="357" width="10.5" style="22" customWidth="1"/>
    <col min="358" max="358" width="4.6640625" style="22" bestFit="1" customWidth="1"/>
    <col min="359" max="359" width="10.5" style="22" bestFit="1" customWidth="1"/>
    <col min="360" max="360" width="11.6640625" style="22" bestFit="1" customWidth="1"/>
    <col min="361" max="362" width="10.5" style="22" customWidth="1"/>
    <col min="363" max="363" width="4.6640625" style="22" bestFit="1" customWidth="1"/>
    <col min="364" max="364" width="10.5" style="22" customWidth="1"/>
    <col min="365" max="365" width="11.6640625" style="22" bestFit="1" customWidth="1"/>
    <col min="366" max="366" width="10.5" style="22" customWidth="1"/>
    <col min="367" max="367" width="10.5" style="22" bestFit="1" customWidth="1"/>
    <col min="368" max="368" width="4.6640625" style="22" bestFit="1" customWidth="1"/>
    <col min="369" max="369" width="10.5" style="22" customWidth="1"/>
    <col min="370" max="370" width="11.6640625" style="22" bestFit="1" customWidth="1"/>
    <col min="371" max="371" width="10.5" style="22" bestFit="1" customWidth="1"/>
    <col min="372" max="372" width="10.5" style="22" customWidth="1"/>
    <col min="373" max="373" width="4.6640625" style="22" bestFit="1" customWidth="1"/>
    <col min="374" max="374" width="10.5" style="22" customWidth="1"/>
    <col min="375" max="375" width="11.6640625" style="22" bestFit="1" customWidth="1"/>
    <col min="376" max="377" width="10.5" style="22" customWidth="1"/>
    <col min="378" max="378" width="4.6640625" style="22" bestFit="1" customWidth="1"/>
    <col min="379" max="379" width="10.5" style="22" bestFit="1" customWidth="1"/>
    <col min="380" max="380" width="11.6640625" style="22" bestFit="1" customWidth="1"/>
    <col min="381" max="382" width="10.5" style="22" customWidth="1"/>
    <col min="383" max="383" width="4.6640625" style="22" bestFit="1" customWidth="1"/>
    <col min="384" max="384" width="10.5" style="22" customWidth="1"/>
    <col min="385" max="385" width="11.6640625" style="22" bestFit="1" customWidth="1"/>
    <col min="386" max="387" width="10.5" style="22" bestFit="1" customWidth="1"/>
    <col min="388" max="388" width="4.6640625" style="22" bestFit="1" customWidth="1"/>
    <col min="389" max="389" width="10.5" style="22" bestFit="1" customWidth="1"/>
    <col min="390" max="390" width="11.6640625" style="22" bestFit="1" customWidth="1"/>
    <col min="391" max="392" width="10.5" style="22" bestFit="1" customWidth="1"/>
    <col min="393" max="393" width="4.6640625" style="22" bestFit="1" customWidth="1"/>
    <col min="394" max="394" width="10.5" style="22" bestFit="1" customWidth="1"/>
    <col min="395" max="395" width="11.6640625" style="22" bestFit="1" customWidth="1"/>
    <col min="396" max="397" width="10.5" style="22" bestFit="1" customWidth="1"/>
    <col min="398" max="398" width="4.6640625" style="22" bestFit="1" customWidth="1"/>
    <col min="399" max="399" width="10.5" style="22" bestFit="1" customWidth="1"/>
    <col min="400" max="400" width="11.6640625" style="22" bestFit="1" customWidth="1"/>
    <col min="401" max="402" width="10.5" style="22" bestFit="1" customWidth="1"/>
    <col min="403" max="403" width="4.6640625" style="22" bestFit="1" customWidth="1"/>
    <col min="404" max="404" width="10.5" style="22" bestFit="1" customWidth="1"/>
    <col min="405" max="405" width="11.6640625" style="22" bestFit="1" customWidth="1"/>
    <col min="406" max="407" width="10.5" style="22" bestFit="1" customWidth="1"/>
    <col min="408" max="408" width="4.6640625" style="22" bestFit="1" customWidth="1"/>
    <col min="409" max="409" width="10.5" style="22" bestFit="1" customWidth="1"/>
    <col min="410" max="410" width="11.6640625" style="22" bestFit="1" customWidth="1"/>
    <col min="411" max="412" width="10.5" style="22" bestFit="1" customWidth="1"/>
    <col min="413" max="413" width="4.6640625" style="22" bestFit="1" customWidth="1"/>
    <col min="414" max="417" width="10.5" style="22" bestFit="1" customWidth="1"/>
    <col min="418" max="418" width="4.6640625" style="22" bestFit="1" customWidth="1"/>
    <col min="419" max="422" width="10.5" style="22" bestFit="1" customWidth="1"/>
    <col min="423" max="423" width="4.6640625" style="22" bestFit="1" customWidth="1"/>
    <col min="424" max="424" width="10.5" style="22" bestFit="1" customWidth="1"/>
    <col min="425" max="425" width="11.6640625" style="22" bestFit="1" customWidth="1"/>
    <col min="426" max="427" width="10.5" style="22" bestFit="1" customWidth="1"/>
    <col min="428" max="428" width="4.6640625" style="22" bestFit="1" customWidth="1"/>
    <col min="429" max="432" width="10.5" style="22" bestFit="1" customWidth="1"/>
    <col min="433" max="433" width="4.6640625" style="22" bestFit="1" customWidth="1"/>
    <col min="434" max="437" width="10.5" style="22" bestFit="1" customWidth="1"/>
    <col min="438" max="438" width="4.6640625" style="22" bestFit="1" customWidth="1"/>
    <col min="439" max="442" width="10.5" style="22" bestFit="1" customWidth="1"/>
    <col min="443" max="443" width="4.6640625" style="22" bestFit="1" customWidth="1"/>
    <col min="444" max="444" width="10.5" style="22" bestFit="1" customWidth="1"/>
    <col min="445" max="445" width="11.6640625" style="22" bestFit="1" customWidth="1"/>
    <col min="446" max="447" width="10.5" style="22" bestFit="1" customWidth="1"/>
    <col min="448" max="448" width="4.6640625" style="22" bestFit="1" customWidth="1"/>
    <col min="449" max="452" width="10.5" style="22" bestFit="1" customWidth="1"/>
    <col min="453" max="453" width="4.6640625" style="22" bestFit="1" customWidth="1"/>
    <col min="454" max="457" width="10.5" style="22" bestFit="1" customWidth="1"/>
    <col min="458" max="458" width="4.6640625" style="22" bestFit="1" customWidth="1"/>
    <col min="459" max="462" width="10.5" style="22" bestFit="1" customWidth="1"/>
    <col min="463" max="463" width="4.6640625" style="22" bestFit="1" customWidth="1"/>
    <col min="464" max="467" width="10.5" style="22" bestFit="1" customWidth="1"/>
    <col min="468" max="468" width="4.6640625" style="22" bestFit="1" customWidth="1"/>
    <col min="469" max="472" width="10.5" style="22" bestFit="1" customWidth="1"/>
    <col min="473" max="473" width="4.6640625" style="22" bestFit="1" customWidth="1"/>
    <col min="474" max="477" width="10.5" style="22" bestFit="1" customWidth="1"/>
    <col min="478" max="478" width="4.6640625" style="22" bestFit="1" customWidth="1"/>
    <col min="479" max="482" width="10.5" style="22" bestFit="1" customWidth="1"/>
    <col min="483" max="16384" width="10.83203125" style="22"/>
  </cols>
  <sheetData>
    <row r="1" spans="1:482" x14ac:dyDescent="0.25">
      <c r="A1" s="22" t="s">
        <v>0</v>
      </c>
      <c r="B1" s="22" t="s">
        <v>23</v>
      </c>
      <c r="C1" s="22" t="s">
        <v>25</v>
      </c>
      <c r="D1" s="22" t="s">
        <v>409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410</v>
      </c>
      <c r="J1" s="22" t="s">
        <v>30</v>
      </c>
      <c r="K1" s="22" t="s">
        <v>31</v>
      </c>
      <c r="L1" s="22" t="s">
        <v>32</v>
      </c>
      <c r="M1" s="22" t="s">
        <v>33</v>
      </c>
      <c r="N1" s="22" t="s">
        <v>411</v>
      </c>
      <c r="O1" s="22" t="s">
        <v>34</v>
      </c>
      <c r="P1" s="22" t="s">
        <v>35</v>
      </c>
      <c r="Q1" s="22" t="s">
        <v>36</v>
      </c>
      <c r="R1" s="22" t="s">
        <v>37</v>
      </c>
      <c r="S1" s="22" t="s">
        <v>412</v>
      </c>
      <c r="T1" s="22" t="s">
        <v>38</v>
      </c>
      <c r="U1" s="22" t="s">
        <v>39</v>
      </c>
      <c r="V1" s="22" t="s">
        <v>40</v>
      </c>
      <c r="W1" s="22" t="s">
        <v>41</v>
      </c>
      <c r="X1" s="22" t="s">
        <v>413</v>
      </c>
      <c r="Y1" s="22" t="s">
        <v>42</v>
      </c>
      <c r="Z1" s="22" t="s">
        <v>43</v>
      </c>
      <c r="AA1" s="22" t="s">
        <v>44</v>
      </c>
      <c r="AB1" s="22" t="s">
        <v>45</v>
      </c>
      <c r="AC1" s="22" t="s">
        <v>414</v>
      </c>
      <c r="AD1" s="22" t="s">
        <v>46</v>
      </c>
      <c r="AE1" s="22" t="s">
        <v>47</v>
      </c>
      <c r="AF1" s="22" t="s">
        <v>48</v>
      </c>
      <c r="AG1" s="22" t="s">
        <v>49</v>
      </c>
      <c r="AH1" s="22" t="s">
        <v>415</v>
      </c>
      <c r="AI1" s="22" t="s">
        <v>50</v>
      </c>
      <c r="AJ1" s="22" t="s">
        <v>51</v>
      </c>
      <c r="AK1" s="22" t="s">
        <v>52</v>
      </c>
      <c r="AL1" s="22" t="s">
        <v>53</v>
      </c>
      <c r="AM1" s="22" t="s">
        <v>416</v>
      </c>
      <c r="AN1" s="22" t="s">
        <v>54</v>
      </c>
      <c r="AO1" s="22" t="s">
        <v>55</v>
      </c>
      <c r="AP1" s="22" t="s">
        <v>56</v>
      </c>
      <c r="AQ1" s="22" t="s">
        <v>57</v>
      </c>
      <c r="AR1" s="22" t="s">
        <v>417</v>
      </c>
      <c r="AS1" s="22" t="s">
        <v>58</v>
      </c>
      <c r="AT1" s="22" t="s">
        <v>59</v>
      </c>
      <c r="AU1" s="22" t="s">
        <v>60</v>
      </c>
      <c r="AV1" s="22" t="s">
        <v>61</v>
      </c>
      <c r="AW1" s="22" t="s">
        <v>418</v>
      </c>
      <c r="AX1" s="22" t="s">
        <v>62</v>
      </c>
      <c r="AY1" s="22" t="s">
        <v>63</v>
      </c>
      <c r="AZ1" s="22" t="s">
        <v>64</v>
      </c>
      <c r="BA1" s="22" t="s">
        <v>65</v>
      </c>
      <c r="BB1" s="22" t="s">
        <v>419</v>
      </c>
      <c r="BC1" s="22" t="s">
        <v>66</v>
      </c>
      <c r="BD1" s="22" t="s">
        <v>67</v>
      </c>
      <c r="BE1" s="22" t="s">
        <v>68</v>
      </c>
      <c r="BF1" s="22" t="s">
        <v>69</v>
      </c>
      <c r="BG1" s="22" t="s">
        <v>420</v>
      </c>
      <c r="BH1" s="22" t="s">
        <v>70</v>
      </c>
      <c r="BI1" s="22" t="s">
        <v>71</v>
      </c>
      <c r="BJ1" s="22" t="s">
        <v>72</v>
      </c>
      <c r="BK1" s="22" t="s">
        <v>73</v>
      </c>
      <c r="BL1" s="22" t="s">
        <v>421</v>
      </c>
      <c r="BM1" s="22" t="s">
        <v>74</v>
      </c>
      <c r="BN1" s="22" t="s">
        <v>75</v>
      </c>
      <c r="BO1" s="22" t="s">
        <v>76</v>
      </c>
      <c r="BP1" s="22" t="s">
        <v>77</v>
      </c>
      <c r="BQ1" s="22" t="s">
        <v>422</v>
      </c>
      <c r="BR1" s="22" t="s">
        <v>78</v>
      </c>
      <c r="BS1" s="22" t="s">
        <v>79</v>
      </c>
      <c r="BT1" s="22" t="s">
        <v>80</v>
      </c>
      <c r="BU1" s="22" t="s">
        <v>81</v>
      </c>
      <c r="BV1" s="22" t="s">
        <v>423</v>
      </c>
      <c r="BW1" s="22" t="s">
        <v>82</v>
      </c>
      <c r="BX1" s="22" t="s">
        <v>83</v>
      </c>
      <c r="BY1" s="22" t="s">
        <v>84</v>
      </c>
      <c r="BZ1" s="22" t="s">
        <v>85</v>
      </c>
      <c r="CA1" s="22" t="s">
        <v>424</v>
      </c>
      <c r="CB1" s="22" t="s">
        <v>86</v>
      </c>
      <c r="CC1" s="22" t="s">
        <v>87</v>
      </c>
      <c r="CD1" s="22" t="s">
        <v>88</v>
      </c>
      <c r="CE1" s="22" t="s">
        <v>89</v>
      </c>
      <c r="CF1" s="22" t="s">
        <v>425</v>
      </c>
      <c r="CG1" s="22" t="s">
        <v>90</v>
      </c>
      <c r="CH1" s="22" t="s">
        <v>91</v>
      </c>
      <c r="CI1" s="22" t="s">
        <v>92</v>
      </c>
      <c r="CJ1" s="22" t="s">
        <v>93</v>
      </c>
      <c r="CK1" s="22" t="s">
        <v>426</v>
      </c>
      <c r="CL1" s="22" t="s">
        <v>94</v>
      </c>
      <c r="CM1" s="22" t="s">
        <v>95</v>
      </c>
      <c r="CN1" s="22" t="s">
        <v>96</v>
      </c>
      <c r="CO1" s="22" t="s">
        <v>97</v>
      </c>
      <c r="CP1" s="22" t="s">
        <v>427</v>
      </c>
      <c r="CQ1" s="22" t="s">
        <v>98</v>
      </c>
      <c r="CR1" s="22" t="s">
        <v>99</v>
      </c>
      <c r="CS1" s="22" t="s">
        <v>100</v>
      </c>
      <c r="CT1" s="22" t="s">
        <v>101</v>
      </c>
      <c r="CU1" s="22" t="s">
        <v>428</v>
      </c>
      <c r="CV1" s="22" t="s">
        <v>102</v>
      </c>
      <c r="CW1" s="22" t="s">
        <v>103</v>
      </c>
      <c r="CX1" s="22" t="s">
        <v>104</v>
      </c>
      <c r="CY1" s="22" t="s">
        <v>105</v>
      </c>
      <c r="CZ1" s="22" t="s">
        <v>429</v>
      </c>
      <c r="DA1" s="22" t="s">
        <v>106</v>
      </c>
      <c r="DB1" s="22" t="s">
        <v>107</v>
      </c>
      <c r="DC1" s="22" t="s">
        <v>108</v>
      </c>
      <c r="DD1" s="22" t="s">
        <v>109</v>
      </c>
      <c r="DE1" s="22" t="s">
        <v>430</v>
      </c>
      <c r="DF1" s="22" t="s">
        <v>110</v>
      </c>
      <c r="DG1" s="22" t="s">
        <v>111</v>
      </c>
      <c r="DH1" s="22" t="s">
        <v>112</v>
      </c>
      <c r="DI1" s="22" t="s">
        <v>113</v>
      </c>
      <c r="DJ1" s="22" t="s">
        <v>431</v>
      </c>
      <c r="DK1" s="22" t="s">
        <v>114</v>
      </c>
      <c r="DL1" s="22" t="s">
        <v>115</v>
      </c>
      <c r="DM1" s="22" t="s">
        <v>116</v>
      </c>
      <c r="DN1" s="22" t="s">
        <v>117</v>
      </c>
      <c r="DO1" s="22" t="s">
        <v>432</v>
      </c>
      <c r="DP1" s="22" t="s">
        <v>118</v>
      </c>
      <c r="DQ1" s="22" t="s">
        <v>119</v>
      </c>
      <c r="DR1" s="22" t="s">
        <v>120</v>
      </c>
      <c r="DS1" s="22" t="s">
        <v>121</v>
      </c>
      <c r="DT1" s="22" t="s">
        <v>433</v>
      </c>
      <c r="DU1" s="22" t="s">
        <v>122</v>
      </c>
      <c r="DV1" s="22" t="s">
        <v>123</v>
      </c>
      <c r="DW1" s="22" t="s">
        <v>124</v>
      </c>
      <c r="DX1" s="22" t="s">
        <v>125</v>
      </c>
      <c r="DY1" s="22" t="s">
        <v>434</v>
      </c>
      <c r="DZ1" s="22" t="s">
        <v>126</v>
      </c>
      <c r="EA1" s="22" t="s">
        <v>127</v>
      </c>
      <c r="EB1" s="22" t="s">
        <v>128</v>
      </c>
      <c r="EC1" s="22" t="s">
        <v>129</v>
      </c>
      <c r="ED1" s="22" t="s">
        <v>435</v>
      </c>
      <c r="EE1" s="22" t="s">
        <v>130</v>
      </c>
      <c r="EF1" s="22" t="s">
        <v>131</v>
      </c>
      <c r="EG1" s="22" t="s">
        <v>132</v>
      </c>
      <c r="EH1" s="22" t="s">
        <v>133</v>
      </c>
      <c r="EI1" s="22" t="s">
        <v>436</v>
      </c>
      <c r="EJ1" s="22" t="s">
        <v>134</v>
      </c>
      <c r="EK1" s="22" t="s">
        <v>135</v>
      </c>
      <c r="EL1" s="22" t="s">
        <v>136</v>
      </c>
      <c r="EM1" s="22" t="s">
        <v>137</v>
      </c>
      <c r="EN1" s="22" t="s">
        <v>437</v>
      </c>
      <c r="EO1" s="22" t="s">
        <v>138</v>
      </c>
      <c r="EP1" s="22" t="s">
        <v>139</v>
      </c>
      <c r="EQ1" s="22" t="s">
        <v>140</v>
      </c>
      <c r="ER1" s="22" t="s">
        <v>141</v>
      </c>
      <c r="ES1" s="22" t="s">
        <v>438</v>
      </c>
      <c r="ET1" s="22" t="s">
        <v>142</v>
      </c>
      <c r="EU1" s="22" t="s">
        <v>143</v>
      </c>
      <c r="EV1" s="22" t="s">
        <v>144</v>
      </c>
      <c r="EW1" s="22" t="s">
        <v>145</v>
      </c>
      <c r="EX1" s="22" t="s">
        <v>439</v>
      </c>
      <c r="EY1" s="22" t="s">
        <v>146</v>
      </c>
      <c r="EZ1" s="22" t="s">
        <v>147</v>
      </c>
      <c r="FA1" s="22" t="s">
        <v>148</v>
      </c>
      <c r="FB1" s="22" t="s">
        <v>149</v>
      </c>
      <c r="FC1" s="22" t="s">
        <v>440</v>
      </c>
      <c r="FD1" s="22" t="s">
        <v>150</v>
      </c>
      <c r="FE1" s="22" t="s">
        <v>151</v>
      </c>
      <c r="FF1" s="22" t="s">
        <v>152</v>
      </c>
      <c r="FG1" s="22" t="s">
        <v>153</v>
      </c>
      <c r="FH1" s="22" t="s">
        <v>441</v>
      </c>
      <c r="FI1" s="22" t="s">
        <v>154</v>
      </c>
      <c r="FJ1" s="22" t="s">
        <v>155</v>
      </c>
      <c r="FK1" s="22" t="s">
        <v>156</v>
      </c>
      <c r="FL1" s="22" t="s">
        <v>157</v>
      </c>
      <c r="FM1" s="22" t="s">
        <v>442</v>
      </c>
      <c r="FN1" s="22" t="s">
        <v>158</v>
      </c>
      <c r="FO1" s="22" t="s">
        <v>159</v>
      </c>
      <c r="FP1" s="22" t="s">
        <v>160</v>
      </c>
      <c r="FQ1" s="22" t="s">
        <v>161</v>
      </c>
      <c r="FR1" s="22" t="s">
        <v>443</v>
      </c>
      <c r="FS1" s="22" t="s">
        <v>162</v>
      </c>
      <c r="FT1" s="22" t="s">
        <v>163</v>
      </c>
      <c r="FU1" s="22" t="s">
        <v>164</v>
      </c>
      <c r="FV1" s="22" t="s">
        <v>165</v>
      </c>
      <c r="FW1" s="22" t="s">
        <v>444</v>
      </c>
      <c r="FX1" s="22" t="s">
        <v>166</v>
      </c>
      <c r="FY1" s="22" t="s">
        <v>167</v>
      </c>
      <c r="FZ1" s="22" t="s">
        <v>168</v>
      </c>
      <c r="GA1" s="22" t="s">
        <v>169</v>
      </c>
      <c r="GB1" s="22" t="s">
        <v>445</v>
      </c>
      <c r="GC1" s="22" t="s">
        <v>170</v>
      </c>
      <c r="GD1" s="22" t="s">
        <v>171</v>
      </c>
      <c r="GE1" s="22" t="s">
        <v>172</v>
      </c>
      <c r="GF1" s="22" t="s">
        <v>173</v>
      </c>
      <c r="GG1" s="22" t="s">
        <v>446</v>
      </c>
      <c r="GH1" s="22" t="s">
        <v>174</v>
      </c>
      <c r="GI1" s="22" t="s">
        <v>175</v>
      </c>
      <c r="GJ1" s="22" t="s">
        <v>176</v>
      </c>
      <c r="GK1" s="22" t="s">
        <v>177</v>
      </c>
      <c r="GL1" s="22" t="s">
        <v>447</v>
      </c>
      <c r="GM1" s="22" t="s">
        <v>178</v>
      </c>
      <c r="GN1" s="22" t="s">
        <v>179</v>
      </c>
      <c r="GO1" s="22" t="s">
        <v>180</v>
      </c>
      <c r="GP1" s="22" t="s">
        <v>181</v>
      </c>
      <c r="GQ1" s="22" t="s">
        <v>448</v>
      </c>
      <c r="GR1" s="22" t="s">
        <v>182</v>
      </c>
      <c r="GS1" s="22" t="s">
        <v>183</v>
      </c>
      <c r="GT1" s="22" t="s">
        <v>184</v>
      </c>
      <c r="GU1" s="22" t="s">
        <v>185</v>
      </c>
      <c r="GV1" s="22" t="s">
        <v>449</v>
      </c>
      <c r="GW1" s="22" t="s">
        <v>186</v>
      </c>
      <c r="GX1" s="22" t="s">
        <v>187</v>
      </c>
      <c r="GY1" s="22" t="s">
        <v>188</v>
      </c>
      <c r="GZ1" s="22" t="s">
        <v>189</v>
      </c>
      <c r="HA1" s="22" t="s">
        <v>450</v>
      </c>
      <c r="HB1" s="22" t="s">
        <v>190</v>
      </c>
      <c r="HC1" s="22" t="s">
        <v>191</v>
      </c>
      <c r="HD1" s="22" t="s">
        <v>192</v>
      </c>
      <c r="HE1" s="22" t="s">
        <v>193</v>
      </c>
      <c r="HF1" s="22" t="s">
        <v>451</v>
      </c>
      <c r="HG1" s="22" t="s">
        <v>194</v>
      </c>
      <c r="HH1" s="22" t="s">
        <v>195</v>
      </c>
      <c r="HI1" s="22" t="s">
        <v>196</v>
      </c>
      <c r="HJ1" s="22" t="s">
        <v>197</v>
      </c>
      <c r="HK1" s="22" t="s">
        <v>452</v>
      </c>
      <c r="HL1" s="22" t="s">
        <v>198</v>
      </c>
      <c r="HM1" s="22" t="s">
        <v>199</v>
      </c>
      <c r="HN1" s="22" t="s">
        <v>200</v>
      </c>
      <c r="HO1" s="22" t="s">
        <v>201</v>
      </c>
      <c r="HP1" s="22" t="s">
        <v>453</v>
      </c>
      <c r="HQ1" s="22" t="s">
        <v>202</v>
      </c>
      <c r="HR1" s="22" t="s">
        <v>203</v>
      </c>
      <c r="HS1" s="22" t="s">
        <v>204</v>
      </c>
      <c r="HT1" s="22" t="s">
        <v>205</v>
      </c>
      <c r="HU1" s="22" t="s">
        <v>454</v>
      </c>
      <c r="HV1" s="22" t="s">
        <v>206</v>
      </c>
      <c r="HW1" s="22" t="s">
        <v>207</v>
      </c>
      <c r="HX1" s="22" t="s">
        <v>208</v>
      </c>
      <c r="HY1" s="22" t="s">
        <v>209</v>
      </c>
      <c r="HZ1" s="22" t="s">
        <v>455</v>
      </c>
      <c r="IA1" s="22" t="s">
        <v>210</v>
      </c>
      <c r="IB1" s="22" t="s">
        <v>211</v>
      </c>
      <c r="IC1" s="22" t="s">
        <v>212</v>
      </c>
      <c r="ID1" s="22" t="s">
        <v>213</v>
      </c>
      <c r="IE1" s="22" t="s">
        <v>456</v>
      </c>
      <c r="IF1" s="22" t="s">
        <v>214</v>
      </c>
      <c r="IG1" s="22" t="s">
        <v>215</v>
      </c>
      <c r="IH1" s="22" t="s">
        <v>216</v>
      </c>
      <c r="II1" s="22" t="s">
        <v>217</v>
      </c>
      <c r="IJ1" s="22" t="s">
        <v>457</v>
      </c>
      <c r="IK1" s="22" t="s">
        <v>218</v>
      </c>
      <c r="IL1" s="22" t="s">
        <v>219</v>
      </c>
      <c r="IM1" s="22" t="s">
        <v>220</v>
      </c>
      <c r="IN1" s="22" t="s">
        <v>221</v>
      </c>
      <c r="IO1" s="22" t="s">
        <v>458</v>
      </c>
      <c r="IP1" s="22" t="s">
        <v>222</v>
      </c>
      <c r="IQ1" s="22" t="s">
        <v>223</v>
      </c>
      <c r="IR1" s="22" t="s">
        <v>224</v>
      </c>
      <c r="IS1" s="22" t="s">
        <v>225</v>
      </c>
      <c r="IT1" s="22" t="s">
        <v>459</v>
      </c>
      <c r="IU1" s="22" t="s">
        <v>226</v>
      </c>
      <c r="IV1" s="22" t="s">
        <v>227</v>
      </c>
      <c r="IW1" s="22" t="s">
        <v>228</v>
      </c>
      <c r="IX1" s="22" t="s">
        <v>229</v>
      </c>
      <c r="IY1" s="22" t="s">
        <v>460</v>
      </c>
      <c r="IZ1" s="22" t="s">
        <v>230</v>
      </c>
      <c r="JA1" s="22" t="s">
        <v>231</v>
      </c>
      <c r="JB1" s="22" t="s">
        <v>232</v>
      </c>
      <c r="JC1" s="22" t="s">
        <v>233</v>
      </c>
      <c r="JD1" s="22" t="s">
        <v>461</v>
      </c>
      <c r="JE1" s="22" t="s">
        <v>234</v>
      </c>
      <c r="JF1" s="22" t="s">
        <v>235</v>
      </c>
      <c r="JG1" s="22" t="s">
        <v>236</v>
      </c>
      <c r="JH1" s="22" t="s">
        <v>237</v>
      </c>
      <c r="JI1" s="22" t="s">
        <v>462</v>
      </c>
      <c r="JJ1" s="22" t="s">
        <v>238</v>
      </c>
      <c r="JK1" s="22" t="s">
        <v>239</v>
      </c>
      <c r="JL1" s="22" t="s">
        <v>240</v>
      </c>
      <c r="JM1" s="22" t="s">
        <v>241</v>
      </c>
      <c r="JN1" s="22" t="s">
        <v>463</v>
      </c>
      <c r="JO1" s="22" t="s">
        <v>242</v>
      </c>
      <c r="JP1" s="22" t="s">
        <v>243</v>
      </c>
      <c r="JQ1" s="22" t="s">
        <v>244</v>
      </c>
      <c r="JR1" s="22" t="s">
        <v>245</v>
      </c>
      <c r="JS1" s="22" t="s">
        <v>464</v>
      </c>
      <c r="JT1" s="22" t="s">
        <v>246</v>
      </c>
      <c r="JU1" s="22" t="s">
        <v>247</v>
      </c>
      <c r="JV1" s="22" t="s">
        <v>248</v>
      </c>
      <c r="JW1" s="22" t="s">
        <v>249</v>
      </c>
      <c r="JX1" s="22" t="s">
        <v>465</v>
      </c>
      <c r="JY1" s="22" t="s">
        <v>250</v>
      </c>
      <c r="JZ1" s="22" t="s">
        <v>251</v>
      </c>
      <c r="KA1" s="22" t="s">
        <v>252</v>
      </c>
      <c r="KB1" s="22" t="s">
        <v>253</v>
      </c>
      <c r="KC1" s="22" t="s">
        <v>466</v>
      </c>
      <c r="KD1" s="22" t="s">
        <v>254</v>
      </c>
      <c r="KE1" s="22" t="s">
        <v>255</v>
      </c>
      <c r="KF1" s="22" t="s">
        <v>256</v>
      </c>
      <c r="KG1" s="22" t="s">
        <v>257</v>
      </c>
      <c r="KH1" s="22" t="s">
        <v>467</v>
      </c>
      <c r="KI1" s="22" t="s">
        <v>258</v>
      </c>
      <c r="KJ1" s="22" t="s">
        <v>259</v>
      </c>
      <c r="KK1" s="22" t="s">
        <v>260</v>
      </c>
      <c r="KL1" s="22" t="s">
        <v>261</v>
      </c>
      <c r="KM1" s="22" t="s">
        <v>468</v>
      </c>
      <c r="KN1" s="22" t="s">
        <v>262</v>
      </c>
      <c r="KO1" s="22" t="s">
        <v>263</v>
      </c>
      <c r="KP1" s="22" t="s">
        <v>264</v>
      </c>
      <c r="KQ1" s="22" t="s">
        <v>265</v>
      </c>
      <c r="KR1" s="22" t="s">
        <v>469</v>
      </c>
      <c r="KS1" s="22" t="s">
        <v>266</v>
      </c>
      <c r="KT1" s="22" t="s">
        <v>267</v>
      </c>
      <c r="KU1" s="22" t="s">
        <v>268</v>
      </c>
      <c r="KV1" s="22" t="s">
        <v>269</v>
      </c>
      <c r="KW1" s="22" t="s">
        <v>470</v>
      </c>
      <c r="KX1" s="22" t="s">
        <v>270</v>
      </c>
      <c r="KY1" s="22" t="s">
        <v>271</v>
      </c>
      <c r="KZ1" s="22" t="s">
        <v>272</v>
      </c>
      <c r="LA1" s="22" t="s">
        <v>273</v>
      </c>
      <c r="LB1" s="22" t="s">
        <v>471</v>
      </c>
      <c r="LC1" s="22" t="s">
        <v>274</v>
      </c>
      <c r="LD1" s="22" t="s">
        <v>275</v>
      </c>
      <c r="LE1" s="22" t="s">
        <v>276</v>
      </c>
      <c r="LF1" s="22" t="s">
        <v>277</v>
      </c>
      <c r="LG1" s="22" t="s">
        <v>472</v>
      </c>
      <c r="LH1" s="22" t="s">
        <v>278</v>
      </c>
      <c r="LI1" s="22" t="s">
        <v>279</v>
      </c>
      <c r="LJ1" s="22" t="s">
        <v>280</v>
      </c>
      <c r="LK1" s="22" t="s">
        <v>281</v>
      </c>
      <c r="LL1" s="22" t="s">
        <v>473</v>
      </c>
      <c r="LM1" s="22" t="s">
        <v>282</v>
      </c>
      <c r="LN1" s="22" t="s">
        <v>283</v>
      </c>
      <c r="LO1" s="22" t="s">
        <v>284</v>
      </c>
      <c r="LP1" s="22" t="s">
        <v>285</v>
      </c>
      <c r="LQ1" s="22" t="s">
        <v>474</v>
      </c>
      <c r="LR1" s="22" t="s">
        <v>286</v>
      </c>
      <c r="LS1" s="22" t="s">
        <v>287</v>
      </c>
      <c r="LT1" s="22" t="s">
        <v>288</v>
      </c>
      <c r="LU1" s="22" t="s">
        <v>289</v>
      </c>
      <c r="LV1" s="22" t="s">
        <v>475</v>
      </c>
      <c r="LW1" s="22" t="s">
        <v>290</v>
      </c>
      <c r="LX1" s="22" t="s">
        <v>291</v>
      </c>
      <c r="LY1" s="22" t="s">
        <v>292</v>
      </c>
      <c r="LZ1" s="22" t="s">
        <v>293</v>
      </c>
      <c r="MA1" s="22" t="s">
        <v>476</v>
      </c>
      <c r="MB1" s="22" t="s">
        <v>294</v>
      </c>
      <c r="MC1" s="22" t="s">
        <v>295</v>
      </c>
      <c r="MD1" s="22" t="s">
        <v>296</v>
      </c>
      <c r="ME1" s="22" t="s">
        <v>297</v>
      </c>
      <c r="MF1" s="22" t="s">
        <v>477</v>
      </c>
      <c r="MG1" s="22" t="s">
        <v>298</v>
      </c>
      <c r="MH1" s="22" t="s">
        <v>299</v>
      </c>
      <c r="MI1" s="22" t="s">
        <v>300</v>
      </c>
      <c r="MJ1" s="22" t="s">
        <v>301</v>
      </c>
      <c r="MK1" s="22" t="s">
        <v>478</v>
      </c>
      <c r="ML1" s="22" t="s">
        <v>302</v>
      </c>
      <c r="MM1" s="22" t="s">
        <v>303</v>
      </c>
      <c r="MN1" s="22" t="s">
        <v>304</v>
      </c>
      <c r="MO1" s="22" t="s">
        <v>305</v>
      </c>
      <c r="MP1" s="22" t="s">
        <v>479</v>
      </c>
      <c r="MQ1" s="22" t="s">
        <v>306</v>
      </c>
      <c r="MR1" s="22" t="s">
        <v>307</v>
      </c>
      <c r="MS1" s="22" t="s">
        <v>308</v>
      </c>
      <c r="MT1" s="22" t="s">
        <v>309</v>
      </c>
      <c r="MU1" s="22" t="s">
        <v>480</v>
      </c>
      <c r="MV1" s="22" t="s">
        <v>310</v>
      </c>
      <c r="MW1" s="22" t="s">
        <v>311</v>
      </c>
      <c r="MX1" s="22" t="s">
        <v>312</v>
      </c>
      <c r="MY1" s="22" t="s">
        <v>313</v>
      </c>
      <c r="MZ1" s="22" t="s">
        <v>481</v>
      </c>
      <c r="NA1" s="22" t="s">
        <v>314</v>
      </c>
      <c r="NB1" s="22" t="s">
        <v>315</v>
      </c>
      <c r="NC1" s="22" t="s">
        <v>316</v>
      </c>
      <c r="ND1" s="22" t="s">
        <v>317</v>
      </c>
      <c r="NE1" s="22" t="s">
        <v>482</v>
      </c>
      <c r="NF1" s="22" t="s">
        <v>318</v>
      </c>
      <c r="NG1" s="22" t="s">
        <v>319</v>
      </c>
      <c r="NH1" s="22" t="s">
        <v>320</v>
      </c>
      <c r="NI1" s="22" t="s">
        <v>321</v>
      </c>
      <c r="NJ1" s="22" t="s">
        <v>483</v>
      </c>
      <c r="NK1" s="22" t="s">
        <v>322</v>
      </c>
      <c r="NL1" s="22" t="s">
        <v>323</v>
      </c>
      <c r="NM1" s="22" t="s">
        <v>324</v>
      </c>
      <c r="NN1" s="22" t="s">
        <v>325</v>
      </c>
      <c r="NO1" s="22" t="s">
        <v>484</v>
      </c>
      <c r="NP1" s="22" t="s">
        <v>326</v>
      </c>
      <c r="NQ1" s="22" t="s">
        <v>327</v>
      </c>
      <c r="NR1" s="22" t="s">
        <v>328</v>
      </c>
      <c r="NS1" s="22" t="s">
        <v>329</v>
      </c>
      <c r="NT1" s="22" t="s">
        <v>485</v>
      </c>
      <c r="NU1" s="22" t="s">
        <v>330</v>
      </c>
      <c r="NV1" s="22" t="s">
        <v>331</v>
      </c>
      <c r="NW1" s="22" t="s">
        <v>332</v>
      </c>
      <c r="NX1" s="22" t="s">
        <v>333</v>
      </c>
      <c r="NY1" s="22" t="s">
        <v>486</v>
      </c>
      <c r="NZ1" s="22" t="s">
        <v>334</v>
      </c>
      <c r="OA1" s="22" t="s">
        <v>335</v>
      </c>
      <c r="OB1" s="22" t="s">
        <v>336</v>
      </c>
      <c r="OC1" s="22" t="s">
        <v>337</v>
      </c>
      <c r="OD1" s="22" t="s">
        <v>487</v>
      </c>
      <c r="OE1" s="22" t="s">
        <v>338</v>
      </c>
      <c r="OF1" s="22" t="s">
        <v>339</v>
      </c>
      <c r="OG1" s="22" t="s">
        <v>340</v>
      </c>
      <c r="OH1" s="22" t="s">
        <v>341</v>
      </c>
      <c r="OI1" s="22" t="s">
        <v>488</v>
      </c>
      <c r="OJ1" s="22" t="s">
        <v>342</v>
      </c>
      <c r="OK1" s="22" t="s">
        <v>343</v>
      </c>
      <c r="OL1" s="22" t="s">
        <v>344</v>
      </c>
      <c r="OM1" s="22" t="s">
        <v>345</v>
      </c>
      <c r="ON1" s="22" t="s">
        <v>489</v>
      </c>
      <c r="OO1" s="22" t="s">
        <v>346</v>
      </c>
      <c r="OP1" s="22" t="s">
        <v>347</v>
      </c>
      <c r="OQ1" s="22" t="s">
        <v>348</v>
      </c>
      <c r="OR1" s="22" t="s">
        <v>349</v>
      </c>
      <c r="OS1" s="22" t="s">
        <v>490</v>
      </c>
      <c r="OT1" s="22" t="s">
        <v>350</v>
      </c>
      <c r="OU1" s="22" t="s">
        <v>351</v>
      </c>
      <c r="OV1" s="22" t="s">
        <v>352</v>
      </c>
      <c r="OW1" s="22" t="s">
        <v>353</v>
      </c>
      <c r="OX1" s="22" t="s">
        <v>491</v>
      </c>
      <c r="OY1" s="22" t="s">
        <v>354</v>
      </c>
      <c r="OZ1" s="22" t="s">
        <v>355</v>
      </c>
      <c r="PA1" s="22" t="s">
        <v>356</v>
      </c>
      <c r="PB1" s="22" t="s">
        <v>357</v>
      </c>
      <c r="PC1" s="22" t="s">
        <v>492</v>
      </c>
      <c r="PD1" s="22" t="s">
        <v>358</v>
      </c>
      <c r="PE1" s="22" t="s">
        <v>359</v>
      </c>
      <c r="PF1" s="22" t="s">
        <v>360</v>
      </c>
      <c r="PG1" s="22" t="s">
        <v>361</v>
      </c>
      <c r="PH1" s="22" t="s">
        <v>493</v>
      </c>
      <c r="PI1" s="22" t="s">
        <v>362</v>
      </c>
      <c r="PJ1" s="22" t="s">
        <v>363</v>
      </c>
      <c r="PK1" s="22" t="s">
        <v>364</v>
      </c>
      <c r="PL1" s="22" t="s">
        <v>365</v>
      </c>
      <c r="PM1" s="22" t="s">
        <v>494</v>
      </c>
      <c r="PN1" s="22" t="s">
        <v>366</v>
      </c>
      <c r="PO1" s="22" t="s">
        <v>367</v>
      </c>
      <c r="PP1" s="22" t="s">
        <v>368</v>
      </c>
      <c r="PQ1" s="22" t="s">
        <v>369</v>
      </c>
      <c r="PR1" s="22" t="s">
        <v>495</v>
      </c>
      <c r="PS1" s="22" t="s">
        <v>370</v>
      </c>
      <c r="PT1" s="22" t="s">
        <v>371</v>
      </c>
      <c r="PU1" s="22" t="s">
        <v>372</v>
      </c>
      <c r="PV1" s="22" t="s">
        <v>373</v>
      </c>
      <c r="PW1" s="22" t="s">
        <v>496</v>
      </c>
      <c r="PX1" s="22" t="s">
        <v>374</v>
      </c>
      <c r="PY1" s="22" t="s">
        <v>375</v>
      </c>
      <c r="PZ1" s="22" t="s">
        <v>376</v>
      </c>
      <c r="QA1" s="22" t="s">
        <v>377</v>
      </c>
      <c r="QB1" s="22" t="s">
        <v>497</v>
      </c>
      <c r="QC1" s="22" t="s">
        <v>378</v>
      </c>
      <c r="QD1" s="22" t="s">
        <v>379</v>
      </c>
      <c r="QE1" s="22" t="s">
        <v>380</v>
      </c>
      <c r="QF1" s="22" t="s">
        <v>381</v>
      </c>
      <c r="QG1" s="22" t="s">
        <v>498</v>
      </c>
      <c r="QH1" s="22" t="s">
        <v>382</v>
      </c>
      <c r="QI1" s="22" t="s">
        <v>383</v>
      </c>
      <c r="QJ1" s="22" t="s">
        <v>384</v>
      </c>
      <c r="QK1" s="22" t="s">
        <v>385</v>
      </c>
      <c r="QL1" s="22" t="s">
        <v>499</v>
      </c>
      <c r="QM1" s="22" t="s">
        <v>386</v>
      </c>
      <c r="QN1" s="22" t="s">
        <v>387</v>
      </c>
      <c r="QO1" s="22" t="s">
        <v>388</v>
      </c>
      <c r="QP1" s="22" t="s">
        <v>389</v>
      </c>
      <c r="QQ1" s="22" t="s">
        <v>500</v>
      </c>
      <c r="QR1" s="22" t="s">
        <v>390</v>
      </c>
      <c r="QS1" s="22" t="s">
        <v>391</v>
      </c>
      <c r="QT1" s="22" t="s">
        <v>392</v>
      </c>
      <c r="QU1" s="22" t="s">
        <v>393</v>
      </c>
      <c r="QV1" s="22" t="s">
        <v>501</v>
      </c>
      <c r="QW1" s="22" t="s">
        <v>394</v>
      </c>
      <c r="QX1" s="22" t="s">
        <v>395</v>
      </c>
      <c r="QY1" s="22" t="s">
        <v>396</v>
      </c>
      <c r="QZ1" s="22" t="s">
        <v>397</v>
      </c>
      <c r="RA1" s="22" t="s">
        <v>502</v>
      </c>
      <c r="RB1" s="22" t="s">
        <v>398</v>
      </c>
      <c r="RC1" s="22" t="s">
        <v>399</v>
      </c>
      <c r="RD1" s="22" t="s">
        <v>400</v>
      </c>
      <c r="RE1" s="22" t="s">
        <v>401</v>
      </c>
      <c r="RF1" s="22" t="s">
        <v>503</v>
      </c>
      <c r="RG1" s="22" t="s">
        <v>402</v>
      </c>
      <c r="RH1" s="22" t="s">
        <v>403</v>
      </c>
      <c r="RI1" s="22" t="s">
        <v>404</v>
      </c>
      <c r="RJ1" s="22" t="s">
        <v>405</v>
      </c>
      <c r="RK1" s="22" t="s">
        <v>504</v>
      </c>
      <c r="RL1" s="22" t="s">
        <v>406</v>
      </c>
      <c r="RM1" s="22" t="s">
        <v>407</v>
      </c>
      <c r="RN1" s="22" t="s">
        <v>408</v>
      </c>
    </row>
    <row r="2" spans="1:482" x14ac:dyDescent="0.25">
      <c r="A2" s="22" t="s">
        <v>2</v>
      </c>
      <c r="B2" s="22">
        <v>13</v>
      </c>
      <c r="C2" s="22">
        <v>7</v>
      </c>
      <c r="D2" s="22">
        <v>0.64565600000000001</v>
      </c>
      <c r="E2" s="22">
        <v>3.0535070000000002</v>
      </c>
      <c r="F2" s="22">
        <v>0.43621500000000002</v>
      </c>
      <c r="G2" s="22">
        <v>0.117007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</v>
      </c>
      <c r="N2" s="22">
        <v>0.5</v>
      </c>
      <c r="O2" s="22">
        <v>0.901312</v>
      </c>
      <c r="P2" s="22">
        <v>0.450656</v>
      </c>
      <c r="Q2" s="22">
        <v>3.4890999999999998E-2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2</v>
      </c>
      <c r="X2" s="22">
        <v>0.99451400000000001</v>
      </c>
      <c r="Y2" s="22">
        <v>1.395826</v>
      </c>
      <c r="Z2" s="22">
        <v>0.69791300000000001</v>
      </c>
      <c r="AA2" s="22">
        <v>0.209729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1</v>
      </c>
      <c r="AM2" s="22">
        <v>0.31002600000000002</v>
      </c>
      <c r="AN2" s="22">
        <v>0.31002600000000002</v>
      </c>
      <c r="AO2" s="22">
        <v>0.31002600000000002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1</v>
      </c>
      <c r="BB2" s="22">
        <v>0.28904999999999997</v>
      </c>
      <c r="BC2" s="22">
        <v>0.28904999999999997</v>
      </c>
      <c r="BD2" s="22">
        <v>0.28904999999999997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1</v>
      </c>
      <c r="CU2" s="22">
        <v>0.42555700000000002</v>
      </c>
      <c r="CV2" s="22">
        <v>0.42555700000000002</v>
      </c>
      <c r="CW2" s="22">
        <v>0.42555700000000002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  <c r="DK2" s="22">
        <v>0</v>
      </c>
      <c r="DL2" s="22">
        <v>0</v>
      </c>
      <c r="DM2" s="22">
        <v>0</v>
      </c>
      <c r="DN2" s="22">
        <v>1</v>
      </c>
      <c r="DO2" s="22">
        <v>0.401312</v>
      </c>
      <c r="DP2" s="22">
        <v>0.401312</v>
      </c>
      <c r="DQ2" s="22">
        <v>0.401312</v>
      </c>
      <c r="DR2" s="22">
        <v>0</v>
      </c>
      <c r="DS2" s="22">
        <v>2</v>
      </c>
      <c r="DT2" s="22">
        <v>0.81757400000000002</v>
      </c>
      <c r="DU2" s="22">
        <v>1.149386</v>
      </c>
      <c r="DV2" s="22">
        <v>0.57469300000000001</v>
      </c>
      <c r="DW2" s="22">
        <v>0.17174300000000001</v>
      </c>
      <c r="DX2" s="22">
        <v>5</v>
      </c>
      <c r="DY2" s="22">
        <v>0.57444300000000004</v>
      </c>
      <c r="DZ2" s="22">
        <v>2.4041779999999999</v>
      </c>
      <c r="EA2" s="22">
        <v>0.48083599999999999</v>
      </c>
      <c r="EB2" s="22">
        <v>6.4895999999999995E-2</v>
      </c>
      <c r="EC2" s="22">
        <v>16</v>
      </c>
      <c r="ED2" s="22">
        <v>0.869892</v>
      </c>
      <c r="EE2" s="22">
        <v>8.9782510000000002</v>
      </c>
      <c r="EF2" s="22">
        <v>0.561141</v>
      </c>
      <c r="EG2" s="22">
        <v>0.17114199999999999</v>
      </c>
      <c r="EH2" s="22">
        <v>15</v>
      </c>
      <c r="EI2" s="22">
        <v>0.91682699999999995</v>
      </c>
      <c r="EJ2" s="22">
        <v>7.5689190000000002</v>
      </c>
      <c r="EK2" s="22">
        <v>0.50459500000000002</v>
      </c>
      <c r="EL2" s="22">
        <v>0.166407</v>
      </c>
      <c r="EM2" s="22">
        <v>4</v>
      </c>
      <c r="EN2" s="22">
        <v>0.94784599999999997</v>
      </c>
      <c r="EO2" s="22">
        <v>2.0152410000000001</v>
      </c>
      <c r="EP2" s="22">
        <v>0.50380999999999998</v>
      </c>
      <c r="EQ2" s="22">
        <v>0.212677</v>
      </c>
      <c r="ER2" s="22">
        <v>11</v>
      </c>
      <c r="ES2" s="22">
        <v>0.99004800000000004</v>
      </c>
      <c r="ET2" s="22">
        <v>6.4021350000000004</v>
      </c>
      <c r="EU2" s="22">
        <v>0.58201199999999997</v>
      </c>
      <c r="EV2" s="22">
        <v>0.26</v>
      </c>
      <c r="EW2" s="22">
        <v>13</v>
      </c>
      <c r="EX2" s="22">
        <v>0.98522600000000005</v>
      </c>
      <c r="EY2" s="22">
        <v>7.3467260000000003</v>
      </c>
      <c r="EZ2" s="22">
        <v>0.565133</v>
      </c>
      <c r="FA2" s="22">
        <v>0.268119</v>
      </c>
      <c r="FB2" s="22">
        <v>2</v>
      </c>
      <c r="FC2" s="22">
        <v>0.999089</v>
      </c>
      <c r="FD2" s="22">
        <v>1.309115</v>
      </c>
      <c r="FE2" s="22">
        <v>0.65455799999999997</v>
      </c>
      <c r="FF2" s="22">
        <v>0.243621</v>
      </c>
      <c r="FG2" s="22">
        <v>3</v>
      </c>
      <c r="FH2" s="22">
        <v>0.98901300000000003</v>
      </c>
      <c r="FI2" s="22">
        <v>2.814708</v>
      </c>
      <c r="FJ2" s="22">
        <v>0.93823599999999996</v>
      </c>
      <c r="FK2" s="22">
        <v>5.3581999999999998E-2</v>
      </c>
      <c r="FL2" s="22">
        <v>3</v>
      </c>
      <c r="FM2" s="22">
        <v>0.94784599999999997</v>
      </c>
      <c r="FN2" s="22">
        <v>1.5469219999999999</v>
      </c>
      <c r="FO2" s="22">
        <v>0.51564100000000002</v>
      </c>
      <c r="FP2" s="22">
        <v>0.249607</v>
      </c>
      <c r="FQ2" s="22">
        <v>13</v>
      </c>
      <c r="FR2" s="22">
        <v>0.99938899999999997</v>
      </c>
      <c r="FS2" s="22">
        <v>8.6812129999999996</v>
      </c>
      <c r="FT2" s="22">
        <v>0.66778599999999999</v>
      </c>
      <c r="FU2" s="22">
        <v>0.26085999999999998</v>
      </c>
      <c r="FV2" s="22">
        <v>26</v>
      </c>
      <c r="FW2" s="22">
        <v>0.99726800000000004</v>
      </c>
      <c r="FX2" s="22">
        <v>14.025622</v>
      </c>
      <c r="FY2" s="22">
        <v>0.53944700000000001</v>
      </c>
      <c r="FZ2" s="22">
        <v>0.20472499999999999</v>
      </c>
      <c r="GA2" s="22">
        <v>35</v>
      </c>
      <c r="GB2" s="22">
        <v>0.99888699999999997</v>
      </c>
      <c r="GC2" s="22">
        <v>22.371029</v>
      </c>
      <c r="GD2" s="22">
        <v>0.63917199999999996</v>
      </c>
      <c r="GE2" s="22">
        <v>0.25128899999999998</v>
      </c>
      <c r="GF2" s="22">
        <v>37</v>
      </c>
      <c r="GG2" s="22">
        <v>0.99954699999999996</v>
      </c>
      <c r="GH2" s="22">
        <v>19.702528000000001</v>
      </c>
      <c r="GI2" s="22">
        <v>0.532501</v>
      </c>
      <c r="GJ2" s="22">
        <v>0.24554100000000001</v>
      </c>
      <c r="GK2" s="22">
        <v>28</v>
      </c>
      <c r="GL2" s="22">
        <v>0.99950000000000006</v>
      </c>
      <c r="GM2" s="22">
        <v>19.516112</v>
      </c>
      <c r="GN2" s="22">
        <v>0.69700399999999996</v>
      </c>
      <c r="GO2" s="22">
        <v>0.26154300000000003</v>
      </c>
      <c r="GP2" s="22">
        <v>31</v>
      </c>
      <c r="GQ2" s="22">
        <v>0.99954699999999996</v>
      </c>
      <c r="GR2" s="22">
        <v>24.581022000000001</v>
      </c>
      <c r="GS2" s="22">
        <v>0.79293599999999997</v>
      </c>
      <c r="GT2" s="22">
        <v>0.219504</v>
      </c>
      <c r="GU2" s="22">
        <v>26</v>
      </c>
      <c r="GV2" s="22">
        <v>0.99925399999999998</v>
      </c>
      <c r="GW2" s="22">
        <v>18.835135000000001</v>
      </c>
      <c r="GX2" s="22">
        <v>0.72442799999999996</v>
      </c>
      <c r="GY2" s="22">
        <v>0.20169599999999999</v>
      </c>
      <c r="GZ2" s="22">
        <v>26</v>
      </c>
      <c r="HA2" s="22">
        <v>0.99776200000000004</v>
      </c>
      <c r="HB2" s="22">
        <v>17.047346999999998</v>
      </c>
      <c r="HC2" s="22">
        <v>0.655667</v>
      </c>
      <c r="HD2" s="22">
        <v>0.25323699999999999</v>
      </c>
      <c r="HE2" s="22">
        <v>51</v>
      </c>
      <c r="HF2" s="22">
        <v>0.99932500000000002</v>
      </c>
      <c r="HG2" s="22">
        <v>37.533487999999998</v>
      </c>
      <c r="HH2" s="22">
        <v>0.73595100000000002</v>
      </c>
      <c r="HI2" s="22">
        <v>0.24052299999999999</v>
      </c>
      <c r="HJ2" s="22">
        <v>21</v>
      </c>
      <c r="HK2" s="22">
        <v>0.99797499999999995</v>
      </c>
      <c r="HL2" s="22">
        <v>14.199956999999999</v>
      </c>
      <c r="HM2" s="22">
        <v>0.67618800000000001</v>
      </c>
      <c r="HN2" s="22">
        <v>0.26133800000000001</v>
      </c>
      <c r="HO2" s="22">
        <v>17</v>
      </c>
      <c r="HP2" s="22">
        <v>0.99944699999999997</v>
      </c>
      <c r="HQ2" s="22">
        <v>12.599435</v>
      </c>
      <c r="HR2" s="22">
        <v>0.741143</v>
      </c>
      <c r="HS2" s="22">
        <v>0.21546499999999999</v>
      </c>
      <c r="HT2" s="22">
        <v>5</v>
      </c>
      <c r="HU2" s="22">
        <v>1</v>
      </c>
      <c r="HV2" s="22">
        <v>4.0581500000000004</v>
      </c>
      <c r="HW2" s="22">
        <v>0.81162999999999996</v>
      </c>
      <c r="HX2" s="22">
        <v>0.17736199999999999</v>
      </c>
      <c r="HY2" s="22">
        <v>12</v>
      </c>
      <c r="HZ2" s="22">
        <v>0.98201400000000005</v>
      </c>
      <c r="IA2" s="22">
        <v>5.8781540000000003</v>
      </c>
      <c r="IB2" s="22">
        <v>0.489846</v>
      </c>
      <c r="IC2" s="22">
        <v>0.21207899999999999</v>
      </c>
      <c r="ID2" s="22">
        <v>13</v>
      </c>
      <c r="IE2" s="22">
        <v>0.99962899999999999</v>
      </c>
      <c r="IF2" s="22">
        <v>5.9398369999999998</v>
      </c>
      <c r="IG2" s="22">
        <v>0.45691100000000001</v>
      </c>
      <c r="IH2" s="22">
        <v>0.194216</v>
      </c>
      <c r="II2" s="22">
        <v>12</v>
      </c>
      <c r="IJ2" s="22">
        <v>0.99944699999999997</v>
      </c>
      <c r="IK2" s="22">
        <v>7.40829</v>
      </c>
      <c r="IL2" s="22">
        <v>0.61735799999999996</v>
      </c>
      <c r="IM2" s="22">
        <v>0.23943600000000001</v>
      </c>
      <c r="IN2" s="22">
        <v>17</v>
      </c>
      <c r="IO2" s="22">
        <v>0.99899300000000002</v>
      </c>
      <c r="IP2" s="22">
        <v>11.109017</v>
      </c>
      <c r="IQ2" s="22">
        <v>0.65347200000000005</v>
      </c>
      <c r="IR2" s="22">
        <v>0.27877600000000002</v>
      </c>
      <c r="IS2" s="22">
        <v>16</v>
      </c>
      <c r="IT2" s="22">
        <v>0.93086199999999997</v>
      </c>
      <c r="IU2" s="22">
        <v>8.6373529999999992</v>
      </c>
      <c r="IV2" s="22">
        <v>0.53983499999999995</v>
      </c>
      <c r="IW2" s="22">
        <v>0.230493</v>
      </c>
      <c r="IX2" s="22">
        <v>18</v>
      </c>
      <c r="IY2" s="22">
        <v>0.99944699999999997</v>
      </c>
      <c r="IZ2" s="22">
        <v>12.453571999999999</v>
      </c>
      <c r="JA2" s="22">
        <v>0.69186499999999995</v>
      </c>
      <c r="JB2" s="22">
        <v>0.26999099999999998</v>
      </c>
      <c r="JC2" s="22">
        <v>15</v>
      </c>
      <c r="JD2" s="22">
        <v>0.99004800000000004</v>
      </c>
      <c r="JE2" s="22">
        <v>7.3055130000000004</v>
      </c>
      <c r="JF2" s="22">
        <v>0.48703400000000002</v>
      </c>
      <c r="JG2" s="22">
        <v>0.18282300000000001</v>
      </c>
      <c r="JH2" s="22">
        <v>16</v>
      </c>
      <c r="JI2" s="22">
        <v>0.99917599999999995</v>
      </c>
      <c r="JJ2" s="22">
        <v>10.799448</v>
      </c>
      <c r="JK2" s="22">
        <v>0.67496500000000004</v>
      </c>
      <c r="JL2" s="22">
        <v>0.18722800000000001</v>
      </c>
      <c r="JM2" s="22">
        <v>15</v>
      </c>
      <c r="JN2" s="22">
        <v>0.99631599999999998</v>
      </c>
      <c r="JO2" s="22">
        <v>9.126538</v>
      </c>
      <c r="JP2" s="22">
        <v>0.60843599999999998</v>
      </c>
      <c r="JQ2" s="22">
        <v>0.183582</v>
      </c>
      <c r="JR2" s="22">
        <v>14</v>
      </c>
      <c r="JS2" s="22">
        <v>0.99944699999999997</v>
      </c>
      <c r="JT2" s="22">
        <v>10.461188</v>
      </c>
      <c r="JU2" s="22">
        <v>0.747228</v>
      </c>
      <c r="JV2" s="22">
        <v>0.238926</v>
      </c>
      <c r="JW2" s="22">
        <v>17</v>
      </c>
      <c r="JX2" s="22">
        <v>0.99954699999999996</v>
      </c>
      <c r="JY2" s="22">
        <v>10.606055</v>
      </c>
      <c r="JZ2" s="22">
        <v>0.62388600000000005</v>
      </c>
      <c r="KA2" s="22">
        <v>0.26859499999999997</v>
      </c>
      <c r="KB2" s="22">
        <v>34</v>
      </c>
      <c r="KC2" s="22">
        <v>0.99917599999999995</v>
      </c>
      <c r="KD2" s="22">
        <v>18.813962</v>
      </c>
      <c r="KE2" s="22">
        <v>0.55335199999999996</v>
      </c>
      <c r="KF2" s="22">
        <v>0.23663799999999999</v>
      </c>
      <c r="KG2" s="22">
        <v>27</v>
      </c>
      <c r="KH2" s="22">
        <v>0.99944699999999997</v>
      </c>
      <c r="KI2" s="22">
        <v>20.026838000000001</v>
      </c>
      <c r="KJ2" s="22">
        <v>0.74173500000000003</v>
      </c>
      <c r="KK2" s="22">
        <v>0.26070700000000002</v>
      </c>
      <c r="KL2" s="22">
        <v>23</v>
      </c>
      <c r="KM2" s="22">
        <v>0.99944699999999997</v>
      </c>
      <c r="KN2" s="22">
        <v>13.974478</v>
      </c>
      <c r="KO2" s="22">
        <v>0.60758599999999996</v>
      </c>
      <c r="KP2" s="22">
        <v>0.253936</v>
      </c>
      <c r="KQ2" s="22">
        <v>10</v>
      </c>
      <c r="KR2" s="22">
        <v>0.99954699999999996</v>
      </c>
      <c r="KS2" s="22">
        <v>8.3199559999999995</v>
      </c>
      <c r="KT2" s="22">
        <v>0.83199599999999996</v>
      </c>
      <c r="KU2" s="22">
        <v>0.180701</v>
      </c>
      <c r="KV2" s="22">
        <v>29</v>
      </c>
      <c r="KW2" s="22">
        <v>0.99877099999999996</v>
      </c>
      <c r="KX2" s="22">
        <v>16.480515</v>
      </c>
      <c r="KY2" s="22">
        <v>0.56829399999999997</v>
      </c>
      <c r="KZ2" s="22">
        <v>0.20984800000000001</v>
      </c>
      <c r="LA2" s="22">
        <v>18</v>
      </c>
      <c r="LB2" s="22">
        <v>0.99932500000000002</v>
      </c>
      <c r="LC2" s="22">
        <v>13.662678</v>
      </c>
      <c r="LD2" s="22">
        <v>0.75903799999999999</v>
      </c>
      <c r="LE2" s="22">
        <v>0.22100600000000001</v>
      </c>
      <c r="LF2" s="22">
        <v>21</v>
      </c>
      <c r="LG2" s="22">
        <v>0.99925399999999998</v>
      </c>
      <c r="LH2" s="22">
        <v>15.056926000000001</v>
      </c>
      <c r="LI2" s="22">
        <v>0.71699599999999997</v>
      </c>
      <c r="LJ2" s="22">
        <v>0.23596500000000001</v>
      </c>
      <c r="LK2" s="22">
        <v>5</v>
      </c>
      <c r="LL2" s="22">
        <v>0.99183699999999997</v>
      </c>
      <c r="LM2" s="22">
        <v>3.532324</v>
      </c>
      <c r="LN2" s="22">
        <v>0.70646500000000001</v>
      </c>
      <c r="LO2" s="22">
        <v>0.24438499999999999</v>
      </c>
      <c r="LP2" s="22">
        <v>4</v>
      </c>
      <c r="LQ2" s="22">
        <v>0.99938899999999997</v>
      </c>
      <c r="LR2" s="22">
        <v>2.7485949999999999</v>
      </c>
      <c r="LS2" s="22">
        <v>0.68714900000000001</v>
      </c>
      <c r="LT2" s="22">
        <v>0.23873800000000001</v>
      </c>
      <c r="LU2" s="22">
        <v>1</v>
      </c>
      <c r="LV2" s="22">
        <v>0.75026000000000004</v>
      </c>
      <c r="LW2" s="22">
        <v>0.75026000000000004</v>
      </c>
      <c r="LX2" s="22">
        <v>0.75026000000000004</v>
      </c>
      <c r="LY2" s="22">
        <v>0</v>
      </c>
      <c r="LZ2" s="22">
        <v>6</v>
      </c>
      <c r="MA2" s="22">
        <v>0.970688</v>
      </c>
      <c r="MB2" s="22">
        <v>3.7308300000000001</v>
      </c>
      <c r="MC2" s="22">
        <v>0.62180500000000005</v>
      </c>
      <c r="MD2" s="22">
        <v>0.210424</v>
      </c>
      <c r="ME2" s="22">
        <v>22</v>
      </c>
      <c r="MF2" s="22">
        <v>0.99797499999999995</v>
      </c>
      <c r="MG2" s="22">
        <v>16.540042</v>
      </c>
      <c r="MH2" s="22">
        <v>0.75182000000000004</v>
      </c>
      <c r="MI2" s="22">
        <v>0.20554500000000001</v>
      </c>
      <c r="MJ2" s="22">
        <v>14</v>
      </c>
      <c r="MK2" s="22">
        <v>0.99877099999999996</v>
      </c>
      <c r="ML2" s="22">
        <v>10.764683</v>
      </c>
      <c r="MM2" s="22">
        <v>0.76890599999999998</v>
      </c>
      <c r="MN2" s="22">
        <v>0.22386700000000001</v>
      </c>
      <c r="MO2" s="22">
        <v>15</v>
      </c>
      <c r="MP2" s="22">
        <v>0.99950000000000006</v>
      </c>
      <c r="MQ2" s="22">
        <v>10.043355999999999</v>
      </c>
      <c r="MR2" s="22">
        <v>0.66955699999999996</v>
      </c>
      <c r="MS2" s="22">
        <v>0.264067</v>
      </c>
      <c r="MT2" s="22">
        <v>15</v>
      </c>
      <c r="MU2" s="22">
        <v>0.99698200000000003</v>
      </c>
      <c r="MV2" s="22">
        <v>10.018908</v>
      </c>
      <c r="MW2" s="22">
        <v>0.66792700000000005</v>
      </c>
      <c r="MX2" s="22">
        <v>0.25462299999999999</v>
      </c>
      <c r="MY2" s="22">
        <v>18</v>
      </c>
      <c r="MZ2" s="22">
        <v>0.999089</v>
      </c>
      <c r="NA2" s="22">
        <v>12.928134</v>
      </c>
      <c r="NB2" s="22">
        <v>0.71823000000000004</v>
      </c>
      <c r="NC2" s="22">
        <v>0.248172</v>
      </c>
      <c r="ND2" s="22">
        <v>18</v>
      </c>
      <c r="NE2" s="22">
        <v>0.99834100000000003</v>
      </c>
      <c r="NF2" s="22">
        <v>11.675936999999999</v>
      </c>
      <c r="NG2" s="22">
        <v>0.64866299999999999</v>
      </c>
      <c r="NH2" s="22">
        <v>0.26044899999999999</v>
      </c>
      <c r="NI2" s="22">
        <v>15</v>
      </c>
      <c r="NJ2" s="22">
        <v>0.99917599999999995</v>
      </c>
      <c r="NK2" s="22">
        <v>11.78063</v>
      </c>
      <c r="NL2" s="22">
        <v>0.78537500000000005</v>
      </c>
      <c r="NM2" s="22">
        <v>0.214536</v>
      </c>
      <c r="NN2" s="22">
        <v>16</v>
      </c>
      <c r="NO2" s="22">
        <v>0.99797499999999995</v>
      </c>
      <c r="NP2" s="22">
        <v>10.638716000000001</v>
      </c>
      <c r="NQ2" s="22">
        <v>0.66491999999999996</v>
      </c>
      <c r="NR2" s="22">
        <v>0.232408</v>
      </c>
      <c r="NS2" s="22">
        <v>28</v>
      </c>
      <c r="NT2" s="22">
        <v>0.99330700000000005</v>
      </c>
      <c r="NU2" s="22">
        <v>20.689636</v>
      </c>
      <c r="NV2" s="22">
        <v>0.73891600000000002</v>
      </c>
      <c r="NW2" s="22">
        <v>0.21699199999999999</v>
      </c>
      <c r="NX2" s="22">
        <v>34</v>
      </c>
      <c r="NY2" s="22">
        <v>0.99938899999999997</v>
      </c>
      <c r="NZ2" s="22">
        <v>22.82573</v>
      </c>
      <c r="OA2" s="22">
        <v>0.67134499999999997</v>
      </c>
      <c r="OB2" s="22">
        <v>0.21409700000000001</v>
      </c>
      <c r="OC2" s="22">
        <v>25</v>
      </c>
      <c r="OD2" s="22">
        <v>0.99917599999999995</v>
      </c>
      <c r="OE2" s="22">
        <v>16.296517000000001</v>
      </c>
      <c r="OF2" s="22">
        <v>0.65186100000000002</v>
      </c>
      <c r="OG2" s="22">
        <v>0.26603900000000003</v>
      </c>
      <c r="OH2" s="22">
        <v>18</v>
      </c>
      <c r="OI2" s="22">
        <v>0.98369700000000004</v>
      </c>
      <c r="OJ2" s="22">
        <v>8.273631</v>
      </c>
      <c r="OK2" s="22">
        <v>0.459646</v>
      </c>
      <c r="OL2" s="22">
        <v>0.18612699999999999</v>
      </c>
      <c r="OM2" s="22">
        <v>30</v>
      </c>
      <c r="ON2" s="22">
        <v>0.97587299999999999</v>
      </c>
      <c r="OO2" s="22">
        <v>18.714499</v>
      </c>
      <c r="OP2" s="22">
        <v>0.62381699999999995</v>
      </c>
      <c r="OQ2" s="22">
        <v>0.191691</v>
      </c>
      <c r="OR2" s="22">
        <v>18</v>
      </c>
      <c r="OS2" s="22">
        <v>0.999089</v>
      </c>
      <c r="OT2" s="22">
        <v>10.038513</v>
      </c>
      <c r="OU2" s="22">
        <v>0.55769500000000005</v>
      </c>
      <c r="OV2" s="22">
        <v>0.19972799999999999</v>
      </c>
      <c r="OW2" s="22">
        <v>14</v>
      </c>
      <c r="OX2" s="22">
        <v>0.99503299999999995</v>
      </c>
      <c r="OY2" s="22">
        <v>9.3859200000000005</v>
      </c>
      <c r="OZ2" s="22">
        <v>0.67042299999999999</v>
      </c>
      <c r="PA2" s="22">
        <v>0.21656300000000001</v>
      </c>
      <c r="PB2" s="22">
        <v>20</v>
      </c>
      <c r="PC2" s="22">
        <v>0.99260800000000005</v>
      </c>
      <c r="PD2" s="22">
        <v>9.8353520000000003</v>
      </c>
      <c r="PE2" s="22">
        <v>0.49176799999999998</v>
      </c>
      <c r="PF2" s="22">
        <v>0.20918600000000001</v>
      </c>
      <c r="PG2" s="22">
        <v>8</v>
      </c>
      <c r="PH2" s="22">
        <v>0.99098699999999995</v>
      </c>
      <c r="PI2" s="22">
        <v>4.8116190000000003</v>
      </c>
      <c r="PJ2" s="22">
        <v>0.60145199999999999</v>
      </c>
      <c r="PK2" s="22">
        <v>0.25760499999999997</v>
      </c>
      <c r="PL2" s="22">
        <v>11</v>
      </c>
      <c r="PM2" s="22">
        <v>0.99330700000000005</v>
      </c>
      <c r="PN2" s="22">
        <v>5.6569440000000002</v>
      </c>
      <c r="PO2" s="22">
        <v>0.51426799999999995</v>
      </c>
      <c r="PP2" s="22">
        <v>0.23411699999999999</v>
      </c>
      <c r="PQ2" s="22">
        <v>9</v>
      </c>
      <c r="PR2" s="22">
        <v>0.99503299999999995</v>
      </c>
      <c r="PS2" s="22">
        <v>4.1791489999999998</v>
      </c>
      <c r="PT2" s="22">
        <v>0.46434999999999998</v>
      </c>
      <c r="PU2" s="22">
        <v>0.186112</v>
      </c>
      <c r="PV2" s="22">
        <v>8</v>
      </c>
      <c r="PW2" s="22">
        <v>0.99330700000000005</v>
      </c>
      <c r="PX2" s="22">
        <v>4.638115</v>
      </c>
      <c r="PY2" s="22">
        <v>0.57976399999999995</v>
      </c>
      <c r="PZ2" s="22">
        <v>0.24255599999999999</v>
      </c>
      <c r="QA2" s="22">
        <v>4</v>
      </c>
      <c r="QB2" s="22">
        <v>0.54983400000000004</v>
      </c>
      <c r="QC2" s="22">
        <v>1.5990759999999999</v>
      </c>
      <c r="QD2" s="22">
        <v>0.39976899999999999</v>
      </c>
      <c r="QE2" s="22">
        <v>8.1879999999999994E-2</v>
      </c>
      <c r="QF2" s="22">
        <v>2</v>
      </c>
      <c r="QG2" s="22">
        <v>0.401312</v>
      </c>
      <c r="QH2" s="22">
        <v>0.733124</v>
      </c>
      <c r="QI2" s="22">
        <v>0.366562</v>
      </c>
      <c r="QJ2" s="22">
        <v>2.4572E-2</v>
      </c>
      <c r="QK2" s="22">
        <v>7</v>
      </c>
      <c r="QL2" s="22">
        <v>0.92414200000000002</v>
      </c>
      <c r="QM2" s="22">
        <v>3.936531</v>
      </c>
      <c r="QN2" s="22">
        <v>0.56236200000000003</v>
      </c>
      <c r="QO2" s="22">
        <v>0.19689999999999999</v>
      </c>
      <c r="QP2" s="22">
        <v>1</v>
      </c>
      <c r="QQ2" s="22">
        <v>0.26894099999999999</v>
      </c>
      <c r="QR2" s="22">
        <v>0.26894099999999999</v>
      </c>
      <c r="QS2" s="22">
        <v>0.26894099999999999</v>
      </c>
      <c r="QT2" s="22">
        <v>0</v>
      </c>
      <c r="QU2" s="22">
        <v>0</v>
      </c>
      <c r="QV2" s="22">
        <v>0</v>
      </c>
      <c r="QW2" s="22">
        <v>0</v>
      </c>
      <c r="QX2" s="22">
        <v>0</v>
      </c>
      <c r="QY2" s="22">
        <v>0</v>
      </c>
      <c r="QZ2" s="22">
        <v>2</v>
      </c>
      <c r="RA2" s="22">
        <v>0.57444300000000004</v>
      </c>
      <c r="RB2" s="22">
        <v>1.049464</v>
      </c>
      <c r="RC2" s="22">
        <v>0.52473199999999998</v>
      </c>
      <c r="RD2" s="22">
        <v>3.5151000000000002E-2</v>
      </c>
      <c r="RE2" s="22">
        <v>1</v>
      </c>
      <c r="RF2" s="22">
        <v>0.331812</v>
      </c>
      <c r="RG2" s="22">
        <v>0.331812</v>
      </c>
      <c r="RH2" s="22">
        <v>0.331812</v>
      </c>
      <c r="RI2" s="22">
        <v>0</v>
      </c>
      <c r="RJ2" s="22">
        <v>2</v>
      </c>
      <c r="RK2" s="22">
        <v>0.401312</v>
      </c>
      <c r="RL2" s="22">
        <v>0.75565599999999999</v>
      </c>
      <c r="RM2" s="22">
        <v>0.377828</v>
      </c>
      <c r="RN2" s="22">
        <v>1.6605999999999999E-2</v>
      </c>
    </row>
    <row r="3" spans="1:482" x14ac:dyDescent="0.25">
      <c r="A3" s="22" t="s">
        <v>3</v>
      </c>
      <c r="B3" s="22">
        <v>12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3</v>
      </c>
      <c r="I3" s="22">
        <v>0.47502100000000003</v>
      </c>
      <c r="J3" s="22">
        <v>1.0539879999999999</v>
      </c>
      <c r="K3" s="22">
        <v>0.351329</v>
      </c>
      <c r="L3" s="22">
        <v>7.2391999999999998E-2</v>
      </c>
      <c r="M3" s="22">
        <v>2</v>
      </c>
      <c r="N3" s="22">
        <v>0.54983400000000004</v>
      </c>
      <c r="O3" s="22">
        <v>0.95114600000000005</v>
      </c>
      <c r="P3" s="22">
        <v>0.47557300000000002</v>
      </c>
      <c r="Q3" s="22">
        <v>5.2510000000000001E-2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2</v>
      </c>
      <c r="AC3" s="22">
        <v>0.331812</v>
      </c>
      <c r="AD3" s="22">
        <v>0.60075299999999998</v>
      </c>
      <c r="AE3" s="22">
        <v>0.30037599999999998</v>
      </c>
      <c r="AF3" s="22">
        <v>2.2228000000000001E-2</v>
      </c>
      <c r="AG3" s="22">
        <v>1</v>
      </c>
      <c r="AH3" s="22">
        <v>0.47502100000000003</v>
      </c>
      <c r="AI3" s="22">
        <v>0.47502100000000003</v>
      </c>
      <c r="AJ3" s="22">
        <v>0.47502100000000003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0</v>
      </c>
      <c r="DM3" s="22">
        <v>0</v>
      </c>
      <c r="DN3" s="22">
        <v>2</v>
      </c>
      <c r="DO3" s="22">
        <v>0.52497899999999997</v>
      </c>
      <c r="DP3" s="22">
        <v>1.0249790000000001</v>
      </c>
      <c r="DQ3" s="22">
        <v>0.51249</v>
      </c>
      <c r="DR3" s="22">
        <v>8.8310000000000003E-3</v>
      </c>
      <c r="DS3" s="22">
        <v>6</v>
      </c>
      <c r="DT3" s="22">
        <v>0.5</v>
      </c>
      <c r="DU3" s="22">
        <v>2.166979</v>
      </c>
      <c r="DV3" s="22">
        <v>0.36116300000000001</v>
      </c>
      <c r="DW3" s="22">
        <v>6.5406000000000006E-2</v>
      </c>
      <c r="DX3" s="22">
        <v>5</v>
      </c>
      <c r="DY3" s="22">
        <v>0.99666500000000002</v>
      </c>
      <c r="DZ3" s="22">
        <v>2.6372640000000001</v>
      </c>
      <c r="EA3" s="22">
        <v>0.52745299999999995</v>
      </c>
      <c r="EB3" s="22">
        <v>0.20596500000000001</v>
      </c>
      <c r="EC3" s="22">
        <v>10</v>
      </c>
      <c r="ED3" s="22">
        <v>0.97587299999999999</v>
      </c>
      <c r="EE3" s="22">
        <v>7.0208719999999998</v>
      </c>
      <c r="EF3" s="22">
        <v>0.70208700000000002</v>
      </c>
      <c r="EG3" s="22">
        <v>0.23842099999999999</v>
      </c>
      <c r="EH3" s="22">
        <v>11</v>
      </c>
      <c r="EI3" s="22">
        <v>0.99592999999999998</v>
      </c>
      <c r="EJ3" s="22">
        <v>8.3016640000000006</v>
      </c>
      <c r="EK3" s="22">
        <v>0.75469699999999995</v>
      </c>
      <c r="EL3" s="22">
        <v>0.24576899999999999</v>
      </c>
      <c r="EM3" s="22">
        <v>38</v>
      </c>
      <c r="EN3" s="22">
        <v>0.99925399999999998</v>
      </c>
      <c r="EO3" s="22">
        <v>31.207455</v>
      </c>
      <c r="EP3" s="22">
        <v>0.82124900000000001</v>
      </c>
      <c r="EQ3" s="22">
        <v>0.254749</v>
      </c>
      <c r="ER3" s="22">
        <v>31</v>
      </c>
      <c r="ES3" s="22">
        <v>0.99899300000000002</v>
      </c>
      <c r="ET3" s="22">
        <v>22.807053</v>
      </c>
      <c r="EU3" s="22">
        <v>0.735711</v>
      </c>
      <c r="EV3" s="22">
        <v>0.21177399999999999</v>
      </c>
      <c r="EW3" s="22">
        <v>11</v>
      </c>
      <c r="EX3" s="22">
        <v>0.99888699999999997</v>
      </c>
      <c r="EY3" s="22">
        <v>9.5738249999999994</v>
      </c>
      <c r="EZ3" s="22">
        <v>0.87034800000000001</v>
      </c>
      <c r="FA3" s="22">
        <v>0.19822000000000001</v>
      </c>
      <c r="FB3" s="22">
        <v>12</v>
      </c>
      <c r="FC3" s="22">
        <v>0.869892</v>
      </c>
      <c r="FD3" s="22">
        <v>6.534421</v>
      </c>
      <c r="FE3" s="22">
        <v>0.54453499999999999</v>
      </c>
      <c r="FF3" s="22">
        <v>0.21759700000000001</v>
      </c>
      <c r="FG3" s="22">
        <v>10</v>
      </c>
      <c r="FH3" s="22">
        <v>0.98016000000000003</v>
      </c>
      <c r="FI3" s="22">
        <v>5.8123740000000002</v>
      </c>
      <c r="FJ3" s="22">
        <v>0.581237</v>
      </c>
      <c r="FK3" s="22">
        <v>0.22128999999999999</v>
      </c>
      <c r="FL3" s="22">
        <v>7</v>
      </c>
      <c r="FM3" s="22">
        <v>0.99888699999999997</v>
      </c>
      <c r="FN3" s="22">
        <v>4.1009580000000003</v>
      </c>
      <c r="FO3" s="22">
        <v>0.58585100000000001</v>
      </c>
      <c r="FP3" s="22">
        <v>0.230657</v>
      </c>
      <c r="FQ3" s="22">
        <v>6</v>
      </c>
      <c r="FR3" s="22">
        <v>0.99944699999999997</v>
      </c>
      <c r="FS3" s="22">
        <v>3.555825</v>
      </c>
      <c r="FT3" s="22">
        <v>0.592638</v>
      </c>
      <c r="FU3" s="22">
        <v>0.22379299999999999</v>
      </c>
      <c r="FV3" s="22">
        <v>24</v>
      </c>
      <c r="FW3" s="22">
        <v>0.99776200000000004</v>
      </c>
      <c r="FX3" s="22">
        <v>15.215019</v>
      </c>
      <c r="FY3" s="22">
        <v>0.63395900000000005</v>
      </c>
      <c r="FZ3" s="22">
        <v>0.24070800000000001</v>
      </c>
      <c r="GA3" s="22">
        <v>25</v>
      </c>
      <c r="GB3" s="22">
        <v>0.99938899999999997</v>
      </c>
      <c r="GC3" s="22">
        <v>16.914908</v>
      </c>
      <c r="GD3" s="22">
        <v>0.67659599999999998</v>
      </c>
      <c r="GE3" s="22">
        <v>0.23879900000000001</v>
      </c>
      <c r="GF3" s="22">
        <v>12</v>
      </c>
      <c r="GG3" s="22">
        <v>0.998641</v>
      </c>
      <c r="GH3" s="22">
        <v>8.7261500000000005</v>
      </c>
      <c r="GI3" s="22">
        <v>0.72717900000000002</v>
      </c>
      <c r="GJ3" s="22">
        <v>0.208812</v>
      </c>
      <c r="GK3" s="22">
        <v>21</v>
      </c>
      <c r="GL3" s="22">
        <v>0.99917599999999995</v>
      </c>
      <c r="GM3" s="22">
        <v>13.512657000000001</v>
      </c>
      <c r="GN3" s="22">
        <v>0.64346000000000003</v>
      </c>
      <c r="GO3" s="22">
        <v>0.24815799999999999</v>
      </c>
      <c r="GP3" s="22">
        <v>4</v>
      </c>
      <c r="GQ3" s="22">
        <v>0.99950000000000006</v>
      </c>
      <c r="GR3" s="22">
        <v>3.022996</v>
      </c>
      <c r="GS3" s="22">
        <v>0.755749</v>
      </c>
      <c r="GT3" s="22">
        <v>0.19475500000000001</v>
      </c>
      <c r="GU3" s="22">
        <v>7</v>
      </c>
      <c r="GV3" s="22">
        <v>0.99888699999999997</v>
      </c>
      <c r="GW3" s="22">
        <v>4.1050000000000004</v>
      </c>
      <c r="GX3" s="22">
        <v>0.58642899999999998</v>
      </c>
      <c r="GY3" s="22">
        <v>0.242865</v>
      </c>
      <c r="GZ3" s="22">
        <v>7</v>
      </c>
      <c r="HA3" s="22">
        <v>0.93702700000000005</v>
      </c>
      <c r="HB3" s="22">
        <v>3.1982200000000001</v>
      </c>
      <c r="HC3" s="22">
        <v>0.45688899999999999</v>
      </c>
      <c r="HD3" s="22">
        <v>0.18818399999999999</v>
      </c>
      <c r="HE3" s="22">
        <v>10</v>
      </c>
      <c r="HF3" s="22">
        <v>0.73105900000000001</v>
      </c>
      <c r="HG3" s="22">
        <v>3.9095279999999999</v>
      </c>
      <c r="HH3" s="22">
        <v>0.39095299999999999</v>
      </c>
      <c r="HI3" s="22">
        <v>0.120601</v>
      </c>
      <c r="HJ3" s="22">
        <v>13</v>
      </c>
      <c r="HK3" s="22">
        <v>0.95689299999999999</v>
      </c>
      <c r="HL3" s="22">
        <v>5.6319280000000003</v>
      </c>
      <c r="HM3" s="22">
        <v>0.43322500000000003</v>
      </c>
      <c r="HN3" s="22">
        <v>0.17655599999999999</v>
      </c>
      <c r="HO3" s="22">
        <v>7</v>
      </c>
      <c r="HP3" s="22">
        <v>0.98787199999999997</v>
      </c>
      <c r="HQ3" s="22">
        <v>4.2003680000000001</v>
      </c>
      <c r="HR3" s="22">
        <v>0.60005299999999995</v>
      </c>
      <c r="HS3" s="22">
        <v>0.21220600000000001</v>
      </c>
      <c r="HT3" s="22">
        <v>22</v>
      </c>
      <c r="HU3" s="22">
        <v>0.999089</v>
      </c>
      <c r="HV3" s="22">
        <v>14.917429</v>
      </c>
      <c r="HW3" s="22">
        <v>0.67806500000000003</v>
      </c>
      <c r="HX3" s="22">
        <v>0.205233</v>
      </c>
      <c r="HY3" s="22">
        <v>9</v>
      </c>
      <c r="HZ3" s="22">
        <v>0.99550400000000006</v>
      </c>
      <c r="IA3" s="22">
        <v>5.7720830000000003</v>
      </c>
      <c r="IB3" s="22">
        <v>0.641343</v>
      </c>
      <c r="IC3" s="22">
        <v>0.230238</v>
      </c>
      <c r="ID3" s="22">
        <v>7</v>
      </c>
      <c r="IE3" s="22">
        <v>0.99592999999999998</v>
      </c>
      <c r="IF3" s="22">
        <v>4.3057920000000003</v>
      </c>
      <c r="IG3" s="22">
        <v>0.61511300000000002</v>
      </c>
      <c r="IH3" s="22">
        <v>0.22214700000000001</v>
      </c>
      <c r="II3" s="22">
        <v>10</v>
      </c>
      <c r="IJ3" s="22">
        <v>0.99849900000000003</v>
      </c>
      <c r="IK3" s="22">
        <v>5.1966809999999999</v>
      </c>
      <c r="IL3" s="22">
        <v>0.51966800000000002</v>
      </c>
      <c r="IM3" s="22">
        <v>0.23386699999999999</v>
      </c>
      <c r="IN3" s="22">
        <v>2</v>
      </c>
      <c r="IO3" s="22">
        <v>0.94784599999999997</v>
      </c>
      <c r="IP3" s="22">
        <v>1.4728250000000001</v>
      </c>
      <c r="IQ3" s="22">
        <v>0.73641199999999996</v>
      </c>
      <c r="IR3" s="22">
        <v>0.149506</v>
      </c>
      <c r="IS3" s="22">
        <v>4</v>
      </c>
      <c r="IT3" s="22">
        <v>0.99954699999999996</v>
      </c>
      <c r="IU3" s="22">
        <v>3.138719</v>
      </c>
      <c r="IV3" s="22">
        <v>0.78468000000000004</v>
      </c>
      <c r="IW3" s="22">
        <v>0.20885000000000001</v>
      </c>
      <c r="IX3" s="22">
        <v>4</v>
      </c>
      <c r="IY3" s="22">
        <v>0.99816700000000003</v>
      </c>
      <c r="IZ3" s="22">
        <v>2.541563</v>
      </c>
      <c r="JA3" s="22">
        <v>0.63539100000000004</v>
      </c>
      <c r="JB3" s="22">
        <v>0.28795900000000002</v>
      </c>
      <c r="JC3" s="22">
        <v>5</v>
      </c>
      <c r="JD3" s="22">
        <v>0.99726800000000004</v>
      </c>
      <c r="JE3" s="22">
        <v>3.4254950000000002</v>
      </c>
      <c r="JF3" s="22">
        <v>0.68509900000000001</v>
      </c>
      <c r="JG3" s="22">
        <v>0.20777999999999999</v>
      </c>
      <c r="JH3" s="22">
        <v>2</v>
      </c>
      <c r="JI3" s="22">
        <v>0.45016600000000001</v>
      </c>
      <c r="JJ3" s="22">
        <v>0.78197799999999995</v>
      </c>
      <c r="JK3" s="22">
        <v>0.39098899999999998</v>
      </c>
      <c r="JL3" s="22">
        <v>4.1843999999999999E-2</v>
      </c>
      <c r="JM3" s="22">
        <v>10</v>
      </c>
      <c r="JN3" s="22">
        <v>0.92414200000000002</v>
      </c>
      <c r="JO3" s="22">
        <v>4.0906690000000001</v>
      </c>
      <c r="JP3" s="22">
        <v>0.40906700000000001</v>
      </c>
      <c r="JQ3" s="22">
        <v>0.17219100000000001</v>
      </c>
      <c r="JR3" s="22">
        <v>2</v>
      </c>
      <c r="JS3" s="22">
        <v>0.99925399999999998</v>
      </c>
      <c r="JT3" s="22">
        <v>1.2883039999999999</v>
      </c>
      <c r="JU3" s="22">
        <v>0.64415199999999995</v>
      </c>
      <c r="JV3" s="22">
        <v>0.25109500000000001</v>
      </c>
      <c r="JW3" s="22">
        <v>6</v>
      </c>
      <c r="JX3" s="22">
        <v>0.99631599999999998</v>
      </c>
      <c r="JY3" s="22">
        <v>4.3219620000000001</v>
      </c>
      <c r="JZ3" s="22">
        <v>0.72032700000000005</v>
      </c>
      <c r="KA3" s="22">
        <v>0.200123</v>
      </c>
      <c r="KB3" s="22">
        <v>10</v>
      </c>
      <c r="KC3" s="22">
        <v>0.999089</v>
      </c>
      <c r="KD3" s="22">
        <v>6.8181909999999997</v>
      </c>
      <c r="KE3" s="22">
        <v>0.68181899999999995</v>
      </c>
      <c r="KF3" s="22">
        <v>0.28081899999999999</v>
      </c>
      <c r="KG3" s="22">
        <v>16</v>
      </c>
      <c r="KH3" s="22">
        <v>0.99925399999999998</v>
      </c>
      <c r="KI3" s="22">
        <v>11.779496999999999</v>
      </c>
      <c r="KJ3" s="22">
        <v>0.73621899999999996</v>
      </c>
      <c r="KK3" s="22">
        <v>0.26290599999999997</v>
      </c>
      <c r="KL3" s="22">
        <v>15</v>
      </c>
      <c r="KM3" s="22">
        <v>0.99888699999999997</v>
      </c>
      <c r="KN3" s="22">
        <v>8.4751499999999993</v>
      </c>
      <c r="KO3" s="22">
        <v>0.56501000000000001</v>
      </c>
      <c r="KP3" s="22">
        <v>0.26025900000000002</v>
      </c>
      <c r="KQ3" s="22">
        <v>14</v>
      </c>
      <c r="KR3" s="22">
        <v>0.99877099999999996</v>
      </c>
      <c r="KS3" s="22">
        <v>11.793202000000001</v>
      </c>
      <c r="KT3" s="22">
        <v>0.84237200000000001</v>
      </c>
      <c r="KU3" s="22">
        <v>0.17686399999999999</v>
      </c>
      <c r="KV3" s="22">
        <v>11</v>
      </c>
      <c r="KW3" s="22">
        <v>0.99958999999999998</v>
      </c>
      <c r="KX3" s="22">
        <v>7.753825</v>
      </c>
      <c r="KY3" s="22">
        <v>0.70489299999999999</v>
      </c>
      <c r="KZ3" s="22">
        <v>0.230961</v>
      </c>
      <c r="LA3" s="22">
        <v>16</v>
      </c>
      <c r="LB3" s="22">
        <v>0.99925399999999998</v>
      </c>
      <c r="LC3" s="22">
        <v>10.789346999999999</v>
      </c>
      <c r="LD3" s="22">
        <v>0.67433399999999999</v>
      </c>
      <c r="LE3" s="22">
        <v>0.26297199999999998</v>
      </c>
      <c r="LF3" s="22">
        <v>20</v>
      </c>
      <c r="LG3" s="22">
        <v>0.99938899999999997</v>
      </c>
      <c r="LH3" s="22">
        <v>14.568129000000001</v>
      </c>
      <c r="LI3" s="22">
        <v>0.728406</v>
      </c>
      <c r="LJ3" s="22">
        <v>0.25757600000000003</v>
      </c>
      <c r="LK3" s="22">
        <v>9</v>
      </c>
      <c r="LL3" s="22">
        <v>0.98201400000000005</v>
      </c>
      <c r="LM3" s="22">
        <v>5.6377759999999997</v>
      </c>
      <c r="LN3" s="22">
        <v>0.62641999999999998</v>
      </c>
      <c r="LO3" s="22">
        <v>0.25267200000000001</v>
      </c>
      <c r="LP3" s="22">
        <v>18</v>
      </c>
      <c r="LQ3" s="22">
        <v>0.99899300000000002</v>
      </c>
      <c r="LR3" s="22">
        <v>10.536250000000001</v>
      </c>
      <c r="LS3" s="22">
        <v>0.58534699999999995</v>
      </c>
      <c r="LT3" s="22">
        <v>0.25678600000000001</v>
      </c>
      <c r="LU3" s="22">
        <v>15</v>
      </c>
      <c r="LV3" s="22">
        <v>0.99917599999999995</v>
      </c>
      <c r="LW3" s="22">
        <v>9.4670520000000007</v>
      </c>
      <c r="LX3" s="22">
        <v>0.63113699999999995</v>
      </c>
      <c r="LY3" s="22">
        <v>0.270673</v>
      </c>
      <c r="LZ3" s="22">
        <v>7</v>
      </c>
      <c r="MA3" s="22">
        <v>0.99944699999999997</v>
      </c>
      <c r="MB3" s="22">
        <v>4.8348969999999998</v>
      </c>
      <c r="MC3" s="22">
        <v>0.69069999999999998</v>
      </c>
      <c r="MD3" s="22">
        <v>0.233627</v>
      </c>
      <c r="ME3" s="22">
        <v>14</v>
      </c>
      <c r="MF3" s="22">
        <v>0.99816700000000003</v>
      </c>
      <c r="MG3" s="22">
        <v>9.1621380000000006</v>
      </c>
      <c r="MH3" s="22">
        <v>0.65443799999999996</v>
      </c>
      <c r="MI3" s="22">
        <v>0.22184200000000001</v>
      </c>
      <c r="MJ3" s="22">
        <v>29</v>
      </c>
      <c r="MK3" s="22">
        <v>0.99917599999999995</v>
      </c>
      <c r="ML3" s="22">
        <v>24.301812000000002</v>
      </c>
      <c r="MM3" s="22">
        <v>0.83799400000000002</v>
      </c>
      <c r="MN3" s="22">
        <v>0.178233</v>
      </c>
      <c r="MO3" s="22">
        <v>14</v>
      </c>
      <c r="MP3" s="22">
        <v>0.99899300000000002</v>
      </c>
      <c r="MQ3" s="22">
        <v>11.896063</v>
      </c>
      <c r="MR3" s="22">
        <v>0.849719</v>
      </c>
      <c r="MS3" s="22">
        <v>0.16584099999999999</v>
      </c>
      <c r="MT3" s="22">
        <v>40</v>
      </c>
      <c r="MU3" s="22">
        <v>0.99950000000000006</v>
      </c>
      <c r="MV3" s="22">
        <v>31.865031999999999</v>
      </c>
      <c r="MW3" s="22">
        <v>0.79662599999999995</v>
      </c>
      <c r="MX3" s="22">
        <v>0.21598700000000001</v>
      </c>
      <c r="MY3" s="22">
        <v>38</v>
      </c>
      <c r="MZ3" s="22">
        <v>0.99932500000000002</v>
      </c>
      <c r="NA3" s="22">
        <v>31.568127</v>
      </c>
      <c r="NB3" s="22">
        <v>0.83074000000000003</v>
      </c>
      <c r="NC3" s="22">
        <v>0.22378200000000001</v>
      </c>
      <c r="ND3" s="22">
        <v>32</v>
      </c>
      <c r="NE3" s="22">
        <v>0.99925399999999998</v>
      </c>
      <c r="NF3" s="22">
        <v>26.007058000000001</v>
      </c>
      <c r="NG3" s="22">
        <v>0.81272100000000003</v>
      </c>
      <c r="NH3" s="22">
        <v>0.21476799999999999</v>
      </c>
      <c r="NI3" s="22">
        <v>25</v>
      </c>
      <c r="NJ3" s="22">
        <v>0.99917599999999995</v>
      </c>
      <c r="NK3" s="22">
        <v>23.133414999999999</v>
      </c>
      <c r="NL3" s="22">
        <v>0.92533699999999997</v>
      </c>
      <c r="NM3" s="22">
        <v>0.119342</v>
      </c>
      <c r="NN3" s="22">
        <v>22</v>
      </c>
      <c r="NO3" s="22">
        <v>0.99816700000000003</v>
      </c>
      <c r="NP3" s="22">
        <v>15.682829999999999</v>
      </c>
      <c r="NQ3" s="22">
        <v>0.71285600000000005</v>
      </c>
      <c r="NR3" s="22">
        <v>0.25642700000000002</v>
      </c>
      <c r="NS3" s="22">
        <v>21</v>
      </c>
      <c r="NT3" s="22">
        <v>0.99938899999999997</v>
      </c>
      <c r="NU3" s="22">
        <v>19.559819000000001</v>
      </c>
      <c r="NV3" s="22">
        <v>0.93142000000000003</v>
      </c>
      <c r="NW3" s="22">
        <v>0.13166700000000001</v>
      </c>
      <c r="NX3" s="22">
        <v>18</v>
      </c>
      <c r="NY3" s="22">
        <v>0.99938899999999997</v>
      </c>
      <c r="NZ3" s="22">
        <v>13.647857</v>
      </c>
      <c r="OA3" s="22">
        <v>0.75821400000000005</v>
      </c>
      <c r="OB3" s="22">
        <v>0.215396</v>
      </c>
      <c r="OC3" s="22">
        <v>14</v>
      </c>
      <c r="OD3" s="22">
        <v>0.99592999999999998</v>
      </c>
      <c r="OE3" s="22">
        <v>9.4891210000000008</v>
      </c>
      <c r="OF3" s="22">
        <v>0.67779400000000001</v>
      </c>
      <c r="OG3" s="22">
        <v>0.21104800000000001</v>
      </c>
      <c r="OH3" s="22">
        <v>23</v>
      </c>
      <c r="OI3" s="22">
        <v>0.98201400000000005</v>
      </c>
      <c r="OJ3" s="22">
        <v>13.422060999999999</v>
      </c>
      <c r="OK3" s="22">
        <v>0.58356799999999998</v>
      </c>
      <c r="OL3" s="22">
        <v>0.23014299999999999</v>
      </c>
      <c r="OM3" s="22">
        <v>12</v>
      </c>
      <c r="ON3" s="22">
        <v>0.999089</v>
      </c>
      <c r="OO3" s="22">
        <v>9.4061489999999992</v>
      </c>
      <c r="OP3" s="22">
        <v>0.78384600000000004</v>
      </c>
      <c r="OQ3" s="22">
        <v>0.20902200000000001</v>
      </c>
      <c r="OR3" s="22">
        <v>8</v>
      </c>
      <c r="OS3" s="22">
        <v>0.99451400000000001</v>
      </c>
      <c r="OT3" s="22">
        <v>5.4976289999999999</v>
      </c>
      <c r="OU3" s="22">
        <v>0.68720400000000004</v>
      </c>
      <c r="OV3" s="22">
        <v>0.26067000000000001</v>
      </c>
      <c r="OW3" s="22">
        <v>5</v>
      </c>
      <c r="OX3" s="22">
        <v>0.96770500000000004</v>
      </c>
      <c r="OY3" s="22">
        <v>3.4180640000000002</v>
      </c>
      <c r="OZ3" s="22">
        <v>0.68361300000000003</v>
      </c>
      <c r="PA3" s="22">
        <v>0.20949899999999999</v>
      </c>
      <c r="PB3" s="22">
        <v>6</v>
      </c>
      <c r="PC3" s="22">
        <v>0.99962899999999999</v>
      </c>
      <c r="PD3" s="22">
        <v>4.3295450000000004</v>
      </c>
      <c r="PE3" s="22">
        <v>0.72159099999999998</v>
      </c>
      <c r="PF3" s="22">
        <v>0.26851000000000003</v>
      </c>
      <c r="PG3" s="22">
        <v>6</v>
      </c>
      <c r="PH3" s="22">
        <v>0.98661299999999996</v>
      </c>
      <c r="PI3" s="22">
        <v>3.1365880000000002</v>
      </c>
      <c r="PJ3" s="22">
        <v>0.52276500000000004</v>
      </c>
      <c r="PK3" s="22">
        <v>0.224493</v>
      </c>
      <c r="PL3" s="22">
        <v>1</v>
      </c>
      <c r="PM3" s="22">
        <v>0.28904999999999997</v>
      </c>
      <c r="PN3" s="22">
        <v>0.28904999999999997</v>
      </c>
      <c r="PO3" s="22">
        <v>0.28904999999999997</v>
      </c>
      <c r="PP3" s="22">
        <v>0</v>
      </c>
      <c r="PQ3" s="22">
        <v>6</v>
      </c>
      <c r="PR3" s="22">
        <v>0.96442899999999998</v>
      </c>
      <c r="PS3" s="22">
        <v>4.0633660000000003</v>
      </c>
      <c r="PT3" s="22">
        <v>0.67722800000000005</v>
      </c>
      <c r="PU3" s="22">
        <v>0.25035200000000002</v>
      </c>
      <c r="PV3" s="22">
        <v>9</v>
      </c>
      <c r="PW3" s="22">
        <v>0.99183699999999997</v>
      </c>
      <c r="PX3" s="22">
        <v>5.3563599999999996</v>
      </c>
      <c r="PY3" s="22">
        <v>0.59515099999999999</v>
      </c>
      <c r="PZ3" s="22">
        <v>0.184865</v>
      </c>
      <c r="QA3" s="22">
        <v>15</v>
      </c>
      <c r="QB3" s="22">
        <v>0.95689299999999999</v>
      </c>
      <c r="QC3" s="22">
        <v>8.9538489999999999</v>
      </c>
      <c r="QD3" s="22">
        <v>0.59692299999999998</v>
      </c>
      <c r="QE3" s="22">
        <v>0.20887500000000001</v>
      </c>
      <c r="QF3" s="22">
        <v>7</v>
      </c>
      <c r="QG3" s="22">
        <v>0.99877099999999996</v>
      </c>
      <c r="QH3" s="22">
        <v>3.3759299999999999</v>
      </c>
      <c r="QI3" s="22">
        <v>0.48227599999999998</v>
      </c>
      <c r="QJ3" s="22">
        <v>0.17255899999999999</v>
      </c>
      <c r="QK3" s="22">
        <v>14</v>
      </c>
      <c r="QL3" s="22">
        <v>0.96770500000000004</v>
      </c>
      <c r="QM3" s="22">
        <v>6.6573289999999998</v>
      </c>
      <c r="QN3" s="22">
        <v>0.47552299999999997</v>
      </c>
      <c r="QO3" s="22">
        <v>0.16597000000000001</v>
      </c>
      <c r="QP3" s="22">
        <v>5</v>
      </c>
      <c r="QQ3" s="22">
        <v>0.99451400000000001</v>
      </c>
      <c r="QR3" s="22">
        <v>2.9047960000000002</v>
      </c>
      <c r="QS3" s="22">
        <v>0.580959</v>
      </c>
      <c r="QT3" s="22">
        <v>0.25009900000000002</v>
      </c>
      <c r="QU3" s="22">
        <v>8</v>
      </c>
      <c r="QV3" s="22">
        <v>0.99098699999999995</v>
      </c>
      <c r="QW3" s="22">
        <v>5.8343829999999999</v>
      </c>
      <c r="QX3" s="22">
        <v>0.729298</v>
      </c>
      <c r="QY3" s="22">
        <v>0.20783499999999999</v>
      </c>
      <c r="QZ3" s="22">
        <v>3</v>
      </c>
      <c r="RA3" s="22">
        <v>0.31002600000000002</v>
      </c>
      <c r="RB3" s="22">
        <v>0.90910199999999997</v>
      </c>
      <c r="RC3" s="22">
        <v>0.30303400000000003</v>
      </c>
      <c r="RD3" s="22">
        <v>7.2779999999999997E-3</v>
      </c>
      <c r="RE3" s="22">
        <v>0</v>
      </c>
      <c r="RF3" s="22">
        <v>0</v>
      </c>
      <c r="RG3" s="22">
        <v>0</v>
      </c>
      <c r="RH3" s="22">
        <v>0</v>
      </c>
      <c r="RI3" s="22">
        <v>0</v>
      </c>
      <c r="RJ3" s="22">
        <v>1</v>
      </c>
      <c r="RK3" s="22">
        <v>0.85814900000000005</v>
      </c>
      <c r="RL3" s="22">
        <v>0.85814900000000005</v>
      </c>
      <c r="RM3" s="22">
        <v>0.85814900000000005</v>
      </c>
      <c r="RN3" s="22">
        <v>0</v>
      </c>
    </row>
    <row r="4" spans="1:482" x14ac:dyDescent="0.25">
      <c r="A4" s="22" t="s">
        <v>4</v>
      </c>
      <c r="B4" s="22">
        <v>12</v>
      </c>
      <c r="C4" s="22">
        <v>1</v>
      </c>
      <c r="D4" s="22">
        <v>0.47502100000000003</v>
      </c>
      <c r="E4" s="22">
        <v>0.47502100000000003</v>
      </c>
      <c r="F4" s="22">
        <v>0.47502100000000003</v>
      </c>
      <c r="G4" s="22">
        <v>0</v>
      </c>
      <c r="H4" s="22">
        <v>1</v>
      </c>
      <c r="I4" s="22">
        <v>0.26894099999999999</v>
      </c>
      <c r="J4" s="22">
        <v>0.26894099999999999</v>
      </c>
      <c r="K4" s="22">
        <v>0.26894099999999999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1</v>
      </c>
      <c r="BL4" s="22">
        <v>0.35434399999999999</v>
      </c>
      <c r="BM4" s="22">
        <v>0.35434399999999999</v>
      </c>
      <c r="BN4" s="22">
        <v>0.35434399999999999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0</v>
      </c>
      <c r="DM4" s="22">
        <v>0</v>
      </c>
      <c r="DN4" s="22">
        <v>0</v>
      </c>
      <c r="DO4" s="22">
        <v>0</v>
      </c>
      <c r="DP4" s="22">
        <v>0</v>
      </c>
      <c r="DQ4" s="22">
        <v>0</v>
      </c>
      <c r="DR4" s="22">
        <v>0</v>
      </c>
      <c r="DS4" s="22">
        <v>3</v>
      </c>
      <c r="DT4" s="22">
        <v>0.5</v>
      </c>
      <c r="DU4" s="22">
        <v>1.352562</v>
      </c>
      <c r="DV4" s="22">
        <v>0.45085399999999998</v>
      </c>
      <c r="DW4" s="22">
        <v>3.8004999999999997E-2</v>
      </c>
      <c r="DX4" s="22">
        <v>1</v>
      </c>
      <c r="DY4" s="22">
        <v>0.331812</v>
      </c>
      <c r="DZ4" s="22">
        <v>0.331812</v>
      </c>
      <c r="EA4" s="22">
        <v>0.331812</v>
      </c>
      <c r="EB4" s="22">
        <v>0</v>
      </c>
      <c r="EC4" s="22">
        <v>8</v>
      </c>
      <c r="ED4" s="22">
        <v>0.96770500000000004</v>
      </c>
      <c r="EE4" s="22">
        <v>6.3636179999999998</v>
      </c>
      <c r="EF4" s="22">
        <v>0.79545200000000005</v>
      </c>
      <c r="EG4" s="22">
        <v>0.17514099999999999</v>
      </c>
      <c r="EH4" s="22">
        <v>6</v>
      </c>
      <c r="EI4" s="22">
        <v>0.99816700000000003</v>
      </c>
      <c r="EJ4" s="22">
        <v>5.5606460000000002</v>
      </c>
      <c r="EK4" s="22">
        <v>0.92677399999999999</v>
      </c>
      <c r="EL4" s="22">
        <v>9.9439E-2</v>
      </c>
      <c r="EM4" s="22">
        <v>28</v>
      </c>
      <c r="EN4" s="22">
        <v>0.99834100000000003</v>
      </c>
      <c r="EO4" s="22">
        <v>21.155037</v>
      </c>
      <c r="EP4" s="22">
        <v>0.75553700000000001</v>
      </c>
      <c r="EQ4" s="22">
        <v>0.25824599999999998</v>
      </c>
      <c r="ER4" s="22">
        <v>43</v>
      </c>
      <c r="ES4" s="22">
        <v>0.99925399999999998</v>
      </c>
      <c r="ET4" s="22">
        <v>32.393225999999999</v>
      </c>
      <c r="EU4" s="22">
        <v>0.75333099999999997</v>
      </c>
      <c r="EV4" s="22">
        <v>0.205815</v>
      </c>
      <c r="EW4" s="22">
        <v>23</v>
      </c>
      <c r="EX4" s="22">
        <v>0.99962899999999999</v>
      </c>
      <c r="EY4" s="22">
        <v>15.867569</v>
      </c>
      <c r="EZ4" s="22">
        <v>0.68989400000000001</v>
      </c>
      <c r="FA4" s="22">
        <v>0.25000899999999998</v>
      </c>
      <c r="FB4" s="22">
        <v>10</v>
      </c>
      <c r="FC4" s="22">
        <v>0.96442899999999998</v>
      </c>
      <c r="FD4" s="22">
        <v>4.8714339999999998</v>
      </c>
      <c r="FE4" s="22">
        <v>0.48714299999999999</v>
      </c>
      <c r="FF4" s="22">
        <v>0.17588699999999999</v>
      </c>
      <c r="FG4" s="22">
        <v>18</v>
      </c>
      <c r="FH4" s="22">
        <v>0.99776200000000004</v>
      </c>
      <c r="FI4" s="22">
        <v>9.8084249999999997</v>
      </c>
      <c r="FJ4" s="22">
        <v>0.54491299999999998</v>
      </c>
      <c r="FK4" s="22">
        <v>0.24360699999999999</v>
      </c>
      <c r="FL4" s="22">
        <v>16</v>
      </c>
      <c r="FM4" s="22">
        <v>0.98016000000000003</v>
      </c>
      <c r="FN4" s="22">
        <v>10.415430000000001</v>
      </c>
      <c r="FO4" s="22">
        <v>0.65096399999999999</v>
      </c>
      <c r="FP4" s="22">
        <v>0.207009</v>
      </c>
      <c r="FQ4" s="22">
        <v>11</v>
      </c>
      <c r="FR4" s="22">
        <v>0.99550400000000006</v>
      </c>
      <c r="FS4" s="22">
        <v>7.4393140000000004</v>
      </c>
      <c r="FT4" s="22">
        <v>0.67630100000000004</v>
      </c>
      <c r="FU4" s="22">
        <v>0.209177</v>
      </c>
      <c r="FV4" s="22">
        <v>12</v>
      </c>
      <c r="FW4" s="22">
        <v>0.83201800000000004</v>
      </c>
      <c r="FX4" s="22">
        <v>7.5242110000000002</v>
      </c>
      <c r="FY4" s="22">
        <v>0.62701799999999996</v>
      </c>
      <c r="FZ4" s="22">
        <v>0.115795</v>
      </c>
      <c r="GA4" s="22">
        <v>25</v>
      </c>
      <c r="GB4" s="22">
        <v>0.99950000000000006</v>
      </c>
      <c r="GC4" s="22">
        <v>18.294080000000001</v>
      </c>
      <c r="GD4" s="22">
        <v>0.73176300000000005</v>
      </c>
      <c r="GE4" s="22">
        <v>0.177097</v>
      </c>
      <c r="GF4" s="22">
        <v>25</v>
      </c>
      <c r="GG4" s="22">
        <v>0.99776200000000004</v>
      </c>
      <c r="GH4" s="22">
        <v>18.472099</v>
      </c>
      <c r="GI4" s="22">
        <v>0.73888399999999999</v>
      </c>
      <c r="GJ4" s="22">
        <v>0.19958899999999999</v>
      </c>
      <c r="GK4" s="22">
        <v>25</v>
      </c>
      <c r="GL4" s="22">
        <v>0.99776200000000004</v>
      </c>
      <c r="GM4" s="22">
        <v>18.297823000000001</v>
      </c>
      <c r="GN4" s="22">
        <v>0.73191300000000004</v>
      </c>
      <c r="GO4" s="22">
        <v>0.22595499999999999</v>
      </c>
      <c r="GP4" s="22">
        <v>17</v>
      </c>
      <c r="GQ4" s="22">
        <v>0.99776200000000004</v>
      </c>
      <c r="GR4" s="22">
        <v>9.8108079999999998</v>
      </c>
      <c r="GS4" s="22">
        <v>0.57710600000000001</v>
      </c>
      <c r="GT4" s="22">
        <v>0.19509000000000001</v>
      </c>
      <c r="GU4" s="22">
        <v>8</v>
      </c>
      <c r="GV4" s="22">
        <v>0.970688</v>
      </c>
      <c r="GW4" s="22">
        <v>6.1361549999999996</v>
      </c>
      <c r="GX4" s="22">
        <v>0.76701900000000001</v>
      </c>
      <c r="GY4" s="22">
        <v>0.12923799999999999</v>
      </c>
      <c r="GZ4" s="22">
        <v>14</v>
      </c>
      <c r="HA4" s="22">
        <v>0.99698200000000003</v>
      </c>
      <c r="HB4" s="22">
        <v>8.3875100000000007</v>
      </c>
      <c r="HC4" s="22">
        <v>0.59910799999999997</v>
      </c>
      <c r="HD4" s="22">
        <v>0.23792199999999999</v>
      </c>
      <c r="HE4" s="22">
        <v>10</v>
      </c>
      <c r="HF4" s="22">
        <v>0.93702700000000005</v>
      </c>
      <c r="HG4" s="22">
        <v>4.7819779999999996</v>
      </c>
      <c r="HH4" s="22">
        <v>0.47819800000000001</v>
      </c>
      <c r="HI4" s="22">
        <v>0.20830399999999999</v>
      </c>
      <c r="HJ4" s="22">
        <v>2</v>
      </c>
      <c r="HK4" s="22">
        <v>0.94267599999999996</v>
      </c>
      <c r="HL4" s="22">
        <v>1.6536249999999999</v>
      </c>
      <c r="HM4" s="22">
        <v>0.82681199999999999</v>
      </c>
      <c r="HN4" s="22">
        <v>8.1928000000000001E-2</v>
      </c>
      <c r="HO4" s="22">
        <v>4</v>
      </c>
      <c r="HP4" s="22">
        <v>0.84553500000000004</v>
      </c>
      <c r="HQ4" s="22">
        <v>3.0166270000000002</v>
      </c>
      <c r="HR4" s="22">
        <v>0.75415699999999997</v>
      </c>
      <c r="HS4" s="22">
        <v>7.4209999999999998E-2</v>
      </c>
      <c r="HT4" s="22">
        <v>4</v>
      </c>
      <c r="HU4" s="22">
        <v>0.99932500000000002</v>
      </c>
      <c r="HV4" s="22">
        <v>2.2208600000000001</v>
      </c>
      <c r="HW4" s="22">
        <v>0.55521500000000001</v>
      </c>
      <c r="HX4" s="22">
        <v>0.23336999999999999</v>
      </c>
      <c r="HY4" s="22">
        <v>19</v>
      </c>
      <c r="HZ4" s="22">
        <v>0.99954699999999996</v>
      </c>
      <c r="IA4" s="22">
        <v>12.509988999999999</v>
      </c>
      <c r="IB4" s="22">
        <v>0.65842000000000001</v>
      </c>
      <c r="IC4" s="22">
        <v>0.261957</v>
      </c>
      <c r="ID4" s="22">
        <v>15</v>
      </c>
      <c r="IE4" s="22">
        <v>0.99917599999999995</v>
      </c>
      <c r="IF4" s="22">
        <v>8.3131789999999999</v>
      </c>
      <c r="IG4" s="22">
        <v>0.55421200000000004</v>
      </c>
      <c r="IH4" s="22">
        <v>0.22451499999999999</v>
      </c>
      <c r="II4" s="22">
        <v>9</v>
      </c>
      <c r="IJ4" s="22">
        <v>0.99954699999999996</v>
      </c>
      <c r="IK4" s="22">
        <v>4.6919019999999998</v>
      </c>
      <c r="IL4" s="22">
        <v>0.52132199999999995</v>
      </c>
      <c r="IM4" s="22">
        <v>0.25039299999999998</v>
      </c>
      <c r="IN4" s="22">
        <v>3</v>
      </c>
      <c r="IO4" s="22">
        <v>0.93702700000000005</v>
      </c>
      <c r="IP4" s="22">
        <v>2.605801</v>
      </c>
      <c r="IQ4" s="22">
        <v>0.86860000000000004</v>
      </c>
      <c r="IR4" s="22">
        <v>5.4833E-2</v>
      </c>
      <c r="IS4" s="22">
        <v>27</v>
      </c>
      <c r="IT4" s="22">
        <v>0.99816700000000003</v>
      </c>
      <c r="IU4" s="22">
        <v>16.459382000000002</v>
      </c>
      <c r="IV4" s="22">
        <v>0.60960700000000001</v>
      </c>
      <c r="IW4" s="22">
        <v>0.21888199999999999</v>
      </c>
      <c r="IX4" s="22">
        <v>9</v>
      </c>
      <c r="IY4" s="22">
        <v>0.99917599999999995</v>
      </c>
      <c r="IZ4" s="22">
        <v>5.8587199999999999</v>
      </c>
      <c r="JA4" s="22">
        <v>0.65096900000000002</v>
      </c>
      <c r="JB4" s="22">
        <v>0.25133499999999998</v>
      </c>
      <c r="JC4" s="22">
        <v>7</v>
      </c>
      <c r="JD4" s="22">
        <v>0.99958999999999998</v>
      </c>
      <c r="JE4" s="22">
        <v>5.5298800000000004</v>
      </c>
      <c r="JF4" s="22">
        <v>0.78998299999999999</v>
      </c>
      <c r="JG4" s="22">
        <v>0.20843200000000001</v>
      </c>
      <c r="JH4" s="22">
        <v>10</v>
      </c>
      <c r="JI4" s="22">
        <v>0.99451400000000001</v>
      </c>
      <c r="JJ4" s="22">
        <v>5.8645740000000002</v>
      </c>
      <c r="JK4" s="22">
        <v>0.58645700000000001</v>
      </c>
      <c r="JL4" s="22">
        <v>0.23469000000000001</v>
      </c>
      <c r="JM4" s="22">
        <v>2</v>
      </c>
      <c r="JN4" s="22">
        <v>0.331812</v>
      </c>
      <c r="JO4" s="22">
        <v>0.66362399999999999</v>
      </c>
      <c r="JP4" s="22">
        <v>0.331812</v>
      </c>
      <c r="JQ4" s="22">
        <v>0</v>
      </c>
      <c r="JR4" s="22">
        <v>9</v>
      </c>
      <c r="JS4" s="22">
        <v>0.98369700000000004</v>
      </c>
      <c r="JT4" s="22">
        <v>6.2192340000000002</v>
      </c>
      <c r="JU4" s="22">
        <v>0.69102600000000003</v>
      </c>
      <c r="JV4" s="22">
        <v>0.26523600000000003</v>
      </c>
      <c r="JW4" s="22">
        <v>9</v>
      </c>
      <c r="JX4" s="22">
        <v>0.99849900000000003</v>
      </c>
      <c r="JY4" s="22">
        <v>5.1252019999999998</v>
      </c>
      <c r="JZ4" s="22">
        <v>0.56946699999999995</v>
      </c>
      <c r="KA4" s="22">
        <v>0.26200200000000001</v>
      </c>
      <c r="KB4" s="22">
        <v>14</v>
      </c>
      <c r="KC4" s="22">
        <v>0.99958999999999998</v>
      </c>
      <c r="KD4" s="22">
        <v>11.784912</v>
      </c>
      <c r="KE4" s="22">
        <v>0.84177900000000005</v>
      </c>
      <c r="KF4" s="22">
        <v>0.22512699999999999</v>
      </c>
      <c r="KG4" s="22">
        <v>4</v>
      </c>
      <c r="KH4" s="22">
        <v>0.84553500000000004</v>
      </c>
      <c r="KI4" s="22">
        <v>2.0756019999999999</v>
      </c>
      <c r="KJ4" s="22">
        <v>0.51890000000000003</v>
      </c>
      <c r="KK4" s="22">
        <v>0.14701</v>
      </c>
      <c r="KL4" s="22">
        <v>5</v>
      </c>
      <c r="KM4" s="22">
        <v>0.970688</v>
      </c>
      <c r="KN4" s="22">
        <v>2.7379389999999999</v>
      </c>
      <c r="KO4" s="22">
        <v>0.54758799999999996</v>
      </c>
      <c r="KP4" s="22">
        <v>0.25390099999999999</v>
      </c>
      <c r="KQ4" s="22">
        <v>3</v>
      </c>
      <c r="KR4" s="22">
        <v>0.99917599999999995</v>
      </c>
      <c r="KS4" s="22">
        <v>2.2702399999999998</v>
      </c>
      <c r="KT4" s="22">
        <v>0.75674699999999995</v>
      </c>
      <c r="KU4" s="22">
        <v>0.27006999999999998</v>
      </c>
      <c r="KV4" s="22">
        <v>8</v>
      </c>
      <c r="KW4" s="22">
        <v>0.99899300000000002</v>
      </c>
      <c r="KX4" s="22">
        <v>4.4564050000000002</v>
      </c>
      <c r="KY4" s="22">
        <v>0.55705099999999996</v>
      </c>
      <c r="KZ4" s="22">
        <v>0.22873299999999999</v>
      </c>
      <c r="LA4" s="22">
        <v>14</v>
      </c>
      <c r="LB4" s="22">
        <v>0.99954699999999996</v>
      </c>
      <c r="LC4" s="22">
        <v>7.1278410000000001</v>
      </c>
      <c r="LD4" s="22">
        <v>0.509131</v>
      </c>
      <c r="LE4" s="22">
        <v>0.258907</v>
      </c>
      <c r="LF4" s="22">
        <v>5</v>
      </c>
      <c r="LG4" s="22">
        <v>0.96083399999999997</v>
      </c>
      <c r="LH4" s="22">
        <v>2.8145030000000002</v>
      </c>
      <c r="LI4" s="22">
        <v>0.56290099999999998</v>
      </c>
      <c r="LJ4" s="22">
        <v>0.254334</v>
      </c>
      <c r="LK4" s="22">
        <v>9</v>
      </c>
      <c r="LL4" s="22">
        <v>0.99938899999999997</v>
      </c>
      <c r="LM4" s="22">
        <v>7.7311100000000001</v>
      </c>
      <c r="LN4" s="22">
        <v>0.859012</v>
      </c>
      <c r="LO4" s="22">
        <v>0.16880200000000001</v>
      </c>
      <c r="LP4" s="22">
        <v>13</v>
      </c>
      <c r="LQ4" s="22">
        <v>0.99932500000000002</v>
      </c>
      <c r="LR4" s="22">
        <v>10.495654999999999</v>
      </c>
      <c r="LS4" s="22">
        <v>0.80735800000000002</v>
      </c>
      <c r="LT4" s="22">
        <v>0.19451399999999999</v>
      </c>
      <c r="LU4" s="22">
        <v>15</v>
      </c>
      <c r="LV4" s="22">
        <v>0.99950000000000006</v>
      </c>
      <c r="LW4" s="22">
        <v>9.9760950000000008</v>
      </c>
      <c r="LX4" s="22">
        <v>0.66507300000000003</v>
      </c>
      <c r="LY4" s="22">
        <v>0.25897100000000001</v>
      </c>
      <c r="LZ4" s="22">
        <v>21</v>
      </c>
      <c r="MA4" s="22">
        <v>0.99944699999999997</v>
      </c>
      <c r="MB4" s="22">
        <v>14.965487</v>
      </c>
      <c r="MC4" s="22">
        <v>0.712642</v>
      </c>
      <c r="MD4" s="22">
        <v>0.24166499999999999</v>
      </c>
      <c r="ME4" s="22">
        <v>7</v>
      </c>
      <c r="MF4" s="22">
        <v>0.99776200000000004</v>
      </c>
      <c r="MG4" s="22">
        <v>5.9991199999999996</v>
      </c>
      <c r="MH4" s="22">
        <v>0.85701700000000003</v>
      </c>
      <c r="MI4" s="22">
        <v>0.18631800000000001</v>
      </c>
      <c r="MJ4" s="22">
        <v>30</v>
      </c>
      <c r="MK4" s="22">
        <v>0.99944699999999997</v>
      </c>
      <c r="ML4" s="22">
        <v>27.375463</v>
      </c>
      <c r="MM4" s="22">
        <v>0.91251499999999997</v>
      </c>
      <c r="MN4" s="22">
        <v>0.18024599999999999</v>
      </c>
      <c r="MO4" s="22">
        <v>30</v>
      </c>
      <c r="MP4" s="22">
        <v>0.999089</v>
      </c>
      <c r="MQ4" s="22">
        <v>24.455363999999999</v>
      </c>
      <c r="MR4" s="22">
        <v>0.81517899999999999</v>
      </c>
      <c r="MS4" s="22">
        <v>0.17376</v>
      </c>
      <c r="MT4" s="22">
        <v>45</v>
      </c>
      <c r="MU4" s="22">
        <v>0.99950000000000006</v>
      </c>
      <c r="MV4" s="22">
        <v>33.569378</v>
      </c>
      <c r="MW4" s="22">
        <v>0.74598600000000004</v>
      </c>
      <c r="MX4" s="22">
        <v>0.23195399999999999</v>
      </c>
      <c r="MY4" s="22">
        <v>31</v>
      </c>
      <c r="MZ4" s="22">
        <v>0.99938899999999997</v>
      </c>
      <c r="NA4" s="22">
        <v>25.982797999999999</v>
      </c>
      <c r="NB4" s="22">
        <v>0.83815499999999998</v>
      </c>
      <c r="NC4" s="22">
        <v>0.175931</v>
      </c>
      <c r="ND4" s="22">
        <v>34</v>
      </c>
      <c r="NE4" s="22">
        <v>0.99944699999999997</v>
      </c>
      <c r="NF4" s="22">
        <v>28.443677000000001</v>
      </c>
      <c r="NG4" s="22">
        <v>0.83657899999999996</v>
      </c>
      <c r="NH4" s="22">
        <v>0.19227</v>
      </c>
      <c r="NI4" s="22">
        <v>30</v>
      </c>
      <c r="NJ4" s="22">
        <v>0.99816700000000003</v>
      </c>
      <c r="NK4" s="22">
        <v>24.072130999999999</v>
      </c>
      <c r="NL4" s="22">
        <v>0.80240400000000001</v>
      </c>
      <c r="NM4" s="22">
        <v>0.24188499999999999</v>
      </c>
      <c r="NN4" s="22">
        <v>29</v>
      </c>
      <c r="NO4" s="22">
        <v>0.99666500000000002</v>
      </c>
      <c r="NP4" s="22">
        <v>21.801079000000001</v>
      </c>
      <c r="NQ4" s="22">
        <v>0.75176100000000001</v>
      </c>
      <c r="NR4" s="22">
        <v>0.24810699999999999</v>
      </c>
      <c r="NS4" s="22">
        <v>30</v>
      </c>
      <c r="NT4" s="22">
        <v>0.998641</v>
      </c>
      <c r="NU4" s="22">
        <v>20.080162999999999</v>
      </c>
      <c r="NV4" s="22">
        <v>0.66933900000000002</v>
      </c>
      <c r="NW4" s="22">
        <v>0.22898399999999999</v>
      </c>
      <c r="NX4" s="22">
        <v>26</v>
      </c>
      <c r="NY4" s="22">
        <v>0.99944699999999997</v>
      </c>
      <c r="NZ4" s="22">
        <v>20.663139999999999</v>
      </c>
      <c r="OA4" s="22">
        <v>0.794736</v>
      </c>
      <c r="OB4" s="22">
        <v>0.22287599999999999</v>
      </c>
      <c r="OC4" s="22">
        <v>26</v>
      </c>
      <c r="OD4" s="22">
        <v>0.99550400000000006</v>
      </c>
      <c r="OE4" s="22">
        <v>17.154782000000001</v>
      </c>
      <c r="OF4" s="22">
        <v>0.65979900000000002</v>
      </c>
      <c r="OG4" s="22">
        <v>0.219107</v>
      </c>
      <c r="OH4" s="22">
        <v>26</v>
      </c>
      <c r="OI4" s="22">
        <v>0.99592999999999998</v>
      </c>
      <c r="OJ4" s="22">
        <v>17.650268000000001</v>
      </c>
      <c r="OK4" s="22">
        <v>0.67885600000000001</v>
      </c>
      <c r="OL4" s="22">
        <v>0.23765800000000001</v>
      </c>
      <c r="OM4" s="22">
        <v>32</v>
      </c>
      <c r="ON4" s="22">
        <v>0.99917599999999995</v>
      </c>
      <c r="OO4" s="22">
        <v>15.986984</v>
      </c>
      <c r="OP4" s="22">
        <v>0.49959300000000001</v>
      </c>
      <c r="OQ4" s="22">
        <v>0.21257000000000001</v>
      </c>
      <c r="OR4" s="22">
        <v>25</v>
      </c>
      <c r="OS4" s="22">
        <v>0.99932500000000002</v>
      </c>
      <c r="OT4" s="22">
        <v>14.617896</v>
      </c>
      <c r="OU4" s="22">
        <v>0.58471600000000001</v>
      </c>
      <c r="OV4" s="22">
        <v>0.221052</v>
      </c>
      <c r="OW4" s="22">
        <v>12</v>
      </c>
      <c r="OX4" s="22">
        <v>0.99958999999999998</v>
      </c>
      <c r="OY4" s="22">
        <v>6.9866840000000003</v>
      </c>
      <c r="OZ4" s="22">
        <v>0.58222399999999996</v>
      </c>
      <c r="PA4" s="22">
        <v>0.229437</v>
      </c>
      <c r="PB4" s="22">
        <v>13</v>
      </c>
      <c r="PC4" s="22">
        <v>0.99925399999999998</v>
      </c>
      <c r="PD4" s="22">
        <v>8.7616969999999998</v>
      </c>
      <c r="PE4" s="22">
        <v>0.67397700000000005</v>
      </c>
      <c r="PF4" s="22">
        <v>0.23344500000000001</v>
      </c>
      <c r="PG4" s="22">
        <v>8</v>
      </c>
      <c r="PH4" s="22">
        <v>0.99666500000000002</v>
      </c>
      <c r="PI4" s="22">
        <v>6.5893689999999996</v>
      </c>
      <c r="PJ4" s="22">
        <v>0.82367100000000004</v>
      </c>
      <c r="PK4" s="22">
        <v>0.153807</v>
      </c>
      <c r="PL4" s="22">
        <v>8</v>
      </c>
      <c r="PM4" s="22">
        <v>0.99503299999999995</v>
      </c>
      <c r="PN4" s="22">
        <v>5.2806769999999998</v>
      </c>
      <c r="PO4" s="22">
        <v>0.66008500000000003</v>
      </c>
      <c r="PP4" s="22">
        <v>0.22869700000000001</v>
      </c>
      <c r="PQ4" s="22">
        <v>17</v>
      </c>
      <c r="PR4" s="22">
        <v>0.94784599999999997</v>
      </c>
      <c r="PS4" s="22">
        <v>8.0856829999999995</v>
      </c>
      <c r="PT4" s="22">
        <v>0.475628</v>
      </c>
      <c r="PU4" s="22">
        <v>0.16206300000000001</v>
      </c>
      <c r="PV4" s="22">
        <v>5</v>
      </c>
      <c r="PW4" s="22">
        <v>0.91682699999999995</v>
      </c>
      <c r="PX4" s="22">
        <v>2.4980150000000001</v>
      </c>
      <c r="PY4" s="22">
        <v>0.49960300000000002</v>
      </c>
      <c r="PZ4" s="22">
        <v>0.19386300000000001</v>
      </c>
      <c r="QA4" s="22">
        <v>15</v>
      </c>
      <c r="QB4" s="22">
        <v>0.99917599999999995</v>
      </c>
      <c r="QC4" s="22">
        <v>10.271698000000001</v>
      </c>
      <c r="QD4" s="22">
        <v>0.68478000000000006</v>
      </c>
      <c r="QE4" s="22">
        <v>0.25795299999999999</v>
      </c>
      <c r="QF4" s="22">
        <v>1</v>
      </c>
      <c r="QG4" s="22">
        <v>0.85814900000000005</v>
      </c>
      <c r="QH4" s="22">
        <v>0.85814900000000005</v>
      </c>
      <c r="QI4" s="22">
        <v>0.85814900000000005</v>
      </c>
      <c r="QJ4" s="22">
        <v>0</v>
      </c>
      <c r="QK4" s="22">
        <v>3</v>
      </c>
      <c r="QL4" s="22">
        <v>0.90024899999999997</v>
      </c>
      <c r="QM4" s="22">
        <v>2.081474</v>
      </c>
      <c r="QN4" s="22">
        <v>0.69382500000000003</v>
      </c>
      <c r="QO4" s="22">
        <v>0.13169400000000001</v>
      </c>
      <c r="QP4" s="22">
        <v>8</v>
      </c>
      <c r="QQ4" s="22">
        <v>0.80218400000000001</v>
      </c>
      <c r="QR4" s="22">
        <v>3.5115859999999999</v>
      </c>
      <c r="QS4" s="22">
        <v>0.438948</v>
      </c>
      <c r="QT4" s="22">
        <v>0.13036</v>
      </c>
      <c r="QU4" s="22">
        <v>15</v>
      </c>
      <c r="QV4" s="22">
        <v>0.80218400000000001</v>
      </c>
      <c r="QW4" s="22">
        <v>6.9009</v>
      </c>
      <c r="QX4" s="22">
        <v>0.46006000000000002</v>
      </c>
      <c r="QY4" s="22">
        <v>0.15417700000000001</v>
      </c>
      <c r="QZ4" s="22">
        <v>1</v>
      </c>
      <c r="RA4" s="22">
        <v>0.35434399999999999</v>
      </c>
      <c r="RB4" s="22">
        <v>0.35434399999999999</v>
      </c>
      <c r="RC4" s="22">
        <v>0.35434399999999999</v>
      </c>
      <c r="RD4" s="22">
        <v>0</v>
      </c>
      <c r="RE4" s="22">
        <v>0</v>
      </c>
      <c r="RF4" s="22">
        <v>0</v>
      </c>
      <c r="RG4" s="22">
        <v>0</v>
      </c>
      <c r="RH4" s="22">
        <v>0</v>
      </c>
      <c r="RI4" s="22">
        <v>0</v>
      </c>
      <c r="RJ4" s="22">
        <v>0</v>
      </c>
      <c r="RK4" s="22">
        <v>0</v>
      </c>
      <c r="RL4" s="22">
        <v>0</v>
      </c>
      <c r="RM4" s="22">
        <v>0</v>
      </c>
      <c r="RN4" s="22">
        <v>0</v>
      </c>
    </row>
    <row r="5" spans="1:482" x14ac:dyDescent="0.25">
      <c r="A5" s="22" t="s">
        <v>5</v>
      </c>
      <c r="B5" s="22">
        <v>11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4</v>
      </c>
      <c r="I5" s="22">
        <v>0.98901300000000003</v>
      </c>
      <c r="J5" s="22">
        <v>2.4058639999999998</v>
      </c>
      <c r="K5" s="22">
        <v>0.60146599999999995</v>
      </c>
      <c r="L5" s="22">
        <v>0.230406</v>
      </c>
      <c r="M5" s="22">
        <v>7</v>
      </c>
      <c r="N5" s="22">
        <v>0.869892</v>
      </c>
      <c r="O5" s="22">
        <v>3.4569529999999999</v>
      </c>
      <c r="P5" s="22">
        <v>0.49385000000000001</v>
      </c>
      <c r="Q5" s="22">
        <v>0.17866399999999999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2</v>
      </c>
      <c r="AC5" s="22">
        <v>0.84553500000000004</v>
      </c>
      <c r="AD5" s="22">
        <v>1.6477189999999999</v>
      </c>
      <c r="AE5" s="22">
        <v>0.82385900000000001</v>
      </c>
      <c r="AF5" s="22">
        <v>1.5327E-2</v>
      </c>
      <c r="AG5" s="22">
        <v>4</v>
      </c>
      <c r="AH5" s="22">
        <v>0.68997399999999998</v>
      </c>
      <c r="AI5" s="22">
        <v>1.670253</v>
      </c>
      <c r="AJ5" s="22">
        <v>0.41756300000000002</v>
      </c>
      <c r="AK5" s="22">
        <v>0.14158699999999999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1</v>
      </c>
      <c r="BV5" s="22">
        <v>0.31002600000000002</v>
      </c>
      <c r="BW5" s="22">
        <v>0.31002600000000002</v>
      </c>
      <c r="BX5" s="22">
        <v>0.31002600000000002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2</v>
      </c>
      <c r="DJ5" s="22">
        <v>0.31002600000000002</v>
      </c>
      <c r="DK5" s="22">
        <v>0.57896700000000001</v>
      </c>
      <c r="DL5" s="22">
        <v>0.28948400000000002</v>
      </c>
      <c r="DM5" s="22">
        <v>1.4526000000000001E-2</v>
      </c>
      <c r="DN5" s="22">
        <v>1</v>
      </c>
      <c r="DO5" s="22">
        <v>0.26894099999999999</v>
      </c>
      <c r="DP5" s="22">
        <v>0.26894099999999999</v>
      </c>
      <c r="DQ5" s="22">
        <v>0.26894099999999999</v>
      </c>
      <c r="DR5" s="22">
        <v>0</v>
      </c>
      <c r="DS5" s="22">
        <v>2</v>
      </c>
      <c r="DT5" s="22">
        <v>0.37754100000000002</v>
      </c>
      <c r="DU5" s="22">
        <v>0.646482</v>
      </c>
      <c r="DV5" s="22">
        <v>0.323241</v>
      </c>
      <c r="DW5" s="22">
        <v>3.8396E-2</v>
      </c>
      <c r="DX5" s="22">
        <v>13</v>
      </c>
      <c r="DY5" s="22">
        <v>0.99451400000000001</v>
      </c>
      <c r="DZ5" s="22">
        <v>6.7798809999999996</v>
      </c>
      <c r="EA5" s="22">
        <v>0.52152900000000002</v>
      </c>
      <c r="EB5" s="22">
        <v>0.205648</v>
      </c>
      <c r="EC5" s="22">
        <v>8</v>
      </c>
      <c r="ED5" s="22">
        <v>0.99098699999999995</v>
      </c>
      <c r="EE5" s="22">
        <v>5.1409599999999998</v>
      </c>
      <c r="EF5" s="22">
        <v>0.64261999999999997</v>
      </c>
      <c r="EG5" s="22">
        <v>0.24073800000000001</v>
      </c>
      <c r="EH5" s="22">
        <v>10</v>
      </c>
      <c r="EI5" s="22">
        <v>0.99917599999999995</v>
      </c>
      <c r="EJ5" s="22">
        <v>8.3952690000000008</v>
      </c>
      <c r="EK5" s="22">
        <v>0.83952700000000002</v>
      </c>
      <c r="EL5" s="22">
        <v>0.18407200000000001</v>
      </c>
      <c r="EM5" s="22">
        <v>38</v>
      </c>
      <c r="EN5" s="22">
        <v>0.99917599999999995</v>
      </c>
      <c r="EO5" s="22">
        <v>31.0504</v>
      </c>
      <c r="EP5" s="22">
        <v>0.81711599999999995</v>
      </c>
      <c r="EQ5" s="22">
        <v>0.22123999999999999</v>
      </c>
      <c r="ER5" s="22">
        <v>47</v>
      </c>
      <c r="ES5" s="22">
        <v>0.99932500000000002</v>
      </c>
      <c r="ET5" s="22">
        <v>30.672443999999999</v>
      </c>
      <c r="EU5" s="22">
        <v>0.65260499999999999</v>
      </c>
      <c r="EV5" s="22">
        <v>0.25606899999999999</v>
      </c>
      <c r="EW5" s="22">
        <v>17</v>
      </c>
      <c r="EX5" s="22">
        <v>0.84553500000000004</v>
      </c>
      <c r="EY5" s="22">
        <v>8.6718869999999999</v>
      </c>
      <c r="EZ5" s="22">
        <v>0.51011099999999998</v>
      </c>
      <c r="FA5" s="22">
        <v>0.169937</v>
      </c>
      <c r="FB5" s="22">
        <v>7</v>
      </c>
      <c r="FC5" s="22">
        <v>0.98661299999999996</v>
      </c>
      <c r="FD5" s="22">
        <v>3.32877</v>
      </c>
      <c r="FE5" s="22">
        <v>0.47553899999999999</v>
      </c>
      <c r="FF5" s="22">
        <v>0.206703</v>
      </c>
      <c r="FG5" s="22">
        <v>11</v>
      </c>
      <c r="FH5" s="22">
        <v>0.95257400000000003</v>
      </c>
      <c r="FI5" s="22">
        <v>4.8448270000000004</v>
      </c>
      <c r="FJ5" s="22">
        <v>0.44043900000000002</v>
      </c>
      <c r="FK5" s="22">
        <v>0.206204</v>
      </c>
      <c r="FL5" s="22">
        <v>8</v>
      </c>
      <c r="FM5" s="22">
        <v>0.94784599999999997</v>
      </c>
      <c r="FN5" s="22">
        <v>5.1608830000000001</v>
      </c>
      <c r="FO5" s="22">
        <v>0.64510999999999996</v>
      </c>
      <c r="FP5" s="22">
        <v>0.249668</v>
      </c>
      <c r="FQ5" s="22">
        <v>12</v>
      </c>
      <c r="FR5" s="22">
        <v>0.99944699999999997</v>
      </c>
      <c r="FS5" s="22">
        <v>5.1248959999999997</v>
      </c>
      <c r="FT5" s="22">
        <v>0.42707499999999998</v>
      </c>
      <c r="FU5" s="22">
        <v>0.19445499999999999</v>
      </c>
      <c r="FV5" s="22">
        <v>16</v>
      </c>
      <c r="FW5" s="22">
        <v>0.99944699999999997</v>
      </c>
      <c r="FX5" s="22">
        <v>10.371361</v>
      </c>
      <c r="FY5" s="22">
        <v>0.64820999999999995</v>
      </c>
      <c r="FZ5" s="22">
        <v>0.21743699999999999</v>
      </c>
      <c r="GA5" s="22">
        <v>24</v>
      </c>
      <c r="GB5" s="22">
        <v>0.99950000000000006</v>
      </c>
      <c r="GC5" s="22">
        <v>17.775040000000001</v>
      </c>
      <c r="GD5" s="22">
        <v>0.74062700000000004</v>
      </c>
      <c r="GE5" s="22">
        <v>0.25410899999999997</v>
      </c>
      <c r="GF5" s="22">
        <v>37</v>
      </c>
      <c r="GG5" s="22">
        <v>0.99917599999999995</v>
      </c>
      <c r="GH5" s="22">
        <v>26.743953000000001</v>
      </c>
      <c r="GI5" s="22">
        <v>0.72280999999999995</v>
      </c>
      <c r="GJ5" s="22">
        <v>0.22564899999999999</v>
      </c>
      <c r="GK5" s="22">
        <v>19</v>
      </c>
      <c r="GL5" s="22">
        <v>0.99888699999999997</v>
      </c>
      <c r="GM5" s="22">
        <v>14.282819999999999</v>
      </c>
      <c r="GN5" s="22">
        <v>0.75172700000000003</v>
      </c>
      <c r="GO5" s="22">
        <v>0.25073400000000001</v>
      </c>
      <c r="GP5" s="22">
        <v>26</v>
      </c>
      <c r="GQ5" s="22">
        <v>0.99958999999999998</v>
      </c>
      <c r="GR5" s="22">
        <v>16.860299999999999</v>
      </c>
      <c r="GS5" s="22">
        <v>0.64847299999999997</v>
      </c>
      <c r="GT5" s="22">
        <v>0.277397</v>
      </c>
      <c r="GU5" s="22">
        <v>28</v>
      </c>
      <c r="GV5" s="22">
        <v>0.99752700000000005</v>
      </c>
      <c r="GW5" s="22">
        <v>23.639285999999998</v>
      </c>
      <c r="GX5" s="22">
        <v>0.84426000000000001</v>
      </c>
      <c r="GY5" s="22">
        <v>0.16091</v>
      </c>
      <c r="GZ5" s="22">
        <v>19</v>
      </c>
      <c r="HA5" s="22">
        <v>0.99816700000000003</v>
      </c>
      <c r="HB5" s="22">
        <v>13.112762</v>
      </c>
      <c r="HC5" s="22">
        <v>0.69014500000000001</v>
      </c>
      <c r="HD5" s="22">
        <v>0.26106699999999999</v>
      </c>
      <c r="HE5" s="22">
        <v>18</v>
      </c>
      <c r="HF5" s="22">
        <v>0.99666500000000002</v>
      </c>
      <c r="HG5" s="22">
        <v>12.110056999999999</v>
      </c>
      <c r="HH5" s="22">
        <v>0.67278099999999996</v>
      </c>
      <c r="HI5" s="22">
        <v>0.19987199999999999</v>
      </c>
      <c r="HJ5" s="22">
        <v>4</v>
      </c>
      <c r="HK5" s="22">
        <v>0.73105900000000001</v>
      </c>
      <c r="HL5" s="22">
        <v>1.687567</v>
      </c>
      <c r="HM5" s="22">
        <v>0.42189199999999999</v>
      </c>
      <c r="HN5" s="22">
        <v>0.15768099999999999</v>
      </c>
      <c r="HO5" s="22">
        <v>3</v>
      </c>
      <c r="HP5" s="22">
        <v>0.31002600000000002</v>
      </c>
      <c r="HQ5" s="22">
        <v>0.90910199999999997</v>
      </c>
      <c r="HR5" s="22">
        <v>0.30303400000000003</v>
      </c>
      <c r="HS5" s="22">
        <v>7.2779999999999997E-3</v>
      </c>
      <c r="HT5" s="22">
        <v>4</v>
      </c>
      <c r="HU5" s="22">
        <v>0.99183699999999997</v>
      </c>
      <c r="HV5" s="22">
        <v>2.3011170000000001</v>
      </c>
      <c r="HW5" s="22">
        <v>0.57527899999999998</v>
      </c>
      <c r="HX5" s="22">
        <v>0.23307600000000001</v>
      </c>
      <c r="HY5" s="22">
        <v>3</v>
      </c>
      <c r="HZ5" s="22">
        <v>0.99098699999999995</v>
      </c>
      <c r="IA5" s="22">
        <v>2.6778089999999999</v>
      </c>
      <c r="IB5" s="22">
        <v>0.89260300000000004</v>
      </c>
      <c r="IC5" s="22">
        <v>9.4055E-2</v>
      </c>
      <c r="ID5" s="22">
        <v>12</v>
      </c>
      <c r="IE5" s="22">
        <v>0.99330700000000005</v>
      </c>
      <c r="IF5" s="22">
        <v>6.9982980000000001</v>
      </c>
      <c r="IG5" s="22">
        <v>0.58319100000000001</v>
      </c>
      <c r="IH5" s="22">
        <v>0.21926799999999999</v>
      </c>
      <c r="II5" s="22">
        <v>14</v>
      </c>
      <c r="IJ5" s="22">
        <v>0.99925399999999998</v>
      </c>
      <c r="IK5" s="22">
        <v>10.9564</v>
      </c>
      <c r="IL5" s="22">
        <v>0.78259999999999996</v>
      </c>
      <c r="IM5" s="22">
        <v>0.23402999999999999</v>
      </c>
      <c r="IN5" s="22">
        <v>19</v>
      </c>
      <c r="IO5" s="22">
        <v>0.99899300000000002</v>
      </c>
      <c r="IP5" s="22">
        <v>11.315480000000001</v>
      </c>
      <c r="IQ5" s="22">
        <v>0.59555199999999997</v>
      </c>
      <c r="IR5" s="22">
        <v>0.25540299999999999</v>
      </c>
      <c r="IS5" s="22">
        <v>8</v>
      </c>
      <c r="IT5" s="22">
        <v>0.99816700000000003</v>
      </c>
      <c r="IU5" s="22">
        <v>4.7210799999999997</v>
      </c>
      <c r="IV5" s="22">
        <v>0.59013499999999997</v>
      </c>
      <c r="IW5" s="22">
        <v>0.22171299999999999</v>
      </c>
      <c r="IX5" s="22">
        <v>16</v>
      </c>
      <c r="IY5" s="22">
        <v>0.99451400000000001</v>
      </c>
      <c r="IZ5" s="22">
        <v>10.896599</v>
      </c>
      <c r="JA5" s="22">
        <v>0.681037</v>
      </c>
      <c r="JB5" s="22">
        <v>0.245534</v>
      </c>
      <c r="JC5" s="22">
        <v>13</v>
      </c>
      <c r="JD5" s="22">
        <v>0.99938899999999997</v>
      </c>
      <c r="JE5" s="22">
        <v>8.0840960000000006</v>
      </c>
      <c r="JF5" s="22">
        <v>0.62185400000000002</v>
      </c>
      <c r="JG5" s="22">
        <v>0.26104899999999998</v>
      </c>
      <c r="JH5" s="22">
        <v>15</v>
      </c>
      <c r="JI5" s="22">
        <v>0.52497899999999997</v>
      </c>
      <c r="JJ5" s="22">
        <v>5.3388479999999996</v>
      </c>
      <c r="JK5" s="22">
        <v>0.35592299999999999</v>
      </c>
      <c r="JL5" s="22">
        <v>6.8919999999999995E-2</v>
      </c>
      <c r="JM5" s="22">
        <v>12</v>
      </c>
      <c r="JN5" s="22">
        <v>0.99394000000000005</v>
      </c>
      <c r="JO5" s="22">
        <v>5.0690049999999998</v>
      </c>
      <c r="JP5" s="22">
        <v>0.42241699999999999</v>
      </c>
      <c r="JQ5" s="22">
        <v>0.14265700000000001</v>
      </c>
      <c r="JR5" s="22">
        <v>4</v>
      </c>
      <c r="JS5" s="22">
        <v>0.42555700000000002</v>
      </c>
      <c r="JT5" s="22">
        <v>1.4733510000000001</v>
      </c>
      <c r="JU5" s="22">
        <v>0.368338</v>
      </c>
      <c r="JV5" s="22">
        <v>5.1480999999999999E-2</v>
      </c>
      <c r="JW5" s="22">
        <v>24</v>
      </c>
      <c r="JX5" s="22">
        <v>0.999089</v>
      </c>
      <c r="JY5" s="22">
        <v>17.647570999999999</v>
      </c>
      <c r="JZ5" s="22">
        <v>0.73531500000000005</v>
      </c>
      <c r="KA5" s="22">
        <v>0.24448</v>
      </c>
      <c r="KB5" s="22">
        <v>33</v>
      </c>
      <c r="KC5" s="22">
        <v>0.99950000000000006</v>
      </c>
      <c r="KD5" s="22">
        <v>26.491420000000002</v>
      </c>
      <c r="KE5" s="22">
        <v>0.80276999999999998</v>
      </c>
      <c r="KF5" s="22">
        <v>0.166828</v>
      </c>
      <c r="KG5" s="22">
        <v>16</v>
      </c>
      <c r="KH5" s="22">
        <v>0.998641</v>
      </c>
      <c r="KI5" s="22">
        <v>12.544513</v>
      </c>
      <c r="KJ5" s="22">
        <v>0.78403199999999995</v>
      </c>
      <c r="KK5" s="22">
        <v>0.202769</v>
      </c>
      <c r="KL5" s="22">
        <v>6</v>
      </c>
      <c r="KM5" s="22">
        <v>0.98201400000000005</v>
      </c>
      <c r="KN5" s="22">
        <v>4.1163129999999999</v>
      </c>
      <c r="KO5" s="22">
        <v>0.686052</v>
      </c>
      <c r="KP5" s="22">
        <v>0.22659000000000001</v>
      </c>
      <c r="KQ5" s="22">
        <v>5</v>
      </c>
      <c r="KR5" s="22">
        <v>0.99503299999999995</v>
      </c>
      <c r="KS5" s="22">
        <v>3.997007</v>
      </c>
      <c r="KT5" s="22">
        <v>0.79940100000000003</v>
      </c>
      <c r="KU5" s="22">
        <v>0.19561500000000001</v>
      </c>
      <c r="KV5" s="22">
        <v>3</v>
      </c>
      <c r="KW5" s="22">
        <v>0.999089</v>
      </c>
      <c r="KX5" s="22">
        <v>1.693587</v>
      </c>
      <c r="KY5" s="22">
        <v>0.56452899999999995</v>
      </c>
      <c r="KZ5" s="22">
        <v>0.25493399999999999</v>
      </c>
      <c r="LA5" s="22">
        <v>3</v>
      </c>
      <c r="LB5" s="22">
        <v>0.99938899999999997</v>
      </c>
      <c r="LC5" s="22">
        <v>2.0541649999999998</v>
      </c>
      <c r="LD5" s="22">
        <v>0.68472200000000005</v>
      </c>
      <c r="LE5" s="22">
        <v>0.24784100000000001</v>
      </c>
      <c r="LF5" s="22">
        <v>8</v>
      </c>
      <c r="LG5" s="22">
        <v>0.98787199999999997</v>
      </c>
      <c r="LH5" s="22">
        <v>5.8190590000000002</v>
      </c>
      <c r="LI5" s="22">
        <v>0.72738199999999997</v>
      </c>
      <c r="LJ5" s="22">
        <v>0.17369000000000001</v>
      </c>
      <c r="LK5" s="22">
        <v>27</v>
      </c>
      <c r="LL5" s="22">
        <v>0.99950000000000006</v>
      </c>
      <c r="LM5" s="22">
        <v>18.053608000000001</v>
      </c>
      <c r="LN5" s="22">
        <v>0.66865200000000002</v>
      </c>
      <c r="LO5" s="22">
        <v>0.24942700000000001</v>
      </c>
      <c r="LP5" s="22">
        <v>33</v>
      </c>
      <c r="LQ5" s="22">
        <v>0.99888699999999997</v>
      </c>
      <c r="LR5" s="22">
        <v>24.869157000000001</v>
      </c>
      <c r="LS5" s="22">
        <v>0.75361100000000003</v>
      </c>
      <c r="LT5" s="22">
        <v>0.215951</v>
      </c>
      <c r="LU5" s="22">
        <v>23</v>
      </c>
      <c r="LV5" s="22">
        <v>0.99752700000000005</v>
      </c>
      <c r="LW5" s="22">
        <v>16.908767000000001</v>
      </c>
      <c r="LX5" s="22">
        <v>0.73516400000000004</v>
      </c>
      <c r="LY5" s="22">
        <v>0.25616899999999998</v>
      </c>
      <c r="LZ5" s="22">
        <v>21</v>
      </c>
      <c r="MA5" s="22">
        <v>0.99958999999999998</v>
      </c>
      <c r="MB5" s="22">
        <v>15.603441</v>
      </c>
      <c r="MC5" s="22">
        <v>0.74302100000000004</v>
      </c>
      <c r="MD5" s="22">
        <v>0.245975</v>
      </c>
      <c r="ME5" s="22">
        <v>17</v>
      </c>
      <c r="MF5" s="22">
        <v>0.99899300000000002</v>
      </c>
      <c r="MG5" s="22">
        <v>14.215503999999999</v>
      </c>
      <c r="MH5" s="22">
        <v>0.836206</v>
      </c>
      <c r="MI5" s="22">
        <v>0.19864999999999999</v>
      </c>
      <c r="MJ5" s="22">
        <v>28</v>
      </c>
      <c r="MK5" s="22">
        <v>0.99958999999999998</v>
      </c>
      <c r="ML5" s="22">
        <v>21.851461</v>
      </c>
      <c r="MM5" s="22">
        <v>0.78040900000000002</v>
      </c>
      <c r="MN5" s="22">
        <v>0.232956</v>
      </c>
      <c r="MO5" s="22">
        <v>28</v>
      </c>
      <c r="MP5" s="22">
        <v>0.99944699999999997</v>
      </c>
      <c r="MQ5" s="22">
        <v>21.775317999999999</v>
      </c>
      <c r="MR5" s="22">
        <v>0.77768999999999999</v>
      </c>
      <c r="MS5" s="22">
        <v>0.207317</v>
      </c>
      <c r="MT5" s="22">
        <v>22</v>
      </c>
      <c r="MU5" s="22">
        <v>0.99797499999999995</v>
      </c>
      <c r="MV5" s="22">
        <v>17.639878</v>
      </c>
      <c r="MW5" s="22">
        <v>0.801813</v>
      </c>
      <c r="MX5" s="22">
        <v>0.23581099999999999</v>
      </c>
      <c r="MY5" s="22">
        <v>18</v>
      </c>
      <c r="MZ5" s="22">
        <v>0.99797499999999995</v>
      </c>
      <c r="NA5" s="22">
        <v>13.102066000000001</v>
      </c>
      <c r="NB5" s="22">
        <v>0.72789300000000001</v>
      </c>
      <c r="NC5" s="22">
        <v>0.22176399999999999</v>
      </c>
      <c r="ND5" s="22">
        <v>22</v>
      </c>
      <c r="NE5" s="22">
        <v>0.99849900000000003</v>
      </c>
      <c r="NF5" s="22">
        <v>18.070118000000001</v>
      </c>
      <c r="NG5" s="22">
        <v>0.82136900000000002</v>
      </c>
      <c r="NH5" s="22">
        <v>0.19872899999999999</v>
      </c>
      <c r="NI5" s="22">
        <v>18</v>
      </c>
      <c r="NJ5" s="22">
        <v>0.99954699999999996</v>
      </c>
      <c r="NK5" s="22">
        <v>14.135902</v>
      </c>
      <c r="NL5" s="22">
        <v>0.78532800000000003</v>
      </c>
      <c r="NM5" s="22">
        <v>0.19900200000000001</v>
      </c>
      <c r="NN5" s="22">
        <v>17</v>
      </c>
      <c r="NO5" s="22">
        <v>0.99698200000000003</v>
      </c>
      <c r="NP5" s="22">
        <v>11.603539</v>
      </c>
      <c r="NQ5" s="22">
        <v>0.68256099999999997</v>
      </c>
      <c r="NR5" s="22">
        <v>0.24870500000000001</v>
      </c>
      <c r="NS5" s="22">
        <v>14</v>
      </c>
      <c r="NT5" s="22">
        <v>0.99958999999999998</v>
      </c>
      <c r="NU5" s="22">
        <v>11.382469</v>
      </c>
      <c r="NV5" s="22">
        <v>0.81303400000000003</v>
      </c>
      <c r="NW5" s="22">
        <v>0.17471500000000001</v>
      </c>
      <c r="NX5" s="22">
        <v>9</v>
      </c>
      <c r="NY5" s="22">
        <v>0.99917599999999995</v>
      </c>
      <c r="NZ5" s="22">
        <v>6.2012289999999997</v>
      </c>
      <c r="OA5" s="22">
        <v>0.689025</v>
      </c>
      <c r="OB5" s="22">
        <v>0.23804500000000001</v>
      </c>
      <c r="OC5" s="22">
        <v>17</v>
      </c>
      <c r="OD5" s="22">
        <v>0.99797499999999995</v>
      </c>
      <c r="OE5" s="22">
        <v>10.780518000000001</v>
      </c>
      <c r="OF5" s="22">
        <v>0.63414800000000004</v>
      </c>
      <c r="OG5" s="22">
        <v>0.25126100000000001</v>
      </c>
      <c r="OH5" s="22">
        <v>19</v>
      </c>
      <c r="OI5" s="22">
        <v>0.92414200000000002</v>
      </c>
      <c r="OJ5" s="22">
        <v>9.6937110000000004</v>
      </c>
      <c r="OK5" s="22">
        <v>0.51019499999999995</v>
      </c>
      <c r="OL5" s="22">
        <v>0.19148299999999999</v>
      </c>
      <c r="OM5" s="22">
        <v>5</v>
      </c>
      <c r="ON5" s="22">
        <v>0.98901300000000003</v>
      </c>
      <c r="OO5" s="22">
        <v>2.7250030000000001</v>
      </c>
      <c r="OP5" s="22">
        <v>0.54500099999999996</v>
      </c>
      <c r="OQ5" s="22">
        <v>0.19057299999999999</v>
      </c>
      <c r="OR5" s="22">
        <v>3</v>
      </c>
      <c r="OS5" s="22">
        <v>0.668188</v>
      </c>
      <c r="OT5" s="22">
        <v>1.2689410000000001</v>
      </c>
      <c r="OU5" s="22">
        <v>0.42298000000000002</v>
      </c>
      <c r="OV5" s="22">
        <v>0.12670300000000001</v>
      </c>
      <c r="OW5" s="22">
        <v>9</v>
      </c>
      <c r="OX5" s="22">
        <v>0.91682699999999995</v>
      </c>
      <c r="OY5" s="22">
        <v>4.3429260000000003</v>
      </c>
      <c r="OZ5" s="22">
        <v>0.482547</v>
      </c>
      <c r="PA5" s="22">
        <v>0.190635</v>
      </c>
      <c r="PB5" s="22">
        <v>5</v>
      </c>
      <c r="PC5" s="22">
        <v>0.54983400000000004</v>
      </c>
      <c r="PD5" s="22">
        <v>1.878574</v>
      </c>
      <c r="PE5" s="22">
        <v>0.37571500000000002</v>
      </c>
      <c r="PF5" s="22">
        <v>7.9601000000000005E-2</v>
      </c>
      <c r="PG5" s="22">
        <v>5</v>
      </c>
      <c r="PH5" s="22">
        <v>0.62245899999999998</v>
      </c>
      <c r="PI5" s="22">
        <v>2.4201139999999999</v>
      </c>
      <c r="PJ5" s="22">
        <v>0.48402299999999998</v>
      </c>
      <c r="PK5" s="22">
        <v>0.125504</v>
      </c>
      <c r="PL5" s="22">
        <v>2</v>
      </c>
      <c r="PM5" s="22">
        <v>0.99631599999999998</v>
      </c>
      <c r="PN5" s="22">
        <v>1.285366</v>
      </c>
      <c r="PO5" s="22">
        <v>0.642683</v>
      </c>
      <c r="PP5" s="22">
        <v>0.250056</v>
      </c>
      <c r="PQ5" s="22">
        <v>1</v>
      </c>
      <c r="PR5" s="22">
        <v>0.31002600000000002</v>
      </c>
      <c r="PS5" s="22">
        <v>0.31002600000000002</v>
      </c>
      <c r="PT5" s="22">
        <v>0.31002600000000002</v>
      </c>
      <c r="PU5" s="22">
        <v>0</v>
      </c>
      <c r="PV5" s="22">
        <v>3</v>
      </c>
      <c r="PW5" s="22">
        <v>0.92414200000000002</v>
      </c>
      <c r="PX5" s="22">
        <v>1.4821329999999999</v>
      </c>
      <c r="PY5" s="22">
        <v>0.49404399999999998</v>
      </c>
      <c r="PZ5" s="22">
        <v>0.22472700000000001</v>
      </c>
      <c r="QA5" s="22">
        <v>7</v>
      </c>
      <c r="QB5" s="22">
        <v>0.97587299999999999</v>
      </c>
      <c r="QC5" s="22">
        <v>3.638976</v>
      </c>
      <c r="QD5" s="22">
        <v>0.51985400000000004</v>
      </c>
      <c r="QE5" s="22">
        <v>0.17375399999999999</v>
      </c>
      <c r="QF5" s="22">
        <v>0</v>
      </c>
      <c r="QG5" s="22">
        <v>0</v>
      </c>
      <c r="QH5" s="22">
        <v>0</v>
      </c>
      <c r="QI5" s="22">
        <v>0</v>
      </c>
      <c r="QJ5" s="22">
        <v>0</v>
      </c>
      <c r="QK5" s="22">
        <v>12</v>
      </c>
      <c r="QL5" s="22">
        <v>0.99260800000000005</v>
      </c>
      <c r="QM5" s="22">
        <v>8.9979230000000001</v>
      </c>
      <c r="QN5" s="22">
        <v>0.74982700000000002</v>
      </c>
      <c r="QO5" s="22">
        <v>0.28154899999999999</v>
      </c>
      <c r="QP5" s="22">
        <v>1</v>
      </c>
      <c r="QQ5" s="22">
        <v>0.35434399999999999</v>
      </c>
      <c r="QR5" s="22">
        <v>0.35434399999999999</v>
      </c>
      <c r="QS5" s="22">
        <v>0.35434399999999999</v>
      </c>
      <c r="QT5" s="22">
        <v>0</v>
      </c>
      <c r="QU5" s="22">
        <v>1</v>
      </c>
      <c r="QV5" s="22">
        <v>0.42555700000000002</v>
      </c>
      <c r="QW5" s="22">
        <v>0.42555700000000002</v>
      </c>
      <c r="QX5" s="22">
        <v>0.42555700000000002</v>
      </c>
      <c r="QY5" s="22">
        <v>0</v>
      </c>
      <c r="QZ5" s="22">
        <v>2</v>
      </c>
      <c r="RA5" s="22">
        <v>0.83201800000000004</v>
      </c>
      <c r="RB5" s="22">
        <v>1.2095590000000001</v>
      </c>
      <c r="RC5" s="22">
        <v>0.60477999999999998</v>
      </c>
      <c r="RD5" s="22">
        <v>0.16068199999999999</v>
      </c>
      <c r="RE5" s="22">
        <v>2</v>
      </c>
      <c r="RF5" s="22">
        <v>0.64565600000000001</v>
      </c>
      <c r="RG5" s="22">
        <v>1.220099</v>
      </c>
      <c r="RH5" s="22">
        <v>0.61004999999999998</v>
      </c>
      <c r="RI5" s="22">
        <v>2.5177999999999999E-2</v>
      </c>
      <c r="RJ5" s="22">
        <v>1</v>
      </c>
      <c r="RK5" s="22">
        <v>0.52497899999999997</v>
      </c>
      <c r="RL5" s="22">
        <v>0.52497899999999997</v>
      </c>
      <c r="RM5" s="22">
        <v>0.52497899999999997</v>
      </c>
      <c r="RN5" s="22">
        <v>0</v>
      </c>
    </row>
    <row r="6" spans="1:482" x14ac:dyDescent="0.25">
      <c r="A6" s="22" t="s">
        <v>6</v>
      </c>
      <c r="B6" s="22">
        <v>12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0.83201800000000004</v>
      </c>
      <c r="O6" s="22">
        <v>0.83201800000000004</v>
      </c>
      <c r="P6" s="22">
        <v>0.83201800000000004</v>
      </c>
      <c r="Q6" s="22">
        <v>0</v>
      </c>
      <c r="R6" s="22">
        <v>1</v>
      </c>
      <c r="S6" s="22">
        <v>0.31002600000000002</v>
      </c>
      <c r="T6" s="22">
        <v>0.31002600000000002</v>
      </c>
      <c r="U6" s="22">
        <v>0.31002600000000002</v>
      </c>
      <c r="V6" s="22">
        <v>0</v>
      </c>
      <c r="W6" s="22">
        <v>1</v>
      </c>
      <c r="X6" s="22">
        <v>0.54983400000000004</v>
      </c>
      <c r="Y6" s="22">
        <v>0.54983400000000004</v>
      </c>
      <c r="Z6" s="22">
        <v>0.54983400000000004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1</v>
      </c>
      <c r="DY6" s="22">
        <v>0.31002600000000002</v>
      </c>
      <c r="DZ6" s="22">
        <v>0.31002600000000002</v>
      </c>
      <c r="EA6" s="22">
        <v>0.31002600000000002</v>
      </c>
      <c r="EB6" s="22">
        <v>0</v>
      </c>
      <c r="EC6" s="22">
        <v>6</v>
      </c>
      <c r="ED6" s="22">
        <v>0.78583499999999995</v>
      </c>
      <c r="EE6" s="22">
        <v>2.7018680000000002</v>
      </c>
      <c r="EF6" s="22">
        <v>0.45031100000000002</v>
      </c>
      <c r="EG6" s="22">
        <v>0.16350500000000001</v>
      </c>
      <c r="EH6" s="22">
        <v>6</v>
      </c>
      <c r="EI6" s="22">
        <v>0.76852500000000001</v>
      </c>
      <c r="EJ6" s="22">
        <v>3.128139</v>
      </c>
      <c r="EK6" s="22">
        <v>0.52135699999999996</v>
      </c>
      <c r="EL6" s="22">
        <v>0.123416</v>
      </c>
      <c r="EM6" s="22">
        <v>20</v>
      </c>
      <c r="EN6" s="22">
        <v>0.99888699999999997</v>
      </c>
      <c r="EO6" s="22">
        <v>15.091193000000001</v>
      </c>
      <c r="EP6" s="22">
        <v>0.75456000000000001</v>
      </c>
      <c r="EQ6" s="22">
        <v>0.23549500000000001</v>
      </c>
      <c r="ER6" s="22">
        <v>24</v>
      </c>
      <c r="ES6" s="22">
        <v>0.99962899999999999</v>
      </c>
      <c r="ET6" s="22">
        <v>16.557037000000001</v>
      </c>
      <c r="EU6" s="22">
        <v>0.68987699999999996</v>
      </c>
      <c r="EV6" s="22">
        <v>0.26786100000000002</v>
      </c>
      <c r="EW6" s="22">
        <v>6</v>
      </c>
      <c r="EX6" s="22">
        <v>0.99899300000000002</v>
      </c>
      <c r="EY6" s="22">
        <v>4.6822689999999998</v>
      </c>
      <c r="EZ6" s="22">
        <v>0.78037800000000002</v>
      </c>
      <c r="FA6" s="22">
        <v>0.17143900000000001</v>
      </c>
      <c r="FB6" s="22">
        <v>2</v>
      </c>
      <c r="FC6" s="22">
        <v>0.84553500000000004</v>
      </c>
      <c r="FD6" s="22">
        <v>1.556484</v>
      </c>
      <c r="FE6" s="22">
        <v>0.77824199999999999</v>
      </c>
      <c r="FF6" s="22">
        <v>4.7583E-2</v>
      </c>
      <c r="FG6" s="22">
        <v>6</v>
      </c>
      <c r="FH6" s="22">
        <v>0.92414200000000002</v>
      </c>
      <c r="FI6" s="22">
        <v>3.3312490000000001</v>
      </c>
      <c r="FJ6" s="22">
        <v>0.55520800000000003</v>
      </c>
      <c r="FK6" s="22">
        <v>0.21778900000000001</v>
      </c>
      <c r="FL6" s="22">
        <v>7</v>
      </c>
      <c r="FM6" s="22">
        <v>0.42555700000000002</v>
      </c>
      <c r="FN6" s="22">
        <v>2.2734239999999999</v>
      </c>
      <c r="FO6" s="22">
        <v>0.32477499999999998</v>
      </c>
      <c r="FP6" s="22">
        <v>5.1381000000000003E-2</v>
      </c>
      <c r="FQ6" s="22">
        <v>10</v>
      </c>
      <c r="FR6" s="22">
        <v>0.94267599999999996</v>
      </c>
      <c r="FS6" s="22">
        <v>5.4255899999999997</v>
      </c>
      <c r="FT6" s="22">
        <v>0.54255900000000001</v>
      </c>
      <c r="FU6" s="22">
        <v>0.23774400000000001</v>
      </c>
      <c r="FV6" s="22">
        <v>9</v>
      </c>
      <c r="FW6" s="22">
        <v>0.99503299999999995</v>
      </c>
      <c r="FX6" s="22">
        <v>4.2601550000000001</v>
      </c>
      <c r="FY6" s="22">
        <v>0.47335100000000002</v>
      </c>
      <c r="FZ6" s="22">
        <v>0.203259</v>
      </c>
      <c r="GA6" s="22">
        <v>12</v>
      </c>
      <c r="GB6" s="22">
        <v>0.99726800000000004</v>
      </c>
      <c r="GC6" s="22">
        <v>8.0785750000000007</v>
      </c>
      <c r="GD6" s="22">
        <v>0.67321500000000001</v>
      </c>
      <c r="GE6" s="22">
        <v>0.26052900000000001</v>
      </c>
      <c r="GF6" s="22">
        <v>14</v>
      </c>
      <c r="GG6" s="22">
        <v>0.99938899999999997</v>
      </c>
      <c r="GH6" s="22">
        <v>11.370615000000001</v>
      </c>
      <c r="GI6" s="22">
        <v>0.81218699999999999</v>
      </c>
      <c r="GJ6" s="22">
        <v>0.16953699999999999</v>
      </c>
      <c r="GK6" s="22">
        <v>22</v>
      </c>
      <c r="GL6" s="22">
        <v>0.99962899999999999</v>
      </c>
      <c r="GM6" s="22">
        <v>13.719556000000001</v>
      </c>
      <c r="GN6" s="22">
        <v>0.62361599999999995</v>
      </c>
      <c r="GO6" s="22">
        <v>0.25007600000000002</v>
      </c>
      <c r="GP6" s="22">
        <v>25</v>
      </c>
      <c r="GQ6" s="22">
        <v>0.99958999999999998</v>
      </c>
      <c r="GR6" s="22">
        <v>18.367118999999999</v>
      </c>
      <c r="GS6" s="22">
        <v>0.73468500000000003</v>
      </c>
      <c r="GT6" s="22">
        <v>0.23030200000000001</v>
      </c>
      <c r="GU6" s="22">
        <v>24</v>
      </c>
      <c r="GV6" s="22">
        <v>0.99917599999999995</v>
      </c>
      <c r="GW6" s="22">
        <v>15.049436</v>
      </c>
      <c r="GX6" s="22">
        <v>0.62705999999999995</v>
      </c>
      <c r="GY6" s="22">
        <v>0.231796</v>
      </c>
      <c r="GZ6" s="22">
        <v>23</v>
      </c>
      <c r="HA6" s="22">
        <v>0.99917599999999995</v>
      </c>
      <c r="HB6" s="22">
        <v>15.929014</v>
      </c>
      <c r="HC6" s="22">
        <v>0.69256600000000001</v>
      </c>
      <c r="HD6" s="22">
        <v>0.24480299999999999</v>
      </c>
      <c r="HE6" s="22">
        <v>17</v>
      </c>
      <c r="HF6" s="22">
        <v>0.99966500000000003</v>
      </c>
      <c r="HG6" s="22">
        <v>11.794750000000001</v>
      </c>
      <c r="HH6" s="22">
        <v>0.69380900000000001</v>
      </c>
      <c r="HI6" s="22">
        <v>0.247035</v>
      </c>
      <c r="HJ6" s="22">
        <v>7</v>
      </c>
      <c r="HK6" s="22">
        <v>0.970688</v>
      </c>
      <c r="HL6" s="22">
        <v>3.3514119999999998</v>
      </c>
      <c r="HM6" s="22">
        <v>0.478773</v>
      </c>
      <c r="HN6" s="22">
        <v>0.203704</v>
      </c>
      <c r="HO6" s="22">
        <v>11</v>
      </c>
      <c r="HP6" s="22">
        <v>0.99944699999999997</v>
      </c>
      <c r="HQ6" s="22">
        <v>6.5593430000000001</v>
      </c>
      <c r="HR6" s="22">
        <v>0.59630399999999995</v>
      </c>
      <c r="HS6" s="22">
        <v>0.185866</v>
      </c>
      <c r="HT6" s="22">
        <v>5</v>
      </c>
      <c r="HU6" s="22">
        <v>0.999089</v>
      </c>
      <c r="HV6" s="22">
        <v>2.3600340000000002</v>
      </c>
      <c r="HW6" s="22">
        <v>0.47200700000000001</v>
      </c>
      <c r="HX6" s="22">
        <v>0.20356199999999999</v>
      </c>
      <c r="HY6" s="22">
        <v>3</v>
      </c>
      <c r="HZ6" s="22">
        <v>0.90024899999999997</v>
      </c>
      <c r="IA6" s="22">
        <v>1.619356</v>
      </c>
      <c r="IB6" s="22">
        <v>0.53978499999999996</v>
      </c>
      <c r="IC6" s="22">
        <v>0.189446</v>
      </c>
      <c r="ID6" s="22">
        <v>7</v>
      </c>
      <c r="IE6" s="22">
        <v>0.37754100000000002</v>
      </c>
      <c r="IF6" s="22">
        <v>2.265949</v>
      </c>
      <c r="IG6" s="22">
        <v>0.32370700000000002</v>
      </c>
      <c r="IH6" s="22">
        <v>3.465E-2</v>
      </c>
      <c r="II6" s="22">
        <v>10</v>
      </c>
      <c r="IJ6" s="22">
        <v>0.97811899999999996</v>
      </c>
      <c r="IK6" s="22">
        <v>6.0021079999999998</v>
      </c>
      <c r="IL6" s="22">
        <v>0.60021100000000005</v>
      </c>
      <c r="IM6" s="22">
        <v>0.244093</v>
      </c>
      <c r="IN6" s="22">
        <v>9</v>
      </c>
      <c r="IO6" s="22">
        <v>0.96770500000000004</v>
      </c>
      <c r="IP6" s="22">
        <v>4.8560160000000003</v>
      </c>
      <c r="IQ6" s="22">
        <v>0.53955699999999995</v>
      </c>
      <c r="IR6" s="22">
        <v>0.16284599999999999</v>
      </c>
      <c r="IS6" s="22">
        <v>3</v>
      </c>
      <c r="IT6" s="22">
        <v>0.99098699999999995</v>
      </c>
      <c r="IU6" s="22">
        <v>1.8477779999999999</v>
      </c>
      <c r="IV6" s="22">
        <v>0.61592599999999997</v>
      </c>
      <c r="IW6" s="22">
        <v>0.212141</v>
      </c>
      <c r="IX6" s="22">
        <v>8</v>
      </c>
      <c r="IY6" s="22">
        <v>0.99726800000000004</v>
      </c>
      <c r="IZ6" s="22">
        <v>5.8128970000000004</v>
      </c>
      <c r="JA6" s="22">
        <v>0.72661200000000004</v>
      </c>
      <c r="JB6" s="22">
        <v>0.21969</v>
      </c>
      <c r="JC6" s="22">
        <v>7</v>
      </c>
      <c r="JD6" s="22">
        <v>0.99631599999999998</v>
      </c>
      <c r="JE6" s="22">
        <v>5.1168779999999998</v>
      </c>
      <c r="JF6" s="22">
        <v>0.73098300000000005</v>
      </c>
      <c r="JG6" s="22">
        <v>0.22592000000000001</v>
      </c>
      <c r="JH6" s="22">
        <v>5</v>
      </c>
      <c r="JI6" s="22">
        <v>0.99816700000000003</v>
      </c>
      <c r="JJ6" s="22">
        <v>4.1282870000000003</v>
      </c>
      <c r="JK6" s="22">
        <v>0.82565699999999997</v>
      </c>
      <c r="JL6" s="22">
        <v>0.19586200000000001</v>
      </c>
      <c r="JM6" s="22">
        <v>6</v>
      </c>
      <c r="JN6" s="22">
        <v>0.85814900000000005</v>
      </c>
      <c r="JO6" s="22">
        <v>2.929144</v>
      </c>
      <c r="JP6" s="22">
        <v>0.48819099999999999</v>
      </c>
      <c r="JQ6" s="22">
        <v>0.17008999999999999</v>
      </c>
      <c r="JR6" s="22">
        <v>2</v>
      </c>
      <c r="JS6" s="22">
        <v>0.99776200000000004</v>
      </c>
      <c r="JT6" s="22">
        <v>1.3753029999999999</v>
      </c>
      <c r="JU6" s="22">
        <v>0.68765200000000004</v>
      </c>
      <c r="JV6" s="22">
        <v>0.219281</v>
      </c>
      <c r="JW6" s="22">
        <v>16</v>
      </c>
      <c r="JX6" s="22">
        <v>0.99666500000000002</v>
      </c>
      <c r="JY6" s="22">
        <v>12.428628</v>
      </c>
      <c r="JZ6" s="22">
        <v>0.77678899999999995</v>
      </c>
      <c r="KA6" s="22">
        <v>0.22345300000000001</v>
      </c>
      <c r="KB6" s="22">
        <v>15</v>
      </c>
      <c r="KC6" s="22">
        <v>0.99666500000000002</v>
      </c>
      <c r="KD6" s="22">
        <v>10.567887000000001</v>
      </c>
      <c r="KE6" s="22">
        <v>0.70452599999999999</v>
      </c>
      <c r="KF6" s="22">
        <v>0.23538100000000001</v>
      </c>
      <c r="KG6" s="22">
        <v>6</v>
      </c>
      <c r="KH6" s="22">
        <v>0.98901300000000003</v>
      </c>
      <c r="KI6" s="22">
        <v>3.878012</v>
      </c>
      <c r="KJ6" s="22">
        <v>0.64633499999999999</v>
      </c>
      <c r="KK6" s="22">
        <v>0.17449200000000001</v>
      </c>
      <c r="KL6" s="22">
        <v>3</v>
      </c>
      <c r="KM6" s="22">
        <v>0.37754100000000002</v>
      </c>
      <c r="KN6" s="22">
        <v>1.041911</v>
      </c>
      <c r="KO6" s="22">
        <v>0.347304</v>
      </c>
      <c r="KP6" s="22">
        <v>1.9909E-2</v>
      </c>
      <c r="KQ6" s="22">
        <v>10</v>
      </c>
      <c r="KR6" s="22">
        <v>0.99260800000000005</v>
      </c>
      <c r="KS6" s="22">
        <v>5.7440290000000003</v>
      </c>
      <c r="KT6" s="22">
        <v>0.574403</v>
      </c>
      <c r="KU6" s="22">
        <v>0.20850199999999999</v>
      </c>
      <c r="KV6" s="22">
        <v>6</v>
      </c>
      <c r="KW6" s="22">
        <v>0.99877099999999996</v>
      </c>
      <c r="KX6" s="22">
        <v>4.2113990000000001</v>
      </c>
      <c r="KY6" s="22">
        <v>0.70189999999999997</v>
      </c>
      <c r="KZ6" s="22">
        <v>0.24784</v>
      </c>
      <c r="LA6" s="22">
        <v>9</v>
      </c>
      <c r="LB6" s="22">
        <v>0.99834100000000003</v>
      </c>
      <c r="LC6" s="22">
        <v>6.9878920000000004</v>
      </c>
      <c r="LD6" s="22">
        <v>0.77643200000000001</v>
      </c>
      <c r="LE6" s="22">
        <v>0.24152699999999999</v>
      </c>
      <c r="LF6" s="22">
        <v>8</v>
      </c>
      <c r="LG6" s="22">
        <v>0.98661299999999996</v>
      </c>
      <c r="LH6" s="22">
        <v>4.60501</v>
      </c>
      <c r="LI6" s="22">
        <v>0.57562599999999997</v>
      </c>
      <c r="LJ6" s="22">
        <v>0.223525</v>
      </c>
      <c r="LK6" s="22">
        <v>17</v>
      </c>
      <c r="LL6" s="22">
        <v>0.99726800000000004</v>
      </c>
      <c r="LM6" s="22">
        <v>12.739615000000001</v>
      </c>
      <c r="LN6" s="22">
        <v>0.74938899999999997</v>
      </c>
      <c r="LO6" s="22">
        <v>0.246253</v>
      </c>
      <c r="LP6" s="22">
        <v>34</v>
      </c>
      <c r="LQ6" s="22">
        <v>0.99917599999999995</v>
      </c>
      <c r="LR6" s="22">
        <v>24.099481999999998</v>
      </c>
      <c r="LS6" s="22">
        <v>0.70880799999999999</v>
      </c>
      <c r="LT6" s="22">
        <v>0.26852500000000001</v>
      </c>
      <c r="LU6" s="22">
        <v>14</v>
      </c>
      <c r="LV6" s="22">
        <v>0.99944699999999997</v>
      </c>
      <c r="LW6" s="22">
        <v>10.985685999999999</v>
      </c>
      <c r="LX6" s="22">
        <v>0.78469199999999995</v>
      </c>
      <c r="LY6" s="22">
        <v>0.2661</v>
      </c>
      <c r="LZ6" s="22">
        <v>23</v>
      </c>
      <c r="MA6" s="22">
        <v>0.99938899999999997</v>
      </c>
      <c r="MB6" s="22">
        <v>18.013356000000002</v>
      </c>
      <c r="MC6" s="22">
        <v>0.78318900000000002</v>
      </c>
      <c r="MD6" s="22">
        <v>0.22764100000000001</v>
      </c>
      <c r="ME6" s="22">
        <v>25</v>
      </c>
      <c r="MF6" s="22">
        <v>0.99938899999999997</v>
      </c>
      <c r="MG6" s="22">
        <v>18.266926000000002</v>
      </c>
      <c r="MH6" s="22">
        <v>0.73067700000000002</v>
      </c>
      <c r="MI6" s="22">
        <v>0.22884199999999999</v>
      </c>
      <c r="MJ6" s="22">
        <v>15</v>
      </c>
      <c r="MK6" s="22">
        <v>0.99816700000000003</v>
      </c>
      <c r="ML6" s="22">
        <v>11.987317000000001</v>
      </c>
      <c r="MM6" s="22">
        <v>0.79915400000000003</v>
      </c>
      <c r="MN6" s="22">
        <v>0.19664799999999999</v>
      </c>
      <c r="MO6" s="22">
        <v>22</v>
      </c>
      <c r="MP6" s="22">
        <v>0.99849900000000003</v>
      </c>
      <c r="MQ6" s="22">
        <v>15.386341</v>
      </c>
      <c r="MR6" s="22">
        <v>0.69937899999999997</v>
      </c>
      <c r="MS6" s="22">
        <v>0.229076</v>
      </c>
      <c r="MT6" s="22">
        <v>22</v>
      </c>
      <c r="MU6" s="22">
        <v>0.99698200000000003</v>
      </c>
      <c r="MV6" s="22">
        <v>14.448293</v>
      </c>
      <c r="MW6" s="22">
        <v>0.65674100000000002</v>
      </c>
      <c r="MX6" s="22">
        <v>0.26013799999999998</v>
      </c>
      <c r="MY6" s="22">
        <v>39</v>
      </c>
      <c r="MZ6" s="22">
        <v>0.999089</v>
      </c>
      <c r="NA6" s="22">
        <v>25.589617000000001</v>
      </c>
      <c r="NB6" s="22">
        <v>0.65614399999999995</v>
      </c>
      <c r="NC6" s="22">
        <v>0.276501</v>
      </c>
      <c r="ND6" s="22">
        <v>29</v>
      </c>
      <c r="NE6" s="22">
        <v>0.99938899999999997</v>
      </c>
      <c r="NF6" s="22">
        <v>23.797957</v>
      </c>
      <c r="NG6" s="22">
        <v>0.82061899999999999</v>
      </c>
      <c r="NH6" s="22">
        <v>0.215753</v>
      </c>
      <c r="NI6" s="22">
        <v>29</v>
      </c>
      <c r="NJ6" s="22">
        <v>0.99938899999999997</v>
      </c>
      <c r="NK6" s="22">
        <v>20.474553</v>
      </c>
      <c r="NL6" s="22">
        <v>0.70601899999999995</v>
      </c>
      <c r="NM6" s="22">
        <v>0.243975</v>
      </c>
      <c r="NN6" s="22">
        <v>33</v>
      </c>
      <c r="NO6" s="22">
        <v>0.99938899999999997</v>
      </c>
      <c r="NP6" s="22">
        <v>23.876090999999999</v>
      </c>
      <c r="NQ6" s="22">
        <v>0.72351799999999999</v>
      </c>
      <c r="NR6" s="22">
        <v>0.24260499999999999</v>
      </c>
      <c r="NS6" s="22">
        <v>17</v>
      </c>
      <c r="NT6" s="22">
        <v>0.99888699999999997</v>
      </c>
      <c r="NU6" s="22">
        <v>13.785869999999999</v>
      </c>
      <c r="NV6" s="22">
        <v>0.81093400000000004</v>
      </c>
      <c r="NW6" s="22">
        <v>0.21729499999999999</v>
      </c>
      <c r="NX6" s="22">
        <v>19</v>
      </c>
      <c r="NY6" s="22">
        <v>0.99925399999999998</v>
      </c>
      <c r="NZ6" s="22">
        <v>14.457265</v>
      </c>
      <c r="OA6" s="22">
        <v>0.76090899999999995</v>
      </c>
      <c r="OB6" s="22">
        <v>0.19923399999999999</v>
      </c>
      <c r="OC6" s="22">
        <v>16</v>
      </c>
      <c r="OD6" s="22">
        <v>0.99888699999999997</v>
      </c>
      <c r="OE6" s="22">
        <v>11.519921</v>
      </c>
      <c r="OF6" s="22">
        <v>0.71999500000000005</v>
      </c>
      <c r="OG6" s="22">
        <v>0.25311899999999998</v>
      </c>
      <c r="OH6" s="22">
        <v>27</v>
      </c>
      <c r="OI6" s="22">
        <v>0.99932500000000002</v>
      </c>
      <c r="OJ6" s="22">
        <v>20.141866</v>
      </c>
      <c r="OK6" s="22">
        <v>0.74599499999999996</v>
      </c>
      <c r="OL6" s="22">
        <v>0.25331999999999999</v>
      </c>
      <c r="OM6" s="22">
        <v>15</v>
      </c>
      <c r="ON6" s="22">
        <v>0.94267599999999996</v>
      </c>
      <c r="OO6" s="22">
        <v>9.0331189999999992</v>
      </c>
      <c r="OP6" s="22">
        <v>0.60220799999999997</v>
      </c>
      <c r="OQ6" s="22">
        <v>0.221665</v>
      </c>
      <c r="OR6" s="22">
        <v>19</v>
      </c>
      <c r="OS6" s="22">
        <v>0.97587299999999999</v>
      </c>
      <c r="OT6" s="22">
        <v>12.591341</v>
      </c>
      <c r="OU6" s="22">
        <v>0.66270200000000001</v>
      </c>
      <c r="OV6" s="22">
        <v>0.23904800000000001</v>
      </c>
      <c r="OW6" s="22">
        <v>11</v>
      </c>
      <c r="OX6" s="22">
        <v>0.98522600000000005</v>
      </c>
      <c r="OY6" s="22">
        <v>5.8095100000000004</v>
      </c>
      <c r="OZ6" s="22">
        <v>0.52813699999999997</v>
      </c>
      <c r="PA6" s="22">
        <v>0.22523499999999999</v>
      </c>
      <c r="PB6" s="22">
        <v>6</v>
      </c>
      <c r="PC6" s="22">
        <v>0.99260800000000005</v>
      </c>
      <c r="PD6" s="22">
        <v>3.636209</v>
      </c>
      <c r="PE6" s="22">
        <v>0.60603499999999999</v>
      </c>
      <c r="PF6" s="22">
        <v>0.21201500000000001</v>
      </c>
      <c r="PG6" s="22">
        <v>7</v>
      </c>
      <c r="PH6" s="22">
        <v>0.45016600000000001</v>
      </c>
      <c r="PI6" s="22">
        <v>2.342816</v>
      </c>
      <c r="PJ6" s="22">
        <v>0.33468799999999999</v>
      </c>
      <c r="PK6" s="22">
        <v>5.7416000000000002E-2</v>
      </c>
      <c r="PL6" s="22">
        <v>6</v>
      </c>
      <c r="PM6" s="22">
        <v>0.99917599999999995</v>
      </c>
      <c r="PN6" s="22">
        <v>3.795601</v>
      </c>
      <c r="PO6" s="22">
        <v>0.63260000000000005</v>
      </c>
      <c r="PP6" s="22">
        <v>0.20048299999999999</v>
      </c>
      <c r="PQ6" s="22">
        <v>9</v>
      </c>
      <c r="PR6" s="22">
        <v>0.99451400000000001</v>
      </c>
      <c r="PS6" s="22">
        <v>6.0267400000000002</v>
      </c>
      <c r="PT6" s="22">
        <v>0.66963799999999996</v>
      </c>
      <c r="PU6" s="22">
        <v>0.26341500000000001</v>
      </c>
      <c r="PV6" s="22">
        <v>5</v>
      </c>
      <c r="PW6" s="22">
        <v>0.97340300000000002</v>
      </c>
      <c r="PX6" s="22">
        <v>2.8129559999999998</v>
      </c>
      <c r="PY6" s="22">
        <v>0.56259099999999995</v>
      </c>
      <c r="PZ6" s="22">
        <v>0.22486700000000001</v>
      </c>
      <c r="QA6" s="22">
        <v>0</v>
      </c>
      <c r="QB6" s="22">
        <v>0</v>
      </c>
      <c r="QC6" s="22">
        <v>0</v>
      </c>
      <c r="QD6" s="22">
        <v>0</v>
      </c>
      <c r="QE6" s="22">
        <v>0</v>
      </c>
      <c r="QF6" s="22">
        <v>4</v>
      </c>
      <c r="QG6" s="22">
        <v>0.93702700000000005</v>
      </c>
      <c r="QH6" s="22">
        <v>3.0129389999999998</v>
      </c>
      <c r="QI6" s="22">
        <v>0.75323499999999999</v>
      </c>
      <c r="QJ6" s="22">
        <v>0.18086199999999999</v>
      </c>
      <c r="QK6" s="22">
        <v>7</v>
      </c>
      <c r="QL6" s="22">
        <v>0.98787199999999997</v>
      </c>
      <c r="QM6" s="22">
        <v>4.7772699999999997</v>
      </c>
      <c r="QN6" s="22">
        <v>0.68246700000000005</v>
      </c>
      <c r="QO6" s="22">
        <v>0.19533800000000001</v>
      </c>
      <c r="QP6" s="22">
        <v>5</v>
      </c>
      <c r="QQ6" s="22">
        <v>0.96442899999999998</v>
      </c>
      <c r="QR6" s="22">
        <v>3.2740659999999999</v>
      </c>
      <c r="QS6" s="22">
        <v>0.65481299999999998</v>
      </c>
      <c r="QT6" s="22">
        <v>0.187611</v>
      </c>
      <c r="QU6" s="22">
        <v>1</v>
      </c>
      <c r="QV6" s="22">
        <v>0.31002600000000002</v>
      </c>
      <c r="QW6" s="22">
        <v>0.31002600000000002</v>
      </c>
      <c r="QX6" s="22">
        <v>0.31002600000000002</v>
      </c>
      <c r="QY6" s="22">
        <v>0</v>
      </c>
      <c r="QZ6" s="22">
        <v>1</v>
      </c>
      <c r="RA6" s="22">
        <v>0.31002600000000002</v>
      </c>
      <c r="RB6" s="22">
        <v>0.31002600000000002</v>
      </c>
      <c r="RC6" s="22">
        <v>0.31002600000000002</v>
      </c>
      <c r="RD6" s="22">
        <v>0</v>
      </c>
      <c r="RE6" s="22">
        <v>0</v>
      </c>
      <c r="RF6" s="22">
        <v>0</v>
      </c>
      <c r="RG6" s="22">
        <v>0</v>
      </c>
      <c r="RH6" s="22">
        <v>0</v>
      </c>
      <c r="RI6" s="22">
        <v>0</v>
      </c>
      <c r="RJ6" s="22">
        <v>0</v>
      </c>
      <c r="RK6" s="22">
        <v>0</v>
      </c>
      <c r="RL6" s="22">
        <v>0</v>
      </c>
      <c r="RM6" s="22">
        <v>0</v>
      </c>
      <c r="RN6" s="22">
        <v>0</v>
      </c>
    </row>
    <row r="7" spans="1:482" x14ac:dyDescent="0.25">
      <c r="A7" s="22" t="s">
        <v>7</v>
      </c>
      <c r="B7" s="22">
        <v>10</v>
      </c>
      <c r="C7" s="22">
        <v>1</v>
      </c>
      <c r="D7" s="22">
        <v>0.401312</v>
      </c>
      <c r="E7" s="22">
        <v>0.401312</v>
      </c>
      <c r="F7" s="22">
        <v>0.401312</v>
      </c>
      <c r="G7" s="22">
        <v>0</v>
      </c>
      <c r="H7" s="22">
        <v>4</v>
      </c>
      <c r="I7" s="22">
        <v>0.99394000000000005</v>
      </c>
      <c r="J7" s="22">
        <v>3.7423190000000002</v>
      </c>
      <c r="K7" s="22">
        <v>0.93557999999999997</v>
      </c>
      <c r="L7" s="22">
        <v>4.2800999999999999E-2</v>
      </c>
      <c r="M7" s="22">
        <v>1</v>
      </c>
      <c r="N7" s="22">
        <v>0.37754100000000002</v>
      </c>
      <c r="O7" s="22">
        <v>0.37754100000000002</v>
      </c>
      <c r="P7" s="22">
        <v>0.37754100000000002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3</v>
      </c>
      <c r="AC7" s="22">
        <v>0.64565600000000001</v>
      </c>
      <c r="AD7" s="22">
        <v>1.4890399999999999</v>
      </c>
      <c r="AE7" s="22">
        <v>0.49634699999999998</v>
      </c>
      <c r="AF7" s="22">
        <v>0.117725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3</v>
      </c>
      <c r="AR7" s="22">
        <v>0.73105900000000001</v>
      </c>
      <c r="AS7" s="22">
        <v>1.70645</v>
      </c>
      <c r="AT7" s="22">
        <v>0.56881700000000002</v>
      </c>
      <c r="AU7" s="22">
        <v>8.8869000000000004E-2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5</v>
      </c>
      <c r="DO7" s="22">
        <v>0.54983400000000004</v>
      </c>
      <c r="DP7" s="22">
        <v>2.2292649999999998</v>
      </c>
      <c r="DQ7" s="22">
        <v>0.445853</v>
      </c>
      <c r="DR7" s="22">
        <v>5.2115000000000002E-2</v>
      </c>
      <c r="DS7" s="22">
        <v>1</v>
      </c>
      <c r="DT7" s="22">
        <v>0.96770500000000004</v>
      </c>
      <c r="DU7" s="22">
        <v>0.96770500000000004</v>
      </c>
      <c r="DV7" s="22">
        <v>0.96770500000000004</v>
      </c>
      <c r="DW7" s="22">
        <v>0</v>
      </c>
      <c r="DX7" s="22">
        <v>1</v>
      </c>
      <c r="DY7" s="22">
        <v>0.96083399999999997</v>
      </c>
      <c r="DZ7" s="22">
        <v>0.96083399999999997</v>
      </c>
      <c r="EA7" s="22">
        <v>0.96083399999999997</v>
      </c>
      <c r="EB7" s="22">
        <v>0</v>
      </c>
      <c r="EC7" s="22">
        <v>6</v>
      </c>
      <c r="ED7" s="22">
        <v>0.99938899999999997</v>
      </c>
      <c r="EE7" s="22">
        <v>3.3782049999999999</v>
      </c>
      <c r="EF7" s="22">
        <v>0.56303400000000003</v>
      </c>
      <c r="EG7" s="22">
        <v>0.25255100000000003</v>
      </c>
      <c r="EH7" s="22">
        <v>2</v>
      </c>
      <c r="EI7" s="22">
        <v>0.890903</v>
      </c>
      <c r="EJ7" s="22">
        <v>1.693087</v>
      </c>
      <c r="EK7" s="22">
        <v>0.84654399999999996</v>
      </c>
      <c r="EL7" s="22">
        <v>3.1366999999999999E-2</v>
      </c>
      <c r="EM7" s="22">
        <v>24</v>
      </c>
      <c r="EN7" s="22">
        <v>0.99451400000000001</v>
      </c>
      <c r="EO7" s="22">
        <v>17.893886999999999</v>
      </c>
      <c r="EP7" s="22">
        <v>0.74557899999999999</v>
      </c>
      <c r="EQ7" s="22">
        <v>0.25136199999999997</v>
      </c>
      <c r="ER7" s="22">
        <v>27</v>
      </c>
      <c r="ES7" s="22">
        <v>0.97587299999999999</v>
      </c>
      <c r="ET7" s="22">
        <v>17.156068999999999</v>
      </c>
      <c r="EU7" s="22">
        <v>0.63541000000000003</v>
      </c>
      <c r="EV7" s="22">
        <v>0.22459499999999999</v>
      </c>
      <c r="EW7" s="22">
        <v>12</v>
      </c>
      <c r="EX7" s="22">
        <v>0.94784599999999997</v>
      </c>
      <c r="EY7" s="22">
        <v>6.0324819999999999</v>
      </c>
      <c r="EZ7" s="22">
        <v>0.50270700000000001</v>
      </c>
      <c r="FA7" s="22">
        <v>0.21423500000000001</v>
      </c>
      <c r="FB7" s="22">
        <v>14</v>
      </c>
      <c r="FC7" s="22">
        <v>0.99183699999999997</v>
      </c>
      <c r="FD7" s="22">
        <v>9.435829</v>
      </c>
      <c r="FE7" s="22">
        <v>0.67398800000000003</v>
      </c>
      <c r="FF7" s="22">
        <v>0.26660099999999998</v>
      </c>
      <c r="FG7" s="22">
        <v>17</v>
      </c>
      <c r="FH7" s="22">
        <v>0.98369700000000004</v>
      </c>
      <c r="FI7" s="22">
        <v>10.250679999999999</v>
      </c>
      <c r="FJ7" s="22">
        <v>0.60298099999999999</v>
      </c>
      <c r="FK7" s="22">
        <v>0.221328</v>
      </c>
      <c r="FL7" s="22">
        <v>9</v>
      </c>
      <c r="FM7" s="22">
        <v>0.93702700000000005</v>
      </c>
      <c r="FN7" s="22">
        <v>5.1716129999999998</v>
      </c>
      <c r="FO7" s="22">
        <v>0.57462400000000002</v>
      </c>
      <c r="FP7" s="22">
        <v>0.235542</v>
      </c>
      <c r="FQ7" s="22">
        <v>11</v>
      </c>
      <c r="FR7" s="22">
        <v>0.95257400000000003</v>
      </c>
      <c r="FS7" s="22">
        <v>6.7281269999999997</v>
      </c>
      <c r="FT7" s="22">
        <v>0.61164799999999997</v>
      </c>
      <c r="FU7" s="22">
        <v>0.23341700000000001</v>
      </c>
      <c r="FV7" s="22">
        <v>15</v>
      </c>
      <c r="FW7" s="22">
        <v>0.99925399999999998</v>
      </c>
      <c r="FX7" s="22">
        <v>9.8727979999999995</v>
      </c>
      <c r="FY7" s="22">
        <v>0.65818699999999997</v>
      </c>
      <c r="FZ7" s="22">
        <v>0.22944999999999999</v>
      </c>
      <c r="GA7" s="22">
        <v>21</v>
      </c>
      <c r="GB7" s="22">
        <v>0.99004800000000004</v>
      </c>
      <c r="GC7" s="22">
        <v>11.633849</v>
      </c>
      <c r="GD7" s="22">
        <v>0.55399299999999996</v>
      </c>
      <c r="GE7" s="22">
        <v>0.25459500000000002</v>
      </c>
      <c r="GF7" s="22">
        <v>15</v>
      </c>
      <c r="GG7" s="22">
        <v>0.99899300000000002</v>
      </c>
      <c r="GH7" s="22">
        <v>6.527209</v>
      </c>
      <c r="GI7" s="22">
        <v>0.43514700000000001</v>
      </c>
      <c r="GJ7" s="22">
        <v>0.199764</v>
      </c>
      <c r="GK7" s="22">
        <v>14</v>
      </c>
      <c r="GL7" s="22">
        <v>0.99888699999999997</v>
      </c>
      <c r="GM7" s="22">
        <v>5.8275199999999998</v>
      </c>
      <c r="GN7" s="22">
        <v>0.41625099999999998</v>
      </c>
      <c r="GO7" s="22">
        <v>0.18703</v>
      </c>
      <c r="GP7" s="22">
        <v>8</v>
      </c>
      <c r="GQ7" s="22">
        <v>0.999089</v>
      </c>
      <c r="GR7" s="22">
        <v>4.2887029999999999</v>
      </c>
      <c r="GS7" s="22">
        <v>0.53608800000000001</v>
      </c>
      <c r="GT7" s="22">
        <v>0.25587700000000002</v>
      </c>
      <c r="GU7" s="22">
        <v>19</v>
      </c>
      <c r="GV7" s="22">
        <v>0.96083399999999997</v>
      </c>
      <c r="GW7" s="22">
        <v>8.2172929999999997</v>
      </c>
      <c r="GX7" s="22">
        <v>0.43248900000000001</v>
      </c>
      <c r="GY7" s="22">
        <v>0.16480600000000001</v>
      </c>
      <c r="GZ7" s="22">
        <v>3</v>
      </c>
      <c r="HA7" s="22">
        <v>0.52497899999999997</v>
      </c>
      <c r="HB7" s="22">
        <v>1.0628610000000001</v>
      </c>
      <c r="HC7" s="22">
        <v>0.35428700000000002</v>
      </c>
      <c r="HD7" s="22">
        <v>8.8830999999999993E-2</v>
      </c>
      <c r="HE7" s="22">
        <v>7</v>
      </c>
      <c r="HF7" s="22">
        <v>0.99917599999999995</v>
      </c>
      <c r="HG7" s="22">
        <v>4.0460039999999999</v>
      </c>
      <c r="HH7" s="22">
        <v>0.57800099999999999</v>
      </c>
      <c r="HI7" s="22">
        <v>0.259129</v>
      </c>
      <c r="HJ7" s="22">
        <v>10</v>
      </c>
      <c r="HK7" s="22">
        <v>0.99932500000000002</v>
      </c>
      <c r="HL7" s="22">
        <v>6.4474850000000004</v>
      </c>
      <c r="HM7" s="22">
        <v>0.64474799999999999</v>
      </c>
      <c r="HN7" s="22">
        <v>0.258631</v>
      </c>
      <c r="HO7" s="22">
        <v>6</v>
      </c>
      <c r="HP7" s="22">
        <v>0.98522600000000005</v>
      </c>
      <c r="HQ7" s="22">
        <v>3.409646</v>
      </c>
      <c r="HR7" s="22">
        <v>0.56827399999999995</v>
      </c>
      <c r="HS7" s="22">
        <v>0.25470399999999999</v>
      </c>
      <c r="HT7" s="22">
        <v>16</v>
      </c>
      <c r="HU7" s="22">
        <v>0.99958999999999998</v>
      </c>
      <c r="HV7" s="22">
        <v>10.40775</v>
      </c>
      <c r="HW7" s="22">
        <v>0.65048399999999995</v>
      </c>
      <c r="HX7" s="22">
        <v>0.236597</v>
      </c>
      <c r="HY7" s="22">
        <v>8</v>
      </c>
      <c r="HZ7" s="22">
        <v>0.99917599999999995</v>
      </c>
      <c r="IA7" s="22">
        <v>5.9961760000000002</v>
      </c>
      <c r="IB7" s="22">
        <v>0.74952200000000002</v>
      </c>
      <c r="IC7" s="22">
        <v>0.19808799999999999</v>
      </c>
      <c r="ID7" s="22">
        <v>7</v>
      </c>
      <c r="IE7" s="22">
        <v>0.99726800000000004</v>
      </c>
      <c r="IF7" s="22">
        <v>4.3148520000000001</v>
      </c>
      <c r="IG7" s="22">
        <v>0.61640700000000004</v>
      </c>
      <c r="IH7" s="22">
        <v>0.28371800000000003</v>
      </c>
      <c r="II7" s="22">
        <v>11</v>
      </c>
      <c r="IJ7" s="22">
        <v>0.62245899999999998</v>
      </c>
      <c r="IK7" s="22">
        <v>3.9673799999999999</v>
      </c>
      <c r="IL7" s="22">
        <v>0.36067100000000002</v>
      </c>
      <c r="IM7" s="22">
        <v>0.102283</v>
      </c>
      <c r="IN7" s="22">
        <v>18</v>
      </c>
      <c r="IO7" s="22">
        <v>0.94267599999999996</v>
      </c>
      <c r="IP7" s="22">
        <v>8.1248330000000006</v>
      </c>
      <c r="IQ7" s="22">
        <v>0.45138</v>
      </c>
      <c r="IR7" s="22">
        <v>0.16326599999999999</v>
      </c>
      <c r="IS7" s="22">
        <v>5</v>
      </c>
      <c r="IT7" s="22">
        <v>0.98661299999999996</v>
      </c>
      <c r="IU7" s="22">
        <v>2.2517360000000002</v>
      </c>
      <c r="IV7" s="22">
        <v>0.450347</v>
      </c>
      <c r="IW7" s="22">
        <v>0.203933</v>
      </c>
      <c r="IX7" s="22">
        <v>2</v>
      </c>
      <c r="IY7" s="22">
        <v>0.80218400000000001</v>
      </c>
      <c r="IZ7" s="22">
        <v>1.376627</v>
      </c>
      <c r="JA7" s="22">
        <v>0.68831399999999998</v>
      </c>
      <c r="JB7" s="22">
        <v>8.0518999999999993E-2</v>
      </c>
      <c r="JC7" s="22">
        <v>4</v>
      </c>
      <c r="JD7" s="22">
        <v>0.90887700000000005</v>
      </c>
      <c r="JE7" s="22">
        <v>2.7639170000000002</v>
      </c>
      <c r="JF7" s="22">
        <v>0.69097900000000001</v>
      </c>
      <c r="JG7" s="22">
        <v>0.21487200000000001</v>
      </c>
      <c r="JH7" s="22">
        <v>14</v>
      </c>
      <c r="JI7" s="22">
        <v>0.99917599999999995</v>
      </c>
      <c r="JJ7" s="22">
        <v>11.092571</v>
      </c>
      <c r="JK7" s="22">
        <v>0.79232599999999997</v>
      </c>
      <c r="JL7" s="22">
        <v>0.24093700000000001</v>
      </c>
      <c r="JM7" s="22">
        <v>17</v>
      </c>
      <c r="JN7" s="22">
        <v>0.99877099999999996</v>
      </c>
      <c r="JO7" s="22">
        <v>14.357866</v>
      </c>
      <c r="JP7" s="22">
        <v>0.84458</v>
      </c>
      <c r="JQ7" s="22">
        <v>0.182916</v>
      </c>
      <c r="JR7" s="22">
        <v>1</v>
      </c>
      <c r="JS7" s="22">
        <v>0.869892</v>
      </c>
      <c r="JT7" s="22">
        <v>0.869892</v>
      </c>
      <c r="JU7" s="22">
        <v>0.869892</v>
      </c>
      <c r="JV7" s="22">
        <v>0</v>
      </c>
      <c r="JW7" s="22">
        <v>7</v>
      </c>
      <c r="JX7" s="22">
        <v>0.91682699999999995</v>
      </c>
      <c r="JY7" s="22">
        <v>3.2914639999999999</v>
      </c>
      <c r="JZ7" s="22">
        <v>0.47020899999999999</v>
      </c>
      <c r="KA7" s="22">
        <v>0.19362599999999999</v>
      </c>
      <c r="KB7" s="22">
        <v>0</v>
      </c>
      <c r="KC7" s="22">
        <v>0</v>
      </c>
      <c r="KD7" s="22">
        <v>0</v>
      </c>
      <c r="KE7" s="22">
        <v>0</v>
      </c>
      <c r="KF7" s="22">
        <v>0</v>
      </c>
      <c r="KG7" s="22">
        <v>3</v>
      </c>
      <c r="KH7" s="22">
        <v>0.99849900000000003</v>
      </c>
      <c r="KI7" s="22">
        <v>1.7835460000000001</v>
      </c>
      <c r="KJ7" s="22">
        <v>0.59451500000000002</v>
      </c>
      <c r="KK7" s="22">
        <v>0.22319</v>
      </c>
      <c r="KL7" s="22">
        <v>3</v>
      </c>
      <c r="KM7" s="22">
        <v>0.99888699999999997</v>
      </c>
      <c r="KN7" s="22">
        <v>2.705819</v>
      </c>
      <c r="KO7" s="22">
        <v>0.90193999999999996</v>
      </c>
      <c r="KP7" s="22">
        <v>9.8880999999999997E-2</v>
      </c>
      <c r="KQ7" s="22">
        <v>2</v>
      </c>
      <c r="KR7" s="22">
        <v>0.71094900000000005</v>
      </c>
      <c r="KS7" s="22">
        <v>1.020975</v>
      </c>
      <c r="KT7" s="22">
        <v>0.51048700000000002</v>
      </c>
      <c r="KU7" s="22">
        <v>0.14174800000000001</v>
      </c>
      <c r="KV7" s="22">
        <v>4</v>
      </c>
      <c r="KW7" s="22">
        <v>0.90024899999999997</v>
      </c>
      <c r="KX7" s="22">
        <v>2.1083940000000001</v>
      </c>
      <c r="KY7" s="22">
        <v>0.52709799999999996</v>
      </c>
      <c r="KZ7" s="22">
        <v>0.162357</v>
      </c>
      <c r="LA7" s="22">
        <v>5</v>
      </c>
      <c r="LB7" s="22">
        <v>0.99932500000000002</v>
      </c>
      <c r="LC7" s="22">
        <v>2.73482</v>
      </c>
      <c r="LD7" s="22">
        <v>0.54696400000000001</v>
      </c>
      <c r="LE7" s="22">
        <v>0.247837</v>
      </c>
      <c r="LF7" s="22">
        <v>14</v>
      </c>
      <c r="LG7" s="22">
        <v>0.999089</v>
      </c>
      <c r="LH7" s="22">
        <v>10.285486000000001</v>
      </c>
      <c r="LI7" s="22">
        <v>0.73467800000000005</v>
      </c>
      <c r="LJ7" s="22">
        <v>0.27723500000000001</v>
      </c>
      <c r="LK7" s="22">
        <v>18</v>
      </c>
      <c r="LL7" s="22">
        <v>0.99944699999999997</v>
      </c>
      <c r="LM7" s="22">
        <v>13.841041000000001</v>
      </c>
      <c r="LN7" s="22">
        <v>0.76894700000000005</v>
      </c>
      <c r="LO7" s="22">
        <v>0.24654400000000001</v>
      </c>
      <c r="LP7" s="22">
        <v>24</v>
      </c>
      <c r="LQ7" s="22">
        <v>0.99888699999999997</v>
      </c>
      <c r="LR7" s="22">
        <v>20.24324</v>
      </c>
      <c r="LS7" s="22">
        <v>0.843468</v>
      </c>
      <c r="LT7" s="22">
        <v>0.21490500000000001</v>
      </c>
      <c r="LU7" s="22">
        <v>20</v>
      </c>
      <c r="LV7" s="22">
        <v>0.99797499999999995</v>
      </c>
      <c r="LW7" s="22">
        <v>16.868452999999999</v>
      </c>
      <c r="LX7" s="22">
        <v>0.84342300000000003</v>
      </c>
      <c r="LY7" s="22">
        <v>0.21615100000000001</v>
      </c>
      <c r="LZ7" s="22">
        <v>23</v>
      </c>
      <c r="MA7" s="22">
        <v>0.99849900000000003</v>
      </c>
      <c r="MB7" s="22">
        <v>16.101506000000001</v>
      </c>
      <c r="MC7" s="22">
        <v>0.70006500000000005</v>
      </c>
      <c r="MD7" s="22">
        <v>0.24296799999999999</v>
      </c>
      <c r="ME7" s="22">
        <v>24</v>
      </c>
      <c r="MF7" s="22">
        <v>0.99797499999999995</v>
      </c>
      <c r="MG7" s="22">
        <v>14.335924</v>
      </c>
      <c r="MH7" s="22">
        <v>0.59733000000000003</v>
      </c>
      <c r="MI7" s="22">
        <v>0.25708300000000001</v>
      </c>
      <c r="MJ7" s="22">
        <v>18</v>
      </c>
      <c r="MK7" s="22">
        <v>0.99726800000000004</v>
      </c>
      <c r="ML7" s="22">
        <v>10.206742999999999</v>
      </c>
      <c r="MM7" s="22">
        <v>0.56704100000000002</v>
      </c>
      <c r="MN7" s="22">
        <v>0.27315099999999998</v>
      </c>
      <c r="MO7" s="22">
        <v>19</v>
      </c>
      <c r="MP7" s="22">
        <v>0.99698200000000003</v>
      </c>
      <c r="MQ7" s="22">
        <v>13.991255000000001</v>
      </c>
      <c r="MR7" s="22">
        <v>0.73638199999999998</v>
      </c>
      <c r="MS7" s="22">
        <v>0.23572799999999999</v>
      </c>
      <c r="MT7" s="22">
        <v>27</v>
      </c>
      <c r="MU7" s="22">
        <v>0.99877099999999996</v>
      </c>
      <c r="MV7" s="22">
        <v>23.640563</v>
      </c>
      <c r="MW7" s="22">
        <v>0.87557600000000002</v>
      </c>
      <c r="MX7" s="22">
        <v>0.177895</v>
      </c>
      <c r="MY7" s="22">
        <v>21</v>
      </c>
      <c r="MZ7" s="22">
        <v>0.99950000000000006</v>
      </c>
      <c r="NA7" s="22">
        <v>18.242121999999998</v>
      </c>
      <c r="NB7" s="22">
        <v>0.868672</v>
      </c>
      <c r="NC7" s="22">
        <v>0.19842000000000001</v>
      </c>
      <c r="ND7" s="22">
        <v>22</v>
      </c>
      <c r="NE7" s="22">
        <v>0.99260800000000005</v>
      </c>
      <c r="NF7" s="22">
        <v>14.772974</v>
      </c>
      <c r="NG7" s="22">
        <v>0.67149899999999996</v>
      </c>
      <c r="NH7" s="22">
        <v>0.25171100000000002</v>
      </c>
      <c r="NI7" s="22">
        <v>17</v>
      </c>
      <c r="NJ7" s="22">
        <v>0.99816700000000003</v>
      </c>
      <c r="NK7" s="22">
        <v>12.933361</v>
      </c>
      <c r="NL7" s="22">
        <v>0.76078599999999996</v>
      </c>
      <c r="NM7" s="22">
        <v>0.26166600000000001</v>
      </c>
      <c r="NN7" s="22">
        <v>10</v>
      </c>
      <c r="NO7" s="22">
        <v>0.99849900000000003</v>
      </c>
      <c r="NP7" s="22">
        <v>7.1812649999999998</v>
      </c>
      <c r="NQ7" s="22">
        <v>0.71812699999999996</v>
      </c>
      <c r="NR7" s="22">
        <v>0.22947400000000001</v>
      </c>
      <c r="NS7" s="22">
        <v>11</v>
      </c>
      <c r="NT7" s="22">
        <v>0.99917599999999995</v>
      </c>
      <c r="NU7" s="22">
        <v>8.1603829999999995</v>
      </c>
      <c r="NV7" s="22">
        <v>0.74185299999999998</v>
      </c>
      <c r="NW7" s="22">
        <v>0.20263100000000001</v>
      </c>
      <c r="NX7" s="22">
        <v>29</v>
      </c>
      <c r="NY7" s="22">
        <v>0.99925399999999998</v>
      </c>
      <c r="NZ7" s="22">
        <v>22.226621999999999</v>
      </c>
      <c r="OA7" s="22">
        <v>0.76643499999999998</v>
      </c>
      <c r="OB7" s="22">
        <v>0.22550200000000001</v>
      </c>
      <c r="OC7" s="22">
        <v>13</v>
      </c>
      <c r="OD7" s="22">
        <v>0.99004800000000004</v>
      </c>
      <c r="OE7" s="22">
        <v>8.7992310000000007</v>
      </c>
      <c r="OF7" s="22">
        <v>0.67686400000000002</v>
      </c>
      <c r="OG7" s="22">
        <v>0.23137199999999999</v>
      </c>
      <c r="OH7" s="22">
        <v>14</v>
      </c>
      <c r="OI7" s="22">
        <v>0.99592999999999998</v>
      </c>
      <c r="OJ7" s="22">
        <v>9.4547150000000002</v>
      </c>
      <c r="OK7" s="22">
        <v>0.67533699999999997</v>
      </c>
      <c r="OL7" s="22">
        <v>0.28993000000000002</v>
      </c>
      <c r="OM7" s="22">
        <v>9</v>
      </c>
      <c r="ON7" s="22">
        <v>0.99503299999999995</v>
      </c>
      <c r="OO7" s="22">
        <v>6.480461</v>
      </c>
      <c r="OP7" s="22">
        <v>0.720051</v>
      </c>
      <c r="OQ7" s="22">
        <v>0.188303</v>
      </c>
      <c r="OR7" s="22">
        <v>6</v>
      </c>
      <c r="OS7" s="22">
        <v>0.99938899999999997</v>
      </c>
      <c r="OT7" s="22">
        <v>3.5281950000000002</v>
      </c>
      <c r="OU7" s="22">
        <v>0.58803300000000003</v>
      </c>
      <c r="OV7" s="22">
        <v>0.22487599999999999</v>
      </c>
      <c r="OW7" s="22">
        <v>8</v>
      </c>
      <c r="OX7" s="22">
        <v>0.998641</v>
      </c>
      <c r="OY7" s="22">
        <v>5.1801349999999999</v>
      </c>
      <c r="OZ7" s="22">
        <v>0.64751700000000001</v>
      </c>
      <c r="PA7" s="22">
        <v>0.24570700000000001</v>
      </c>
      <c r="PB7" s="22">
        <v>12</v>
      </c>
      <c r="PC7" s="22">
        <v>0.999089</v>
      </c>
      <c r="PD7" s="22">
        <v>7.7457120000000002</v>
      </c>
      <c r="PE7" s="22">
        <v>0.64547600000000005</v>
      </c>
      <c r="PF7" s="22">
        <v>0.26488800000000001</v>
      </c>
      <c r="PG7" s="22">
        <v>22</v>
      </c>
      <c r="PH7" s="22">
        <v>0.99834100000000003</v>
      </c>
      <c r="PI7" s="22">
        <v>11.465419000000001</v>
      </c>
      <c r="PJ7" s="22">
        <v>0.52115500000000003</v>
      </c>
      <c r="PK7" s="22">
        <v>0.244449</v>
      </c>
      <c r="PL7" s="22">
        <v>8</v>
      </c>
      <c r="PM7" s="22">
        <v>0.90887700000000005</v>
      </c>
      <c r="PN7" s="22">
        <v>3.875947</v>
      </c>
      <c r="PO7" s="22">
        <v>0.48449300000000001</v>
      </c>
      <c r="PP7" s="22">
        <v>0.18226600000000001</v>
      </c>
      <c r="PQ7" s="22">
        <v>8</v>
      </c>
      <c r="PR7" s="22">
        <v>0.99666500000000002</v>
      </c>
      <c r="PS7" s="22">
        <v>4.4716500000000003</v>
      </c>
      <c r="PT7" s="22">
        <v>0.55895600000000001</v>
      </c>
      <c r="PU7" s="22">
        <v>0.21939900000000001</v>
      </c>
      <c r="PV7" s="22">
        <v>2</v>
      </c>
      <c r="PW7" s="22">
        <v>0.598688</v>
      </c>
      <c r="PX7" s="22">
        <v>1.073709</v>
      </c>
      <c r="PY7" s="22">
        <v>0.53685499999999997</v>
      </c>
      <c r="PZ7" s="22">
        <v>4.3722999999999998E-2</v>
      </c>
      <c r="QA7" s="22">
        <v>0</v>
      </c>
      <c r="QB7" s="22">
        <v>0</v>
      </c>
      <c r="QC7" s="22">
        <v>0</v>
      </c>
      <c r="QD7" s="22">
        <v>0</v>
      </c>
      <c r="QE7" s="22">
        <v>0</v>
      </c>
      <c r="QF7" s="22">
        <v>2</v>
      </c>
      <c r="QG7" s="22">
        <v>0.96770500000000004</v>
      </c>
      <c r="QH7" s="22">
        <v>1.8375969999999999</v>
      </c>
      <c r="QI7" s="22">
        <v>0.91879900000000003</v>
      </c>
      <c r="QJ7" s="22">
        <v>3.4582000000000002E-2</v>
      </c>
      <c r="QK7" s="22">
        <v>4</v>
      </c>
      <c r="QL7" s="22">
        <v>0.97587299999999999</v>
      </c>
      <c r="QM7" s="22">
        <v>2.8029120000000001</v>
      </c>
      <c r="QN7" s="22">
        <v>0.70072800000000002</v>
      </c>
      <c r="QO7" s="22">
        <v>0.163164</v>
      </c>
      <c r="QP7" s="22">
        <v>1</v>
      </c>
      <c r="QQ7" s="22">
        <v>0.668188</v>
      </c>
      <c r="QR7" s="22">
        <v>0.668188</v>
      </c>
      <c r="QS7" s="22">
        <v>0.668188</v>
      </c>
      <c r="QT7" s="22">
        <v>0</v>
      </c>
      <c r="QU7" s="22">
        <v>2</v>
      </c>
      <c r="QV7" s="22">
        <v>0.47502100000000003</v>
      </c>
      <c r="QW7" s="22">
        <v>0.74396200000000001</v>
      </c>
      <c r="QX7" s="22">
        <v>0.37198100000000001</v>
      </c>
      <c r="QY7" s="22">
        <v>7.2859999999999994E-2</v>
      </c>
      <c r="QZ7" s="22">
        <v>3</v>
      </c>
      <c r="RA7" s="22">
        <v>0.93086199999999997</v>
      </c>
      <c r="RB7" s="22">
        <v>1.8395760000000001</v>
      </c>
      <c r="RC7" s="22">
        <v>0.61319199999999996</v>
      </c>
      <c r="RD7" s="22">
        <v>0.17941499999999999</v>
      </c>
      <c r="RE7" s="22">
        <v>1</v>
      </c>
      <c r="RF7" s="22">
        <v>0.96770500000000004</v>
      </c>
      <c r="RG7" s="22">
        <v>0.96770500000000004</v>
      </c>
      <c r="RH7" s="22">
        <v>0.96770500000000004</v>
      </c>
      <c r="RI7" s="22">
        <v>0</v>
      </c>
      <c r="RJ7" s="22">
        <v>11</v>
      </c>
      <c r="RK7" s="22">
        <v>0.76852500000000001</v>
      </c>
      <c r="RL7" s="22">
        <v>6.0567140000000004</v>
      </c>
      <c r="RM7" s="22">
        <v>0.55061000000000004</v>
      </c>
      <c r="RN7" s="22">
        <v>0.11752700000000001</v>
      </c>
    </row>
    <row r="8" spans="1:482" x14ac:dyDescent="0.25">
      <c r="A8" s="22" t="s">
        <v>1</v>
      </c>
      <c r="B8" s="22">
        <v>13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0.35434399999999999</v>
      </c>
      <c r="J8" s="22">
        <v>0.35434399999999999</v>
      </c>
      <c r="K8" s="22">
        <v>0.35434399999999999</v>
      </c>
      <c r="L8" s="22">
        <v>0</v>
      </c>
      <c r="M8" s="22">
        <v>1</v>
      </c>
      <c r="N8" s="22">
        <v>0.668188</v>
      </c>
      <c r="O8" s="22">
        <v>0.668188</v>
      </c>
      <c r="P8" s="22">
        <v>0.668188</v>
      </c>
      <c r="Q8" s="22">
        <v>0</v>
      </c>
      <c r="R8" s="22">
        <v>1</v>
      </c>
      <c r="S8" s="22">
        <v>0.37754100000000002</v>
      </c>
      <c r="T8" s="22">
        <v>0.37754100000000002</v>
      </c>
      <c r="U8" s="22">
        <v>0.37754100000000002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1</v>
      </c>
      <c r="AC8" s="22">
        <v>0.98369700000000004</v>
      </c>
      <c r="AD8" s="22">
        <v>0.98369700000000004</v>
      </c>
      <c r="AE8" s="22">
        <v>0.98369700000000004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2</v>
      </c>
      <c r="AR8" s="22">
        <v>0.970688</v>
      </c>
      <c r="AS8" s="22">
        <v>1.3482289999999999</v>
      </c>
      <c r="AT8" s="22">
        <v>0.67411399999999999</v>
      </c>
      <c r="AU8" s="22">
        <v>0.20970900000000001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1</v>
      </c>
      <c r="BB8" s="22">
        <v>0.869892</v>
      </c>
      <c r="BC8" s="22">
        <v>0.869892</v>
      </c>
      <c r="BD8" s="22">
        <v>0.869892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2</v>
      </c>
      <c r="BQ8" s="22">
        <v>0.97587299999999999</v>
      </c>
      <c r="BR8" s="22">
        <v>1.834022</v>
      </c>
      <c r="BS8" s="22">
        <v>0.91701100000000002</v>
      </c>
      <c r="BT8" s="22">
        <v>4.1621999999999999E-2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2</v>
      </c>
      <c r="DE8" s="22">
        <v>0.93086199999999997</v>
      </c>
      <c r="DF8" s="22">
        <v>1.2626740000000001</v>
      </c>
      <c r="DG8" s="22">
        <v>0.63133700000000004</v>
      </c>
      <c r="DH8" s="22">
        <v>0.21179600000000001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4</v>
      </c>
      <c r="ED8" s="22">
        <v>0.90024899999999997</v>
      </c>
      <c r="EE8" s="22">
        <v>2.3555519999999999</v>
      </c>
      <c r="EF8" s="22">
        <v>0.58888799999999997</v>
      </c>
      <c r="EG8" s="22">
        <v>0.23405200000000001</v>
      </c>
      <c r="EH8" s="22">
        <v>15</v>
      </c>
      <c r="EI8" s="22">
        <v>0.99954699999999996</v>
      </c>
      <c r="EJ8" s="22">
        <v>9.4692000000000007</v>
      </c>
      <c r="EK8" s="22">
        <v>0.63127999999999995</v>
      </c>
      <c r="EL8" s="22">
        <v>0.24090800000000001</v>
      </c>
      <c r="EM8" s="22">
        <v>1</v>
      </c>
      <c r="EN8" s="22">
        <v>0.95689299999999999</v>
      </c>
      <c r="EO8" s="22">
        <v>0.95689299999999999</v>
      </c>
      <c r="EP8" s="22">
        <v>0.95689299999999999</v>
      </c>
      <c r="EQ8" s="22">
        <v>0</v>
      </c>
      <c r="ER8" s="22">
        <v>9</v>
      </c>
      <c r="ES8" s="22">
        <v>0.99797499999999995</v>
      </c>
      <c r="ET8" s="22">
        <v>5.9896409999999998</v>
      </c>
      <c r="EU8" s="22">
        <v>0.665516</v>
      </c>
      <c r="EV8" s="22">
        <v>0.22400999999999999</v>
      </c>
      <c r="EW8" s="22">
        <v>5</v>
      </c>
      <c r="EX8" s="22">
        <v>0.99938899999999997</v>
      </c>
      <c r="EY8" s="22">
        <v>2.7631049999999999</v>
      </c>
      <c r="EZ8" s="22">
        <v>0.55262100000000003</v>
      </c>
      <c r="FA8" s="22">
        <v>0.29332799999999998</v>
      </c>
      <c r="FB8" s="22">
        <v>3</v>
      </c>
      <c r="FC8" s="22">
        <v>0.93086199999999997</v>
      </c>
      <c r="FD8" s="22">
        <v>2.5939709999999998</v>
      </c>
      <c r="FE8" s="22">
        <v>0.86465700000000001</v>
      </c>
      <c r="FF8" s="22">
        <v>3.6683E-2</v>
      </c>
      <c r="FG8" s="22">
        <v>11</v>
      </c>
      <c r="FH8" s="22">
        <v>0.98016000000000003</v>
      </c>
      <c r="FI8" s="22">
        <v>4.7966800000000003</v>
      </c>
      <c r="FJ8" s="22">
        <v>0.43606200000000001</v>
      </c>
      <c r="FK8" s="22">
        <v>0.196497</v>
      </c>
      <c r="FL8" s="22">
        <v>9</v>
      </c>
      <c r="FM8" s="22">
        <v>0.90887700000000005</v>
      </c>
      <c r="FN8" s="22">
        <v>3.9807079999999999</v>
      </c>
      <c r="FO8" s="22">
        <v>0.442301</v>
      </c>
      <c r="FP8" s="22">
        <v>0.18720600000000001</v>
      </c>
      <c r="FQ8" s="22">
        <v>1</v>
      </c>
      <c r="FR8" s="22">
        <v>0.93702700000000005</v>
      </c>
      <c r="FS8" s="22">
        <v>0.93702700000000005</v>
      </c>
      <c r="FT8" s="22">
        <v>0.93702700000000005</v>
      </c>
      <c r="FU8" s="22">
        <v>0</v>
      </c>
      <c r="FV8" s="22">
        <v>4</v>
      </c>
      <c r="FW8" s="22">
        <v>0.98787199999999997</v>
      </c>
      <c r="FX8" s="22">
        <v>2.8782719999999999</v>
      </c>
      <c r="FY8" s="22">
        <v>0.71956799999999999</v>
      </c>
      <c r="FZ8" s="22">
        <v>0.15673000000000001</v>
      </c>
      <c r="GA8" s="22">
        <v>6</v>
      </c>
      <c r="GB8" s="22">
        <v>0.99899300000000002</v>
      </c>
      <c r="GC8" s="22">
        <v>4.3670169999999997</v>
      </c>
      <c r="GD8" s="22">
        <v>0.72783600000000004</v>
      </c>
      <c r="GE8" s="22">
        <v>0.233265</v>
      </c>
      <c r="GF8" s="22">
        <v>15</v>
      </c>
      <c r="GG8" s="22">
        <v>0.99631599999999998</v>
      </c>
      <c r="GH8" s="22">
        <v>9.8113849999999996</v>
      </c>
      <c r="GI8" s="22">
        <v>0.65409200000000001</v>
      </c>
      <c r="GJ8" s="22">
        <v>0.19204099999999999</v>
      </c>
      <c r="GK8" s="22">
        <v>19</v>
      </c>
      <c r="GL8" s="22">
        <v>0.99752700000000005</v>
      </c>
      <c r="GM8" s="22">
        <v>12.671644000000001</v>
      </c>
      <c r="GN8" s="22">
        <v>0.66692899999999999</v>
      </c>
      <c r="GO8" s="22">
        <v>0.19062399999999999</v>
      </c>
      <c r="GP8" s="22">
        <v>24</v>
      </c>
      <c r="GQ8" s="22">
        <v>0.99932500000000002</v>
      </c>
      <c r="GR8" s="22">
        <v>18.913046999999999</v>
      </c>
      <c r="GS8" s="22">
        <v>0.78804399999999997</v>
      </c>
      <c r="GT8" s="22">
        <v>0.209457</v>
      </c>
      <c r="GU8" s="22">
        <v>34</v>
      </c>
      <c r="GV8" s="22">
        <v>0.99888699999999997</v>
      </c>
      <c r="GW8" s="22">
        <v>22.375872999999999</v>
      </c>
      <c r="GX8" s="22">
        <v>0.65811399999999998</v>
      </c>
      <c r="GY8" s="22">
        <v>0.22903200000000001</v>
      </c>
      <c r="GZ8" s="22">
        <v>13</v>
      </c>
      <c r="HA8" s="22">
        <v>0.99925399999999998</v>
      </c>
      <c r="HB8" s="22">
        <v>8.7643950000000004</v>
      </c>
      <c r="HC8" s="22">
        <v>0.67418400000000001</v>
      </c>
      <c r="HD8" s="22">
        <v>0.25139099999999998</v>
      </c>
      <c r="HE8" s="22">
        <v>23</v>
      </c>
      <c r="HF8" s="22">
        <v>0.99938899999999997</v>
      </c>
      <c r="HG8" s="22">
        <v>17.529765999999999</v>
      </c>
      <c r="HH8" s="22">
        <v>0.76216399999999995</v>
      </c>
      <c r="HI8" s="22">
        <v>0.238126</v>
      </c>
      <c r="HJ8" s="22">
        <v>9</v>
      </c>
      <c r="HK8" s="22">
        <v>0.99394000000000005</v>
      </c>
      <c r="HL8" s="22">
        <v>5.2022279999999999</v>
      </c>
      <c r="HM8" s="22">
        <v>0.57802500000000001</v>
      </c>
      <c r="HN8" s="22">
        <v>0.218001</v>
      </c>
      <c r="HO8" s="22">
        <v>10</v>
      </c>
      <c r="HP8" s="22">
        <v>0.90024899999999997</v>
      </c>
      <c r="HQ8" s="22">
        <v>4.8427009999999999</v>
      </c>
      <c r="HR8" s="22">
        <v>0.48426999999999998</v>
      </c>
      <c r="HS8" s="22">
        <v>0.15937799999999999</v>
      </c>
      <c r="HT8" s="22">
        <v>17</v>
      </c>
      <c r="HU8" s="22">
        <v>0.99503299999999995</v>
      </c>
      <c r="HV8" s="22">
        <v>11.93153</v>
      </c>
      <c r="HW8" s="22">
        <v>0.70185500000000001</v>
      </c>
      <c r="HX8" s="22">
        <v>0.24257400000000001</v>
      </c>
      <c r="HY8" s="22">
        <v>19</v>
      </c>
      <c r="HZ8" s="22">
        <v>0.99962899999999999</v>
      </c>
      <c r="IA8" s="22">
        <v>12.640307999999999</v>
      </c>
      <c r="IB8" s="22">
        <v>0.66527899999999995</v>
      </c>
      <c r="IC8" s="22">
        <v>0.274169</v>
      </c>
      <c r="ID8" s="22">
        <v>20</v>
      </c>
      <c r="IE8" s="22">
        <v>0.99950000000000006</v>
      </c>
      <c r="IF8" s="22">
        <v>14.529394999999999</v>
      </c>
      <c r="IG8" s="22">
        <v>0.72646999999999995</v>
      </c>
      <c r="IH8" s="22">
        <v>0.26033899999999999</v>
      </c>
      <c r="II8" s="22">
        <v>46</v>
      </c>
      <c r="IJ8" s="22">
        <v>0.99899300000000002</v>
      </c>
      <c r="IK8" s="22">
        <v>34.222639999999998</v>
      </c>
      <c r="IL8" s="22">
        <v>0.74397000000000002</v>
      </c>
      <c r="IM8" s="22">
        <v>0.22475700000000001</v>
      </c>
      <c r="IN8" s="22">
        <v>23</v>
      </c>
      <c r="IO8" s="22">
        <v>0.99932500000000002</v>
      </c>
      <c r="IP8" s="22">
        <v>16.724644000000001</v>
      </c>
      <c r="IQ8" s="22">
        <v>0.72715799999999997</v>
      </c>
      <c r="IR8" s="22">
        <v>0.25338300000000002</v>
      </c>
      <c r="IS8" s="22">
        <v>47</v>
      </c>
      <c r="IT8" s="22">
        <v>0.99938899999999997</v>
      </c>
      <c r="IU8" s="22">
        <v>31.545646000000001</v>
      </c>
      <c r="IV8" s="22">
        <v>0.671184</v>
      </c>
      <c r="IW8" s="22">
        <v>0.25756600000000002</v>
      </c>
      <c r="IX8" s="22">
        <v>49</v>
      </c>
      <c r="IY8" s="22">
        <v>0.99950000000000006</v>
      </c>
      <c r="IZ8" s="22">
        <v>40.849463</v>
      </c>
      <c r="JA8" s="22">
        <v>0.83366300000000004</v>
      </c>
      <c r="JB8" s="22">
        <v>0.233568</v>
      </c>
      <c r="JC8" s="22">
        <v>42</v>
      </c>
      <c r="JD8" s="22">
        <v>0.99954699999999996</v>
      </c>
      <c r="JE8" s="22">
        <v>33.248265000000004</v>
      </c>
      <c r="JF8" s="22">
        <v>0.79162500000000002</v>
      </c>
      <c r="JG8" s="22">
        <v>0.235399</v>
      </c>
      <c r="JH8" s="22">
        <v>32</v>
      </c>
      <c r="JI8" s="22">
        <v>0.999089</v>
      </c>
      <c r="JJ8" s="22">
        <v>26.400853000000001</v>
      </c>
      <c r="JK8" s="22">
        <v>0.82502699999999995</v>
      </c>
      <c r="JL8" s="22">
        <v>0.208285</v>
      </c>
      <c r="JM8" s="22">
        <v>11</v>
      </c>
      <c r="JN8" s="22">
        <v>0.99958999999999998</v>
      </c>
      <c r="JO8" s="22">
        <v>8.5119469999999993</v>
      </c>
      <c r="JP8" s="22">
        <v>0.77381299999999997</v>
      </c>
      <c r="JQ8" s="22">
        <v>0.23966799999999999</v>
      </c>
      <c r="JR8" s="22">
        <v>17</v>
      </c>
      <c r="JS8" s="22">
        <v>0.99958999999999998</v>
      </c>
      <c r="JT8" s="22">
        <v>11.642834000000001</v>
      </c>
      <c r="JU8" s="22">
        <v>0.68487299999999995</v>
      </c>
      <c r="JV8" s="22">
        <v>0.239201</v>
      </c>
      <c r="JW8" s="22">
        <v>20</v>
      </c>
      <c r="JX8" s="22">
        <v>0.99950000000000006</v>
      </c>
      <c r="JY8" s="22">
        <v>14.261056999999999</v>
      </c>
      <c r="JZ8" s="22">
        <v>0.71305300000000005</v>
      </c>
      <c r="KA8" s="22">
        <v>0.22842399999999999</v>
      </c>
      <c r="KB8" s="22">
        <v>18</v>
      </c>
      <c r="KC8" s="22">
        <v>0.99260800000000005</v>
      </c>
      <c r="KD8" s="22">
        <v>12.316478999999999</v>
      </c>
      <c r="KE8" s="22">
        <v>0.684249</v>
      </c>
      <c r="KF8" s="22">
        <v>0.21249999999999999</v>
      </c>
      <c r="KG8" s="22">
        <v>20</v>
      </c>
      <c r="KH8" s="22">
        <v>0.99877099999999996</v>
      </c>
      <c r="KI8" s="22">
        <v>11.518630999999999</v>
      </c>
      <c r="KJ8" s="22">
        <v>0.575932</v>
      </c>
      <c r="KK8" s="22">
        <v>0.25885000000000002</v>
      </c>
      <c r="KL8" s="22">
        <v>15</v>
      </c>
      <c r="KM8" s="22">
        <v>0.96083399999999997</v>
      </c>
      <c r="KN8" s="22">
        <v>9.1300589999999993</v>
      </c>
      <c r="KO8" s="22">
        <v>0.60867099999999996</v>
      </c>
      <c r="KP8" s="22">
        <v>0.21419199999999999</v>
      </c>
      <c r="KQ8" s="22">
        <v>16</v>
      </c>
      <c r="KR8" s="22">
        <v>0.99888699999999997</v>
      </c>
      <c r="KS8" s="22">
        <v>7.9593980000000002</v>
      </c>
      <c r="KT8" s="22">
        <v>0.49746200000000002</v>
      </c>
      <c r="KU8" s="22">
        <v>0.17743300000000001</v>
      </c>
      <c r="KV8" s="22">
        <v>6</v>
      </c>
      <c r="KW8" s="22">
        <v>0.95689299999999999</v>
      </c>
      <c r="KX8" s="22">
        <v>3.8528340000000001</v>
      </c>
      <c r="KY8" s="22">
        <v>0.64213900000000002</v>
      </c>
      <c r="KZ8" s="22">
        <v>0.231849</v>
      </c>
      <c r="LA8" s="22">
        <v>19</v>
      </c>
      <c r="LB8" s="22">
        <v>0.99698200000000003</v>
      </c>
      <c r="LC8" s="22">
        <v>8.6669230000000006</v>
      </c>
      <c r="LD8" s="22">
        <v>0.456154</v>
      </c>
      <c r="LE8" s="22">
        <v>0.20747699999999999</v>
      </c>
      <c r="LF8" s="22">
        <v>14</v>
      </c>
      <c r="LG8" s="22">
        <v>0.99925399999999998</v>
      </c>
      <c r="LH8" s="22">
        <v>11.106662999999999</v>
      </c>
      <c r="LI8" s="22">
        <v>0.79333299999999995</v>
      </c>
      <c r="LJ8" s="22">
        <v>0.22844300000000001</v>
      </c>
      <c r="LK8" s="22">
        <v>9</v>
      </c>
      <c r="LL8" s="22">
        <v>0.99698200000000003</v>
      </c>
      <c r="LM8" s="22">
        <v>4.3806649999999996</v>
      </c>
      <c r="LN8" s="22">
        <v>0.48674099999999998</v>
      </c>
      <c r="LO8" s="22">
        <v>0.21152799999999999</v>
      </c>
      <c r="LP8" s="22">
        <v>8</v>
      </c>
      <c r="LQ8" s="22">
        <v>0.93702700000000005</v>
      </c>
      <c r="LR8" s="22">
        <v>4.5676620000000003</v>
      </c>
      <c r="LS8" s="22">
        <v>0.57095799999999997</v>
      </c>
      <c r="LT8" s="22">
        <v>0.24160400000000001</v>
      </c>
      <c r="LU8" s="22">
        <v>15</v>
      </c>
      <c r="LV8" s="22">
        <v>0.999089</v>
      </c>
      <c r="LW8" s="22">
        <v>12.897237000000001</v>
      </c>
      <c r="LX8" s="22">
        <v>0.85981600000000002</v>
      </c>
      <c r="LY8" s="22">
        <v>0.15271399999999999</v>
      </c>
      <c r="LZ8" s="22">
        <v>12</v>
      </c>
      <c r="MA8" s="22">
        <v>0.99958999999999998</v>
      </c>
      <c r="MB8" s="22">
        <v>9.3861080000000001</v>
      </c>
      <c r="MC8" s="22">
        <v>0.78217599999999998</v>
      </c>
      <c r="MD8" s="22">
        <v>0.23005</v>
      </c>
      <c r="ME8" s="22">
        <v>36</v>
      </c>
      <c r="MF8" s="22">
        <v>0.99752700000000005</v>
      </c>
      <c r="MG8" s="22">
        <v>22.569610000000001</v>
      </c>
      <c r="MH8" s="22">
        <v>0.62693399999999999</v>
      </c>
      <c r="MI8" s="22">
        <v>0.26103500000000002</v>
      </c>
      <c r="MJ8" s="22">
        <v>22</v>
      </c>
      <c r="MK8" s="22">
        <v>0.99004800000000004</v>
      </c>
      <c r="ML8" s="22">
        <v>14.789595</v>
      </c>
      <c r="MM8" s="22">
        <v>0.67225400000000002</v>
      </c>
      <c r="MN8" s="22">
        <v>0.23886199999999999</v>
      </c>
      <c r="MO8" s="22">
        <v>39</v>
      </c>
      <c r="MP8" s="22">
        <v>0.99925399999999998</v>
      </c>
      <c r="MQ8" s="22">
        <v>26.398305000000001</v>
      </c>
      <c r="MR8" s="22">
        <v>0.67688000000000004</v>
      </c>
      <c r="MS8" s="22">
        <v>0.25271399999999999</v>
      </c>
      <c r="MT8" s="22">
        <v>22</v>
      </c>
      <c r="MU8" s="22">
        <v>0.99962899999999999</v>
      </c>
      <c r="MV8" s="22">
        <v>17.023139</v>
      </c>
      <c r="MW8" s="22">
        <v>0.77377899999999999</v>
      </c>
      <c r="MX8" s="22">
        <v>0.22559100000000001</v>
      </c>
      <c r="MY8" s="22">
        <v>21</v>
      </c>
      <c r="MZ8" s="22">
        <v>0.99925399999999998</v>
      </c>
      <c r="NA8" s="22">
        <v>14.930908000000001</v>
      </c>
      <c r="NB8" s="22">
        <v>0.71099599999999996</v>
      </c>
      <c r="NC8" s="22">
        <v>0.27985199999999999</v>
      </c>
      <c r="ND8" s="22">
        <v>14</v>
      </c>
      <c r="NE8" s="22">
        <v>0.999089</v>
      </c>
      <c r="NF8" s="22">
        <v>10.015541000000001</v>
      </c>
      <c r="NG8" s="22">
        <v>0.71539600000000003</v>
      </c>
      <c r="NH8" s="22">
        <v>0.228686</v>
      </c>
      <c r="NI8" s="22">
        <v>32</v>
      </c>
      <c r="NJ8" s="22">
        <v>0.99888699999999997</v>
      </c>
      <c r="NK8" s="22">
        <v>19.172789000000002</v>
      </c>
      <c r="NL8" s="22">
        <v>0.59914999999999996</v>
      </c>
      <c r="NM8" s="22">
        <v>0.279393</v>
      </c>
      <c r="NN8" s="22">
        <v>38</v>
      </c>
      <c r="NO8" s="22">
        <v>0.99917599999999995</v>
      </c>
      <c r="NP8" s="22">
        <v>31.523641000000001</v>
      </c>
      <c r="NQ8" s="22">
        <v>0.82957000000000003</v>
      </c>
      <c r="NR8" s="22">
        <v>0.215392</v>
      </c>
      <c r="NS8" s="22">
        <v>42</v>
      </c>
      <c r="NT8" s="22">
        <v>0.99925399999999998</v>
      </c>
      <c r="NU8" s="22">
        <v>34.538052</v>
      </c>
      <c r="NV8" s="22">
        <v>0.82233500000000004</v>
      </c>
      <c r="NW8" s="22">
        <v>0.23547899999999999</v>
      </c>
      <c r="NX8" s="22">
        <v>28</v>
      </c>
      <c r="NY8" s="22">
        <v>0.99932500000000002</v>
      </c>
      <c r="NZ8" s="22">
        <v>20.536833999999999</v>
      </c>
      <c r="OA8" s="22">
        <v>0.73345800000000005</v>
      </c>
      <c r="OB8" s="22">
        <v>0.26251400000000003</v>
      </c>
      <c r="OC8" s="22">
        <v>16</v>
      </c>
      <c r="OD8" s="22">
        <v>0.99849900000000003</v>
      </c>
      <c r="OE8" s="22">
        <v>11.395395000000001</v>
      </c>
      <c r="OF8" s="22">
        <v>0.71221199999999996</v>
      </c>
      <c r="OG8" s="22">
        <v>0.24595400000000001</v>
      </c>
      <c r="OH8" s="22">
        <v>20</v>
      </c>
      <c r="OI8" s="22">
        <v>0.99503299999999995</v>
      </c>
      <c r="OJ8" s="22">
        <v>12.474151000000001</v>
      </c>
      <c r="OK8" s="22">
        <v>0.62370800000000004</v>
      </c>
      <c r="OL8" s="22">
        <v>0.24543000000000001</v>
      </c>
      <c r="OM8" s="22">
        <v>23</v>
      </c>
      <c r="ON8" s="22">
        <v>0.99592999999999998</v>
      </c>
      <c r="OO8" s="22">
        <v>11.426682</v>
      </c>
      <c r="OP8" s="22">
        <v>0.49681199999999998</v>
      </c>
      <c r="OQ8" s="22">
        <v>0.188386</v>
      </c>
      <c r="OR8" s="22">
        <v>18</v>
      </c>
      <c r="OS8" s="22">
        <v>0.99877099999999996</v>
      </c>
      <c r="OT8" s="22">
        <v>8.3652239999999995</v>
      </c>
      <c r="OU8" s="22">
        <v>0.46473500000000001</v>
      </c>
      <c r="OV8" s="22">
        <v>0.16927900000000001</v>
      </c>
      <c r="OW8" s="22">
        <v>10</v>
      </c>
      <c r="OX8" s="22">
        <v>0.88079700000000005</v>
      </c>
      <c r="OY8" s="22">
        <v>5.4436640000000001</v>
      </c>
      <c r="OZ8" s="22">
        <v>0.54436600000000002</v>
      </c>
      <c r="PA8" s="22">
        <v>0.20275299999999999</v>
      </c>
      <c r="PB8" s="22">
        <v>8</v>
      </c>
      <c r="PC8" s="22">
        <v>0.99260800000000005</v>
      </c>
      <c r="PD8" s="22">
        <v>4.1098330000000001</v>
      </c>
      <c r="PE8" s="22">
        <v>0.51372899999999999</v>
      </c>
      <c r="PF8" s="22">
        <v>0.24088699999999999</v>
      </c>
      <c r="PG8" s="22">
        <v>11</v>
      </c>
      <c r="PH8" s="22">
        <v>0.99752700000000005</v>
      </c>
      <c r="PI8" s="22">
        <v>6.0221770000000001</v>
      </c>
      <c r="PJ8" s="22">
        <v>0.54747100000000004</v>
      </c>
      <c r="PK8" s="22">
        <v>0.27529399999999998</v>
      </c>
      <c r="PL8" s="22">
        <v>11</v>
      </c>
      <c r="PM8" s="22">
        <v>0.890903</v>
      </c>
      <c r="PN8" s="22">
        <v>5.2339609999999999</v>
      </c>
      <c r="PO8" s="22">
        <v>0.47581499999999999</v>
      </c>
      <c r="PP8" s="22">
        <v>0.190973</v>
      </c>
      <c r="PQ8" s="22">
        <v>5</v>
      </c>
      <c r="PR8" s="22">
        <v>0.71094900000000005</v>
      </c>
      <c r="PS8" s="22">
        <v>2.537493</v>
      </c>
      <c r="PT8" s="22">
        <v>0.50749900000000003</v>
      </c>
      <c r="PU8" s="22">
        <v>0.15787399999999999</v>
      </c>
      <c r="PV8" s="22">
        <v>3</v>
      </c>
      <c r="PW8" s="22">
        <v>0.68997399999999998</v>
      </c>
      <c r="PX8" s="22">
        <v>1.421859</v>
      </c>
      <c r="PY8" s="22">
        <v>0.47395300000000001</v>
      </c>
      <c r="PZ8" s="22">
        <v>0.113593</v>
      </c>
      <c r="QA8" s="22">
        <v>4</v>
      </c>
      <c r="QB8" s="22">
        <v>0.54983400000000004</v>
      </c>
      <c r="QC8" s="22">
        <v>1.6615470000000001</v>
      </c>
      <c r="QD8" s="22">
        <v>0.41538700000000001</v>
      </c>
      <c r="QE8" s="22">
        <v>6.7799999999999999E-2</v>
      </c>
      <c r="QF8" s="22">
        <v>4</v>
      </c>
      <c r="QG8" s="22">
        <v>0.401312</v>
      </c>
      <c r="QH8" s="22">
        <v>1.3120909999999999</v>
      </c>
      <c r="QI8" s="22">
        <v>0.32802300000000001</v>
      </c>
      <c r="QJ8" s="22">
        <v>4.0897999999999997E-2</v>
      </c>
      <c r="QK8" s="22">
        <v>2</v>
      </c>
      <c r="QL8" s="22">
        <v>0.52497899999999997</v>
      </c>
      <c r="QM8" s="22">
        <v>0.814029</v>
      </c>
      <c r="QN8" s="22">
        <v>0.40701399999999999</v>
      </c>
      <c r="QO8" s="22">
        <v>8.3413000000000001E-2</v>
      </c>
      <c r="QP8" s="22">
        <v>6</v>
      </c>
      <c r="QQ8" s="22">
        <v>0.90887700000000005</v>
      </c>
      <c r="QR8" s="22">
        <v>3.3642970000000001</v>
      </c>
      <c r="QS8" s="22">
        <v>0.56071599999999999</v>
      </c>
      <c r="QT8" s="22">
        <v>0.17350599999999999</v>
      </c>
      <c r="QU8" s="22">
        <v>3</v>
      </c>
      <c r="QV8" s="22">
        <v>0.78583499999999995</v>
      </c>
      <c r="QW8" s="22">
        <v>1.6651579999999999</v>
      </c>
      <c r="QX8" s="22">
        <v>0.55505300000000002</v>
      </c>
      <c r="QY8" s="22">
        <v>0.12576499999999999</v>
      </c>
      <c r="QZ8" s="22">
        <v>2</v>
      </c>
      <c r="RA8" s="22">
        <v>0.90887700000000005</v>
      </c>
      <c r="RB8" s="22">
        <v>1.4088769999999999</v>
      </c>
      <c r="RC8" s="22">
        <v>0.70443800000000001</v>
      </c>
      <c r="RD8" s="22">
        <v>0.14455999999999999</v>
      </c>
      <c r="RE8" s="22">
        <v>8</v>
      </c>
      <c r="RF8" s="22">
        <v>0.68997399999999998</v>
      </c>
      <c r="RG8" s="22">
        <v>3.3944019999999999</v>
      </c>
      <c r="RH8" s="22">
        <v>0.42430000000000001</v>
      </c>
      <c r="RI8" s="22">
        <v>0.106595</v>
      </c>
      <c r="RJ8" s="22">
        <v>1</v>
      </c>
      <c r="RK8" s="22">
        <v>0.83201800000000004</v>
      </c>
      <c r="RL8" s="22">
        <v>0.83201800000000004</v>
      </c>
      <c r="RM8" s="22">
        <v>0.83201800000000004</v>
      </c>
      <c r="RN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counts</vt:lpstr>
      <vt:lpstr>count</vt:lpstr>
      <vt:lpstr>weights</vt:lpstr>
      <vt:lpstr>weight</vt:lpstr>
      <vt:lpstr>person</vt:lpstr>
      <vt:lpstr>activity</vt:lpstr>
      <vt:lpstr>activity(w)</vt:lpstr>
      <vt:lpstr>mean</vt:lpstr>
      <vt:lpstr>normal</vt:lpstr>
      <vt:lpstr>&lt;active</vt:lpstr>
      <vt:lpstr>&gt;active</vt:lpstr>
      <vt:lpstr>count-if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2016-07-04T17:17:22Z</dcterms:modified>
</cp:coreProperties>
</file>