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3"/>
  </bookViews>
  <sheets>
    <sheet name="activity" sheetId="19" r:id="rId1"/>
    <sheet name="normal" sheetId="17" r:id="rId2"/>
    <sheet name="&lt;active" sheetId="14" r:id="rId3"/>
    <sheet name="&gt;active" sheetId="13" r:id="rId4"/>
    <sheet name="count-if" sheetId="21" r:id="rId5"/>
    <sheet name="analysis" sheetId="12" r:id="rId6"/>
    <sheet name="person" sheetId="11" r:id="rId7"/>
  </sheets>
  <definedNames>
    <definedName name="person_1" localSheetId="6">person!$A$1:$CT$8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4" i="12" l="1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BH45" i="12"/>
  <c r="BI45" i="12"/>
  <c r="BJ45" i="12"/>
  <c r="BK45" i="12"/>
  <c r="BL45" i="12"/>
  <c r="BM45" i="12"/>
  <c r="BN45" i="12"/>
  <c r="BO45" i="12"/>
  <c r="BP45" i="12"/>
  <c r="BQ45" i="12"/>
  <c r="BR45" i="12"/>
  <c r="BS45" i="12"/>
  <c r="BT45" i="12"/>
  <c r="BU45" i="12"/>
  <c r="BV45" i="12"/>
  <c r="BW45" i="12"/>
  <c r="BX45" i="12"/>
  <c r="BY45" i="12"/>
  <c r="BZ45" i="12"/>
  <c r="CA45" i="12"/>
  <c r="CB45" i="12"/>
  <c r="CC45" i="12"/>
  <c r="CD45" i="12"/>
  <c r="CE45" i="12"/>
  <c r="CF45" i="12"/>
  <c r="CG45" i="12"/>
  <c r="CH45" i="12"/>
  <c r="CI45" i="12"/>
  <c r="CJ45" i="12"/>
  <c r="CK45" i="12"/>
  <c r="CL45" i="12"/>
  <c r="CM45" i="12"/>
  <c r="CN45" i="12"/>
  <c r="CO45" i="12"/>
  <c r="CP45" i="12"/>
  <c r="CQ45" i="12"/>
  <c r="CR45" i="12"/>
  <c r="CS45" i="12"/>
  <c r="CT45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BH47" i="12"/>
  <c r="BI47" i="12"/>
  <c r="BJ47" i="12"/>
  <c r="BK47" i="12"/>
  <c r="BL47" i="12"/>
  <c r="BM47" i="12"/>
  <c r="BN47" i="12"/>
  <c r="BO47" i="12"/>
  <c r="BP47" i="12"/>
  <c r="BQ47" i="12"/>
  <c r="BR47" i="12"/>
  <c r="BS47" i="12"/>
  <c r="BT47" i="12"/>
  <c r="BU47" i="12"/>
  <c r="BV47" i="12"/>
  <c r="BW47" i="12"/>
  <c r="BX47" i="12"/>
  <c r="BY47" i="12"/>
  <c r="BZ47" i="12"/>
  <c r="CA47" i="12"/>
  <c r="CB47" i="12"/>
  <c r="CC47" i="12"/>
  <c r="CD47" i="12"/>
  <c r="CE47" i="12"/>
  <c r="CF47" i="12"/>
  <c r="CG47" i="12"/>
  <c r="CH47" i="12"/>
  <c r="CI47" i="12"/>
  <c r="CJ47" i="12"/>
  <c r="CK47" i="12"/>
  <c r="CL47" i="12"/>
  <c r="CM47" i="12"/>
  <c r="CN47" i="12"/>
  <c r="CO47" i="12"/>
  <c r="CP47" i="12"/>
  <c r="CQ47" i="12"/>
  <c r="CR47" i="12"/>
  <c r="CS47" i="12"/>
  <c r="CT47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BH48" i="12"/>
  <c r="BI48" i="12"/>
  <c r="BJ48" i="12"/>
  <c r="BK48" i="12"/>
  <c r="BL48" i="12"/>
  <c r="BM48" i="12"/>
  <c r="BN48" i="12"/>
  <c r="BO48" i="12"/>
  <c r="BP48" i="12"/>
  <c r="BQ48" i="12"/>
  <c r="BR48" i="12"/>
  <c r="BS48" i="12"/>
  <c r="BT48" i="12"/>
  <c r="BU48" i="12"/>
  <c r="BV48" i="12"/>
  <c r="BW48" i="12"/>
  <c r="BX48" i="12"/>
  <c r="BY48" i="12"/>
  <c r="BZ48" i="12"/>
  <c r="CA48" i="12"/>
  <c r="CB48" i="12"/>
  <c r="CC48" i="12"/>
  <c r="CD48" i="12"/>
  <c r="CE48" i="12"/>
  <c r="CF48" i="12"/>
  <c r="CG48" i="12"/>
  <c r="CH48" i="12"/>
  <c r="CI48" i="12"/>
  <c r="CJ48" i="12"/>
  <c r="CK48" i="12"/>
  <c r="CL48" i="12"/>
  <c r="CM48" i="12"/>
  <c r="CN48" i="12"/>
  <c r="CO48" i="12"/>
  <c r="CP48" i="12"/>
  <c r="CQ48" i="12"/>
  <c r="CR48" i="12"/>
  <c r="CS48" i="12"/>
  <c r="CT48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45" i="12"/>
  <c r="C46" i="12"/>
  <c r="C47" i="12"/>
  <c r="C48" i="12"/>
  <c r="C49" i="12"/>
  <c r="C50" i="12"/>
  <c r="C4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K35" i="12"/>
  <c r="CL35" i="12"/>
  <c r="CM35" i="12"/>
  <c r="CN35" i="12"/>
  <c r="CO35" i="12"/>
  <c r="CP35" i="12"/>
  <c r="CQ35" i="12"/>
  <c r="CR35" i="12"/>
  <c r="CS35" i="12"/>
  <c r="CT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K36" i="12"/>
  <c r="CL36" i="12"/>
  <c r="CM36" i="12"/>
  <c r="CN36" i="12"/>
  <c r="CO36" i="12"/>
  <c r="CP36" i="12"/>
  <c r="CQ36" i="12"/>
  <c r="CR36" i="12"/>
  <c r="CS36" i="12"/>
  <c r="CT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CK37" i="12"/>
  <c r="CL37" i="12"/>
  <c r="CM37" i="12"/>
  <c r="CN37" i="12"/>
  <c r="CO37" i="12"/>
  <c r="CP37" i="12"/>
  <c r="CQ37" i="12"/>
  <c r="CR37" i="12"/>
  <c r="CS37" i="12"/>
  <c r="CT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BN38" i="12"/>
  <c r="BO38" i="12"/>
  <c r="BP38" i="12"/>
  <c r="BQ38" i="12"/>
  <c r="BR38" i="12"/>
  <c r="BS38" i="12"/>
  <c r="BT38" i="12"/>
  <c r="BU38" i="12"/>
  <c r="BV38" i="12"/>
  <c r="BW38" i="12"/>
  <c r="BX38" i="12"/>
  <c r="BY38" i="12"/>
  <c r="BZ38" i="12"/>
  <c r="CA38" i="12"/>
  <c r="CB38" i="12"/>
  <c r="CC38" i="12"/>
  <c r="CD38" i="12"/>
  <c r="CE38" i="12"/>
  <c r="CF38" i="12"/>
  <c r="CG38" i="12"/>
  <c r="CH38" i="12"/>
  <c r="CI38" i="12"/>
  <c r="CJ38" i="12"/>
  <c r="CK38" i="12"/>
  <c r="CL38" i="12"/>
  <c r="CM38" i="12"/>
  <c r="CN38" i="12"/>
  <c r="CO38" i="12"/>
  <c r="CP38" i="12"/>
  <c r="CQ38" i="12"/>
  <c r="CR38" i="12"/>
  <c r="CS38" i="12"/>
  <c r="CT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BN39" i="12"/>
  <c r="BO39" i="12"/>
  <c r="BP39" i="12"/>
  <c r="BQ39" i="12"/>
  <c r="BR39" i="12"/>
  <c r="BS39" i="12"/>
  <c r="BT39" i="12"/>
  <c r="BU39" i="12"/>
  <c r="BV39" i="12"/>
  <c r="BW39" i="12"/>
  <c r="BX39" i="12"/>
  <c r="BY39" i="12"/>
  <c r="BZ39" i="12"/>
  <c r="CA39" i="12"/>
  <c r="CB39" i="12"/>
  <c r="CC39" i="12"/>
  <c r="CD39" i="12"/>
  <c r="CE39" i="12"/>
  <c r="CF39" i="12"/>
  <c r="CG39" i="12"/>
  <c r="CH39" i="12"/>
  <c r="CI39" i="12"/>
  <c r="CJ39" i="12"/>
  <c r="CK39" i="12"/>
  <c r="CL39" i="12"/>
  <c r="CM39" i="12"/>
  <c r="CN39" i="12"/>
  <c r="CO39" i="12"/>
  <c r="CP39" i="12"/>
  <c r="CQ39" i="12"/>
  <c r="CR39" i="12"/>
  <c r="CS39" i="12"/>
  <c r="CT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BN41" i="12"/>
  <c r="BO41" i="12"/>
  <c r="BP41" i="12"/>
  <c r="BQ41" i="12"/>
  <c r="BR41" i="12"/>
  <c r="BS41" i="12"/>
  <c r="BT41" i="12"/>
  <c r="BU41" i="12"/>
  <c r="BV41" i="12"/>
  <c r="BW41" i="12"/>
  <c r="BX41" i="12"/>
  <c r="BY41" i="12"/>
  <c r="BZ41" i="12"/>
  <c r="CA41" i="12"/>
  <c r="CB41" i="12"/>
  <c r="CC41" i="12"/>
  <c r="CD41" i="12"/>
  <c r="CE41" i="12"/>
  <c r="CF41" i="12"/>
  <c r="CG41" i="12"/>
  <c r="CH41" i="12"/>
  <c r="CI41" i="12"/>
  <c r="CJ41" i="12"/>
  <c r="CK41" i="12"/>
  <c r="CL41" i="12"/>
  <c r="CM41" i="12"/>
  <c r="CN41" i="12"/>
  <c r="CO41" i="12"/>
  <c r="CP41" i="12"/>
  <c r="CQ41" i="12"/>
  <c r="CR41" i="12"/>
  <c r="CS41" i="12"/>
  <c r="CT41" i="12"/>
  <c r="C36" i="12"/>
  <c r="C37" i="12"/>
  <c r="C38" i="12"/>
  <c r="C39" i="12"/>
  <c r="C40" i="12"/>
  <c r="C41" i="12"/>
  <c r="C35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BN26" i="12"/>
  <c r="BO26" i="12"/>
  <c r="BP26" i="12"/>
  <c r="BQ26" i="12"/>
  <c r="BR26" i="12"/>
  <c r="BS26" i="12"/>
  <c r="BT26" i="12"/>
  <c r="BU26" i="12"/>
  <c r="BV26" i="12"/>
  <c r="BW26" i="12"/>
  <c r="BX26" i="12"/>
  <c r="BY26" i="12"/>
  <c r="BZ26" i="12"/>
  <c r="CA26" i="12"/>
  <c r="CB26" i="12"/>
  <c r="CC26" i="12"/>
  <c r="CD26" i="12"/>
  <c r="CE26" i="12"/>
  <c r="CF26" i="12"/>
  <c r="CG26" i="12"/>
  <c r="CH26" i="12"/>
  <c r="CI26" i="12"/>
  <c r="CJ26" i="12"/>
  <c r="CK26" i="12"/>
  <c r="CL26" i="12"/>
  <c r="CM26" i="12"/>
  <c r="CN26" i="12"/>
  <c r="CO26" i="12"/>
  <c r="CP26" i="12"/>
  <c r="CQ26" i="12"/>
  <c r="CR26" i="12"/>
  <c r="CS26" i="12"/>
  <c r="CT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BW28" i="12"/>
  <c r="BX28" i="12"/>
  <c r="BY28" i="12"/>
  <c r="BZ28" i="12"/>
  <c r="CA28" i="12"/>
  <c r="CB28" i="12"/>
  <c r="CC28" i="12"/>
  <c r="CD28" i="12"/>
  <c r="CE28" i="12"/>
  <c r="CF28" i="12"/>
  <c r="CG28" i="12"/>
  <c r="CH28" i="12"/>
  <c r="CI28" i="12"/>
  <c r="CJ28" i="12"/>
  <c r="CK28" i="12"/>
  <c r="CL28" i="12"/>
  <c r="CM28" i="12"/>
  <c r="CN28" i="12"/>
  <c r="CO28" i="12"/>
  <c r="CP28" i="12"/>
  <c r="CQ28" i="12"/>
  <c r="CR28" i="12"/>
  <c r="CS28" i="12"/>
  <c r="CT28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BW30" i="12"/>
  <c r="BX30" i="12"/>
  <c r="BY30" i="12"/>
  <c r="BZ30" i="12"/>
  <c r="CA30" i="12"/>
  <c r="CB30" i="12"/>
  <c r="CC30" i="12"/>
  <c r="CD30" i="12"/>
  <c r="CE30" i="12"/>
  <c r="CF30" i="12"/>
  <c r="CG30" i="12"/>
  <c r="CH30" i="12"/>
  <c r="CI30" i="12"/>
  <c r="CJ30" i="12"/>
  <c r="CK30" i="12"/>
  <c r="CL30" i="12"/>
  <c r="CM30" i="12"/>
  <c r="CN30" i="12"/>
  <c r="CO30" i="12"/>
  <c r="CP30" i="12"/>
  <c r="CQ30" i="12"/>
  <c r="CR30" i="12"/>
  <c r="CS30" i="12"/>
  <c r="CT30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K32" i="12"/>
  <c r="CL32" i="12"/>
  <c r="CM32" i="12"/>
  <c r="CN32" i="12"/>
  <c r="CO32" i="12"/>
  <c r="CP32" i="12"/>
  <c r="CQ32" i="12"/>
  <c r="CR32" i="12"/>
  <c r="CS32" i="12"/>
  <c r="CT32" i="12"/>
  <c r="C27" i="12"/>
  <c r="C28" i="12"/>
  <c r="C29" i="12"/>
  <c r="C30" i="12"/>
  <c r="C31" i="12"/>
  <c r="C32" i="12"/>
  <c r="C26" i="12"/>
  <c r="C14" i="12"/>
  <c r="C12" i="12"/>
  <c r="C11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BH16" i="12"/>
  <c r="BI16" i="12"/>
  <c r="BJ16" i="12"/>
  <c r="BK16" i="12"/>
  <c r="BL16" i="12"/>
  <c r="BM16" i="12"/>
  <c r="BN16" i="12"/>
  <c r="BO16" i="12"/>
  <c r="BP16" i="12"/>
  <c r="BQ16" i="12"/>
  <c r="BR16" i="12"/>
  <c r="BS16" i="12"/>
  <c r="BT16" i="12"/>
  <c r="BU16" i="12"/>
  <c r="BV16" i="12"/>
  <c r="BW16" i="12"/>
  <c r="BX16" i="12"/>
  <c r="BY16" i="12"/>
  <c r="BZ16" i="12"/>
  <c r="CA16" i="12"/>
  <c r="CB16" i="12"/>
  <c r="CC16" i="12"/>
  <c r="CD16" i="12"/>
  <c r="CE16" i="12"/>
  <c r="CF16" i="12"/>
  <c r="CG16" i="12"/>
  <c r="CH16" i="12"/>
  <c r="CI16" i="12"/>
  <c r="CJ16" i="12"/>
  <c r="CK16" i="12"/>
  <c r="CL16" i="12"/>
  <c r="CM16" i="12"/>
  <c r="CN16" i="12"/>
  <c r="CO16" i="12"/>
  <c r="CP16" i="12"/>
  <c r="CQ16" i="12"/>
  <c r="CR16" i="12"/>
  <c r="CS16" i="12"/>
  <c r="CT16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BH17" i="12"/>
  <c r="BI17" i="12"/>
  <c r="BJ17" i="12"/>
  <c r="BK17" i="12"/>
  <c r="BL17" i="12"/>
  <c r="BM17" i="12"/>
  <c r="BN17" i="12"/>
  <c r="BO17" i="12"/>
  <c r="BP17" i="12"/>
  <c r="BQ17" i="12"/>
  <c r="BR17" i="12"/>
  <c r="BS17" i="12"/>
  <c r="BT17" i="12"/>
  <c r="BU17" i="12"/>
  <c r="BV17" i="12"/>
  <c r="BW17" i="12"/>
  <c r="BX17" i="12"/>
  <c r="BY17" i="12"/>
  <c r="BZ17" i="12"/>
  <c r="CA17" i="12"/>
  <c r="CB17" i="12"/>
  <c r="CC17" i="12"/>
  <c r="CD17" i="12"/>
  <c r="CE17" i="12"/>
  <c r="CF17" i="12"/>
  <c r="CG17" i="12"/>
  <c r="CH17" i="12"/>
  <c r="CI17" i="12"/>
  <c r="CJ17" i="12"/>
  <c r="CK17" i="12"/>
  <c r="CL17" i="12"/>
  <c r="CM17" i="12"/>
  <c r="CN17" i="12"/>
  <c r="CO17" i="12"/>
  <c r="CP17" i="12"/>
  <c r="CQ17" i="12"/>
  <c r="CR17" i="12"/>
  <c r="CS17" i="12"/>
  <c r="CT17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BH18" i="12"/>
  <c r="BI18" i="12"/>
  <c r="BJ18" i="12"/>
  <c r="BK18" i="12"/>
  <c r="BL18" i="12"/>
  <c r="BM18" i="12"/>
  <c r="BN18" i="12"/>
  <c r="BO18" i="12"/>
  <c r="BP18" i="12"/>
  <c r="BQ18" i="12"/>
  <c r="BR18" i="12"/>
  <c r="BS18" i="12"/>
  <c r="BT18" i="12"/>
  <c r="BU18" i="12"/>
  <c r="BV18" i="12"/>
  <c r="BW18" i="12"/>
  <c r="BX18" i="12"/>
  <c r="BY18" i="12"/>
  <c r="BZ18" i="12"/>
  <c r="CA18" i="12"/>
  <c r="CB18" i="12"/>
  <c r="CC18" i="12"/>
  <c r="CD18" i="12"/>
  <c r="CE18" i="12"/>
  <c r="CF18" i="12"/>
  <c r="CG18" i="12"/>
  <c r="CH18" i="12"/>
  <c r="CI18" i="12"/>
  <c r="CJ18" i="12"/>
  <c r="CK18" i="12"/>
  <c r="CL18" i="12"/>
  <c r="CM18" i="12"/>
  <c r="CN18" i="12"/>
  <c r="CO18" i="12"/>
  <c r="CP18" i="12"/>
  <c r="CQ18" i="12"/>
  <c r="CR18" i="12"/>
  <c r="CS18" i="12"/>
  <c r="CT18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BH19" i="12"/>
  <c r="BI19" i="12"/>
  <c r="BJ19" i="12"/>
  <c r="BK19" i="12"/>
  <c r="BL19" i="12"/>
  <c r="BM19" i="12"/>
  <c r="BN19" i="12"/>
  <c r="BO19" i="12"/>
  <c r="BP19" i="12"/>
  <c r="BQ19" i="12"/>
  <c r="BR19" i="12"/>
  <c r="BS19" i="12"/>
  <c r="BT19" i="12"/>
  <c r="BU19" i="12"/>
  <c r="BV19" i="12"/>
  <c r="BW19" i="12"/>
  <c r="BX19" i="12"/>
  <c r="BY19" i="12"/>
  <c r="BZ19" i="12"/>
  <c r="CA19" i="12"/>
  <c r="CB19" i="12"/>
  <c r="CC19" i="12"/>
  <c r="CD19" i="12"/>
  <c r="CE19" i="12"/>
  <c r="CF19" i="12"/>
  <c r="CG19" i="12"/>
  <c r="CH19" i="12"/>
  <c r="CI19" i="12"/>
  <c r="CJ19" i="12"/>
  <c r="CK19" i="12"/>
  <c r="CL19" i="12"/>
  <c r="CM19" i="12"/>
  <c r="CN19" i="12"/>
  <c r="CO19" i="12"/>
  <c r="CP19" i="12"/>
  <c r="CQ19" i="12"/>
  <c r="CR19" i="12"/>
  <c r="CS19" i="12"/>
  <c r="CT19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BN20" i="12"/>
  <c r="BO20" i="12"/>
  <c r="BP20" i="12"/>
  <c r="BQ20" i="12"/>
  <c r="BR20" i="12"/>
  <c r="BS20" i="12"/>
  <c r="BT20" i="12"/>
  <c r="BU20" i="12"/>
  <c r="BV20" i="12"/>
  <c r="BW20" i="12"/>
  <c r="BX20" i="12"/>
  <c r="BY20" i="12"/>
  <c r="BZ20" i="12"/>
  <c r="CA20" i="12"/>
  <c r="CB20" i="12"/>
  <c r="CC20" i="12"/>
  <c r="CD20" i="12"/>
  <c r="CE20" i="12"/>
  <c r="CF20" i="12"/>
  <c r="CG20" i="12"/>
  <c r="CH20" i="12"/>
  <c r="CI20" i="12"/>
  <c r="CJ20" i="12"/>
  <c r="CK20" i="12"/>
  <c r="CL20" i="12"/>
  <c r="CM20" i="12"/>
  <c r="CN20" i="12"/>
  <c r="CO20" i="12"/>
  <c r="CP20" i="12"/>
  <c r="CQ20" i="12"/>
  <c r="CR20" i="12"/>
  <c r="CS20" i="12"/>
  <c r="CT20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BN21" i="12"/>
  <c r="BO21" i="12"/>
  <c r="BP21" i="12"/>
  <c r="BQ21" i="12"/>
  <c r="BR21" i="12"/>
  <c r="BS21" i="12"/>
  <c r="BT21" i="12"/>
  <c r="BU21" i="12"/>
  <c r="BV21" i="12"/>
  <c r="BW21" i="12"/>
  <c r="BX21" i="12"/>
  <c r="BY21" i="12"/>
  <c r="BZ21" i="12"/>
  <c r="CA21" i="12"/>
  <c r="CB21" i="12"/>
  <c r="CC21" i="12"/>
  <c r="CD21" i="12"/>
  <c r="CE21" i="12"/>
  <c r="CF21" i="12"/>
  <c r="CG21" i="12"/>
  <c r="CH21" i="12"/>
  <c r="CI21" i="12"/>
  <c r="CJ21" i="12"/>
  <c r="CK21" i="12"/>
  <c r="CL21" i="12"/>
  <c r="CM21" i="12"/>
  <c r="CN21" i="12"/>
  <c r="CO21" i="12"/>
  <c r="CP21" i="12"/>
  <c r="CQ21" i="12"/>
  <c r="CR21" i="12"/>
  <c r="CS21" i="12"/>
  <c r="CT21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BN22" i="12"/>
  <c r="BO22" i="12"/>
  <c r="BP22" i="12"/>
  <c r="BQ22" i="12"/>
  <c r="BR22" i="12"/>
  <c r="BS22" i="12"/>
  <c r="BT22" i="12"/>
  <c r="BU22" i="12"/>
  <c r="BV22" i="12"/>
  <c r="BW22" i="12"/>
  <c r="BX22" i="12"/>
  <c r="BY22" i="12"/>
  <c r="BZ22" i="12"/>
  <c r="CA22" i="12"/>
  <c r="CB22" i="12"/>
  <c r="CC22" i="12"/>
  <c r="CD22" i="12"/>
  <c r="CE22" i="12"/>
  <c r="CF22" i="12"/>
  <c r="CG22" i="12"/>
  <c r="CH22" i="12"/>
  <c r="CI22" i="12"/>
  <c r="CJ22" i="12"/>
  <c r="CK22" i="12"/>
  <c r="CL22" i="12"/>
  <c r="CM22" i="12"/>
  <c r="CN22" i="12"/>
  <c r="CO22" i="12"/>
  <c r="CP22" i="12"/>
  <c r="CQ22" i="12"/>
  <c r="CR22" i="12"/>
  <c r="CS22" i="12"/>
  <c r="CT22" i="12"/>
  <c r="C17" i="12"/>
  <c r="C18" i="12"/>
  <c r="C19" i="12"/>
  <c r="C20" i="12"/>
  <c r="C21" i="12"/>
  <c r="C22" i="12"/>
  <c r="C16" i="12"/>
  <c r="A17" i="12"/>
  <c r="A18" i="12"/>
  <c r="A19" i="12"/>
  <c r="A20" i="12"/>
  <c r="A21" i="12"/>
  <c r="A22" i="12"/>
  <c r="A16" i="12"/>
  <c r="B17" i="12"/>
  <c r="B18" i="12"/>
  <c r="B19" i="12"/>
  <c r="B20" i="12"/>
  <c r="B21" i="12"/>
  <c r="B22" i="12"/>
  <c r="B16" i="12"/>
  <c r="C3" i="12"/>
  <c r="C4" i="12"/>
  <c r="C5" i="12"/>
  <c r="C6" i="12"/>
  <c r="C7" i="12"/>
  <c r="C8" i="12"/>
  <c r="C9" i="12"/>
  <c r="C10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BN23" i="12"/>
  <c r="BO23" i="12"/>
  <c r="BP23" i="12"/>
  <c r="BQ23" i="12"/>
  <c r="BR23" i="12"/>
  <c r="BS23" i="12"/>
  <c r="BT23" i="12"/>
  <c r="BU23" i="12"/>
  <c r="BV23" i="12"/>
  <c r="BW23" i="12"/>
  <c r="BX23" i="12"/>
  <c r="BY23" i="12"/>
  <c r="BZ23" i="12"/>
  <c r="CA23" i="12"/>
  <c r="CB23" i="12"/>
  <c r="CC23" i="12"/>
  <c r="CD23" i="12"/>
  <c r="CE23" i="12"/>
  <c r="CF23" i="12"/>
  <c r="CG23" i="12"/>
  <c r="CH23" i="12"/>
  <c r="CI23" i="12"/>
  <c r="CJ23" i="12"/>
  <c r="CK23" i="12"/>
  <c r="CL23" i="12"/>
  <c r="CM23" i="12"/>
  <c r="CN23" i="12"/>
  <c r="CO23" i="12"/>
  <c r="CP23" i="12"/>
  <c r="CQ23" i="12"/>
  <c r="CR23" i="12"/>
  <c r="CS23" i="12"/>
  <c r="CT23" i="12"/>
  <c r="CY23" i="12"/>
  <c r="CX23" i="12"/>
  <c r="CW23" i="12"/>
  <c r="CV23" i="12"/>
  <c r="CU23" i="12"/>
  <c r="CT3" i="12"/>
  <c r="CT4" i="12"/>
  <c r="CT5" i="12"/>
  <c r="CT6" i="12"/>
  <c r="CT7" i="12"/>
  <c r="CT8" i="12"/>
  <c r="CT9" i="12"/>
  <c r="CT10" i="12"/>
  <c r="CS3" i="12"/>
  <c r="CS4" i="12"/>
  <c r="CS5" i="12"/>
  <c r="CS6" i="12"/>
  <c r="CS7" i="12"/>
  <c r="CS8" i="12"/>
  <c r="CS9" i="12"/>
  <c r="CS10" i="12"/>
  <c r="CR3" i="12"/>
  <c r="CR4" i="12"/>
  <c r="CR5" i="12"/>
  <c r="CR6" i="12"/>
  <c r="CR7" i="12"/>
  <c r="CR8" i="12"/>
  <c r="CR9" i="12"/>
  <c r="CR10" i="12"/>
  <c r="CR11" i="12"/>
  <c r="CR14" i="12"/>
  <c r="CQ3" i="12"/>
  <c r="CQ4" i="12"/>
  <c r="CQ5" i="12"/>
  <c r="CQ6" i="12"/>
  <c r="CQ7" i="12"/>
  <c r="CQ8" i="12"/>
  <c r="CQ9" i="12"/>
  <c r="CQ10" i="12"/>
  <c r="CQ11" i="12"/>
  <c r="CQ14" i="12"/>
  <c r="CP3" i="12"/>
  <c r="CP4" i="12"/>
  <c r="CP5" i="12"/>
  <c r="CP6" i="12"/>
  <c r="CP7" i="12"/>
  <c r="CP8" i="12"/>
  <c r="CP9" i="12"/>
  <c r="CP10" i="12"/>
  <c r="CP11" i="12"/>
  <c r="CP14" i="12"/>
  <c r="CO3" i="12"/>
  <c r="CO4" i="12"/>
  <c r="CO5" i="12"/>
  <c r="CO6" i="12"/>
  <c r="CO7" i="12"/>
  <c r="CO8" i="12"/>
  <c r="CO9" i="12"/>
  <c r="CO10" i="12"/>
  <c r="CO11" i="12"/>
  <c r="CO14" i="12"/>
  <c r="CN3" i="12"/>
  <c r="CN4" i="12"/>
  <c r="CN5" i="12"/>
  <c r="CN6" i="12"/>
  <c r="CN7" i="12"/>
  <c r="CN8" i="12"/>
  <c r="CN9" i="12"/>
  <c r="CN10" i="12"/>
  <c r="CN11" i="12"/>
  <c r="CN14" i="12"/>
  <c r="CM3" i="12"/>
  <c r="CM4" i="12"/>
  <c r="CM5" i="12"/>
  <c r="CM6" i="12"/>
  <c r="CM7" i="12"/>
  <c r="CM8" i="12"/>
  <c r="CM9" i="12"/>
  <c r="CM10" i="12"/>
  <c r="CM11" i="12"/>
  <c r="CM14" i="12"/>
  <c r="CL3" i="12"/>
  <c r="CL4" i="12"/>
  <c r="CL5" i="12"/>
  <c r="CL6" i="12"/>
  <c r="CL7" i="12"/>
  <c r="CL8" i="12"/>
  <c r="CL9" i="12"/>
  <c r="CL10" i="12"/>
  <c r="CL11" i="12"/>
  <c r="CL14" i="12"/>
  <c r="CK3" i="12"/>
  <c r="CK4" i="12"/>
  <c r="CK5" i="12"/>
  <c r="CK6" i="12"/>
  <c r="CK7" i="12"/>
  <c r="CK8" i="12"/>
  <c r="CK9" i="12"/>
  <c r="CK10" i="12"/>
  <c r="CK11" i="12"/>
  <c r="CK14" i="12"/>
  <c r="CJ3" i="12"/>
  <c r="CJ4" i="12"/>
  <c r="CJ5" i="12"/>
  <c r="CJ6" i="12"/>
  <c r="CJ7" i="12"/>
  <c r="CJ8" i="12"/>
  <c r="CJ9" i="12"/>
  <c r="CJ10" i="12"/>
  <c r="CJ11" i="12"/>
  <c r="CJ14" i="12"/>
  <c r="CI3" i="12"/>
  <c r="CI4" i="12"/>
  <c r="CI5" i="12"/>
  <c r="CI6" i="12"/>
  <c r="CI7" i="12"/>
  <c r="CI8" i="12"/>
  <c r="CI9" i="12"/>
  <c r="CI10" i="12"/>
  <c r="CI11" i="12"/>
  <c r="CI14" i="12"/>
  <c r="CH3" i="12"/>
  <c r="CH4" i="12"/>
  <c r="CH5" i="12"/>
  <c r="CH6" i="12"/>
  <c r="CH7" i="12"/>
  <c r="CH8" i="12"/>
  <c r="CH9" i="12"/>
  <c r="CH10" i="12"/>
  <c r="CH11" i="12"/>
  <c r="CH14" i="12"/>
  <c r="CG3" i="12"/>
  <c r="CG4" i="12"/>
  <c r="CG5" i="12"/>
  <c r="CG6" i="12"/>
  <c r="CG7" i="12"/>
  <c r="CG8" i="12"/>
  <c r="CG9" i="12"/>
  <c r="CG10" i="12"/>
  <c r="CG11" i="12"/>
  <c r="CG14" i="12"/>
  <c r="CF3" i="12"/>
  <c r="CF4" i="12"/>
  <c r="CF5" i="12"/>
  <c r="CF6" i="12"/>
  <c r="CF7" i="12"/>
  <c r="CF8" i="12"/>
  <c r="CF9" i="12"/>
  <c r="CF10" i="12"/>
  <c r="CF11" i="12"/>
  <c r="CF14" i="12"/>
  <c r="CE3" i="12"/>
  <c r="CE4" i="12"/>
  <c r="CE5" i="12"/>
  <c r="CE6" i="12"/>
  <c r="CE7" i="12"/>
  <c r="CE8" i="12"/>
  <c r="CE9" i="12"/>
  <c r="CE10" i="12"/>
  <c r="CE11" i="12"/>
  <c r="CE14" i="12"/>
  <c r="CD3" i="12"/>
  <c r="CD4" i="12"/>
  <c r="CD5" i="12"/>
  <c r="CD6" i="12"/>
  <c r="CD7" i="12"/>
  <c r="CD8" i="12"/>
  <c r="CD9" i="12"/>
  <c r="CD10" i="12"/>
  <c r="CD11" i="12"/>
  <c r="CD14" i="12"/>
  <c r="CC3" i="12"/>
  <c r="CC4" i="12"/>
  <c r="CC5" i="12"/>
  <c r="CC6" i="12"/>
  <c r="CC7" i="12"/>
  <c r="CC8" i="12"/>
  <c r="CC9" i="12"/>
  <c r="CC10" i="12"/>
  <c r="CC11" i="12"/>
  <c r="CC14" i="12"/>
  <c r="CB3" i="12"/>
  <c r="CB4" i="12"/>
  <c r="CB5" i="12"/>
  <c r="CB6" i="12"/>
  <c r="CB7" i="12"/>
  <c r="CB8" i="12"/>
  <c r="CB9" i="12"/>
  <c r="CB10" i="12"/>
  <c r="CB11" i="12"/>
  <c r="CB14" i="12"/>
  <c r="CA3" i="12"/>
  <c r="CA4" i="12"/>
  <c r="CA5" i="12"/>
  <c r="CA6" i="12"/>
  <c r="CA7" i="12"/>
  <c r="CA8" i="12"/>
  <c r="CA9" i="12"/>
  <c r="CA10" i="12"/>
  <c r="CA11" i="12"/>
  <c r="CA14" i="12"/>
  <c r="BZ3" i="12"/>
  <c r="BZ4" i="12"/>
  <c r="BZ5" i="12"/>
  <c r="BZ6" i="12"/>
  <c r="BZ7" i="12"/>
  <c r="BZ8" i="12"/>
  <c r="BZ9" i="12"/>
  <c r="BZ10" i="12"/>
  <c r="BZ11" i="12"/>
  <c r="BZ14" i="12"/>
  <c r="BY3" i="12"/>
  <c r="BY4" i="12"/>
  <c r="BY5" i="12"/>
  <c r="BY6" i="12"/>
  <c r="BY7" i="12"/>
  <c r="BY8" i="12"/>
  <c r="BY9" i="12"/>
  <c r="BY10" i="12"/>
  <c r="BY11" i="12"/>
  <c r="BY14" i="12"/>
  <c r="BX3" i="12"/>
  <c r="BX4" i="12"/>
  <c r="BX5" i="12"/>
  <c r="BX6" i="12"/>
  <c r="BX7" i="12"/>
  <c r="BX8" i="12"/>
  <c r="BX9" i="12"/>
  <c r="BX10" i="12"/>
  <c r="BX11" i="12"/>
  <c r="BX14" i="12"/>
  <c r="BW3" i="12"/>
  <c r="BW4" i="12"/>
  <c r="BW5" i="12"/>
  <c r="BW6" i="12"/>
  <c r="BW7" i="12"/>
  <c r="BW8" i="12"/>
  <c r="BW9" i="12"/>
  <c r="BW10" i="12"/>
  <c r="BW11" i="12"/>
  <c r="BW14" i="12"/>
  <c r="BV3" i="12"/>
  <c r="BV4" i="12"/>
  <c r="BV5" i="12"/>
  <c r="BV6" i="12"/>
  <c r="BV7" i="12"/>
  <c r="BV8" i="12"/>
  <c r="BV9" i="12"/>
  <c r="BV10" i="12"/>
  <c r="BV11" i="12"/>
  <c r="BV14" i="12"/>
  <c r="BU3" i="12"/>
  <c r="BU4" i="12"/>
  <c r="BU5" i="12"/>
  <c r="BU6" i="12"/>
  <c r="BU7" i="12"/>
  <c r="BU8" i="12"/>
  <c r="BU9" i="12"/>
  <c r="BU10" i="12"/>
  <c r="BU11" i="12"/>
  <c r="BU14" i="12"/>
  <c r="BT3" i="12"/>
  <c r="BT4" i="12"/>
  <c r="BT5" i="12"/>
  <c r="BT6" i="12"/>
  <c r="BT7" i="12"/>
  <c r="BT8" i="12"/>
  <c r="BT9" i="12"/>
  <c r="BT10" i="12"/>
  <c r="BT11" i="12"/>
  <c r="BT14" i="12"/>
  <c r="BS3" i="12"/>
  <c r="BS4" i="12"/>
  <c r="BS5" i="12"/>
  <c r="BS6" i="12"/>
  <c r="BS7" i="12"/>
  <c r="BS8" i="12"/>
  <c r="BS9" i="12"/>
  <c r="BS10" i="12"/>
  <c r="BS11" i="12"/>
  <c r="BS14" i="12"/>
  <c r="BR3" i="12"/>
  <c r="BR4" i="12"/>
  <c r="BR5" i="12"/>
  <c r="BR6" i="12"/>
  <c r="BR7" i="12"/>
  <c r="BR8" i="12"/>
  <c r="BR9" i="12"/>
  <c r="BR10" i="12"/>
  <c r="BR11" i="12"/>
  <c r="BR14" i="12"/>
  <c r="BQ3" i="12"/>
  <c r="BQ4" i="12"/>
  <c r="BQ5" i="12"/>
  <c r="BQ6" i="12"/>
  <c r="BQ7" i="12"/>
  <c r="BQ8" i="12"/>
  <c r="BQ9" i="12"/>
  <c r="BQ10" i="12"/>
  <c r="BQ11" i="12"/>
  <c r="BQ14" i="12"/>
  <c r="BP3" i="12"/>
  <c r="BP4" i="12"/>
  <c r="BP5" i="12"/>
  <c r="BP6" i="12"/>
  <c r="BP7" i="12"/>
  <c r="BP8" i="12"/>
  <c r="BP9" i="12"/>
  <c r="BP10" i="12"/>
  <c r="BP11" i="12"/>
  <c r="BP14" i="12"/>
  <c r="BO3" i="12"/>
  <c r="BO4" i="12"/>
  <c r="BO5" i="12"/>
  <c r="BO6" i="12"/>
  <c r="BO7" i="12"/>
  <c r="BO8" i="12"/>
  <c r="BO9" i="12"/>
  <c r="BO10" i="12"/>
  <c r="BO11" i="12"/>
  <c r="BO14" i="12"/>
  <c r="BN3" i="12"/>
  <c r="BN4" i="12"/>
  <c r="BN5" i="12"/>
  <c r="BN6" i="12"/>
  <c r="BN7" i="12"/>
  <c r="BN8" i="12"/>
  <c r="BN9" i="12"/>
  <c r="BN10" i="12"/>
  <c r="BN11" i="12"/>
  <c r="BN14" i="12"/>
  <c r="BM3" i="12"/>
  <c r="BM4" i="12"/>
  <c r="BM5" i="12"/>
  <c r="BM6" i="12"/>
  <c r="BM7" i="12"/>
  <c r="BM8" i="12"/>
  <c r="BM9" i="12"/>
  <c r="BM10" i="12"/>
  <c r="BM11" i="12"/>
  <c r="BM14" i="12"/>
  <c r="BL3" i="12"/>
  <c r="BL4" i="12"/>
  <c r="BL5" i="12"/>
  <c r="BL6" i="12"/>
  <c r="BL7" i="12"/>
  <c r="BL8" i="12"/>
  <c r="BL9" i="12"/>
  <c r="BL10" i="12"/>
  <c r="BL11" i="12"/>
  <c r="BL14" i="12"/>
  <c r="BK3" i="12"/>
  <c r="BK4" i="12"/>
  <c r="BK5" i="12"/>
  <c r="BK6" i="12"/>
  <c r="BK7" i="12"/>
  <c r="BK8" i="12"/>
  <c r="BK9" i="12"/>
  <c r="BK10" i="12"/>
  <c r="BK11" i="12"/>
  <c r="BK14" i="12"/>
  <c r="BJ3" i="12"/>
  <c r="BJ4" i="12"/>
  <c r="BJ5" i="12"/>
  <c r="BJ6" i="12"/>
  <c r="BJ7" i="12"/>
  <c r="BJ8" i="12"/>
  <c r="BJ9" i="12"/>
  <c r="BJ10" i="12"/>
  <c r="BJ11" i="12"/>
  <c r="BJ14" i="12"/>
  <c r="BI3" i="12"/>
  <c r="BI4" i="12"/>
  <c r="BI5" i="12"/>
  <c r="BI6" i="12"/>
  <c r="BI7" i="12"/>
  <c r="BI8" i="12"/>
  <c r="BI9" i="12"/>
  <c r="BI10" i="12"/>
  <c r="BI11" i="12"/>
  <c r="BI14" i="12"/>
  <c r="BH3" i="12"/>
  <c r="BH4" i="12"/>
  <c r="BH5" i="12"/>
  <c r="BH6" i="12"/>
  <c r="BH7" i="12"/>
  <c r="BH8" i="12"/>
  <c r="BH9" i="12"/>
  <c r="BH10" i="12"/>
  <c r="BH11" i="12"/>
  <c r="BH14" i="12"/>
  <c r="BG3" i="12"/>
  <c r="BG4" i="12"/>
  <c r="BG5" i="12"/>
  <c r="BG6" i="12"/>
  <c r="BG7" i="12"/>
  <c r="BG8" i="12"/>
  <c r="BG9" i="12"/>
  <c r="BG10" i="12"/>
  <c r="BG11" i="12"/>
  <c r="BG14" i="12"/>
  <c r="BF3" i="12"/>
  <c r="BF4" i="12"/>
  <c r="BF5" i="12"/>
  <c r="BF6" i="12"/>
  <c r="BF7" i="12"/>
  <c r="BF8" i="12"/>
  <c r="BF9" i="12"/>
  <c r="BF10" i="12"/>
  <c r="BF11" i="12"/>
  <c r="BF14" i="12"/>
  <c r="BE3" i="12"/>
  <c r="BE4" i="12"/>
  <c r="BE5" i="12"/>
  <c r="BE6" i="12"/>
  <c r="BE7" i="12"/>
  <c r="BE8" i="12"/>
  <c r="BE9" i="12"/>
  <c r="BE10" i="12"/>
  <c r="BE11" i="12"/>
  <c r="BE14" i="12"/>
  <c r="BD3" i="12"/>
  <c r="BD4" i="12"/>
  <c r="BD5" i="12"/>
  <c r="BD6" i="12"/>
  <c r="BD7" i="12"/>
  <c r="BD8" i="12"/>
  <c r="BD9" i="12"/>
  <c r="BD10" i="12"/>
  <c r="BD11" i="12"/>
  <c r="BD14" i="12"/>
  <c r="BC3" i="12"/>
  <c r="BC4" i="12"/>
  <c r="BC5" i="12"/>
  <c r="BC6" i="12"/>
  <c r="BC7" i="12"/>
  <c r="BC8" i="12"/>
  <c r="BC9" i="12"/>
  <c r="BC10" i="12"/>
  <c r="BC11" i="12"/>
  <c r="BC14" i="12"/>
  <c r="BB3" i="12"/>
  <c r="BB4" i="12"/>
  <c r="BB5" i="12"/>
  <c r="BB6" i="12"/>
  <c r="BB7" i="12"/>
  <c r="BB8" i="12"/>
  <c r="BB9" i="12"/>
  <c r="BB10" i="12"/>
  <c r="BB11" i="12"/>
  <c r="BB14" i="12"/>
  <c r="BA3" i="12"/>
  <c r="BA4" i="12"/>
  <c r="BA5" i="12"/>
  <c r="BA6" i="12"/>
  <c r="BA7" i="12"/>
  <c r="BA8" i="12"/>
  <c r="BA9" i="12"/>
  <c r="BA10" i="12"/>
  <c r="BA11" i="12"/>
  <c r="BA14" i="12"/>
  <c r="AZ3" i="12"/>
  <c r="AZ4" i="12"/>
  <c r="AZ5" i="12"/>
  <c r="AZ6" i="12"/>
  <c r="AZ7" i="12"/>
  <c r="AZ8" i="12"/>
  <c r="AZ9" i="12"/>
  <c r="AZ10" i="12"/>
  <c r="AZ11" i="12"/>
  <c r="AZ14" i="12"/>
  <c r="AY3" i="12"/>
  <c r="AY4" i="12"/>
  <c r="AY5" i="12"/>
  <c r="AY6" i="12"/>
  <c r="AY7" i="12"/>
  <c r="AY8" i="12"/>
  <c r="AY9" i="12"/>
  <c r="AY10" i="12"/>
  <c r="AY11" i="12"/>
  <c r="AY14" i="12"/>
  <c r="AX3" i="12"/>
  <c r="AX4" i="12"/>
  <c r="AX5" i="12"/>
  <c r="AX6" i="12"/>
  <c r="AX7" i="12"/>
  <c r="AX8" i="12"/>
  <c r="AX9" i="12"/>
  <c r="AX10" i="12"/>
  <c r="AX11" i="12"/>
  <c r="AX14" i="12"/>
  <c r="AW3" i="12"/>
  <c r="AW4" i="12"/>
  <c r="AW5" i="12"/>
  <c r="AW6" i="12"/>
  <c r="AW7" i="12"/>
  <c r="AW8" i="12"/>
  <c r="AW9" i="12"/>
  <c r="AW10" i="12"/>
  <c r="AW11" i="12"/>
  <c r="AW14" i="12"/>
  <c r="AV3" i="12"/>
  <c r="AV4" i="12"/>
  <c r="AV5" i="12"/>
  <c r="AV6" i="12"/>
  <c r="AV7" i="12"/>
  <c r="AV8" i="12"/>
  <c r="AV9" i="12"/>
  <c r="AV10" i="12"/>
  <c r="AV11" i="12"/>
  <c r="AV14" i="12"/>
  <c r="AU3" i="12"/>
  <c r="AU4" i="12"/>
  <c r="AU5" i="12"/>
  <c r="AU6" i="12"/>
  <c r="AU7" i="12"/>
  <c r="AU8" i="12"/>
  <c r="AU9" i="12"/>
  <c r="AU10" i="12"/>
  <c r="AU11" i="12"/>
  <c r="AU14" i="12"/>
  <c r="AT3" i="12"/>
  <c r="AT4" i="12"/>
  <c r="AT5" i="12"/>
  <c r="AT6" i="12"/>
  <c r="AT7" i="12"/>
  <c r="AT8" i="12"/>
  <c r="AT9" i="12"/>
  <c r="AT10" i="12"/>
  <c r="AT11" i="12"/>
  <c r="AT14" i="12"/>
  <c r="AS3" i="12"/>
  <c r="AS4" i="12"/>
  <c r="AS5" i="12"/>
  <c r="AS6" i="12"/>
  <c r="AS7" i="12"/>
  <c r="AS8" i="12"/>
  <c r="AS9" i="12"/>
  <c r="AS10" i="12"/>
  <c r="AS11" i="12"/>
  <c r="AS14" i="12"/>
  <c r="AR3" i="12"/>
  <c r="AR4" i="12"/>
  <c r="AR5" i="12"/>
  <c r="AR6" i="12"/>
  <c r="AR7" i="12"/>
  <c r="AR8" i="12"/>
  <c r="AR9" i="12"/>
  <c r="AR10" i="12"/>
  <c r="AR11" i="12"/>
  <c r="AR14" i="12"/>
  <c r="AQ3" i="12"/>
  <c r="AQ4" i="12"/>
  <c r="AQ5" i="12"/>
  <c r="AQ6" i="12"/>
  <c r="AQ7" i="12"/>
  <c r="AQ8" i="12"/>
  <c r="AQ9" i="12"/>
  <c r="AQ10" i="12"/>
  <c r="AQ11" i="12"/>
  <c r="AQ14" i="12"/>
  <c r="AP3" i="12"/>
  <c r="AP4" i="12"/>
  <c r="AP5" i="12"/>
  <c r="AP6" i="12"/>
  <c r="AP7" i="12"/>
  <c r="AP8" i="12"/>
  <c r="AP9" i="12"/>
  <c r="AP10" i="12"/>
  <c r="AP11" i="12"/>
  <c r="AP14" i="12"/>
  <c r="AO3" i="12"/>
  <c r="AO4" i="12"/>
  <c r="AO5" i="12"/>
  <c r="AO6" i="12"/>
  <c r="AO7" i="12"/>
  <c r="AO8" i="12"/>
  <c r="AO9" i="12"/>
  <c r="AO10" i="12"/>
  <c r="AO11" i="12"/>
  <c r="AO14" i="12"/>
  <c r="AN3" i="12"/>
  <c r="AN4" i="12"/>
  <c r="AN5" i="12"/>
  <c r="AN6" i="12"/>
  <c r="AN7" i="12"/>
  <c r="AN8" i="12"/>
  <c r="AN9" i="12"/>
  <c r="AN10" i="12"/>
  <c r="AN11" i="12"/>
  <c r="AN14" i="12"/>
  <c r="AM3" i="12"/>
  <c r="AM4" i="12"/>
  <c r="AM5" i="12"/>
  <c r="AM6" i="12"/>
  <c r="AM7" i="12"/>
  <c r="AM8" i="12"/>
  <c r="AM9" i="12"/>
  <c r="AM10" i="12"/>
  <c r="AM11" i="12"/>
  <c r="AM14" i="12"/>
  <c r="AL3" i="12"/>
  <c r="AL4" i="12"/>
  <c r="AL5" i="12"/>
  <c r="AL6" i="12"/>
  <c r="AL7" i="12"/>
  <c r="AL8" i="12"/>
  <c r="AL9" i="12"/>
  <c r="AL10" i="12"/>
  <c r="AL11" i="12"/>
  <c r="AL14" i="12"/>
  <c r="AK3" i="12"/>
  <c r="AK4" i="12"/>
  <c r="AK5" i="12"/>
  <c r="AK6" i="12"/>
  <c r="AK7" i="12"/>
  <c r="AK8" i="12"/>
  <c r="AK9" i="12"/>
  <c r="AK10" i="12"/>
  <c r="AK11" i="12"/>
  <c r="AK14" i="12"/>
  <c r="AJ3" i="12"/>
  <c r="AJ4" i="12"/>
  <c r="AJ5" i="12"/>
  <c r="AJ6" i="12"/>
  <c r="AJ7" i="12"/>
  <c r="AJ8" i="12"/>
  <c r="AJ9" i="12"/>
  <c r="AJ10" i="12"/>
  <c r="AJ11" i="12"/>
  <c r="AJ14" i="12"/>
  <c r="AI3" i="12"/>
  <c r="AI4" i="12"/>
  <c r="AI5" i="12"/>
  <c r="AI6" i="12"/>
  <c r="AI7" i="12"/>
  <c r="AI8" i="12"/>
  <c r="AI9" i="12"/>
  <c r="AI10" i="12"/>
  <c r="AI11" i="12"/>
  <c r="AI14" i="12"/>
  <c r="AH3" i="12"/>
  <c r="AH4" i="12"/>
  <c r="AH5" i="12"/>
  <c r="AH6" i="12"/>
  <c r="AH7" i="12"/>
  <c r="AH8" i="12"/>
  <c r="AH9" i="12"/>
  <c r="AH10" i="12"/>
  <c r="AH11" i="12"/>
  <c r="AH14" i="12"/>
  <c r="AG3" i="12"/>
  <c r="AG4" i="12"/>
  <c r="AG5" i="12"/>
  <c r="AG6" i="12"/>
  <c r="AG7" i="12"/>
  <c r="AG8" i="12"/>
  <c r="AG9" i="12"/>
  <c r="AG10" i="12"/>
  <c r="AG11" i="12"/>
  <c r="AG14" i="12"/>
  <c r="AF3" i="12"/>
  <c r="AF4" i="12"/>
  <c r="AF5" i="12"/>
  <c r="AF6" i="12"/>
  <c r="AF7" i="12"/>
  <c r="AF8" i="12"/>
  <c r="AF9" i="12"/>
  <c r="AF10" i="12"/>
  <c r="AF11" i="12"/>
  <c r="AF14" i="12"/>
  <c r="AE3" i="12"/>
  <c r="AE4" i="12"/>
  <c r="AE5" i="12"/>
  <c r="AE6" i="12"/>
  <c r="AE7" i="12"/>
  <c r="AE8" i="12"/>
  <c r="AE9" i="12"/>
  <c r="AE10" i="12"/>
  <c r="AE11" i="12"/>
  <c r="AE14" i="12"/>
  <c r="AD3" i="12"/>
  <c r="AD4" i="12"/>
  <c r="AD5" i="12"/>
  <c r="AD6" i="12"/>
  <c r="AD7" i="12"/>
  <c r="AD8" i="12"/>
  <c r="AD9" i="12"/>
  <c r="AD10" i="12"/>
  <c r="AD11" i="12"/>
  <c r="AD14" i="12"/>
  <c r="AC3" i="12"/>
  <c r="AC4" i="12"/>
  <c r="AC5" i="12"/>
  <c r="AC6" i="12"/>
  <c r="AC7" i="12"/>
  <c r="AC8" i="12"/>
  <c r="AC9" i="12"/>
  <c r="AC10" i="12"/>
  <c r="AC11" i="12"/>
  <c r="AC14" i="12"/>
  <c r="AB3" i="12"/>
  <c r="AB4" i="12"/>
  <c r="AB5" i="12"/>
  <c r="AB6" i="12"/>
  <c r="AB7" i="12"/>
  <c r="AB8" i="12"/>
  <c r="AB9" i="12"/>
  <c r="AB10" i="12"/>
  <c r="AB11" i="12"/>
  <c r="AB14" i="12"/>
  <c r="AA3" i="12"/>
  <c r="AA4" i="12"/>
  <c r="AA5" i="12"/>
  <c r="AA6" i="12"/>
  <c r="AA7" i="12"/>
  <c r="AA8" i="12"/>
  <c r="AA9" i="12"/>
  <c r="AA10" i="12"/>
  <c r="Z3" i="12"/>
  <c r="Z4" i="12"/>
  <c r="Z5" i="12"/>
  <c r="Z6" i="12"/>
  <c r="Z7" i="12"/>
  <c r="Z8" i="12"/>
  <c r="Z9" i="12"/>
  <c r="Z10" i="12"/>
  <c r="Y3" i="12"/>
  <c r="Y4" i="12"/>
  <c r="Y5" i="12"/>
  <c r="Y6" i="12"/>
  <c r="Y7" i="12"/>
  <c r="Y8" i="12"/>
  <c r="Y9" i="12"/>
  <c r="Y10" i="12"/>
  <c r="X3" i="12"/>
  <c r="X4" i="12"/>
  <c r="X5" i="12"/>
  <c r="X6" i="12"/>
  <c r="X7" i="12"/>
  <c r="X8" i="12"/>
  <c r="X9" i="12"/>
  <c r="X10" i="12"/>
  <c r="W3" i="12"/>
  <c r="W4" i="12"/>
  <c r="W5" i="12"/>
  <c r="W6" i="12"/>
  <c r="W7" i="12"/>
  <c r="W8" i="12"/>
  <c r="W9" i="12"/>
  <c r="W10" i="12"/>
  <c r="V3" i="12"/>
  <c r="V4" i="12"/>
  <c r="V5" i="12"/>
  <c r="V6" i="12"/>
  <c r="V7" i="12"/>
  <c r="V8" i="12"/>
  <c r="V9" i="12"/>
  <c r="V10" i="12"/>
  <c r="U3" i="12"/>
  <c r="U4" i="12"/>
  <c r="U5" i="12"/>
  <c r="U6" i="12"/>
  <c r="U7" i="12"/>
  <c r="U8" i="12"/>
  <c r="U9" i="12"/>
  <c r="U10" i="12"/>
  <c r="T3" i="12"/>
  <c r="T4" i="12"/>
  <c r="T5" i="12"/>
  <c r="T6" i="12"/>
  <c r="T7" i="12"/>
  <c r="T8" i="12"/>
  <c r="T9" i="12"/>
  <c r="T10" i="12"/>
  <c r="S3" i="12"/>
  <c r="S4" i="12"/>
  <c r="S5" i="12"/>
  <c r="S6" i="12"/>
  <c r="S7" i="12"/>
  <c r="S8" i="12"/>
  <c r="S9" i="12"/>
  <c r="S10" i="12"/>
  <c r="R3" i="12"/>
  <c r="R4" i="12"/>
  <c r="R5" i="12"/>
  <c r="R6" i="12"/>
  <c r="R7" i="12"/>
  <c r="R8" i="12"/>
  <c r="R9" i="12"/>
  <c r="R10" i="12"/>
  <c r="Q3" i="12"/>
  <c r="Q4" i="12"/>
  <c r="Q5" i="12"/>
  <c r="Q6" i="12"/>
  <c r="Q7" i="12"/>
  <c r="Q8" i="12"/>
  <c r="Q9" i="12"/>
  <c r="Q10" i="12"/>
  <c r="P3" i="12"/>
  <c r="P4" i="12"/>
  <c r="P5" i="12"/>
  <c r="P6" i="12"/>
  <c r="P7" i="12"/>
  <c r="P8" i="12"/>
  <c r="P9" i="12"/>
  <c r="P10" i="12"/>
  <c r="O3" i="12"/>
  <c r="O4" i="12"/>
  <c r="O5" i="12"/>
  <c r="O6" i="12"/>
  <c r="O7" i="12"/>
  <c r="O8" i="12"/>
  <c r="O9" i="12"/>
  <c r="O10" i="12"/>
  <c r="N3" i="12"/>
  <c r="N4" i="12"/>
  <c r="N5" i="12"/>
  <c r="N6" i="12"/>
  <c r="N7" i="12"/>
  <c r="N8" i="12"/>
  <c r="N9" i="12"/>
  <c r="N10" i="12"/>
  <c r="M3" i="12"/>
  <c r="M4" i="12"/>
  <c r="M5" i="12"/>
  <c r="M6" i="12"/>
  <c r="M7" i="12"/>
  <c r="M8" i="12"/>
  <c r="M9" i="12"/>
  <c r="M10" i="12"/>
  <c r="L3" i="12"/>
  <c r="L4" i="12"/>
  <c r="L5" i="12"/>
  <c r="L6" i="12"/>
  <c r="L7" i="12"/>
  <c r="L8" i="12"/>
  <c r="L9" i="12"/>
  <c r="L10" i="12"/>
  <c r="K3" i="12"/>
  <c r="K4" i="12"/>
  <c r="K5" i="12"/>
  <c r="K6" i="12"/>
  <c r="K7" i="12"/>
  <c r="K8" i="12"/>
  <c r="K9" i="12"/>
  <c r="K10" i="12"/>
  <c r="J3" i="12"/>
  <c r="J4" i="12"/>
  <c r="J5" i="12"/>
  <c r="J6" i="12"/>
  <c r="J7" i="12"/>
  <c r="J8" i="12"/>
  <c r="J9" i="12"/>
  <c r="J10" i="12"/>
  <c r="I3" i="12"/>
  <c r="I4" i="12"/>
  <c r="I5" i="12"/>
  <c r="I6" i="12"/>
  <c r="I7" i="12"/>
  <c r="I8" i="12"/>
  <c r="I9" i="12"/>
  <c r="I10" i="12"/>
  <c r="H3" i="12"/>
  <c r="H4" i="12"/>
  <c r="H5" i="12"/>
  <c r="H6" i="12"/>
  <c r="H7" i="12"/>
  <c r="H8" i="12"/>
  <c r="H9" i="12"/>
  <c r="H10" i="12"/>
  <c r="G3" i="12"/>
  <c r="G4" i="12"/>
  <c r="G5" i="12"/>
  <c r="G6" i="12"/>
  <c r="G7" i="12"/>
  <c r="G8" i="12"/>
  <c r="G9" i="12"/>
  <c r="G10" i="12"/>
  <c r="F3" i="12"/>
  <c r="F4" i="12"/>
  <c r="F5" i="12"/>
  <c r="F6" i="12"/>
  <c r="F7" i="12"/>
  <c r="F8" i="12"/>
  <c r="F9" i="12"/>
  <c r="F10" i="12"/>
  <c r="E3" i="12"/>
  <c r="E4" i="12"/>
  <c r="E5" i="12"/>
  <c r="E6" i="12"/>
  <c r="E7" i="12"/>
  <c r="E8" i="12"/>
  <c r="E9" i="12"/>
  <c r="E10" i="12"/>
  <c r="E11" i="12"/>
  <c r="E14" i="12"/>
  <c r="D3" i="12"/>
  <c r="D4" i="12"/>
  <c r="D5" i="12"/>
  <c r="D6" i="12"/>
  <c r="D7" i="12"/>
  <c r="D8" i="12"/>
  <c r="D9" i="12"/>
  <c r="D10" i="12"/>
  <c r="D11" i="12"/>
  <c r="D14" i="12"/>
  <c r="A23" i="12"/>
  <c r="CY22" i="12"/>
  <c r="CX22" i="12"/>
  <c r="CW22" i="12"/>
  <c r="CV22" i="12"/>
  <c r="CU22" i="12"/>
  <c r="CY21" i="12"/>
  <c r="CX21" i="12"/>
  <c r="CW21" i="12"/>
  <c r="CV21" i="12"/>
  <c r="CU21" i="12"/>
  <c r="CY20" i="12"/>
  <c r="CX20" i="12"/>
  <c r="CW20" i="12"/>
  <c r="CV20" i="12"/>
  <c r="CU20" i="12"/>
  <c r="CY19" i="12"/>
  <c r="CX19" i="12"/>
  <c r="CW19" i="12"/>
  <c r="CV19" i="12"/>
  <c r="CU19" i="12"/>
  <c r="CY18" i="12"/>
  <c r="CX18" i="12"/>
  <c r="CW18" i="12"/>
  <c r="CV18" i="12"/>
  <c r="CU18" i="12"/>
  <c r="CY17" i="12"/>
  <c r="CX17" i="12"/>
  <c r="CW17" i="12"/>
  <c r="CV17" i="12"/>
  <c r="CU17" i="12"/>
  <c r="CY16" i="12"/>
  <c r="CX16" i="12"/>
  <c r="CW16" i="12"/>
  <c r="CV16" i="12"/>
  <c r="CU16" i="12"/>
  <c r="A3" i="12"/>
  <c r="A44" i="12"/>
  <c r="A4" i="12"/>
  <c r="A45" i="12"/>
  <c r="A5" i="12"/>
  <c r="A46" i="12"/>
  <c r="A6" i="12"/>
  <c r="A47" i="12"/>
  <c r="A7" i="12"/>
  <c r="A48" i="12"/>
  <c r="A8" i="12"/>
  <c r="A49" i="12"/>
  <c r="A9" i="12"/>
  <c r="A50" i="12"/>
  <c r="A36" i="12"/>
  <c r="A37" i="12"/>
  <c r="A38" i="12"/>
  <c r="A39" i="12"/>
  <c r="A40" i="12"/>
  <c r="A41" i="12"/>
  <c r="A35" i="12"/>
  <c r="A27" i="12"/>
  <c r="A28" i="12"/>
  <c r="A29" i="12"/>
  <c r="A30" i="12"/>
  <c r="A31" i="12"/>
  <c r="A32" i="12"/>
  <c r="A26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Y42" i="12"/>
  <c r="CX42" i="12"/>
  <c r="CW42" i="12"/>
  <c r="CV42" i="12"/>
  <c r="CU4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K33" i="12"/>
  <c r="CL33" i="12"/>
  <c r="CM33" i="12"/>
  <c r="CN33" i="12"/>
  <c r="CO33" i="12"/>
  <c r="CP33" i="12"/>
  <c r="CQ33" i="12"/>
  <c r="CR33" i="12"/>
  <c r="CS33" i="12"/>
  <c r="CT33" i="12"/>
  <c r="CY33" i="12"/>
  <c r="CX33" i="12"/>
  <c r="CW33" i="12"/>
  <c r="CV33" i="12"/>
  <c r="CU33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BH51" i="12"/>
  <c r="BI51" i="12"/>
  <c r="BJ51" i="12"/>
  <c r="BK51" i="12"/>
  <c r="BL51" i="12"/>
  <c r="BM51" i="12"/>
  <c r="BN51" i="12"/>
  <c r="BO51" i="12"/>
  <c r="BP51" i="12"/>
  <c r="BQ51" i="12"/>
  <c r="BR51" i="12"/>
  <c r="BS51" i="12"/>
  <c r="BT51" i="12"/>
  <c r="BU51" i="12"/>
  <c r="BV51" i="12"/>
  <c r="BW51" i="12"/>
  <c r="BX51" i="12"/>
  <c r="BY51" i="12"/>
  <c r="BZ51" i="12"/>
  <c r="CA51" i="12"/>
  <c r="CB51" i="12"/>
  <c r="CC51" i="12"/>
  <c r="CD51" i="12"/>
  <c r="CE51" i="12"/>
  <c r="CF51" i="12"/>
  <c r="CG51" i="12"/>
  <c r="CH51" i="12"/>
  <c r="CI51" i="12"/>
  <c r="CJ51" i="12"/>
  <c r="CK51" i="12"/>
  <c r="CL51" i="12"/>
  <c r="CM51" i="12"/>
  <c r="CN51" i="12"/>
  <c r="CO51" i="12"/>
  <c r="CP51" i="12"/>
  <c r="CQ51" i="12"/>
  <c r="CR51" i="12"/>
  <c r="CS51" i="12"/>
  <c r="CT51" i="12"/>
  <c r="CY51" i="12"/>
  <c r="CX51" i="12"/>
  <c r="CW51" i="12"/>
  <c r="CV51" i="12"/>
  <c r="CU51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BH56" i="12"/>
  <c r="BI56" i="12"/>
  <c r="BJ56" i="12"/>
  <c r="BK56" i="12"/>
  <c r="BL56" i="12"/>
  <c r="BM56" i="12"/>
  <c r="BN56" i="12"/>
  <c r="BO56" i="12"/>
  <c r="BP56" i="12"/>
  <c r="BQ56" i="12"/>
  <c r="BR56" i="12"/>
  <c r="BS56" i="12"/>
  <c r="BT56" i="12"/>
  <c r="BU56" i="12"/>
  <c r="BV56" i="12"/>
  <c r="BW56" i="12"/>
  <c r="BX56" i="12"/>
  <c r="BY56" i="12"/>
  <c r="BZ56" i="12"/>
  <c r="CA56" i="12"/>
  <c r="CB56" i="12"/>
  <c r="CC56" i="12"/>
  <c r="CD56" i="12"/>
  <c r="CE56" i="12"/>
  <c r="CF56" i="12"/>
  <c r="CG56" i="12"/>
  <c r="CH56" i="12"/>
  <c r="CI56" i="12"/>
  <c r="CJ56" i="12"/>
  <c r="CK56" i="12"/>
  <c r="CL56" i="12"/>
  <c r="CM56" i="12"/>
  <c r="CN56" i="12"/>
  <c r="CO56" i="12"/>
  <c r="CP56" i="12"/>
  <c r="CQ56" i="12"/>
  <c r="CR56" i="12"/>
  <c r="CS56" i="12"/>
  <c r="CT56" i="12"/>
  <c r="CY56" i="12"/>
  <c r="CX56" i="12"/>
  <c r="CW56" i="12"/>
  <c r="CV56" i="12"/>
  <c r="CU56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BH55" i="12"/>
  <c r="BI55" i="12"/>
  <c r="BJ55" i="12"/>
  <c r="BK55" i="12"/>
  <c r="BL55" i="12"/>
  <c r="BM55" i="12"/>
  <c r="BN55" i="12"/>
  <c r="BO55" i="12"/>
  <c r="BP55" i="12"/>
  <c r="BQ55" i="12"/>
  <c r="BR55" i="12"/>
  <c r="BS55" i="12"/>
  <c r="BT55" i="12"/>
  <c r="BU55" i="12"/>
  <c r="BV55" i="12"/>
  <c r="BW55" i="12"/>
  <c r="BX55" i="12"/>
  <c r="BY55" i="12"/>
  <c r="BZ55" i="12"/>
  <c r="CA55" i="12"/>
  <c r="CB55" i="12"/>
  <c r="CC55" i="12"/>
  <c r="CD55" i="12"/>
  <c r="CE55" i="12"/>
  <c r="CF55" i="12"/>
  <c r="CG55" i="12"/>
  <c r="CH55" i="12"/>
  <c r="CI55" i="12"/>
  <c r="CJ55" i="12"/>
  <c r="CK55" i="12"/>
  <c r="CL55" i="12"/>
  <c r="CM55" i="12"/>
  <c r="CN55" i="12"/>
  <c r="CO55" i="12"/>
  <c r="CP55" i="12"/>
  <c r="CQ55" i="12"/>
  <c r="CR55" i="12"/>
  <c r="CS55" i="12"/>
  <c r="CT55" i="12"/>
  <c r="CY55" i="12"/>
  <c r="CX55" i="12"/>
  <c r="CW55" i="12"/>
  <c r="CV55" i="12"/>
  <c r="CU55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BH54" i="12"/>
  <c r="BI54" i="12"/>
  <c r="BJ54" i="12"/>
  <c r="BK54" i="12"/>
  <c r="BL54" i="12"/>
  <c r="BM54" i="12"/>
  <c r="BN54" i="12"/>
  <c r="BO54" i="12"/>
  <c r="BP54" i="12"/>
  <c r="BQ54" i="12"/>
  <c r="BR54" i="12"/>
  <c r="BS54" i="12"/>
  <c r="BT54" i="12"/>
  <c r="BU54" i="12"/>
  <c r="BV54" i="12"/>
  <c r="BW54" i="12"/>
  <c r="BX54" i="12"/>
  <c r="BY54" i="12"/>
  <c r="BZ54" i="12"/>
  <c r="CA54" i="12"/>
  <c r="CB54" i="12"/>
  <c r="CC54" i="12"/>
  <c r="CD54" i="12"/>
  <c r="CE54" i="12"/>
  <c r="CF54" i="12"/>
  <c r="CG54" i="12"/>
  <c r="CH54" i="12"/>
  <c r="CI54" i="12"/>
  <c r="CJ54" i="12"/>
  <c r="CK54" i="12"/>
  <c r="CL54" i="12"/>
  <c r="CM54" i="12"/>
  <c r="CN54" i="12"/>
  <c r="CO54" i="12"/>
  <c r="CP54" i="12"/>
  <c r="CQ54" i="12"/>
  <c r="CR54" i="12"/>
  <c r="CS54" i="12"/>
  <c r="CT54" i="12"/>
  <c r="CY54" i="12"/>
  <c r="CX54" i="12"/>
  <c r="CW54" i="12"/>
  <c r="CV54" i="12"/>
  <c r="CU54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BW53" i="12"/>
  <c r="BX53" i="12"/>
  <c r="BY53" i="12"/>
  <c r="BZ53" i="12"/>
  <c r="CA53" i="12"/>
  <c r="CB53" i="12"/>
  <c r="CC53" i="12"/>
  <c r="CD53" i="12"/>
  <c r="CE53" i="12"/>
  <c r="CF53" i="12"/>
  <c r="CG53" i="12"/>
  <c r="CH53" i="12"/>
  <c r="CI53" i="12"/>
  <c r="CJ53" i="12"/>
  <c r="CK53" i="12"/>
  <c r="CL53" i="12"/>
  <c r="CM53" i="12"/>
  <c r="CN53" i="12"/>
  <c r="CO53" i="12"/>
  <c r="CP53" i="12"/>
  <c r="CQ53" i="12"/>
  <c r="CR53" i="12"/>
  <c r="CS53" i="12"/>
  <c r="CT53" i="12"/>
  <c r="CY53" i="12"/>
  <c r="CX53" i="12"/>
  <c r="CW53" i="12"/>
  <c r="CV53" i="12"/>
  <c r="CU53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BH52" i="12"/>
  <c r="BI52" i="12"/>
  <c r="BJ52" i="12"/>
  <c r="BK52" i="12"/>
  <c r="BL52" i="12"/>
  <c r="BM52" i="12"/>
  <c r="BN52" i="12"/>
  <c r="BO52" i="12"/>
  <c r="BP52" i="12"/>
  <c r="BQ52" i="12"/>
  <c r="BR52" i="12"/>
  <c r="BS52" i="12"/>
  <c r="BT52" i="12"/>
  <c r="BU52" i="12"/>
  <c r="BV52" i="12"/>
  <c r="BW52" i="12"/>
  <c r="BX52" i="12"/>
  <c r="BY52" i="12"/>
  <c r="BZ52" i="12"/>
  <c r="CA52" i="12"/>
  <c r="CB52" i="12"/>
  <c r="CC52" i="12"/>
  <c r="CD52" i="12"/>
  <c r="CE52" i="12"/>
  <c r="CF52" i="12"/>
  <c r="CG52" i="12"/>
  <c r="CH52" i="12"/>
  <c r="CI52" i="12"/>
  <c r="CJ52" i="12"/>
  <c r="CK52" i="12"/>
  <c r="CL52" i="12"/>
  <c r="CM52" i="12"/>
  <c r="CN52" i="12"/>
  <c r="CO52" i="12"/>
  <c r="CP52" i="12"/>
  <c r="CQ52" i="12"/>
  <c r="CR52" i="12"/>
  <c r="CS52" i="12"/>
  <c r="CT52" i="12"/>
  <c r="CY52" i="12"/>
  <c r="CX52" i="12"/>
  <c r="CW52" i="12"/>
  <c r="CV52" i="12"/>
  <c r="CU52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CS11" i="12"/>
  <c r="CT11" i="12"/>
  <c r="CY11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BH12" i="12"/>
  <c r="BI12" i="12"/>
  <c r="BJ12" i="12"/>
  <c r="BK12" i="12"/>
  <c r="BL12" i="12"/>
  <c r="BM12" i="12"/>
  <c r="BN12" i="12"/>
  <c r="BO12" i="12"/>
  <c r="BP12" i="12"/>
  <c r="BQ12" i="12"/>
  <c r="BR12" i="12"/>
  <c r="BS12" i="12"/>
  <c r="BT12" i="12"/>
  <c r="BU12" i="12"/>
  <c r="BV12" i="12"/>
  <c r="BW12" i="12"/>
  <c r="BX12" i="12"/>
  <c r="BY12" i="12"/>
  <c r="BZ12" i="12"/>
  <c r="CA12" i="12"/>
  <c r="CB12" i="12"/>
  <c r="CC12" i="12"/>
  <c r="CD12" i="12"/>
  <c r="CE12" i="12"/>
  <c r="CF12" i="12"/>
  <c r="CG12" i="12"/>
  <c r="CH12" i="12"/>
  <c r="CI12" i="12"/>
  <c r="CJ12" i="12"/>
  <c r="CK12" i="12"/>
  <c r="CL12" i="12"/>
  <c r="CM12" i="12"/>
  <c r="CN12" i="12"/>
  <c r="CO12" i="12"/>
  <c r="CP12" i="12"/>
  <c r="CQ12" i="12"/>
  <c r="CR12" i="12"/>
  <c r="CS12" i="12"/>
  <c r="CT12" i="12"/>
  <c r="CY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BH13" i="12"/>
  <c r="BI13" i="12"/>
  <c r="BJ13" i="12"/>
  <c r="BK13" i="12"/>
  <c r="BL13" i="12"/>
  <c r="BM13" i="12"/>
  <c r="BN13" i="12"/>
  <c r="BO13" i="12"/>
  <c r="BP13" i="12"/>
  <c r="BQ13" i="12"/>
  <c r="BR13" i="12"/>
  <c r="BS13" i="12"/>
  <c r="BT13" i="12"/>
  <c r="BU13" i="12"/>
  <c r="BV13" i="12"/>
  <c r="BW13" i="12"/>
  <c r="BX13" i="12"/>
  <c r="BY13" i="12"/>
  <c r="BZ13" i="12"/>
  <c r="CA13" i="12"/>
  <c r="CB13" i="12"/>
  <c r="CC13" i="12"/>
  <c r="CD13" i="12"/>
  <c r="CE13" i="12"/>
  <c r="CF13" i="12"/>
  <c r="CG13" i="12"/>
  <c r="CH13" i="12"/>
  <c r="CI13" i="12"/>
  <c r="CJ13" i="12"/>
  <c r="CK13" i="12"/>
  <c r="CL13" i="12"/>
  <c r="CM13" i="12"/>
  <c r="CN13" i="12"/>
  <c r="CO13" i="12"/>
  <c r="CP13" i="12"/>
  <c r="CQ13" i="12"/>
  <c r="CR13" i="12"/>
  <c r="CS13" i="12"/>
  <c r="CT13" i="12"/>
  <c r="CY13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CS14" i="12"/>
  <c r="CT14" i="12"/>
  <c r="CY14" i="12"/>
  <c r="CY10" i="12"/>
  <c r="CX11" i="12"/>
  <c r="CX12" i="12"/>
  <c r="CX13" i="12"/>
  <c r="CX14" i="12"/>
  <c r="CX10" i="12"/>
  <c r="CW11" i="12"/>
  <c r="CW12" i="12"/>
  <c r="CW13" i="12"/>
  <c r="CW14" i="12"/>
  <c r="CW10" i="12"/>
  <c r="CY50" i="12"/>
  <c r="CX50" i="12"/>
  <c r="CW50" i="12"/>
  <c r="CV50" i="12"/>
  <c r="CU50" i="12"/>
  <c r="CY49" i="12"/>
  <c r="CX49" i="12"/>
  <c r="CW49" i="12"/>
  <c r="CV49" i="12"/>
  <c r="CU49" i="12"/>
  <c r="CY48" i="12"/>
  <c r="CX48" i="12"/>
  <c r="CW48" i="12"/>
  <c r="CV48" i="12"/>
  <c r="CU48" i="12"/>
  <c r="CY47" i="12"/>
  <c r="CX47" i="12"/>
  <c r="CW47" i="12"/>
  <c r="CV47" i="12"/>
  <c r="CU47" i="12"/>
  <c r="CY46" i="12"/>
  <c r="CX46" i="12"/>
  <c r="CW46" i="12"/>
  <c r="CV46" i="12"/>
  <c r="CU46" i="12"/>
  <c r="CY45" i="12"/>
  <c r="CX45" i="12"/>
  <c r="CW45" i="12"/>
  <c r="CV45" i="12"/>
  <c r="CU45" i="12"/>
  <c r="CY44" i="12"/>
  <c r="CX44" i="12"/>
  <c r="CW44" i="12"/>
  <c r="CV44" i="12"/>
  <c r="CU44" i="12"/>
  <c r="CY41" i="12"/>
  <c r="CX41" i="12"/>
  <c r="CW41" i="12"/>
  <c r="CV41" i="12"/>
  <c r="CU41" i="12"/>
  <c r="CY40" i="12"/>
  <c r="CX40" i="12"/>
  <c r="CW40" i="12"/>
  <c r="CV40" i="12"/>
  <c r="CU40" i="12"/>
  <c r="CY39" i="12"/>
  <c r="CX39" i="12"/>
  <c r="CW39" i="12"/>
  <c r="CV39" i="12"/>
  <c r="CU39" i="12"/>
  <c r="CY38" i="12"/>
  <c r="CX38" i="12"/>
  <c r="CW38" i="12"/>
  <c r="CV38" i="12"/>
  <c r="CU38" i="12"/>
  <c r="CY37" i="12"/>
  <c r="CX37" i="12"/>
  <c r="CW37" i="12"/>
  <c r="CV37" i="12"/>
  <c r="CU37" i="12"/>
  <c r="CY36" i="12"/>
  <c r="CX36" i="12"/>
  <c r="CW36" i="12"/>
  <c r="CV36" i="12"/>
  <c r="CU36" i="12"/>
  <c r="CY35" i="12"/>
  <c r="CX35" i="12"/>
  <c r="CW35" i="12"/>
  <c r="CV35" i="12"/>
  <c r="CU35" i="12"/>
  <c r="CY32" i="12"/>
  <c r="CX32" i="12"/>
  <c r="CW32" i="12"/>
  <c r="CV32" i="12"/>
  <c r="CU32" i="12"/>
  <c r="CY31" i="12"/>
  <c r="CX31" i="12"/>
  <c r="CW31" i="12"/>
  <c r="CV31" i="12"/>
  <c r="CU31" i="12"/>
  <c r="CY30" i="12"/>
  <c r="CX30" i="12"/>
  <c r="CW30" i="12"/>
  <c r="CV30" i="12"/>
  <c r="CU30" i="12"/>
  <c r="CY29" i="12"/>
  <c r="CX29" i="12"/>
  <c r="CW29" i="12"/>
  <c r="CV29" i="12"/>
  <c r="CU29" i="12"/>
  <c r="CY28" i="12"/>
  <c r="CX28" i="12"/>
  <c r="CW28" i="12"/>
  <c r="CV28" i="12"/>
  <c r="CU28" i="12"/>
  <c r="CY27" i="12"/>
  <c r="CX27" i="12"/>
  <c r="CW27" i="12"/>
  <c r="CV27" i="12"/>
  <c r="CU27" i="12"/>
  <c r="CY26" i="12"/>
  <c r="CX26" i="12"/>
  <c r="CW26" i="12"/>
  <c r="CV26" i="12"/>
  <c r="CU26" i="12"/>
  <c r="CY4" i="12"/>
  <c r="CY5" i="12"/>
  <c r="CY6" i="12"/>
  <c r="CY7" i="12"/>
  <c r="CY8" i="12"/>
  <c r="CY9" i="12"/>
  <c r="CY3" i="12"/>
  <c r="CX4" i="12"/>
  <c r="CX5" i="12"/>
  <c r="CX6" i="12"/>
  <c r="CX7" i="12"/>
  <c r="CX8" i="12"/>
  <c r="CX9" i="12"/>
  <c r="CX3" i="12"/>
  <c r="CW4" i="12"/>
  <c r="CW5" i="12"/>
  <c r="CW6" i="12"/>
  <c r="CW7" i="12"/>
  <c r="CW8" i="12"/>
  <c r="CW9" i="12"/>
  <c r="CW3" i="12"/>
  <c r="CV4" i="12"/>
  <c r="CV5" i="12"/>
  <c r="CV6" i="12"/>
  <c r="CV7" i="12"/>
  <c r="CV8" i="12"/>
  <c r="CV9" i="12"/>
  <c r="CV3" i="12"/>
  <c r="CV11" i="12"/>
  <c r="CV12" i="12"/>
  <c r="CV13" i="12"/>
  <c r="CV14" i="12"/>
  <c r="CV10" i="12"/>
  <c r="CU11" i="12"/>
  <c r="CU12" i="12"/>
  <c r="CU13" i="12"/>
  <c r="CU14" i="12"/>
  <c r="CU10" i="12"/>
  <c r="CU4" i="12"/>
  <c r="CU5" i="12"/>
  <c r="CU6" i="12"/>
  <c r="CU7" i="12"/>
  <c r="CU8" i="12"/>
  <c r="CU9" i="12"/>
  <c r="CU3" i="12"/>
  <c r="CT1" i="12"/>
  <c r="A10" i="12"/>
  <c r="A11" i="12"/>
  <c r="A14" i="12"/>
  <c r="A52" i="12"/>
  <c r="A51" i="12"/>
  <c r="A13" i="12"/>
  <c r="A12" i="12"/>
  <c r="A56" i="12"/>
  <c r="A55" i="12"/>
  <c r="A54" i="12"/>
  <c r="A53" i="12"/>
  <c r="A42" i="12"/>
  <c r="A33" i="12"/>
  <c r="B50" i="12"/>
  <c r="B49" i="12"/>
  <c r="B48" i="12"/>
  <c r="B47" i="12"/>
  <c r="B46" i="12"/>
  <c r="B45" i="12"/>
  <c r="B44" i="12"/>
  <c r="B41" i="12"/>
  <c r="B40" i="12"/>
  <c r="B39" i="12"/>
  <c r="B38" i="12"/>
  <c r="B37" i="12"/>
  <c r="B36" i="12"/>
  <c r="B35" i="12"/>
  <c r="B32" i="12"/>
  <c r="B31" i="12"/>
  <c r="B30" i="12"/>
  <c r="B29" i="12"/>
  <c r="B28" i="12"/>
  <c r="B27" i="12"/>
  <c r="B26" i="12"/>
  <c r="B4" i="12"/>
  <c r="B5" i="12"/>
  <c r="B6" i="12"/>
  <c r="B7" i="12"/>
  <c r="B8" i="12"/>
  <c r="B9" i="12"/>
  <c r="B3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CK1" i="12"/>
  <c r="CL1" i="12"/>
  <c r="CM1" i="12"/>
  <c r="CN1" i="12"/>
  <c r="CO1" i="12"/>
  <c r="CP1" i="12"/>
  <c r="CQ1" i="12"/>
  <c r="CR1" i="12"/>
  <c r="CS1" i="12"/>
  <c r="C1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comma="1">
      <textFields count="9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<sst xmlns="http://schemas.openxmlformats.org/spreadsheetml/2006/main" count="43" uniqueCount="25">
  <si>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</si>
  <si>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</si>
  <si>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</si>
  <si>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</si>
  <si>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</si>
  <si>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</si>
  <si>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</si>
  <si>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</si>
  <si>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</si>
  <si>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</si>
  <si>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TIME</t>
  </si>
  <si>
    <t>NORMAL</t>
  </si>
  <si>
    <t>COUNT</t>
  </si>
  <si>
    <t>OVER/UNDER SD</t>
  </si>
  <si>
    <t>NORMAL SD</t>
  </si>
  <si>
    <t>SUM</t>
  </si>
  <si>
    <t>AVERAGE</t>
  </si>
  <si>
    <t>MIN</t>
  </si>
  <si>
    <t>MAX</t>
  </si>
  <si>
    <t>STDEV</t>
  </si>
  <si>
    <t>MEAN</t>
  </si>
  <si>
    <t>ALL</t>
  </si>
  <si>
    <t>COUNTIF</t>
  </si>
  <si>
    <t>weeks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</si>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</sst>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72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/>
    <xf numFmtId="0" fontId="2" fillId="3" borderId="0" xfId="0" applyFont="1" applyFill="1" applyBorder="1" applyAlignment="1">
      <alignment horizontal="center"/>
    </xf>
    <xf numFmtId="18" fontId="2" fillId="0" borderId="0" xfId="1" applyNumberFormat="1" applyFont="1" applyBorder="1" applyAlignment="1">
      <alignment textRotation="180"/>
    </xf>
    <xf numFmtId="18" fontId="2" fillId="0" borderId="0" xfId="1" applyNumberFormat="1" applyFont="1" applyBorder="1" applyAlignment="1">
      <alignment horizontal="center" textRotation="180"/>
    </xf>
    <xf numFmtId="0" fontId="2" fillId="0" borderId="0" xfId="0" applyFont="1" applyBorder="1" applyAlignment="1">
      <alignment horizontal="center" vertical="center"/>
    </xf>
    <xf numFmtId="43" fontId="4" fillId="0" borderId="0" xfId="1" applyFont="1" applyBorder="1"/>
    <xf numFmtId="0" fontId="2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2" fillId="2" borderId="0" xfId="0" applyFont="1" applyFill="1" applyBorder="1"/>
    <xf numFmtId="43" fontId="4" fillId="2" borderId="0" xfId="1" applyFont="1" applyFill="1" applyBorder="1"/>
    <xf numFmtId="43" fontId="2" fillId="0" borderId="0" xfId="1" applyFont="1" applyBorder="1"/>
    <xf numFmtId="43" fontId="2" fillId="3" borderId="0" xfId="1" applyFont="1" applyFill="1" applyBorder="1"/>
    <xf numFmtId="0" fontId="2" fillId="3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43" fontId="0" fillId="0" borderId="0" xfId="1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/>
    <xf numFmtId="165" fontId="2" fillId="3" borderId="0" xfId="1" applyNumberFormat="1" applyFont="1" applyFill="1" applyBorder="1" applyAlignment="1">
      <alignment horizontal="center"/>
    </xf>
    <xf numFmtId="172" fontId="2" fillId="3" borderId="0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worksheet" Target="worksheets/sheet1.xml"/><Relationship Id="rId7" Type="http://schemas.openxmlformats.org/officeDocument/2006/relationships/worksheet" Target="worksheets/sheet2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All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analysis!$C$3:$CT$3</c:f>
              <c:numCache>
                <c:formatCode>General</c:formatCode>
                <c:ptCount val="96"/>
                <c:pt idx="0">
                  <c:v>7.0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2.0</c:v>
                </c:pt>
                <c:pt idx="25">
                  <c:v>1.0</c:v>
                </c:pt>
                <c:pt idx="26">
                  <c:v>7.0</c:v>
                </c:pt>
                <c:pt idx="27">
                  <c:v>5.0</c:v>
                </c:pt>
                <c:pt idx="28">
                  <c:v>2.0</c:v>
                </c:pt>
                <c:pt idx="29">
                  <c:v>6.0</c:v>
                </c:pt>
                <c:pt idx="30">
                  <c:v>10.0</c:v>
                </c:pt>
                <c:pt idx="31">
                  <c:v>0.0</c:v>
                </c:pt>
                <c:pt idx="32">
                  <c:v>2.0</c:v>
                </c:pt>
                <c:pt idx="33">
                  <c:v>2.0</c:v>
                </c:pt>
                <c:pt idx="34">
                  <c:v>5.0</c:v>
                </c:pt>
                <c:pt idx="35">
                  <c:v>18.0</c:v>
                </c:pt>
                <c:pt idx="36">
                  <c:v>25.0</c:v>
                </c:pt>
                <c:pt idx="37">
                  <c:v>19.0</c:v>
                </c:pt>
                <c:pt idx="38">
                  <c:v>9.0</c:v>
                </c:pt>
                <c:pt idx="39">
                  <c:v>12.0</c:v>
                </c:pt>
                <c:pt idx="40">
                  <c:v>18.0</c:v>
                </c:pt>
                <c:pt idx="41">
                  <c:v>9.0</c:v>
                </c:pt>
                <c:pt idx="42">
                  <c:v>26.0</c:v>
                </c:pt>
                <c:pt idx="43">
                  <c:v>11.0</c:v>
                </c:pt>
                <c:pt idx="44">
                  <c:v>7.0</c:v>
                </c:pt>
                <c:pt idx="45">
                  <c:v>2.0</c:v>
                </c:pt>
                <c:pt idx="46">
                  <c:v>5.0</c:v>
                </c:pt>
                <c:pt idx="47">
                  <c:v>5.0</c:v>
                </c:pt>
                <c:pt idx="48">
                  <c:v>9.0</c:v>
                </c:pt>
                <c:pt idx="49">
                  <c:v>7.0</c:v>
                </c:pt>
                <c:pt idx="50">
                  <c:v>12.0</c:v>
                </c:pt>
                <c:pt idx="51">
                  <c:v>14.0</c:v>
                </c:pt>
                <c:pt idx="52">
                  <c:v>6.0</c:v>
                </c:pt>
                <c:pt idx="53">
                  <c:v>13.0</c:v>
                </c:pt>
                <c:pt idx="54">
                  <c:v>7.0</c:v>
                </c:pt>
                <c:pt idx="55">
                  <c:v>11.0</c:v>
                </c:pt>
                <c:pt idx="56">
                  <c:v>13.0</c:v>
                </c:pt>
                <c:pt idx="57">
                  <c:v>28.0</c:v>
                </c:pt>
                <c:pt idx="58">
                  <c:v>20.0</c:v>
                </c:pt>
                <c:pt idx="59">
                  <c:v>13.0</c:v>
                </c:pt>
                <c:pt idx="60">
                  <c:v>1.0</c:v>
                </c:pt>
                <c:pt idx="61">
                  <c:v>19.0</c:v>
                </c:pt>
                <c:pt idx="62">
                  <c:v>8.0</c:v>
                </c:pt>
                <c:pt idx="63">
                  <c:v>7.0</c:v>
                </c:pt>
                <c:pt idx="64">
                  <c:v>3.0</c:v>
                </c:pt>
                <c:pt idx="65">
                  <c:v>0.0</c:v>
                </c:pt>
                <c:pt idx="66">
                  <c:v>0.0</c:v>
                </c:pt>
                <c:pt idx="67">
                  <c:v>1.0</c:v>
                </c:pt>
                <c:pt idx="68">
                  <c:v>10.0</c:v>
                </c:pt>
                <c:pt idx="69">
                  <c:v>5.0</c:v>
                </c:pt>
                <c:pt idx="70">
                  <c:v>10.0</c:v>
                </c:pt>
                <c:pt idx="71">
                  <c:v>10.0</c:v>
                </c:pt>
                <c:pt idx="72">
                  <c:v>11.0</c:v>
                </c:pt>
                <c:pt idx="73">
                  <c:v>8.0</c:v>
                </c:pt>
                <c:pt idx="74">
                  <c:v>9.0</c:v>
                </c:pt>
                <c:pt idx="75">
                  <c:v>6.0</c:v>
                </c:pt>
                <c:pt idx="76">
                  <c:v>17.0</c:v>
                </c:pt>
                <c:pt idx="77">
                  <c:v>20.0</c:v>
                </c:pt>
                <c:pt idx="78">
                  <c:v>12.0</c:v>
                </c:pt>
                <c:pt idx="79">
                  <c:v>10.0</c:v>
                </c:pt>
                <c:pt idx="80">
                  <c:v>24.0</c:v>
                </c:pt>
                <c:pt idx="81">
                  <c:v>15.0</c:v>
                </c:pt>
                <c:pt idx="82">
                  <c:v>5.0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8.0</c:v>
                </c:pt>
                <c:pt idx="87">
                  <c:v>5.0</c:v>
                </c:pt>
                <c:pt idx="88">
                  <c:v>3.0</c:v>
                </c:pt>
                <c:pt idx="89">
                  <c:v>0.0</c:v>
                </c:pt>
                <c:pt idx="90">
                  <c:v>4.0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analysis!$C$4:$CT$4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22.0</c:v>
                </c:pt>
                <c:pt idx="29">
                  <c:v>15.0</c:v>
                </c:pt>
                <c:pt idx="30">
                  <c:v>8.0</c:v>
                </c:pt>
                <c:pt idx="31">
                  <c:v>7.0</c:v>
                </c:pt>
                <c:pt idx="32">
                  <c:v>9.0</c:v>
                </c:pt>
                <c:pt idx="33">
                  <c:v>6.0</c:v>
                </c:pt>
                <c:pt idx="34">
                  <c:v>5.0</c:v>
                </c:pt>
                <c:pt idx="35">
                  <c:v>18.0</c:v>
                </c:pt>
                <c:pt idx="36">
                  <c:v>17.0</c:v>
                </c:pt>
                <c:pt idx="37">
                  <c:v>4.0</c:v>
                </c:pt>
                <c:pt idx="38">
                  <c:v>13.0</c:v>
                </c:pt>
                <c:pt idx="39">
                  <c:v>3.0</c:v>
                </c:pt>
                <c:pt idx="40">
                  <c:v>1.0</c:v>
                </c:pt>
                <c:pt idx="41">
                  <c:v>0.0</c:v>
                </c:pt>
                <c:pt idx="42">
                  <c:v>1.0</c:v>
                </c:pt>
                <c:pt idx="43">
                  <c:v>7.0</c:v>
                </c:pt>
                <c:pt idx="44">
                  <c:v>4.0</c:v>
                </c:pt>
                <c:pt idx="45">
                  <c:v>21.0</c:v>
                </c:pt>
                <c:pt idx="46">
                  <c:v>2.0</c:v>
                </c:pt>
                <c:pt idx="47">
                  <c:v>3.0</c:v>
                </c:pt>
                <c:pt idx="48">
                  <c:v>6.0</c:v>
                </c:pt>
                <c:pt idx="49">
                  <c:v>2.0</c:v>
                </c:pt>
                <c:pt idx="50">
                  <c:v>3.0</c:v>
                </c:pt>
                <c:pt idx="51">
                  <c:v>2.0</c:v>
                </c:pt>
                <c:pt idx="52">
                  <c:v>4.0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4.0</c:v>
                </c:pt>
                <c:pt idx="57">
                  <c:v>6.0</c:v>
                </c:pt>
                <c:pt idx="58">
                  <c:v>2.0</c:v>
                </c:pt>
                <c:pt idx="59">
                  <c:v>2.0</c:v>
                </c:pt>
                <c:pt idx="60">
                  <c:v>4.0</c:v>
                </c:pt>
                <c:pt idx="61">
                  <c:v>3.0</c:v>
                </c:pt>
                <c:pt idx="62">
                  <c:v>1.0</c:v>
                </c:pt>
                <c:pt idx="63">
                  <c:v>4.0</c:v>
                </c:pt>
                <c:pt idx="64">
                  <c:v>3.0</c:v>
                </c:pt>
                <c:pt idx="65">
                  <c:v>11.0</c:v>
                </c:pt>
                <c:pt idx="66">
                  <c:v>9.0</c:v>
                </c:pt>
                <c:pt idx="67">
                  <c:v>4.0</c:v>
                </c:pt>
                <c:pt idx="68">
                  <c:v>4.0</c:v>
                </c:pt>
                <c:pt idx="69">
                  <c:v>16.0</c:v>
                </c:pt>
                <c:pt idx="70">
                  <c:v>4.0</c:v>
                </c:pt>
                <c:pt idx="71">
                  <c:v>18.0</c:v>
                </c:pt>
                <c:pt idx="72">
                  <c:v>24.0</c:v>
                </c:pt>
                <c:pt idx="73">
                  <c:v>18.0</c:v>
                </c:pt>
                <c:pt idx="74">
                  <c:v>14.0</c:v>
                </c:pt>
                <c:pt idx="75">
                  <c:v>12.0</c:v>
                </c:pt>
                <c:pt idx="76">
                  <c:v>6.0</c:v>
                </c:pt>
                <c:pt idx="77">
                  <c:v>8.0</c:v>
                </c:pt>
                <c:pt idx="78">
                  <c:v>4.0</c:v>
                </c:pt>
                <c:pt idx="79">
                  <c:v>7.0</c:v>
                </c:pt>
                <c:pt idx="80">
                  <c:v>8.0</c:v>
                </c:pt>
                <c:pt idx="81">
                  <c:v>7.0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0.0</c:v>
                </c:pt>
                <c:pt idx="86">
                  <c:v>3.0</c:v>
                </c:pt>
                <c:pt idx="87">
                  <c:v>7.0</c:v>
                </c:pt>
                <c:pt idx="88">
                  <c:v>13.0</c:v>
                </c:pt>
                <c:pt idx="89">
                  <c:v>5.0</c:v>
                </c:pt>
                <c:pt idx="90">
                  <c:v>14.0</c:v>
                </c:pt>
                <c:pt idx="91">
                  <c:v>3.0</c:v>
                </c:pt>
                <c:pt idx="92">
                  <c:v>2.0</c:v>
                </c:pt>
                <c:pt idx="93">
                  <c:v>2.0</c:v>
                </c:pt>
                <c:pt idx="94">
                  <c:v>0.0</c:v>
                </c:pt>
                <c:pt idx="95">
                  <c:v>1.0</c:v>
                </c:pt>
              </c:numCache>
            </c:numRef>
          </c:val>
        </c:ser>
        <c:ser>
          <c:idx val="2"/>
          <c:order val="2"/>
          <c:tx>
            <c:strRef>
              <c:f>analysis!$B$5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analysis!$C$5:$CT$5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4.0</c:v>
                </c:pt>
                <c:pt idx="27">
                  <c:v>1.0</c:v>
                </c:pt>
                <c:pt idx="28">
                  <c:v>12.0</c:v>
                </c:pt>
                <c:pt idx="29">
                  <c:v>25.0</c:v>
                </c:pt>
                <c:pt idx="30">
                  <c:v>18.0</c:v>
                </c:pt>
                <c:pt idx="31">
                  <c:v>3.0</c:v>
                </c:pt>
                <c:pt idx="32">
                  <c:v>8.0</c:v>
                </c:pt>
                <c:pt idx="33">
                  <c:v>13.0</c:v>
                </c:pt>
                <c:pt idx="34">
                  <c:v>7.0</c:v>
                </c:pt>
                <c:pt idx="35">
                  <c:v>11.0</c:v>
                </c:pt>
                <c:pt idx="36">
                  <c:v>19.0</c:v>
                </c:pt>
                <c:pt idx="37">
                  <c:v>15.0</c:v>
                </c:pt>
                <c:pt idx="38">
                  <c:v>14.0</c:v>
                </c:pt>
                <c:pt idx="39">
                  <c:v>12.0</c:v>
                </c:pt>
                <c:pt idx="40">
                  <c:v>7.0</c:v>
                </c:pt>
                <c:pt idx="41">
                  <c:v>5.0</c:v>
                </c:pt>
                <c:pt idx="42">
                  <c:v>6.0</c:v>
                </c:pt>
                <c:pt idx="43">
                  <c:v>1.0</c:v>
                </c:pt>
                <c:pt idx="44">
                  <c:v>4.0</c:v>
                </c:pt>
                <c:pt idx="45">
                  <c:v>4.0</c:v>
                </c:pt>
                <c:pt idx="46">
                  <c:v>11.0</c:v>
                </c:pt>
                <c:pt idx="47">
                  <c:v>7.0</c:v>
                </c:pt>
                <c:pt idx="48">
                  <c:v>4.0</c:v>
                </c:pt>
                <c:pt idx="49">
                  <c:v>0.0</c:v>
                </c:pt>
                <c:pt idx="50">
                  <c:v>23.0</c:v>
                </c:pt>
                <c:pt idx="51">
                  <c:v>6.0</c:v>
                </c:pt>
                <c:pt idx="52">
                  <c:v>1.0</c:v>
                </c:pt>
                <c:pt idx="53">
                  <c:v>2.0</c:v>
                </c:pt>
                <c:pt idx="54">
                  <c:v>0.0</c:v>
                </c:pt>
                <c:pt idx="55">
                  <c:v>7.0</c:v>
                </c:pt>
                <c:pt idx="56">
                  <c:v>3.0</c:v>
                </c:pt>
                <c:pt idx="57">
                  <c:v>11.0</c:v>
                </c:pt>
                <c:pt idx="58">
                  <c:v>3.0</c:v>
                </c:pt>
                <c:pt idx="59">
                  <c:v>1.0</c:v>
                </c:pt>
                <c:pt idx="60">
                  <c:v>0.0</c:v>
                </c:pt>
                <c:pt idx="61">
                  <c:v>4.0</c:v>
                </c:pt>
                <c:pt idx="62">
                  <c:v>6.0</c:v>
                </c:pt>
                <c:pt idx="63">
                  <c:v>2.0</c:v>
                </c:pt>
                <c:pt idx="64">
                  <c:v>0.0</c:v>
                </c:pt>
                <c:pt idx="65">
                  <c:v>6.0</c:v>
                </c:pt>
                <c:pt idx="66">
                  <c:v>11.0</c:v>
                </c:pt>
                <c:pt idx="67">
                  <c:v>9.0</c:v>
                </c:pt>
                <c:pt idx="68">
                  <c:v>2.0</c:v>
                </c:pt>
                <c:pt idx="69">
                  <c:v>11.0</c:v>
                </c:pt>
                <c:pt idx="70">
                  <c:v>13.0</c:v>
                </c:pt>
                <c:pt idx="71">
                  <c:v>18.0</c:v>
                </c:pt>
                <c:pt idx="72">
                  <c:v>11.0</c:v>
                </c:pt>
                <c:pt idx="73">
                  <c:v>19.0</c:v>
                </c:pt>
                <c:pt idx="74">
                  <c:v>19.0</c:v>
                </c:pt>
                <c:pt idx="75">
                  <c:v>20.0</c:v>
                </c:pt>
                <c:pt idx="76">
                  <c:v>16.0</c:v>
                </c:pt>
                <c:pt idx="77">
                  <c:v>10.0</c:v>
                </c:pt>
                <c:pt idx="78">
                  <c:v>15.0</c:v>
                </c:pt>
                <c:pt idx="79">
                  <c:v>13.0</c:v>
                </c:pt>
                <c:pt idx="80">
                  <c:v>24.0</c:v>
                </c:pt>
                <c:pt idx="81">
                  <c:v>9.0</c:v>
                </c:pt>
                <c:pt idx="82">
                  <c:v>3.0</c:v>
                </c:pt>
                <c:pt idx="83">
                  <c:v>3.0</c:v>
                </c:pt>
                <c:pt idx="84">
                  <c:v>1.0</c:v>
                </c:pt>
                <c:pt idx="85">
                  <c:v>7.0</c:v>
                </c:pt>
                <c:pt idx="86">
                  <c:v>8.0</c:v>
                </c:pt>
                <c:pt idx="87">
                  <c:v>2.0</c:v>
                </c:pt>
                <c:pt idx="88">
                  <c:v>8.0</c:v>
                </c:pt>
                <c:pt idx="89">
                  <c:v>1.0</c:v>
                </c:pt>
                <c:pt idx="90">
                  <c:v>1.0</c:v>
                </c:pt>
                <c:pt idx="91">
                  <c:v>2.0</c:v>
                </c:pt>
                <c:pt idx="92">
                  <c:v>15.0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analysis!$C$6:$CT$6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7.0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</c:v>
                </c:pt>
                <c:pt idx="23">
                  <c:v>0.0</c:v>
                </c:pt>
                <c:pt idx="24">
                  <c:v>1.0</c:v>
                </c:pt>
                <c:pt idx="25">
                  <c:v>3.0</c:v>
                </c:pt>
                <c:pt idx="26">
                  <c:v>2.0</c:v>
                </c:pt>
                <c:pt idx="27">
                  <c:v>9.0</c:v>
                </c:pt>
                <c:pt idx="28">
                  <c:v>20.0</c:v>
                </c:pt>
                <c:pt idx="29">
                  <c:v>26.0</c:v>
                </c:pt>
                <c:pt idx="30">
                  <c:v>12.0</c:v>
                </c:pt>
                <c:pt idx="31">
                  <c:v>4.0</c:v>
                </c:pt>
                <c:pt idx="32">
                  <c:v>4.0</c:v>
                </c:pt>
                <c:pt idx="33">
                  <c:v>6.0</c:v>
                </c:pt>
                <c:pt idx="34">
                  <c:v>8.0</c:v>
                </c:pt>
                <c:pt idx="35">
                  <c:v>13.0</c:v>
                </c:pt>
                <c:pt idx="36">
                  <c:v>21.0</c:v>
                </c:pt>
                <c:pt idx="37">
                  <c:v>33.0</c:v>
                </c:pt>
                <c:pt idx="38">
                  <c:v>16.0</c:v>
                </c:pt>
                <c:pt idx="39">
                  <c:v>16.0</c:v>
                </c:pt>
                <c:pt idx="40">
                  <c:v>19.0</c:v>
                </c:pt>
                <c:pt idx="41">
                  <c:v>12.0</c:v>
                </c:pt>
                <c:pt idx="42">
                  <c:v>15.0</c:v>
                </c:pt>
                <c:pt idx="43">
                  <c:v>2.0</c:v>
                </c:pt>
                <c:pt idx="44">
                  <c:v>0.0</c:v>
                </c:pt>
                <c:pt idx="45">
                  <c:v>1.0</c:v>
                </c:pt>
                <c:pt idx="46">
                  <c:v>2.0</c:v>
                </c:pt>
                <c:pt idx="47">
                  <c:v>12.0</c:v>
                </c:pt>
                <c:pt idx="48">
                  <c:v>7.0</c:v>
                </c:pt>
                <c:pt idx="49">
                  <c:v>9.0</c:v>
                </c:pt>
                <c:pt idx="50">
                  <c:v>5.0</c:v>
                </c:pt>
                <c:pt idx="51">
                  <c:v>9.0</c:v>
                </c:pt>
                <c:pt idx="52">
                  <c:v>6.0</c:v>
                </c:pt>
                <c:pt idx="53">
                  <c:v>3.0</c:v>
                </c:pt>
                <c:pt idx="54">
                  <c:v>1.0</c:v>
                </c:pt>
                <c:pt idx="55">
                  <c:v>0.0</c:v>
                </c:pt>
                <c:pt idx="56">
                  <c:v>18.0</c:v>
                </c:pt>
                <c:pt idx="57">
                  <c:v>30.0</c:v>
                </c:pt>
                <c:pt idx="58">
                  <c:v>4.0</c:v>
                </c:pt>
                <c:pt idx="59">
                  <c:v>1.0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5.0</c:v>
                </c:pt>
                <c:pt idx="64">
                  <c:v>20.0</c:v>
                </c:pt>
                <c:pt idx="65">
                  <c:v>23.0</c:v>
                </c:pt>
                <c:pt idx="66">
                  <c:v>16.0</c:v>
                </c:pt>
                <c:pt idx="67">
                  <c:v>18.0</c:v>
                </c:pt>
                <c:pt idx="68">
                  <c:v>13.0</c:v>
                </c:pt>
                <c:pt idx="69">
                  <c:v>18.0</c:v>
                </c:pt>
                <c:pt idx="70">
                  <c:v>22.0</c:v>
                </c:pt>
                <c:pt idx="71">
                  <c:v>17.0</c:v>
                </c:pt>
                <c:pt idx="72">
                  <c:v>14.0</c:v>
                </c:pt>
                <c:pt idx="73">
                  <c:v>4.0</c:v>
                </c:pt>
                <c:pt idx="74">
                  <c:v>2.0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analysis!$C$7:$CT$7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11.0</c:v>
                </c:pt>
                <c:pt idx="29">
                  <c:v>10.0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6.0</c:v>
                </c:pt>
                <c:pt idx="35">
                  <c:v>6.0</c:v>
                </c:pt>
                <c:pt idx="36">
                  <c:v>12.0</c:v>
                </c:pt>
                <c:pt idx="37">
                  <c:v>13.0</c:v>
                </c:pt>
                <c:pt idx="38">
                  <c:v>19.0</c:v>
                </c:pt>
                <c:pt idx="39">
                  <c:v>12.0</c:v>
                </c:pt>
                <c:pt idx="40">
                  <c:v>9.0</c:v>
                </c:pt>
                <c:pt idx="41">
                  <c:v>10.0</c:v>
                </c:pt>
                <c:pt idx="42">
                  <c:v>7.0</c:v>
                </c:pt>
                <c:pt idx="43">
                  <c:v>3.0</c:v>
                </c:pt>
                <c:pt idx="44">
                  <c:v>9.0</c:v>
                </c:pt>
                <c:pt idx="45">
                  <c:v>1.0</c:v>
                </c:pt>
                <c:pt idx="46">
                  <c:v>1.0</c:v>
                </c:pt>
                <c:pt idx="47">
                  <c:v>0.0</c:v>
                </c:pt>
                <c:pt idx="48">
                  <c:v>1.0</c:v>
                </c:pt>
                <c:pt idx="49">
                  <c:v>3.0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0.0</c:v>
                </c:pt>
                <c:pt idx="56">
                  <c:v>2.0</c:v>
                </c:pt>
                <c:pt idx="57">
                  <c:v>2.0</c:v>
                </c:pt>
                <c:pt idx="58">
                  <c:v>1.0</c:v>
                </c:pt>
                <c:pt idx="59">
                  <c:v>3.0</c:v>
                </c:pt>
                <c:pt idx="60">
                  <c:v>2.0</c:v>
                </c:pt>
                <c:pt idx="61">
                  <c:v>0.0</c:v>
                </c:pt>
                <c:pt idx="62">
                  <c:v>0.0</c:v>
                </c:pt>
                <c:pt idx="63">
                  <c:v>4.0</c:v>
                </c:pt>
                <c:pt idx="64">
                  <c:v>8.0</c:v>
                </c:pt>
                <c:pt idx="65">
                  <c:v>12.0</c:v>
                </c:pt>
                <c:pt idx="66">
                  <c:v>3.0</c:v>
                </c:pt>
                <c:pt idx="67">
                  <c:v>4.0</c:v>
                </c:pt>
                <c:pt idx="68">
                  <c:v>5.0</c:v>
                </c:pt>
                <c:pt idx="69">
                  <c:v>2.0</c:v>
                </c:pt>
                <c:pt idx="70">
                  <c:v>3.0</c:v>
                </c:pt>
                <c:pt idx="71">
                  <c:v>14.0</c:v>
                </c:pt>
                <c:pt idx="72">
                  <c:v>16.0</c:v>
                </c:pt>
                <c:pt idx="73">
                  <c:v>11.0</c:v>
                </c:pt>
                <c:pt idx="74">
                  <c:v>19.0</c:v>
                </c:pt>
                <c:pt idx="75">
                  <c:v>14.0</c:v>
                </c:pt>
                <c:pt idx="76">
                  <c:v>1.0</c:v>
                </c:pt>
                <c:pt idx="77">
                  <c:v>7.0</c:v>
                </c:pt>
                <c:pt idx="78">
                  <c:v>7.0</c:v>
                </c:pt>
                <c:pt idx="79">
                  <c:v>16.0</c:v>
                </c:pt>
                <c:pt idx="80">
                  <c:v>12.0</c:v>
                </c:pt>
                <c:pt idx="81">
                  <c:v>15.0</c:v>
                </c:pt>
                <c:pt idx="82">
                  <c:v>6.0</c:v>
                </c:pt>
                <c:pt idx="83">
                  <c:v>2.0</c:v>
                </c:pt>
                <c:pt idx="84">
                  <c:v>0.0</c:v>
                </c:pt>
                <c:pt idx="85">
                  <c:v>3.0</c:v>
                </c:pt>
                <c:pt idx="86">
                  <c:v>4.0</c:v>
                </c:pt>
                <c:pt idx="87">
                  <c:v>5.0</c:v>
                </c:pt>
                <c:pt idx="88">
                  <c:v>0.0</c:v>
                </c:pt>
                <c:pt idx="89">
                  <c:v>2.0</c:v>
                </c:pt>
                <c:pt idx="90">
                  <c:v>6.0</c:v>
                </c:pt>
                <c:pt idx="91">
                  <c:v>3.0</c:v>
                </c:pt>
                <c:pt idx="92">
                  <c:v>1.0</c:v>
                </c:pt>
                <c:pt idx="93">
                  <c:v>1.0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analysis!$C$8:$CT$8</c:f>
              <c:numCache>
                <c:formatCode>General</c:formatCode>
                <c:ptCount val="96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7.0</c:v>
                </c:pt>
                <c:pt idx="29">
                  <c:v>7.0</c:v>
                </c:pt>
                <c:pt idx="30">
                  <c:v>4.0</c:v>
                </c:pt>
                <c:pt idx="31">
                  <c:v>8.0</c:v>
                </c:pt>
                <c:pt idx="32">
                  <c:v>3.0</c:v>
                </c:pt>
                <c:pt idx="33">
                  <c:v>1.0</c:v>
                </c:pt>
                <c:pt idx="34">
                  <c:v>2.0</c:v>
                </c:pt>
                <c:pt idx="35">
                  <c:v>3.0</c:v>
                </c:pt>
                <c:pt idx="36">
                  <c:v>1.0</c:v>
                </c:pt>
                <c:pt idx="37">
                  <c:v>3.0</c:v>
                </c:pt>
                <c:pt idx="38">
                  <c:v>3.0</c:v>
                </c:pt>
                <c:pt idx="39">
                  <c:v>2.0</c:v>
                </c:pt>
                <c:pt idx="40">
                  <c:v>9.0</c:v>
                </c:pt>
                <c:pt idx="41">
                  <c:v>1.0</c:v>
                </c:pt>
                <c:pt idx="42">
                  <c:v>2.0</c:v>
                </c:pt>
                <c:pt idx="43">
                  <c:v>8.0</c:v>
                </c:pt>
                <c:pt idx="44">
                  <c:v>4.0</c:v>
                </c:pt>
                <c:pt idx="45">
                  <c:v>13.0</c:v>
                </c:pt>
                <c:pt idx="46">
                  <c:v>7.0</c:v>
                </c:pt>
                <c:pt idx="47">
                  <c:v>3.0</c:v>
                </c:pt>
                <c:pt idx="48">
                  <c:v>0.0</c:v>
                </c:pt>
                <c:pt idx="49">
                  <c:v>1.0</c:v>
                </c:pt>
                <c:pt idx="50">
                  <c:v>2.0</c:v>
                </c:pt>
                <c:pt idx="51">
                  <c:v>1.0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4.0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1.0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7.0</c:v>
                </c:pt>
                <c:pt idx="66">
                  <c:v>4.0</c:v>
                </c:pt>
                <c:pt idx="67">
                  <c:v>9.0</c:v>
                </c:pt>
                <c:pt idx="68">
                  <c:v>9.0</c:v>
                </c:pt>
                <c:pt idx="69">
                  <c:v>2.0</c:v>
                </c:pt>
                <c:pt idx="70">
                  <c:v>4.0</c:v>
                </c:pt>
                <c:pt idx="71">
                  <c:v>1.0</c:v>
                </c:pt>
                <c:pt idx="72">
                  <c:v>5.0</c:v>
                </c:pt>
                <c:pt idx="73">
                  <c:v>5.0</c:v>
                </c:pt>
                <c:pt idx="74">
                  <c:v>2.0</c:v>
                </c:pt>
                <c:pt idx="75">
                  <c:v>1.0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5.0</c:v>
                </c:pt>
                <c:pt idx="80">
                  <c:v>7.0</c:v>
                </c:pt>
                <c:pt idx="81">
                  <c:v>4.0</c:v>
                </c:pt>
                <c:pt idx="82">
                  <c:v>6.0</c:v>
                </c:pt>
                <c:pt idx="83">
                  <c:v>7.0</c:v>
                </c:pt>
                <c:pt idx="84">
                  <c:v>8.0</c:v>
                </c:pt>
                <c:pt idx="85">
                  <c:v>1.0</c:v>
                </c:pt>
                <c:pt idx="86">
                  <c:v>6.0</c:v>
                </c:pt>
                <c:pt idx="87">
                  <c:v>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3.0</c:v>
                </c:pt>
                <c:pt idx="94">
                  <c:v>1.0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analysis!$C$9:$CT$9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2.0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5.0</c:v>
                </c:pt>
                <c:pt idx="28">
                  <c:v>0.0</c:v>
                </c:pt>
                <c:pt idx="29">
                  <c:v>5.0</c:v>
                </c:pt>
                <c:pt idx="30">
                  <c:v>1.0</c:v>
                </c:pt>
                <c:pt idx="31">
                  <c:v>0.0</c:v>
                </c:pt>
                <c:pt idx="32">
                  <c:v>2.0</c:v>
                </c:pt>
                <c:pt idx="33">
                  <c:v>1.0</c:v>
                </c:pt>
                <c:pt idx="34">
                  <c:v>1.0</c:v>
                </c:pt>
                <c:pt idx="35">
                  <c:v>0.0</c:v>
                </c:pt>
                <c:pt idx="36">
                  <c:v>5.0</c:v>
                </c:pt>
                <c:pt idx="37">
                  <c:v>3.0</c:v>
                </c:pt>
                <c:pt idx="38">
                  <c:v>6.0</c:v>
                </c:pt>
                <c:pt idx="39">
                  <c:v>8.0</c:v>
                </c:pt>
                <c:pt idx="40">
                  <c:v>11.0</c:v>
                </c:pt>
                <c:pt idx="41">
                  <c:v>2.0</c:v>
                </c:pt>
                <c:pt idx="42">
                  <c:v>4.0</c:v>
                </c:pt>
                <c:pt idx="43">
                  <c:v>1.0</c:v>
                </c:pt>
                <c:pt idx="44">
                  <c:v>4.0</c:v>
                </c:pt>
                <c:pt idx="45">
                  <c:v>8.0</c:v>
                </c:pt>
                <c:pt idx="46">
                  <c:v>6.0</c:v>
                </c:pt>
                <c:pt idx="47">
                  <c:v>6.0</c:v>
                </c:pt>
                <c:pt idx="48">
                  <c:v>17.0</c:v>
                </c:pt>
                <c:pt idx="49">
                  <c:v>5.0</c:v>
                </c:pt>
                <c:pt idx="50">
                  <c:v>16.0</c:v>
                </c:pt>
                <c:pt idx="51">
                  <c:v>15.0</c:v>
                </c:pt>
                <c:pt idx="52">
                  <c:v>22.0</c:v>
                </c:pt>
                <c:pt idx="53">
                  <c:v>17.0</c:v>
                </c:pt>
                <c:pt idx="54">
                  <c:v>4.0</c:v>
                </c:pt>
                <c:pt idx="55">
                  <c:v>3.0</c:v>
                </c:pt>
                <c:pt idx="56">
                  <c:v>0.0</c:v>
                </c:pt>
                <c:pt idx="57">
                  <c:v>5.0</c:v>
                </c:pt>
                <c:pt idx="58">
                  <c:v>9.0</c:v>
                </c:pt>
                <c:pt idx="59">
                  <c:v>4.0</c:v>
                </c:pt>
                <c:pt idx="60">
                  <c:v>16.0</c:v>
                </c:pt>
                <c:pt idx="61">
                  <c:v>4.0</c:v>
                </c:pt>
                <c:pt idx="62">
                  <c:v>16.0</c:v>
                </c:pt>
                <c:pt idx="63">
                  <c:v>10.0</c:v>
                </c:pt>
                <c:pt idx="64">
                  <c:v>9.0</c:v>
                </c:pt>
                <c:pt idx="65">
                  <c:v>6.0</c:v>
                </c:pt>
                <c:pt idx="66">
                  <c:v>11.0</c:v>
                </c:pt>
                <c:pt idx="67">
                  <c:v>5.0</c:v>
                </c:pt>
                <c:pt idx="68">
                  <c:v>22.0</c:v>
                </c:pt>
                <c:pt idx="69">
                  <c:v>8.0</c:v>
                </c:pt>
                <c:pt idx="70">
                  <c:v>18.0</c:v>
                </c:pt>
                <c:pt idx="71">
                  <c:v>11.0</c:v>
                </c:pt>
                <c:pt idx="72">
                  <c:v>3.0</c:v>
                </c:pt>
                <c:pt idx="73">
                  <c:v>1.0</c:v>
                </c:pt>
                <c:pt idx="74">
                  <c:v>12.0</c:v>
                </c:pt>
                <c:pt idx="75">
                  <c:v>15.0</c:v>
                </c:pt>
                <c:pt idx="76">
                  <c:v>23.0</c:v>
                </c:pt>
                <c:pt idx="77">
                  <c:v>13.0</c:v>
                </c:pt>
                <c:pt idx="78">
                  <c:v>2.0</c:v>
                </c:pt>
                <c:pt idx="79">
                  <c:v>13.0</c:v>
                </c:pt>
                <c:pt idx="80">
                  <c:v>10.0</c:v>
                </c:pt>
                <c:pt idx="81">
                  <c:v>3.0</c:v>
                </c:pt>
                <c:pt idx="82">
                  <c:v>4.0</c:v>
                </c:pt>
                <c:pt idx="83">
                  <c:v>5.0</c:v>
                </c:pt>
                <c:pt idx="84">
                  <c:v>8.0</c:v>
                </c:pt>
                <c:pt idx="85">
                  <c:v>5.0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3.0</c:v>
                </c:pt>
                <c:pt idx="90">
                  <c:v>1.0</c:v>
                </c:pt>
                <c:pt idx="91">
                  <c:v>6.0</c:v>
                </c:pt>
                <c:pt idx="92">
                  <c:v>3.0</c:v>
                </c:pt>
                <c:pt idx="93">
                  <c:v>2.0</c:v>
                </c:pt>
                <c:pt idx="94">
                  <c:v>4.0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25290480"/>
        <c:axId val="-2125292288"/>
        <c:axId val="-2125295888"/>
      </c:bar3DChart>
      <c:catAx>
        <c:axId val="-2125290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292288"/>
        <c:crosses val="autoZero"/>
        <c:auto val="1"/>
        <c:lblAlgn val="ctr"/>
        <c:lblOffset val="100"/>
        <c:noMultiLvlLbl val="0"/>
      </c:catAx>
      <c:valAx>
        <c:axId val="-2125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290480"/>
        <c:crosses val="autoZero"/>
        <c:crossBetween val="between"/>
      </c:valAx>
      <c:serAx>
        <c:axId val="-2125295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29228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 sz="1800"/>
              <a:t>Normal Activity</a:t>
            </a:r>
            <a:endParaRPr lang="en-US" sz="1800" u="sng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30"/>
      <c:rotY val="30"/>
      <c:depthPercent val="100"/>
      <c:rAngAx val="0"/>
      <c:perspective val="40"/>
    </c:view3D>
    <c:floor>
      <c:thickness val="0"/>
      <c:spPr>
        <a:noFill/>
        <a:ln>
          <a:noFill/>
        </a:ln>
        <a:effectLst/>
        <a:scene3d>
          <a:camera prst="orthographicFront"/>
          <a:lightRig rig="threePt" dir="t"/>
        </a:scene3d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analysis!$B$44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analysis!$C$44:$CT$44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0.333333333333333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1.666666666666667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1.666666666666667</c:v>
                </c:pt>
                <c:pt idx="47">
                  <c:v>1.666666666666667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3.333333333333333</c:v>
                </c:pt>
                <c:pt idx="69">
                  <c:v>0.0</c:v>
                </c:pt>
                <c:pt idx="70">
                  <c:v>3.333333333333333</c:v>
                </c:pt>
                <c:pt idx="71">
                  <c:v>0.0</c:v>
                </c:pt>
                <c:pt idx="72">
                  <c:v>3.666666666666666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3.333333333333333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1.333333333333333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analysis!$B$45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analysis!$C$45:$CT$45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5.0</c:v>
                </c:pt>
                <c:pt idx="30">
                  <c:v>2.666666666666666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1.666666666666667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0.666666666666667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1.333333333333333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2.333333333333333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0.666666666666667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analysis!$B$46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analysis!$C$46:$CT$46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0.333333333333333</c:v>
                </c:pt>
                <c:pt idx="26">
                  <c:v>0.0</c:v>
                </c:pt>
                <c:pt idx="27">
                  <c:v>0.0</c:v>
                </c:pt>
                <c:pt idx="28">
                  <c:v>4.0</c:v>
                </c:pt>
                <c:pt idx="29">
                  <c:v>0.0</c:v>
                </c:pt>
                <c:pt idx="30">
                  <c:v>0.0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3.666666666666666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1.666666666666667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3.666666666666666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1.333333333333333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3.666666666666666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3.333333333333333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0.666666666666667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analysis!$B$47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analysis!$C$47:$CT$47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1.333333333333333</c:v>
                </c:pt>
                <c:pt idx="32">
                  <c:v>1.333333333333333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2.333333333333333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2.0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1.666666666666667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analysis!$B$48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analysis!$C$48:$CT$48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5.5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6.5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1.5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3.5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1.5</c:v>
                </c:pt>
                <c:pt idx="86">
                  <c:v>2.0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analysis!$B$49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analysis!$C$49:$CT$49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4.5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analysis!$B$50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analysis!$C$50:$CT$50</c:f>
              <c:numCache>
                <c:formatCode>General</c:formatCode>
                <c:ptCount val="96"/>
                <c:pt idx="0">
                  <c:v>0.0</c:v>
                </c:pt>
                <c:pt idx="1">
                  <c:v>0.333333333333333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3.666666666666666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2.666666666666666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1.333333333333333</c:v>
                </c:pt>
                <c:pt idx="60">
                  <c:v>0.0</c:v>
                </c:pt>
                <c:pt idx="61">
                  <c:v>1.333333333333333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2.666666666666666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4.0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1.333333333333333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1.0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25439296"/>
        <c:axId val="-2125442528"/>
        <c:axId val="-2125446128"/>
      </c:bar3DChart>
      <c:catAx>
        <c:axId val="-2125439296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442528"/>
        <c:crosses val="autoZero"/>
        <c:auto val="1"/>
        <c:lblAlgn val="ctr"/>
        <c:lblOffset val="100"/>
        <c:noMultiLvlLbl val="0"/>
      </c:catAx>
      <c:valAx>
        <c:axId val="-21254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439296"/>
        <c:crosses val="autoZero"/>
        <c:crossBetween val="between"/>
      </c:valAx>
      <c:serAx>
        <c:axId val="-2125446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5442528"/>
        <c:crosses val="autoZero"/>
      </c:ser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legacyWireframe"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analysis!$B$35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analysis!$C$35:$CT$35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analysis!$B$36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analysis!$C$36:$CT$36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0.333333333333333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0.333333333333333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analysis!$B$37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analysis!$C$37:$CT$37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analysis!$B$38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analysis!$C$38:$CT$38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analysis!$B$39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analysis!$C$39:$CT$39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analysis!$B$40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analysis!$C$40:$CT$40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0.5</c:v>
                </c:pt>
                <c:pt idx="37">
                  <c:v>0.0</c:v>
                </c:pt>
                <c:pt idx="38">
                  <c:v>1.5</c:v>
                </c:pt>
                <c:pt idx="39">
                  <c:v>1.0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0.5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analysis!$B$41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analysis!$C$41:$CT$41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0.333333333333333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30458288"/>
        <c:axId val="-2130461440"/>
        <c:axId val="-2130464896"/>
      </c:bar3DChart>
      <c:catAx>
        <c:axId val="-2130458288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461440"/>
        <c:crosses val="autoZero"/>
        <c:auto val="1"/>
        <c:lblAlgn val="ctr"/>
        <c:lblOffset val="100"/>
        <c:noMultiLvlLbl val="0"/>
      </c:catAx>
      <c:valAx>
        <c:axId val="-213046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458288"/>
        <c:crosses val="autoZero"/>
        <c:crossBetween val="between"/>
      </c:valAx>
      <c:serAx>
        <c:axId val="-2130464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3046144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 Active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analysis!$B$26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analysis!$C$26:$CT$26</c:f>
              <c:numCache>
                <c:formatCode>General</c:formatCode>
                <c:ptCount val="96"/>
                <c:pt idx="0">
                  <c:v>2.333333333333333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2.333333333333333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8.666666666666665</c:v>
                </c:pt>
                <c:pt idx="43">
                  <c:v>3.666666666666666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2.333333333333333</c:v>
                </c:pt>
                <c:pt idx="55">
                  <c:v>3.666666666666666</c:v>
                </c:pt>
                <c:pt idx="56">
                  <c:v>0.0</c:v>
                </c:pt>
                <c:pt idx="57">
                  <c:v>0.0</c:v>
                </c:pt>
                <c:pt idx="58">
                  <c:v>6.666666666666667</c:v>
                </c:pt>
                <c:pt idx="59">
                  <c:v>4.333333333333332</c:v>
                </c:pt>
                <c:pt idx="60">
                  <c:v>0.0</c:v>
                </c:pt>
                <c:pt idx="61">
                  <c:v>6.333333333333332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6.666666666666667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analysis!$B$27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analysis!$C$27:$CT$27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3.0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7.0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8.0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2.333333333333333</c:v>
                </c:pt>
                <c:pt idx="88">
                  <c:v>4.333333333333332</c:v>
                </c:pt>
                <c:pt idx="89">
                  <c:v>1.666666666666667</c:v>
                </c:pt>
                <c:pt idx="90">
                  <c:v>4.666666666666667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analysis!$B$28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analysis!$C$28:$CT$28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6.0</c:v>
                </c:pt>
                <c:pt idx="31">
                  <c:v>0.0</c:v>
                </c:pt>
                <c:pt idx="32">
                  <c:v>0.0</c:v>
                </c:pt>
                <c:pt idx="33">
                  <c:v>4.333333333333332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3.666666666666666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7.666666666666667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6.666666666666667</c:v>
                </c:pt>
                <c:pt idx="76">
                  <c:v>0.0</c:v>
                </c:pt>
                <c:pt idx="77">
                  <c:v>0.0</c:v>
                </c:pt>
                <c:pt idx="78">
                  <c:v>5.0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2.333333333333333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5.0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analysis!$B$29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analysis!$C$29:$CT$29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2.333333333333333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  <c:pt idx="27">
                  <c:v>3.0</c:v>
                </c:pt>
                <c:pt idx="28">
                  <c:v>0.0</c:v>
                </c:pt>
                <c:pt idx="29">
                  <c:v>8.666666666666665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11.0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4.0</c:v>
                </c:pt>
                <c:pt idx="48">
                  <c:v>0.0</c:v>
                </c:pt>
                <c:pt idx="49">
                  <c:v>3.0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6.0</c:v>
                </c:pt>
                <c:pt idx="57">
                  <c:v>10.0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6.666666666666667</c:v>
                </c:pt>
                <c:pt idx="65">
                  <c:v>7.666666666666667</c:v>
                </c:pt>
                <c:pt idx="66">
                  <c:v>5.333333333333332</c:v>
                </c:pt>
                <c:pt idx="67">
                  <c:v>6.0</c:v>
                </c:pt>
                <c:pt idx="68">
                  <c:v>0.0</c:v>
                </c:pt>
                <c:pt idx="69">
                  <c:v>6.0</c:v>
                </c:pt>
                <c:pt idx="70">
                  <c:v>7.333333333333332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analysis!$B$30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analysis!$C$30:$CT$30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4.5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analysis!$B$31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analysis!$C$31:$CT$31</c:f>
              <c:numCache>
                <c:formatCode>General</c:formatCode>
                <c:ptCount val="96"/>
                <c:pt idx="0">
                  <c:v>0.0</c:v>
                </c:pt>
                <c:pt idx="1">
                  <c:v>1.5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3.5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1.5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analysis!$B$32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analysis!$C$32:$CT$32</c:f>
              <c:numCache>
                <c:formatCode>General</c:formatCode>
                <c:ptCount val="9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5.666666666666667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7.333333333333332</c:v>
                </c:pt>
                <c:pt idx="53">
                  <c:v>5.666666666666667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5.333333333333332</c:v>
                </c:pt>
                <c:pt idx="61">
                  <c:v>0.0</c:v>
                </c:pt>
                <c:pt idx="62">
                  <c:v>5.333333333333332</c:v>
                </c:pt>
                <c:pt idx="63">
                  <c:v>3.333333333333333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7.333333333333332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7.666666666666667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2.0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27018736"/>
        <c:axId val="-2127015600"/>
        <c:axId val="-2127012176"/>
      </c:bar3DChart>
      <c:catAx>
        <c:axId val="-212701873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7015600"/>
        <c:crosses val="autoZero"/>
        <c:auto val="1"/>
        <c:lblAlgn val="ctr"/>
        <c:lblOffset val="100"/>
        <c:noMultiLvlLbl val="0"/>
      </c:catAx>
      <c:valAx>
        <c:axId val="-21270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7018736"/>
        <c:crosses val="autoZero"/>
        <c:crossBetween val="between"/>
      </c:valAx>
      <c:serAx>
        <c:axId val="-2127012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7015600"/>
        <c:crosses val="autoZero"/>
      </c:serAx>
    </c:plotArea>
    <c:legend>
      <c:legendPos val="t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analysis!$B$51</c:f>
              <c:strCache>
                <c:ptCount val="1"/>
                <c:pt idx="0">
                  <c:v>COUNTIF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analysis!$C$51:$CT$51</c:f>
              <c:numCache>
                <c:formatCode>General</c:formatCode>
                <c:ptCount val="96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4.0</c:v>
                </c:pt>
                <c:pt idx="26">
                  <c:v>0.0</c:v>
                </c:pt>
                <c:pt idx="27">
                  <c:v>0.0</c:v>
                </c:pt>
                <c:pt idx="28">
                  <c:v>2.0</c:v>
                </c:pt>
                <c:pt idx="29">
                  <c:v>1.0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2.0</c:v>
                </c:pt>
                <c:pt idx="35">
                  <c:v>1.0</c:v>
                </c:pt>
                <c:pt idx="36">
                  <c:v>0.0</c:v>
                </c:pt>
                <c:pt idx="37">
                  <c:v>1.0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1.0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  <c:pt idx="52">
                  <c:v>2.0</c:v>
                </c:pt>
                <c:pt idx="53">
                  <c:v>0.0</c:v>
                </c:pt>
                <c:pt idx="54">
                  <c:v>2.0</c:v>
                </c:pt>
                <c:pt idx="55">
                  <c:v>1.0</c:v>
                </c:pt>
                <c:pt idx="56">
                  <c:v>0.0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2.0</c:v>
                </c:pt>
                <c:pt idx="69">
                  <c:v>1.0</c:v>
                </c:pt>
                <c:pt idx="70">
                  <c:v>1.0</c:v>
                </c:pt>
                <c:pt idx="71">
                  <c:v>0.0</c:v>
                </c:pt>
                <c:pt idx="72">
                  <c:v>2.0</c:v>
                </c:pt>
                <c:pt idx="73">
                  <c:v>0.0</c:v>
                </c:pt>
                <c:pt idx="74">
                  <c:v>1.0</c:v>
                </c:pt>
                <c:pt idx="75">
                  <c:v>0.0</c:v>
                </c:pt>
                <c:pt idx="76">
                  <c:v>0.0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0.0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0.0</c:v>
                </c:pt>
                <c:pt idx="88">
                  <c:v>1.0</c:v>
                </c:pt>
                <c:pt idx="89">
                  <c:v>0.0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1968794304"/>
        <c:axId val="-1968791136"/>
        <c:axId val="-2014583888"/>
      </c:bar3DChart>
      <c:catAx>
        <c:axId val="-19687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791136"/>
        <c:crosses val="autoZero"/>
        <c:auto val="1"/>
        <c:lblAlgn val="ctr"/>
        <c:lblOffset val="100"/>
        <c:noMultiLvlLbl val="0"/>
      </c:catAx>
      <c:valAx>
        <c:axId val="-1968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8794304"/>
        <c:crosses val="autoZero"/>
        <c:crossBetween val="between"/>
      </c:valAx>
      <c:serAx>
        <c:axId val="-2014583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1968791136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MEAN of 'person' count IFF "normal"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analysis!$C$1:$CT$1</c:f>
              <c:numCache>
                <c:formatCode>h:mm\ AM/PM</c:formatCode>
                <c:ptCount val="96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0.09375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0.135416666666667</c:v>
                </c:pt>
                <c:pt idx="14">
                  <c:v>0.145833333333333</c:v>
                </c:pt>
                <c:pt idx="15">
                  <c:v>0.15625</c:v>
                </c:pt>
                <c:pt idx="16">
                  <c:v>0.166666666666667</c:v>
                </c:pt>
                <c:pt idx="17">
                  <c:v>0.177083333333333</c:v>
                </c:pt>
                <c:pt idx="18">
                  <c:v>0.1875</c:v>
                </c:pt>
                <c:pt idx="19">
                  <c:v>0.197916666666667</c:v>
                </c:pt>
                <c:pt idx="20">
                  <c:v>0.208333333333333</c:v>
                </c:pt>
                <c:pt idx="21">
                  <c:v>0.21875</c:v>
                </c:pt>
                <c:pt idx="22">
                  <c:v>0.229166666666667</c:v>
                </c:pt>
                <c:pt idx="23">
                  <c:v>0.239583333333333</c:v>
                </c:pt>
                <c:pt idx="24">
                  <c:v>0.25</c:v>
                </c:pt>
                <c:pt idx="25">
                  <c:v>0.260416666666667</c:v>
                </c:pt>
                <c:pt idx="26">
                  <c:v>0.270833333333333</c:v>
                </c:pt>
                <c:pt idx="27">
                  <c:v>0.28125</c:v>
                </c:pt>
                <c:pt idx="28">
                  <c:v>0.291666666666667</c:v>
                </c:pt>
                <c:pt idx="29">
                  <c:v>0.302083333333333</c:v>
                </c:pt>
                <c:pt idx="30">
                  <c:v>0.3125</c:v>
                </c:pt>
                <c:pt idx="31">
                  <c:v>0.322916666666667</c:v>
                </c:pt>
                <c:pt idx="32">
                  <c:v>0.333333333333333</c:v>
                </c:pt>
                <c:pt idx="33">
                  <c:v>0.34375</c:v>
                </c:pt>
                <c:pt idx="34">
                  <c:v>0.354166666666667</c:v>
                </c:pt>
                <c:pt idx="35">
                  <c:v>0.364583333333333</c:v>
                </c:pt>
                <c:pt idx="36">
                  <c:v>0.375</c:v>
                </c:pt>
                <c:pt idx="37">
                  <c:v>0.385416666666667</c:v>
                </c:pt>
                <c:pt idx="38">
                  <c:v>0.395833333333333</c:v>
                </c:pt>
                <c:pt idx="39">
                  <c:v>0.40625</c:v>
                </c:pt>
                <c:pt idx="40">
                  <c:v>0.416666666666667</c:v>
                </c:pt>
                <c:pt idx="41">
                  <c:v>0.427083333333333</c:v>
                </c:pt>
                <c:pt idx="42">
                  <c:v>0.4375</c:v>
                </c:pt>
                <c:pt idx="43">
                  <c:v>0.447916666666667</c:v>
                </c:pt>
                <c:pt idx="44">
                  <c:v>0.458333333333333</c:v>
                </c:pt>
                <c:pt idx="45">
                  <c:v>0.46875</c:v>
                </c:pt>
                <c:pt idx="46">
                  <c:v>0.479166666666667</c:v>
                </c:pt>
                <c:pt idx="47">
                  <c:v>0.489583333333333</c:v>
                </c:pt>
                <c:pt idx="48">
                  <c:v>0.5</c:v>
                </c:pt>
                <c:pt idx="49">
                  <c:v>0.510416666666667</c:v>
                </c:pt>
                <c:pt idx="50">
                  <c:v>0.520833333333333</c:v>
                </c:pt>
                <c:pt idx="51">
                  <c:v>0.53125</c:v>
                </c:pt>
                <c:pt idx="52">
                  <c:v>0.541666666666667</c:v>
                </c:pt>
                <c:pt idx="53">
                  <c:v>0.552083333333333</c:v>
                </c:pt>
                <c:pt idx="54">
                  <c:v>0.5625</c:v>
                </c:pt>
                <c:pt idx="55">
                  <c:v>0.572916666666667</c:v>
                </c:pt>
                <c:pt idx="56">
                  <c:v>0.583333333333333</c:v>
                </c:pt>
                <c:pt idx="57">
                  <c:v>0.59375</c:v>
                </c:pt>
                <c:pt idx="58">
                  <c:v>0.604166666666667</c:v>
                </c:pt>
                <c:pt idx="59">
                  <c:v>0.614583333333333</c:v>
                </c:pt>
                <c:pt idx="60">
                  <c:v>0.625</c:v>
                </c:pt>
                <c:pt idx="61">
                  <c:v>0.635416666666667</c:v>
                </c:pt>
                <c:pt idx="62">
                  <c:v>0.645833333333333</c:v>
                </c:pt>
                <c:pt idx="63">
                  <c:v>0.65625</c:v>
                </c:pt>
                <c:pt idx="64">
                  <c:v>0.666666666666667</c:v>
                </c:pt>
                <c:pt idx="65">
                  <c:v>0.677083333333333</c:v>
                </c:pt>
                <c:pt idx="66">
                  <c:v>0.6875</c:v>
                </c:pt>
                <c:pt idx="67">
                  <c:v>0.697916666666667</c:v>
                </c:pt>
                <c:pt idx="68">
                  <c:v>0.708333333333333</c:v>
                </c:pt>
                <c:pt idx="69">
                  <c:v>0.71875</c:v>
                </c:pt>
                <c:pt idx="70">
                  <c:v>0.729166666666667</c:v>
                </c:pt>
                <c:pt idx="71">
                  <c:v>0.739583333333333</c:v>
                </c:pt>
                <c:pt idx="72">
                  <c:v>0.75</c:v>
                </c:pt>
                <c:pt idx="73">
                  <c:v>0.760416666666667</c:v>
                </c:pt>
                <c:pt idx="74">
                  <c:v>0.770833333333333</c:v>
                </c:pt>
                <c:pt idx="75">
                  <c:v>0.78125</c:v>
                </c:pt>
                <c:pt idx="76">
                  <c:v>0.791666666666667</c:v>
                </c:pt>
                <c:pt idx="77">
                  <c:v>0.802083333333333</c:v>
                </c:pt>
                <c:pt idx="78">
                  <c:v>0.8125</c:v>
                </c:pt>
                <c:pt idx="79">
                  <c:v>0.822916666666667</c:v>
                </c:pt>
                <c:pt idx="80">
                  <c:v>0.833333333333333</c:v>
                </c:pt>
                <c:pt idx="81">
                  <c:v>0.84375</c:v>
                </c:pt>
                <c:pt idx="82">
                  <c:v>0.854166666666667</c:v>
                </c:pt>
                <c:pt idx="83">
                  <c:v>0.864583333333333</c:v>
                </c:pt>
                <c:pt idx="84">
                  <c:v>0.875</c:v>
                </c:pt>
                <c:pt idx="85">
                  <c:v>0.885416666666667</c:v>
                </c:pt>
                <c:pt idx="86">
                  <c:v>0.895833333333333</c:v>
                </c:pt>
                <c:pt idx="87">
                  <c:v>0.90625</c:v>
                </c:pt>
                <c:pt idx="88">
                  <c:v>0.916666666666667</c:v>
                </c:pt>
                <c:pt idx="89">
                  <c:v>0.927083333333333</c:v>
                </c:pt>
                <c:pt idx="90">
                  <c:v>0.9375</c:v>
                </c:pt>
                <c:pt idx="91">
                  <c:v>0.947916666666667</c:v>
                </c:pt>
                <c:pt idx="92">
                  <c:v>0.958333333333333</c:v>
                </c:pt>
                <c:pt idx="93">
                  <c:v>0.96875</c:v>
                </c:pt>
                <c:pt idx="94">
                  <c:v>0.979166666666667</c:v>
                </c:pt>
                <c:pt idx="95">
                  <c:v>0.989583333333333</c:v>
                </c:pt>
              </c:numCache>
            </c:numRef>
          </c:cat>
          <c:val>
            <c:numRef>
              <c:f>analysis!$C$53:$CT$53</c:f>
              <c:numCache>
                <c:formatCode>General</c:formatCode>
                <c:ptCount val="96"/>
                <c:pt idx="0">
                  <c:v>0.0</c:v>
                </c:pt>
                <c:pt idx="1">
                  <c:v>0.0476190476190476</c:v>
                </c:pt>
                <c:pt idx="2">
                  <c:v>0.0476190476190476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0.214285714285714</c:v>
                </c:pt>
                <c:pt idx="26">
                  <c:v>0.0</c:v>
                </c:pt>
                <c:pt idx="27">
                  <c:v>0.0</c:v>
                </c:pt>
                <c:pt idx="28">
                  <c:v>1.357142857142857</c:v>
                </c:pt>
                <c:pt idx="29">
                  <c:v>0.714285714285714</c:v>
                </c:pt>
                <c:pt idx="30">
                  <c:v>0.380952380952381</c:v>
                </c:pt>
                <c:pt idx="31">
                  <c:v>0.333333333333333</c:v>
                </c:pt>
                <c:pt idx="32">
                  <c:v>0.19047619047619</c:v>
                </c:pt>
                <c:pt idx="33">
                  <c:v>0.0</c:v>
                </c:pt>
                <c:pt idx="34">
                  <c:v>0.476190476190476</c:v>
                </c:pt>
                <c:pt idx="35">
                  <c:v>0.523809523809524</c:v>
                </c:pt>
                <c:pt idx="36">
                  <c:v>0.0</c:v>
                </c:pt>
                <c:pt idx="37">
                  <c:v>0.928571428571429</c:v>
                </c:pt>
                <c:pt idx="38">
                  <c:v>0.0</c:v>
                </c:pt>
                <c:pt idx="39">
                  <c:v>0.0</c:v>
                </c:pt>
                <c:pt idx="40">
                  <c:v>0.523809523809524</c:v>
                </c:pt>
                <c:pt idx="41">
                  <c:v>0.238095238095238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0.380952380952381</c:v>
                </c:pt>
                <c:pt idx="46">
                  <c:v>0.238095238095238</c:v>
                </c:pt>
                <c:pt idx="47">
                  <c:v>0.238095238095238</c:v>
                </c:pt>
                <c:pt idx="48">
                  <c:v>0.619047619047619</c:v>
                </c:pt>
                <c:pt idx="49">
                  <c:v>0.0</c:v>
                </c:pt>
                <c:pt idx="50">
                  <c:v>0.0</c:v>
                </c:pt>
                <c:pt idx="51">
                  <c:v>0.285714285714286</c:v>
                </c:pt>
                <c:pt idx="52">
                  <c:v>0.571428571428571</c:v>
                </c:pt>
                <c:pt idx="53">
                  <c:v>0.0</c:v>
                </c:pt>
                <c:pt idx="54">
                  <c:v>0.238095238095238</c:v>
                </c:pt>
                <c:pt idx="55">
                  <c:v>0.142857142857143</c:v>
                </c:pt>
                <c:pt idx="56">
                  <c:v>0.0</c:v>
                </c:pt>
                <c:pt idx="57">
                  <c:v>0.523809523809524</c:v>
                </c:pt>
                <c:pt idx="58">
                  <c:v>0.0</c:v>
                </c:pt>
                <c:pt idx="59">
                  <c:v>0.404761904761905</c:v>
                </c:pt>
                <c:pt idx="60">
                  <c:v>0.19047619047619</c:v>
                </c:pt>
                <c:pt idx="61">
                  <c:v>0.380952380952381</c:v>
                </c:pt>
                <c:pt idx="62">
                  <c:v>0.0</c:v>
                </c:pt>
                <c:pt idx="63">
                  <c:v>0.238095238095238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1.11904761904762</c:v>
                </c:pt>
                <c:pt idx="69">
                  <c:v>0.380952380952381</c:v>
                </c:pt>
                <c:pt idx="70">
                  <c:v>0.476190476190476</c:v>
                </c:pt>
                <c:pt idx="71">
                  <c:v>0.0</c:v>
                </c:pt>
                <c:pt idx="72">
                  <c:v>1.047619047619048</c:v>
                </c:pt>
                <c:pt idx="73">
                  <c:v>0.0</c:v>
                </c:pt>
                <c:pt idx="74">
                  <c:v>0.571428571428571</c:v>
                </c:pt>
                <c:pt idx="75">
                  <c:v>0.0</c:v>
                </c:pt>
                <c:pt idx="76">
                  <c:v>0.0</c:v>
                </c:pt>
                <c:pt idx="77">
                  <c:v>0.476190476190476</c:v>
                </c:pt>
                <c:pt idx="78">
                  <c:v>0.5</c:v>
                </c:pt>
                <c:pt idx="79">
                  <c:v>0.476190476190476</c:v>
                </c:pt>
                <c:pt idx="80">
                  <c:v>0.857142857142857</c:v>
                </c:pt>
                <c:pt idx="81">
                  <c:v>0.333333333333333</c:v>
                </c:pt>
                <c:pt idx="82">
                  <c:v>0.19047619047619</c:v>
                </c:pt>
                <c:pt idx="83">
                  <c:v>0.0</c:v>
                </c:pt>
                <c:pt idx="84">
                  <c:v>0.0</c:v>
                </c:pt>
                <c:pt idx="85">
                  <c:v>0.214285714285714</c:v>
                </c:pt>
                <c:pt idx="86">
                  <c:v>0.285714285714286</c:v>
                </c:pt>
                <c:pt idx="87">
                  <c:v>0.0</c:v>
                </c:pt>
                <c:pt idx="88">
                  <c:v>0.142857142857143</c:v>
                </c:pt>
                <c:pt idx="89">
                  <c:v>0.0</c:v>
                </c:pt>
                <c:pt idx="90">
                  <c:v>0.19047619047619</c:v>
                </c:pt>
                <c:pt idx="91">
                  <c:v>0.0952380952380952</c:v>
                </c:pt>
                <c:pt idx="92">
                  <c:v>0.238095238095238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004464"/>
        <c:axId val="-2123001168"/>
      </c:barChart>
      <c:catAx>
        <c:axId val="-2123004464"/>
        <c:scaling>
          <c:orientation val="minMax"/>
        </c:scaling>
        <c:delete val="0"/>
        <c:axPos val="b"/>
        <c:numFmt formatCode="h:mm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3001168"/>
        <c:crosses val="autoZero"/>
        <c:auto val="1"/>
        <c:lblAlgn val="ctr"/>
        <c:lblOffset val="100"/>
        <c:noMultiLvlLbl val="0"/>
      </c:catAx>
      <c:valAx>
        <c:axId val="-21230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1230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56</xdr:row>
      <xdr:rowOff>30480</xdr:rowOff>
    </xdr:from>
    <xdr:to>
      <xdr:col>97</xdr:col>
      <xdr:colOff>274320</xdr:colOff>
      <xdr:row>69</xdr:row>
      <xdr:rowOff>81280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rson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4"/>
  <sheetViews>
    <sheetView zoomScale="125" zoomScaleNormal="125" zoomScalePageLayoutView="125" workbookViewId="0">
      <pane xSplit="2" ySplit="1" topLeftCell="C2" activePane="bottomRight" state="frozenSplit"/>
      <selection pane="topRight" activeCell="B1" sqref="B1"/>
      <selection pane="bottomLeft" activeCell="A9" sqref="A9"/>
      <selection pane="bottomRight" activeCell="C1" sqref="C1:C1048576"/>
    </sheetView>
  </sheetViews>
  <sheetFormatPr baseColWidth="10" defaultColWidth="3.6640625" defaultRowHeight="16" x14ac:dyDescent="0.2"/>
  <cols>
    <col min="1" max="1" width="3.6640625" style="16" customWidth="1"/>
    <col min="2" max="2" width="17.5" style="17" customWidth="1"/>
    <col min="3" max="3" width="3.6640625" style="17" customWidth="1"/>
    <col min="4" max="75" width="3.6640625" style="17"/>
    <col min="76" max="76" width="3.6640625" style="17" customWidth="1"/>
    <col min="77" max="85" width="3.6640625" style="17"/>
    <col min="86" max="86" width="3.6640625" style="17" customWidth="1"/>
    <col min="87" max="88" width="3.6640625" style="17"/>
    <col min="89" max="93" width="3.6640625" style="18" customWidth="1"/>
    <col min="94" max="98" width="3.6640625" style="17"/>
    <col min="99" max="99" width="13.1640625" style="17" bestFit="1" customWidth="1"/>
    <col min="100" max="100" width="12" style="17" bestFit="1" customWidth="1"/>
    <col min="101" max="101" width="7.1640625" style="17" bestFit="1" customWidth="1"/>
    <col min="102" max="103" width="9.6640625" style="17" bestFit="1" customWidth="1"/>
    <col min="104" max="16384" width="3.6640625" style="17"/>
  </cols>
  <sheetData>
    <row r="1" spans="1:103" s="8" customFormat="1" ht="65" x14ac:dyDescent="0.25">
      <c r="A1" s="5" t="s">
        <v>24</v>
      </c>
      <c r="B1" s="6" t="s">
        <v>10</v>
      </c>
      <c r="C1" s="4">
        <f>TIME(TRUNC((person!C$1*15)/60,0),(person!C$1*15)-(60*TRUNC((person!C$1*15)/60,0)),0)</f>
        <v>0</v>
      </c>
      <c r="D1" s="4">
        <f>TIME(TRUNC((person!D$1*15)/60,0),(person!D$1*15)-(60*TRUNC((person!D$1*15)/60,0)),0)</f>
        <v>1.0416666666666666E-2</v>
      </c>
      <c r="E1" s="4">
        <f>TIME(TRUNC((person!E$1*15)/60,0),(person!E$1*15)-(60*TRUNC((person!E$1*15)/60,0)),0)</f>
        <v>2.0833333333333332E-2</v>
      </c>
      <c r="F1" s="4">
        <f>TIME(TRUNC((person!F$1*15)/60,0),(person!F$1*15)-(60*TRUNC((person!F$1*15)/60,0)),0)</f>
        <v>3.125E-2</v>
      </c>
      <c r="G1" s="4">
        <f>TIME(TRUNC((person!G$1*15)/60,0),(person!G$1*15)-(60*TRUNC((person!G$1*15)/60,0)),0)</f>
        <v>4.1666666666666664E-2</v>
      </c>
      <c r="H1" s="4">
        <f>TIME(TRUNC((person!H$1*15)/60,0),(person!H$1*15)-(60*TRUNC((person!H$1*15)/60,0)),0)</f>
        <v>5.2083333333333336E-2</v>
      </c>
      <c r="I1" s="4">
        <f>TIME(TRUNC((person!I$1*15)/60,0),(person!I$1*15)-(60*TRUNC((person!I$1*15)/60,0)),0)</f>
        <v>6.25E-2</v>
      </c>
      <c r="J1" s="4">
        <f>TIME(TRUNC((person!J$1*15)/60,0),(person!J$1*15)-(60*TRUNC((person!J$1*15)/60,0)),0)</f>
        <v>7.2916666666666671E-2</v>
      </c>
      <c r="K1" s="4">
        <f>TIME(TRUNC((person!K$1*15)/60,0),(person!K$1*15)-(60*TRUNC((person!K$1*15)/60,0)),0)</f>
        <v>8.3333333333333329E-2</v>
      </c>
      <c r="L1" s="4">
        <f>TIME(TRUNC((person!L$1*15)/60,0),(person!L$1*15)-(60*TRUNC((person!L$1*15)/60,0)),0)</f>
        <v>9.375E-2</v>
      </c>
      <c r="M1" s="4">
        <f>TIME(TRUNC((person!M$1*15)/60,0),(person!M$1*15)-(60*TRUNC((person!M$1*15)/60,0)),0)</f>
        <v>0.10416666666666667</v>
      </c>
      <c r="N1" s="4">
        <f>TIME(TRUNC((person!N$1*15)/60,0),(person!N$1*15)-(60*TRUNC((person!N$1*15)/60,0)),0)</f>
        <v>0.11458333333333333</v>
      </c>
      <c r="O1" s="4">
        <f>TIME(TRUNC((person!O$1*15)/60,0),(person!O$1*15)-(60*TRUNC((person!O$1*15)/60,0)),0)</f>
        <v>0.125</v>
      </c>
      <c r="P1" s="4">
        <f>TIME(TRUNC((person!P$1*15)/60,0),(person!P$1*15)-(60*TRUNC((person!P$1*15)/60,0)),0)</f>
        <v>0.13541666666666666</v>
      </c>
      <c r="Q1" s="4">
        <f>TIME(TRUNC((person!Q$1*15)/60,0),(person!Q$1*15)-(60*TRUNC((person!Q$1*15)/60,0)),0)</f>
        <v>0.14583333333333334</v>
      </c>
      <c r="R1" s="4">
        <f>TIME(TRUNC((person!R$1*15)/60,0),(person!R$1*15)-(60*TRUNC((person!R$1*15)/60,0)),0)</f>
        <v>0.15625</v>
      </c>
      <c r="S1" s="4">
        <f>TIME(TRUNC((person!S$1*15)/60,0),(person!S$1*15)-(60*TRUNC((person!S$1*15)/60,0)),0)</f>
        <v>0.16666666666666666</v>
      </c>
      <c r="T1" s="4">
        <f>TIME(TRUNC((person!T$1*15)/60,0),(person!T$1*15)-(60*TRUNC((person!T$1*15)/60,0)),0)</f>
        <v>0.17708333333333334</v>
      </c>
      <c r="U1" s="4">
        <f>TIME(TRUNC((person!U$1*15)/60,0),(person!U$1*15)-(60*TRUNC((person!U$1*15)/60,0)),0)</f>
        <v>0.1875</v>
      </c>
      <c r="V1" s="4">
        <f>TIME(TRUNC((person!V$1*15)/60,0),(person!V$1*15)-(60*TRUNC((person!V$1*15)/60,0)),0)</f>
        <v>0.19791666666666666</v>
      </c>
      <c r="W1" s="4">
        <f>TIME(TRUNC((person!W$1*15)/60,0),(person!W$1*15)-(60*TRUNC((person!W$1*15)/60,0)),0)</f>
        <v>0.20833333333333334</v>
      </c>
      <c r="X1" s="4">
        <f>TIME(TRUNC((person!X$1*15)/60,0),(person!X$1*15)-(60*TRUNC((person!X$1*15)/60,0)),0)</f>
        <v>0.21875</v>
      </c>
      <c r="Y1" s="4">
        <f>TIME(TRUNC((person!Y$1*15)/60,0),(person!Y$1*15)-(60*TRUNC((person!Y$1*15)/60,0)),0)</f>
        <v>0.22916666666666666</v>
      </c>
      <c r="Z1" s="4">
        <f>TIME(TRUNC((person!Z$1*15)/60,0),(person!Z$1*15)-(60*TRUNC((person!Z$1*15)/60,0)),0)</f>
        <v>0.23958333333333334</v>
      </c>
      <c r="AA1" s="4">
        <f>TIME(TRUNC((person!AA$1*15)/60,0),(person!AA$1*15)-(60*TRUNC((person!AA$1*15)/60,0)),0)</f>
        <v>0.25</v>
      </c>
      <c r="AB1" s="4">
        <f>TIME(TRUNC((person!AB$1*15)/60,0),(person!AB$1*15)-(60*TRUNC((person!AB$1*15)/60,0)),0)</f>
        <v>0.26041666666666669</v>
      </c>
      <c r="AC1" s="4">
        <f>TIME(TRUNC((person!AC$1*15)/60,0),(person!AC$1*15)-(60*TRUNC((person!AC$1*15)/60,0)),0)</f>
        <v>0.27083333333333331</v>
      </c>
      <c r="AD1" s="4">
        <f>TIME(TRUNC((person!AD$1*15)/60,0),(person!AD$1*15)-(60*TRUNC((person!AD$1*15)/60,0)),0)</f>
        <v>0.28125</v>
      </c>
      <c r="AE1" s="4">
        <f>TIME(TRUNC((person!AE$1*15)/60,0),(person!AE$1*15)-(60*TRUNC((person!AE$1*15)/60,0)),0)</f>
        <v>0.29166666666666669</v>
      </c>
      <c r="AF1" s="4">
        <f>TIME(TRUNC((person!AF$1*15)/60,0),(person!AF$1*15)-(60*TRUNC((person!AF$1*15)/60,0)),0)</f>
        <v>0.30208333333333331</v>
      </c>
      <c r="AG1" s="4">
        <f>TIME(TRUNC((person!AG$1*15)/60,0),(person!AG$1*15)-(60*TRUNC((person!AG$1*15)/60,0)),0)</f>
        <v>0.3125</v>
      </c>
      <c r="AH1" s="4">
        <f>TIME(TRUNC((person!AH$1*15)/60,0),(person!AH$1*15)-(60*TRUNC((person!AH$1*15)/60,0)),0)</f>
        <v>0.32291666666666669</v>
      </c>
      <c r="AI1" s="4">
        <f>TIME(TRUNC((person!AI$1*15)/60,0),(person!AI$1*15)-(60*TRUNC((person!AI$1*15)/60,0)),0)</f>
        <v>0.33333333333333331</v>
      </c>
      <c r="AJ1" s="4">
        <f>TIME(TRUNC((person!AJ$1*15)/60,0),(person!AJ$1*15)-(60*TRUNC((person!AJ$1*15)/60,0)),0)</f>
        <v>0.34375</v>
      </c>
      <c r="AK1" s="4">
        <f>TIME(TRUNC((person!AK$1*15)/60,0),(person!AK$1*15)-(60*TRUNC((person!AK$1*15)/60,0)),0)</f>
        <v>0.35416666666666669</v>
      </c>
      <c r="AL1" s="4">
        <f>TIME(TRUNC((person!AL$1*15)/60,0),(person!AL$1*15)-(60*TRUNC((person!AL$1*15)/60,0)),0)</f>
        <v>0.36458333333333331</v>
      </c>
      <c r="AM1" s="4">
        <f>TIME(TRUNC((person!AM$1*15)/60,0),(person!AM$1*15)-(60*TRUNC((person!AM$1*15)/60,0)),0)</f>
        <v>0.375</v>
      </c>
      <c r="AN1" s="4">
        <f>TIME(TRUNC((person!AN$1*15)/60,0),(person!AN$1*15)-(60*TRUNC((person!AN$1*15)/60,0)),0)</f>
        <v>0.38541666666666669</v>
      </c>
      <c r="AO1" s="4">
        <f>TIME(TRUNC((person!AO$1*15)/60,0),(person!AO$1*15)-(60*TRUNC((person!AO$1*15)/60,0)),0)</f>
        <v>0.39583333333333331</v>
      </c>
      <c r="AP1" s="4">
        <f>TIME(TRUNC((person!AP$1*15)/60,0),(person!AP$1*15)-(60*TRUNC((person!AP$1*15)/60,0)),0)</f>
        <v>0.40625</v>
      </c>
      <c r="AQ1" s="4">
        <f>TIME(TRUNC((person!AQ$1*15)/60,0),(person!AQ$1*15)-(60*TRUNC((person!AQ$1*15)/60,0)),0)</f>
        <v>0.41666666666666669</v>
      </c>
      <c r="AR1" s="4">
        <f>TIME(TRUNC((person!AR$1*15)/60,0),(person!AR$1*15)-(60*TRUNC((person!AR$1*15)/60,0)),0)</f>
        <v>0.42708333333333331</v>
      </c>
      <c r="AS1" s="4">
        <f>TIME(TRUNC((person!AS$1*15)/60,0),(person!AS$1*15)-(60*TRUNC((person!AS$1*15)/60,0)),0)</f>
        <v>0.4375</v>
      </c>
      <c r="AT1" s="4">
        <f>TIME(TRUNC((person!AT$1*15)/60,0),(person!AT$1*15)-(60*TRUNC((person!AT$1*15)/60,0)),0)</f>
        <v>0.44791666666666669</v>
      </c>
      <c r="AU1" s="4">
        <f>TIME(TRUNC((person!AU$1*15)/60,0),(person!AU$1*15)-(60*TRUNC((person!AU$1*15)/60,0)),0)</f>
        <v>0.45833333333333331</v>
      </c>
      <c r="AV1" s="4">
        <f>TIME(TRUNC((person!AV$1*15)/60,0),(person!AV$1*15)-(60*TRUNC((person!AV$1*15)/60,0)),0)</f>
        <v>0.46875</v>
      </c>
      <c r="AW1" s="4">
        <f>TIME(TRUNC((person!AW$1*15)/60,0),(person!AW$1*15)-(60*TRUNC((person!AW$1*15)/60,0)),0)</f>
        <v>0.47916666666666669</v>
      </c>
      <c r="AX1" s="4">
        <f>TIME(TRUNC((person!AX$1*15)/60,0),(person!AX$1*15)-(60*TRUNC((person!AX$1*15)/60,0)),0)</f>
        <v>0.48958333333333331</v>
      </c>
      <c r="AY1" s="4">
        <f>TIME(TRUNC((person!AY$1*15)/60,0),(person!AY$1*15)-(60*TRUNC((person!AY$1*15)/60,0)),0)</f>
        <v>0.5</v>
      </c>
      <c r="AZ1" s="4">
        <f>TIME(TRUNC((person!AZ$1*15)/60,0),(person!AZ$1*15)-(60*TRUNC((person!AZ$1*15)/60,0)),0)</f>
        <v>0.51041666666666663</v>
      </c>
      <c r="BA1" s="4">
        <f>TIME(TRUNC((person!BA$1*15)/60,0),(person!BA$1*15)-(60*TRUNC((person!BA$1*15)/60,0)),0)</f>
        <v>0.52083333333333337</v>
      </c>
      <c r="BB1" s="4">
        <f>TIME(TRUNC((person!BB$1*15)/60,0),(person!BB$1*15)-(60*TRUNC((person!BB$1*15)/60,0)),0)</f>
        <v>0.53125</v>
      </c>
      <c r="BC1" s="4">
        <f>TIME(TRUNC((person!BC$1*15)/60,0),(person!BC$1*15)-(60*TRUNC((person!BC$1*15)/60,0)),0)</f>
        <v>0.54166666666666663</v>
      </c>
      <c r="BD1" s="4">
        <f>TIME(TRUNC((person!BD$1*15)/60,0),(person!BD$1*15)-(60*TRUNC((person!BD$1*15)/60,0)),0)</f>
        <v>0.55208333333333337</v>
      </c>
      <c r="BE1" s="4">
        <f>TIME(TRUNC((person!BE$1*15)/60,0),(person!BE$1*15)-(60*TRUNC((person!BE$1*15)/60,0)),0)</f>
        <v>0.5625</v>
      </c>
      <c r="BF1" s="4">
        <f>TIME(TRUNC((person!BF$1*15)/60,0),(person!BF$1*15)-(60*TRUNC((person!BF$1*15)/60,0)),0)</f>
        <v>0.57291666666666663</v>
      </c>
      <c r="BG1" s="4">
        <f>TIME(TRUNC((person!BG$1*15)/60,0),(person!BG$1*15)-(60*TRUNC((person!BG$1*15)/60,0)),0)</f>
        <v>0.58333333333333337</v>
      </c>
      <c r="BH1" s="4">
        <f>TIME(TRUNC((person!BH$1*15)/60,0),(person!BH$1*15)-(60*TRUNC((person!BH$1*15)/60,0)),0)</f>
        <v>0.59375</v>
      </c>
      <c r="BI1" s="4">
        <f>TIME(TRUNC((person!BI$1*15)/60,0),(person!BI$1*15)-(60*TRUNC((person!BI$1*15)/60,0)),0)</f>
        <v>0.60416666666666663</v>
      </c>
      <c r="BJ1" s="4">
        <f>TIME(TRUNC((person!BJ$1*15)/60,0),(person!BJ$1*15)-(60*TRUNC((person!BJ$1*15)/60,0)),0)</f>
        <v>0.61458333333333337</v>
      </c>
      <c r="BK1" s="4">
        <f>TIME(TRUNC((person!BK$1*15)/60,0),(person!BK$1*15)-(60*TRUNC((person!BK$1*15)/60,0)),0)</f>
        <v>0.625</v>
      </c>
      <c r="BL1" s="4">
        <f>TIME(TRUNC((person!BL$1*15)/60,0),(person!BL$1*15)-(60*TRUNC((person!BL$1*15)/60,0)),0)</f>
        <v>0.63541666666666663</v>
      </c>
      <c r="BM1" s="4">
        <f>TIME(TRUNC((person!BM$1*15)/60,0),(person!BM$1*15)-(60*TRUNC((person!BM$1*15)/60,0)),0)</f>
        <v>0.64583333333333337</v>
      </c>
      <c r="BN1" s="4">
        <f>TIME(TRUNC((person!BN$1*15)/60,0),(person!BN$1*15)-(60*TRUNC((person!BN$1*15)/60,0)),0)</f>
        <v>0.65625</v>
      </c>
      <c r="BO1" s="4">
        <f>TIME(TRUNC((person!BO$1*15)/60,0),(person!BO$1*15)-(60*TRUNC((person!BO$1*15)/60,0)),0)</f>
        <v>0.66666666666666663</v>
      </c>
      <c r="BP1" s="4">
        <f>TIME(TRUNC((person!BP$1*15)/60,0),(person!BP$1*15)-(60*TRUNC((person!BP$1*15)/60,0)),0)</f>
        <v>0.67708333333333337</v>
      </c>
      <c r="BQ1" s="4">
        <f>TIME(TRUNC((person!BQ$1*15)/60,0),(person!BQ$1*15)-(60*TRUNC((person!BQ$1*15)/60,0)),0)</f>
        <v>0.6875</v>
      </c>
      <c r="BR1" s="4">
        <f>TIME(TRUNC((person!BR$1*15)/60,0),(person!BR$1*15)-(60*TRUNC((person!BR$1*15)/60,0)),0)</f>
        <v>0.69791666666666663</v>
      </c>
      <c r="BS1" s="4">
        <f>TIME(TRUNC((person!BS$1*15)/60,0),(person!BS$1*15)-(60*TRUNC((person!BS$1*15)/60,0)),0)</f>
        <v>0.70833333333333337</v>
      </c>
      <c r="BT1" s="4">
        <f>TIME(TRUNC((person!BT$1*15)/60,0),(person!BT$1*15)-(60*TRUNC((person!BT$1*15)/60,0)),0)</f>
        <v>0.71875</v>
      </c>
      <c r="BU1" s="4">
        <f>TIME(TRUNC((person!BU$1*15)/60,0),(person!BU$1*15)-(60*TRUNC((person!BU$1*15)/60,0)),0)</f>
        <v>0.72916666666666663</v>
      </c>
      <c r="BV1" s="4">
        <f>TIME(TRUNC((person!BV$1*15)/60,0),(person!BV$1*15)-(60*TRUNC((person!BV$1*15)/60,0)),0)</f>
        <v>0.73958333333333337</v>
      </c>
      <c r="BW1" s="4">
        <f>TIME(TRUNC((person!BW$1*15)/60,0),(person!BW$1*15)-(60*TRUNC((person!BW$1*15)/60,0)),0)</f>
        <v>0.75</v>
      </c>
      <c r="BX1" s="4">
        <f>TIME(TRUNC((person!BX$1*15)/60,0),(person!BX$1*15)-(60*TRUNC((person!BX$1*15)/60,0)),0)</f>
        <v>0.76041666666666663</v>
      </c>
      <c r="BY1" s="4">
        <f>TIME(TRUNC((person!BY$1*15)/60,0),(person!BY$1*15)-(60*TRUNC((person!BY$1*15)/60,0)),0)</f>
        <v>0.77083333333333337</v>
      </c>
      <c r="BZ1" s="4">
        <f>TIME(TRUNC((person!BZ$1*15)/60,0),(person!BZ$1*15)-(60*TRUNC((person!BZ$1*15)/60,0)),0)</f>
        <v>0.78125</v>
      </c>
      <c r="CA1" s="4">
        <f>TIME(TRUNC((person!CA$1*15)/60,0),(person!CA$1*15)-(60*TRUNC((person!CA$1*15)/60,0)),0)</f>
        <v>0.79166666666666663</v>
      </c>
      <c r="CB1" s="4">
        <f>TIME(TRUNC((person!CB$1*15)/60,0),(person!CB$1*15)-(60*TRUNC((person!CB$1*15)/60,0)),0)</f>
        <v>0.80208333333333337</v>
      </c>
      <c r="CC1" s="4">
        <f>TIME(TRUNC((person!CC$1*15)/60,0),(person!CC$1*15)-(60*TRUNC((person!CC$1*15)/60,0)),0)</f>
        <v>0.8125</v>
      </c>
      <c r="CD1" s="4">
        <f>TIME(TRUNC((person!CD$1*15)/60,0),(person!CD$1*15)-(60*TRUNC((person!CD$1*15)/60,0)),0)</f>
        <v>0.82291666666666663</v>
      </c>
      <c r="CE1" s="4">
        <f>TIME(TRUNC((person!CE$1*15)/60,0),(person!CE$1*15)-(60*TRUNC((person!CE$1*15)/60,0)),0)</f>
        <v>0.83333333333333337</v>
      </c>
      <c r="CF1" s="4">
        <f>TIME(TRUNC((person!CF$1*15)/60,0),(person!CF$1*15)-(60*TRUNC((person!CF$1*15)/60,0)),0)</f>
        <v>0.84375</v>
      </c>
      <c r="CG1" s="4">
        <f>TIME(TRUNC((person!CG$1*15)/60,0),(person!CG$1*15)-(60*TRUNC((person!CG$1*15)/60,0)),0)</f>
        <v>0.85416666666666663</v>
      </c>
      <c r="CH1" s="4">
        <f>TIME(TRUNC((person!CH$1*15)/60,0),(person!CH$1*15)-(60*TRUNC((person!CH$1*15)/60,0)),0)</f>
        <v>0.86458333333333337</v>
      </c>
      <c r="CI1" s="4">
        <f>TIME(TRUNC((person!CI$1*15)/60,0),(person!CI$1*15)-(60*TRUNC((person!CI$1*15)/60,0)),0)</f>
        <v>0.875</v>
      </c>
      <c r="CJ1" s="4">
        <f>TIME(TRUNC((person!CJ$1*15)/60,0),(person!CJ$1*15)-(60*TRUNC((person!CJ$1*15)/60,0)),0)</f>
        <v>0.88541666666666663</v>
      </c>
      <c r="CK1" s="4">
        <f>TIME(TRUNC((person!CK$1*15)/60,0),(person!CK$1*15)-(60*TRUNC((person!CK$1*15)/60,0)),0)</f>
        <v>0.89583333333333337</v>
      </c>
      <c r="CL1" s="4">
        <f>TIME(TRUNC((person!CL$1*15)/60,0),(person!CL$1*15)-(60*TRUNC((person!CL$1*15)/60,0)),0)</f>
        <v>0.90625</v>
      </c>
      <c r="CM1" s="4">
        <f>TIME(TRUNC((person!CM$1*15)/60,0),(person!CM$1*15)-(60*TRUNC((person!CM$1*15)/60,0)),0)</f>
        <v>0.91666666666666663</v>
      </c>
      <c r="CN1" s="4">
        <f>TIME(TRUNC((person!CN$1*15)/60,0),(person!CN$1*15)-(60*TRUNC((person!CN$1*15)/60,0)),0)</f>
        <v>0.92708333333333337</v>
      </c>
      <c r="CO1" s="4">
        <f>TIME(TRUNC((person!CO$1*15)/60,0),(person!CO$1*15)-(60*TRUNC((person!CO$1*15)/60,0)),0)</f>
        <v>0.9375</v>
      </c>
      <c r="CP1" s="4">
        <f>TIME(TRUNC((person!CP$1*15)/60,0),(person!CP$1*15)-(60*TRUNC((person!CP$1*15)/60,0)),0)</f>
        <v>0.94791666666666663</v>
      </c>
      <c r="CQ1" s="4">
        <f>TIME(TRUNC((person!CQ$1*15)/60,0),(person!CQ$1*15)-(60*TRUNC((person!CQ$1*15)/60,0)),0)</f>
        <v>0.95833333333333337</v>
      </c>
      <c r="CR1" s="4">
        <f>TIME(TRUNC((person!CR$1*15)/60,0),(person!CR$1*15)-(60*TRUNC((person!CR$1*15)/60,0)),0)</f>
        <v>0.96875</v>
      </c>
      <c r="CS1" s="4">
        <f>TIME(TRUNC((person!CS$1*15)/60,0),(person!CS$1*15)-(60*TRUNC((person!CS$1*15)/60,0)),0)</f>
        <v>0.97916666666666663</v>
      </c>
      <c r="CT1" s="4">
        <f>TIME(TRUNC((person!CT$1*15)/60,0),(person!CT$1*15)-(60*TRUNC((person!CT$1*15)/60,0)),0)</f>
        <v>0.98958333333333337</v>
      </c>
      <c r="CU1" s="7" t="s">
        <v>15</v>
      </c>
      <c r="CV1" s="7" t="s">
        <v>16</v>
      </c>
      <c r="CW1" s="7" t="s">
        <v>17</v>
      </c>
      <c r="CX1" s="7" t="s">
        <v>18</v>
      </c>
      <c r="CY1" s="7" t="s">
        <v>19</v>
      </c>
    </row>
    <row r="2" spans="1:103" s="8" customFormat="1" ht="17" x14ac:dyDescent="0.25">
      <c r="A2" s="9"/>
      <c r="B2" s="10" t="s">
        <v>21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2"/>
      <c r="CV2" s="12"/>
      <c r="CW2" s="12"/>
      <c r="CX2" s="12"/>
      <c r="CY2" s="12"/>
    </row>
    <row r="3" spans="1:103" s="8" customFormat="1" ht="17" x14ac:dyDescent="0.25">
      <c r="A3" s="1">
        <f>person!B2</f>
        <v>3</v>
      </c>
      <c r="B3" s="8" t="str">
        <f>person!A2</f>
        <v>Sunday</v>
      </c>
      <c r="C3" s="8">
        <f>person!C2</f>
        <v>7</v>
      </c>
      <c r="D3" s="8">
        <f>person!D2</f>
        <v>0</v>
      </c>
      <c r="E3" s="8">
        <f>person!E2</f>
        <v>1</v>
      </c>
      <c r="F3" s="8">
        <f>person!F2</f>
        <v>0</v>
      </c>
      <c r="G3" s="8">
        <f>person!G2</f>
        <v>2</v>
      </c>
      <c r="H3" s="8">
        <f>person!H2</f>
        <v>0</v>
      </c>
      <c r="I3" s="8">
        <f>person!I2</f>
        <v>0</v>
      </c>
      <c r="J3" s="8">
        <f>person!J2</f>
        <v>1</v>
      </c>
      <c r="K3" s="8">
        <f>person!K2</f>
        <v>0</v>
      </c>
      <c r="L3" s="8">
        <f>person!L2</f>
        <v>0</v>
      </c>
      <c r="M3" s="8">
        <f>person!M2</f>
        <v>1</v>
      </c>
      <c r="N3" s="8">
        <f>person!N2</f>
        <v>0</v>
      </c>
      <c r="O3" s="8">
        <f>person!O2</f>
        <v>0</v>
      </c>
      <c r="P3" s="8">
        <f>person!P2</f>
        <v>0</v>
      </c>
      <c r="Q3" s="8">
        <f>person!Q2</f>
        <v>0</v>
      </c>
      <c r="R3" s="8">
        <f>person!R2</f>
        <v>0</v>
      </c>
      <c r="S3" s="8">
        <f>person!S2</f>
        <v>0</v>
      </c>
      <c r="T3" s="8">
        <f>person!T2</f>
        <v>0</v>
      </c>
      <c r="U3" s="8">
        <f>person!U2</f>
        <v>0</v>
      </c>
      <c r="V3" s="8">
        <f>person!V2</f>
        <v>1</v>
      </c>
      <c r="W3" s="8">
        <f>person!W2</f>
        <v>0</v>
      </c>
      <c r="X3" s="8">
        <f>person!X2</f>
        <v>0</v>
      </c>
      <c r="Y3" s="8">
        <f>person!Y2</f>
        <v>0</v>
      </c>
      <c r="Z3" s="8">
        <f>person!Z2</f>
        <v>0</v>
      </c>
      <c r="AA3" s="8">
        <f>person!AA2</f>
        <v>2</v>
      </c>
      <c r="AB3" s="8">
        <f>person!AB2</f>
        <v>1</v>
      </c>
      <c r="AC3" s="8">
        <f>person!AC2</f>
        <v>7</v>
      </c>
      <c r="AD3" s="8">
        <f>person!AD2</f>
        <v>5</v>
      </c>
      <c r="AE3" s="8">
        <f>person!AE2</f>
        <v>2</v>
      </c>
      <c r="AF3" s="8">
        <f>person!AF2</f>
        <v>6</v>
      </c>
      <c r="AG3" s="8">
        <f>person!AG2</f>
        <v>10</v>
      </c>
      <c r="AH3" s="8">
        <f>person!AH2</f>
        <v>0</v>
      </c>
      <c r="AI3" s="8">
        <f>person!AI2</f>
        <v>2</v>
      </c>
      <c r="AJ3" s="8">
        <f>person!AJ2</f>
        <v>2</v>
      </c>
      <c r="AK3" s="8">
        <f>person!AK2</f>
        <v>5</v>
      </c>
      <c r="AL3" s="8">
        <f>person!AL2</f>
        <v>18</v>
      </c>
      <c r="AM3" s="8">
        <f>person!AM2</f>
        <v>25</v>
      </c>
      <c r="AN3" s="8">
        <f>person!AN2</f>
        <v>19</v>
      </c>
      <c r="AO3" s="8">
        <f>person!AO2</f>
        <v>9</v>
      </c>
      <c r="AP3" s="8">
        <f>person!AP2</f>
        <v>12</v>
      </c>
      <c r="AQ3" s="8">
        <f>person!AQ2</f>
        <v>18</v>
      </c>
      <c r="AR3" s="8">
        <f>person!AR2</f>
        <v>9</v>
      </c>
      <c r="AS3" s="8">
        <f>person!AS2</f>
        <v>26</v>
      </c>
      <c r="AT3" s="8">
        <f>person!AT2</f>
        <v>11</v>
      </c>
      <c r="AU3" s="8">
        <f>person!AU2</f>
        <v>7</v>
      </c>
      <c r="AV3" s="8">
        <f>person!AV2</f>
        <v>2</v>
      </c>
      <c r="AW3" s="8">
        <f>person!AW2</f>
        <v>5</v>
      </c>
      <c r="AX3" s="8">
        <f>person!AX2</f>
        <v>5</v>
      </c>
      <c r="AY3" s="8">
        <f>person!AY2</f>
        <v>9</v>
      </c>
      <c r="AZ3" s="8">
        <f>person!AZ2</f>
        <v>7</v>
      </c>
      <c r="BA3" s="8">
        <f>person!BA2</f>
        <v>12</v>
      </c>
      <c r="BB3" s="8">
        <f>person!BB2</f>
        <v>14</v>
      </c>
      <c r="BC3" s="8">
        <f>person!BC2</f>
        <v>6</v>
      </c>
      <c r="BD3" s="8">
        <f>person!BD2</f>
        <v>13</v>
      </c>
      <c r="BE3" s="8">
        <f>person!BE2</f>
        <v>7</v>
      </c>
      <c r="BF3" s="8">
        <f>person!BF2</f>
        <v>11</v>
      </c>
      <c r="BG3" s="8">
        <f>person!BG2</f>
        <v>13</v>
      </c>
      <c r="BH3" s="8">
        <f>person!BH2</f>
        <v>28</v>
      </c>
      <c r="BI3" s="8">
        <f>person!BI2</f>
        <v>20</v>
      </c>
      <c r="BJ3" s="8">
        <f>person!BJ2</f>
        <v>13</v>
      </c>
      <c r="BK3" s="8">
        <f>person!BK2</f>
        <v>1</v>
      </c>
      <c r="BL3" s="8">
        <f>person!BL2</f>
        <v>19</v>
      </c>
      <c r="BM3" s="8">
        <f>person!BM2</f>
        <v>8</v>
      </c>
      <c r="BN3" s="8">
        <f>person!BN2</f>
        <v>7</v>
      </c>
      <c r="BO3" s="8">
        <f>person!BO2</f>
        <v>3</v>
      </c>
      <c r="BP3" s="8">
        <f>person!BP2</f>
        <v>0</v>
      </c>
      <c r="BQ3" s="8">
        <f>person!BQ2</f>
        <v>0</v>
      </c>
      <c r="BR3" s="8">
        <f>person!BR2</f>
        <v>1</v>
      </c>
      <c r="BS3" s="8">
        <f>person!BS2</f>
        <v>10</v>
      </c>
      <c r="BT3" s="8">
        <f>person!BT2</f>
        <v>5</v>
      </c>
      <c r="BU3" s="8">
        <f>person!BU2</f>
        <v>10</v>
      </c>
      <c r="BV3" s="8">
        <f>person!BV2</f>
        <v>10</v>
      </c>
      <c r="BW3" s="8">
        <f>person!BW2</f>
        <v>11</v>
      </c>
      <c r="BX3" s="8">
        <f>person!BX2</f>
        <v>8</v>
      </c>
      <c r="BY3" s="8">
        <f>person!BY2</f>
        <v>9</v>
      </c>
      <c r="BZ3" s="8">
        <f>person!BZ2</f>
        <v>6</v>
      </c>
      <c r="CA3" s="8">
        <f>person!CA2</f>
        <v>17</v>
      </c>
      <c r="CB3" s="8">
        <f>person!CB2</f>
        <v>20</v>
      </c>
      <c r="CC3" s="8">
        <f>person!CC2</f>
        <v>12</v>
      </c>
      <c r="CD3" s="8">
        <f>person!CD2</f>
        <v>10</v>
      </c>
      <c r="CE3" s="8">
        <f>person!CE2</f>
        <v>24</v>
      </c>
      <c r="CF3" s="8">
        <f>person!CF2</f>
        <v>15</v>
      </c>
      <c r="CG3" s="8">
        <f>person!CG2</f>
        <v>5</v>
      </c>
      <c r="CH3" s="8">
        <f>person!CH2</f>
        <v>6</v>
      </c>
      <c r="CI3" s="8">
        <f>person!CI2</f>
        <v>5</v>
      </c>
      <c r="CJ3" s="8">
        <f>person!CJ2</f>
        <v>4</v>
      </c>
      <c r="CK3" s="8">
        <f>person!CK2</f>
        <v>8</v>
      </c>
      <c r="CL3" s="8">
        <f>person!CL2</f>
        <v>5</v>
      </c>
      <c r="CM3" s="8">
        <f>person!CM2</f>
        <v>3</v>
      </c>
      <c r="CN3" s="8">
        <f>person!CN2</f>
        <v>0</v>
      </c>
      <c r="CO3" s="8">
        <f>person!CO2</f>
        <v>4</v>
      </c>
      <c r="CP3" s="8">
        <f>person!CP2</f>
        <v>0</v>
      </c>
      <c r="CQ3" s="8">
        <f>person!CQ2</f>
        <v>0</v>
      </c>
      <c r="CR3" s="8">
        <f>person!CR2</f>
        <v>0</v>
      </c>
      <c r="CS3" s="8">
        <f>person!CS2</f>
        <v>0</v>
      </c>
      <c r="CT3" s="8">
        <f>person!CT2</f>
        <v>0</v>
      </c>
      <c r="CU3" s="13">
        <f>SUM(C3:CT3)</f>
        <v>620</v>
      </c>
      <c r="CV3" s="13">
        <f>AVERAGE(C3:CT3)</f>
        <v>6.458333333333333</v>
      </c>
      <c r="CW3" s="13">
        <f>MIN(C3:CT3)</f>
        <v>0</v>
      </c>
      <c r="CX3" s="13">
        <f>MAX(C3:CT3)</f>
        <v>28</v>
      </c>
      <c r="CY3" s="13">
        <f>STDEV(C3:CT3)</f>
        <v>6.9387040602037295</v>
      </c>
    </row>
    <row r="4" spans="1:103" s="8" customFormat="1" ht="17" x14ac:dyDescent="0.25">
      <c r="A4" s="1">
        <f>person!B3</f>
        <v>3</v>
      </c>
      <c r="B4" s="8" t="str">
        <f>person!A3</f>
        <v>Monday</v>
      </c>
      <c r="C4" s="8">
        <f>person!C3</f>
        <v>0</v>
      </c>
      <c r="D4" s="8">
        <f>person!D3</f>
        <v>0</v>
      </c>
      <c r="E4" s="8">
        <f>person!E3</f>
        <v>0</v>
      </c>
      <c r="F4" s="8">
        <f>person!F3</f>
        <v>0</v>
      </c>
      <c r="G4" s="8">
        <f>person!G3</f>
        <v>0</v>
      </c>
      <c r="H4" s="8">
        <f>person!H3</f>
        <v>0</v>
      </c>
      <c r="I4" s="8">
        <f>person!I3</f>
        <v>0</v>
      </c>
      <c r="J4" s="8">
        <f>person!J3</f>
        <v>0</v>
      </c>
      <c r="K4" s="8">
        <f>person!K3</f>
        <v>0</v>
      </c>
      <c r="L4" s="8">
        <f>person!L3</f>
        <v>0</v>
      </c>
      <c r="M4" s="8">
        <f>person!M3</f>
        <v>0</v>
      </c>
      <c r="N4" s="8">
        <f>person!N3</f>
        <v>0</v>
      </c>
      <c r="O4" s="8">
        <f>person!O3</f>
        <v>0</v>
      </c>
      <c r="P4" s="8">
        <f>person!P3</f>
        <v>0</v>
      </c>
      <c r="Q4" s="8">
        <f>person!Q3</f>
        <v>0</v>
      </c>
      <c r="R4" s="8">
        <f>person!R3</f>
        <v>0</v>
      </c>
      <c r="S4" s="8">
        <f>person!S3</f>
        <v>0</v>
      </c>
      <c r="T4" s="8">
        <f>person!T3</f>
        <v>0</v>
      </c>
      <c r="U4" s="8">
        <f>person!U3</f>
        <v>0</v>
      </c>
      <c r="V4" s="8">
        <f>person!V3</f>
        <v>0</v>
      </c>
      <c r="W4" s="8">
        <f>person!W3</f>
        <v>0</v>
      </c>
      <c r="X4" s="8">
        <f>person!X3</f>
        <v>0</v>
      </c>
      <c r="Y4" s="8">
        <f>person!Y3</f>
        <v>0</v>
      </c>
      <c r="Z4" s="8">
        <f>person!Z3</f>
        <v>0</v>
      </c>
      <c r="AA4" s="8">
        <f>person!AA3</f>
        <v>0</v>
      </c>
      <c r="AB4" s="8">
        <f>person!AB3</f>
        <v>1</v>
      </c>
      <c r="AC4" s="8">
        <f>person!AC3</f>
        <v>2</v>
      </c>
      <c r="AD4" s="8">
        <f>person!AD3</f>
        <v>2</v>
      </c>
      <c r="AE4" s="8">
        <f>person!AE3</f>
        <v>22</v>
      </c>
      <c r="AF4" s="8">
        <f>person!AF3</f>
        <v>15</v>
      </c>
      <c r="AG4" s="8">
        <f>person!AG3</f>
        <v>8</v>
      </c>
      <c r="AH4" s="8">
        <f>person!AH3</f>
        <v>7</v>
      </c>
      <c r="AI4" s="8">
        <f>person!AI3</f>
        <v>9</v>
      </c>
      <c r="AJ4" s="8">
        <f>person!AJ3</f>
        <v>6</v>
      </c>
      <c r="AK4" s="8">
        <f>person!AK3</f>
        <v>5</v>
      </c>
      <c r="AL4" s="8">
        <f>person!AL3</f>
        <v>18</v>
      </c>
      <c r="AM4" s="8">
        <f>person!AM3</f>
        <v>17</v>
      </c>
      <c r="AN4" s="8">
        <f>person!AN3</f>
        <v>4</v>
      </c>
      <c r="AO4" s="8">
        <f>person!AO3</f>
        <v>13</v>
      </c>
      <c r="AP4" s="8">
        <f>person!AP3</f>
        <v>3</v>
      </c>
      <c r="AQ4" s="8">
        <f>person!AQ3</f>
        <v>1</v>
      </c>
      <c r="AR4" s="8">
        <f>person!AR3</f>
        <v>0</v>
      </c>
      <c r="AS4" s="8">
        <f>person!AS3</f>
        <v>1</v>
      </c>
      <c r="AT4" s="8">
        <f>person!AT3</f>
        <v>7</v>
      </c>
      <c r="AU4" s="8">
        <f>person!AU3</f>
        <v>4</v>
      </c>
      <c r="AV4" s="8">
        <f>person!AV3</f>
        <v>21</v>
      </c>
      <c r="AW4" s="8">
        <f>person!AW3</f>
        <v>2</v>
      </c>
      <c r="AX4" s="8">
        <f>person!AX3</f>
        <v>3</v>
      </c>
      <c r="AY4" s="8">
        <f>person!AY3</f>
        <v>6</v>
      </c>
      <c r="AZ4" s="8">
        <f>person!AZ3</f>
        <v>2</v>
      </c>
      <c r="BA4" s="8">
        <f>person!BA3</f>
        <v>3</v>
      </c>
      <c r="BB4" s="8">
        <f>person!BB3</f>
        <v>2</v>
      </c>
      <c r="BC4" s="8">
        <f>person!BC3</f>
        <v>4</v>
      </c>
      <c r="BD4" s="8">
        <f>person!BD3</f>
        <v>0</v>
      </c>
      <c r="BE4" s="8">
        <f>person!BE3</f>
        <v>2</v>
      </c>
      <c r="BF4" s="8">
        <f>person!BF3</f>
        <v>1</v>
      </c>
      <c r="BG4" s="8">
        <f>person!BG3</f>
        <v>4</v>
      </c>
      <c r="BH4" s="8">
        <f>person!BH3</f>
        <v>6</v>
      </c>
      <c r="BI4" s="8">
        <f>person!BI3</f>
        <v>2</v>
      </c>
      <c r="BJ4" s="8">
        <f>person!BJ3</f>
        <v>2</v>
      </c>
      <c r="BK4" s="8">
        <f>person!BK3</f>
        <v>4</v>
      </c>
      <c r="BL4" s="8">
        <f>person!BL3</f>
        <v>3</v>
      </c>
      <c r="BM4" s="8">
        <f>person!BM3</f>
        <v>1</v>
      </c>
      <c r="BN4" s="8">
        <f>person!BN3</f>
        <v>4</v>
      </c>
      <c r="BO4" s="8">
        <f>person!BO3</f>
        <v>3</v>
      </c>
      <c r="BP4" s="8">
        <f>person!BP3</f>
        <v>11</v>
      </c>
      <c r="BQ4" s="8">
        <f>person!BQ3</f>
        <v>9</v>
      </c>
      <c r="BR4" s="8">
        <f>person!BR3</f>
        <v>4</v>
      </c>
      <c r="BS4" s="8">
        <f>person!BS3</f>
        <v>4</v>
      </c>
      <c r="BT4" s="8">
        <f>person!BT3</f>
        <v>16</v>
      </c>
      <c r="BU4" s="8">
        <f>person!BU3</f>
        <v>4</v>
      </c>
      <c r="BV4" s="8">
        <f>person!BV3</f>
        <v>18</v>
      </c>
      <c r="BW4" s="8">
        <f>person!BW3</f>
        <v>24</v>
      </c>
      <c r="BX4" s="8">
        <f>person!BX3</f>
        <v>18</v>
      </c>
      <c r="BY4" s="8">
        <f>person!BY3</f>
        <v>14</v>
      </c>
      <c r="BZ4" s="8">
        <f>person!BZ3</f>
        <v>12</v>
      </c>
      <c r="CA4" s="8">
        <f>person!CA3</f>
        <v>6</v>
      </c>
      <c r="CB4" s="8">
        <f>person!CB3</f>
        <v>8</v>
      </c>
      <c r="CC4" s="8">
        <f>person!CC3</f>
        <v>4</v>
      </c>
      <c r="CD4" s="8">
        <f>person!CD3</f>
        <v>7</v>
      </c>
      <c r="CE4" s="8">
        <f>person!CE3</f>
        <v>8</v>
      </c>
      <c r="CF4" s="8">
        <f>person!CF3</f>
        <v>7</v>
      </c>
      <c r="CG4" s="8">
        <f>person!CG3</f>
        <v>1</v>
      </c>
      <c r="CH4" s="8">
        <f>person!CH3</f>
        <v>1</v>
      </c>
      <c r="CI4" s="8">
        <f>person!CI3</f>
        <v>2</v>
      </c>
      <c r="CJ4" s="8">
        <f>person!CJ3</f>
        <v>0</v>
      </c>
      <c r="CK4" s="8">
        <f>person!CK3</f>
        <v>3</v>
      </c>
      <c r="CL4" s="8">
        <f>person!CL3</f>
        <v>7</v>
      </c>
      <c r="CM4" s="8">
        <f>person!CM3</f>
        <v>13</v>
      </c>
      <c r="CN4" s="8">
        <f>person!CN3</f>
        <v>5</v>
      </c>
      <c r="CO4" s="8">
        <f>person!CO3</f>
        <v>14</v>
      </c>
      <c r="CP4" s="8">
        <f>person!CP3</f>
        <v>3</v>
      </c>
      <c r="CQ4" s="8">
        <f>person!CQ3</f>
        <v>2</v>
      </c>
      <c r="CR4" s="8">
        <f>person!CR3</f>
        <v>2</v>
      </c>
      <c r="CS4" s="8">
        <f>person!CS3</f>
        <v>0</v>
      </c>
      <c r="CT4" s="8">
        <f>person!CT3</f>
        <v>1</v>
      </c>
      <c r="CU4" s="13">
        <f t="shared" ref="CU4:CU9" si="0">SUM(C4:CT4)</f>
        <v>448</v>
      </c>
      <c r="CV4" s="13">
        <f t="shared" ref="CV4:CV9" si="1">AVERAGE(C4:CT4)</f>
        <v>4.666666666666667</v>
      </c>
      <c r="CW4" s="13">
        <f t="shared" ref="CW4:CW9" si="2">MIN(C4:CT4)</f>
        <v>0</v>
      </c>
      <c r="CX4" s="13">
        <f t="shared" ref="CX4:CX9" si="3">MAX(C4:CT4)</f>
        <v>24</v>
      </c>
      <c r="CY4" s="13">
        <f t="shared" ref="CY4:CY9" si="4">STDEV(C4:CT4)</f>
        <v>5.8176983451436977</v>
      </c>
    </row>
    <row r="5" spans="1:103" s="8" customFormat="1" ht="17" x14ac:dyDescent="0.25">
      <c r="A5" s="1">
        <f>person!B4</f>
        <v>3</v>
      </c>
      <c r="B5" s="8" t="str">
        <f>person!A4</f>
        <v>Tuesday</v>
      </c>
      <c r="C5" s="8">
        <f>person!C4</f>
        <v>0</v>
      </c>
      <c r="D5" s="8">
        <f>person!D4</f>
        <v>0</v>
      </c>
      <c r="E5" s="8">
        <f>person!E4</f>
        <v>0</v>
      </c>
      <c r="F5" s="8">
        <f>person!F4</f>
        <v>0</v>
      </c>
      <c r="G5" s="8">
        <f>person!G4</f>
        <v>0</v>
      </c>
      <c r="H5" s="8">
        <f>person!H4</f>
        <v>0</v>
      </c>
      <c r="I5" s="8">
        <f>person!I4</f>
        <v>0</v>
      </c>
      <c r="J5" s="8">
        <f>person!J4</f>
        <v>0</v>
      </c>
      <c r="K5" s="8">
        <f>person!K4</f>
        <v>0</v>
      </c>
      <c r="L5" s="8">
        <f>person!L4</f>
        <v>0</v>
      </c>
      <c r="M5" s="8">
        <f>person!M4</f>
        <v>0</v>
      </c>
      <c r="N5" s="8">
        <f>person!N4</f>
        <v>0</v>
      </c>
      <c r="O5" s="8">
        <f>person!O4</f>
        <v>0</v>
      </c>
      <c r="P5" s="8">
        <f>person!P4</f>
        <v>0</v>
      </c>
      <c r="Q5" s="8">
        <f>person!Q4</f>
        <v>0</v>
      </c>
      <c r="R5" s="8">
        <f>person!R4</f>
        <v>0</v>
      </c>
      <c r="S5" s="8">
        <f>person!S4</f>
        <v>0</v>
      </c>
      <c r="T5" s="8">
        <f>person!T4</f>
        <v>0</v>
      </c>
      <c r="U5" s="8">
        <f>person!U4</f>
        <v>0</v>
      </c>
      <c r="V5" s="8">
        <f>person!V4</f>
        <v>0</v>
      </c>
      <c r="W5" s="8">
        <f>person!W4</f>
        <v>0</v>
      </c>
      <c r="X5" s="8">
        <f>person!X4</f>
        <v>0</v>
      </c>
      <c r="Y5" s="8">
        <f>person!Y4</f>
        <v>0</v>
      </c>
      <c r="Z5" s="8">
        <f>person!Z4</f>
        <v>0</v>
      </c>
      <c r="AA5" s="8">
        <f>person!AA4</f>
        <v>0</v>
      </c>
      <c r="AB5" s="8">
        <f>person!AB4</f>
        <v>1</v>
      </c>
      <c r="AC5" s="8">
        <f>person!AC4</f>
        <v>4</v>
      </c>
      <c r="AD5" s="8">
        <f>person!AD4</f>
        <v>1</v>
      </c>
      <c r="AE5" s="8">
        <f>person!AE4</f>
        <v>12</v>
      </c>
      <c r="AF5" s="8">
        <f>person!AF4</f>
        <v>25</v>
      </c>
      <c r="AG5" s="8">
        <f>person!AG4</f>
        <v>18</v>
      </c>
      <c r="AH5" s="8">
        <f>person!AH4</f>
        <v>3</v>
      </c>
      <c r="AI5" s="8">
        <f>person!AI4</f>
        <v>8</v>
      </c>
      <c r="AJ5" s="8">
        <f>person!AJ4</f>
        <v>13</v>
      </c>
      <c r="AK5" s="8">
        <f>person!AK4</f>
        <v>7</v>
      </c>
      <c r="AL5" s="8">
        <f>person!AL4</f>
        <v>11</v>
      </c>
      <c r="AM5" s="8">
        <f>person!AM4</f>
        <v>19</v>
      </c>
      <c r="AN5" s="8">
        <f>person!AN4</f>
        <v>15</v>
      </c>
      <c r="AO5" s="8">
        <f>person!AO4</f>
        <v>14</v>
      </c>
      <c r="AP5" s="8">
        <f>person!AP4</f>
        <v>12</v>
      </c>
      <c r="AQ5" s="8">
        <f>person!AQ4</f>
        <v>7</v>
      </c>
      <c r="AR5" s="8">
        <f>person!AR4</f>
        <v>5</v>
      </c>
      <c r="AS5" s="8">
        <f>person!AS4</f>
        <v>6</v>
      </c>
      <c r="AT5" s="8">
        <f>person!AT4</f>
        <v>1</v>
      </c>
      <c r="AU5" s="8">
        <f>person!AU4</f>
        <v>4</v>
      </c>
      <c r="AV5" s="8">
        <f>person!AV4</f>
        <v>4</v>
      </c>
      <c r="AW5" s="8">
        <f>person!AW4</f>
        <v>11</v>
      </c>
      <c r="AX5" s="8">
        <f>person!AX4</f>
        <v>7</v>
      </c>
      <c r="AY5" s="8">
        <f>person!AY4</f>
        <v>4</v>
      </c>
      <c r="AZ5" s="8">
        <f>person!AZ4</f>
        <v>0</v>
      </c>
      <c r="BA5" s="8">
        <f>person!BA4</f>
        <v>23</v>
      </c>
      <c r="BB5" s="8">
        <f>person!BB4</f>
        <v>6</v>
      </c>
      <c r="BC5" s="8">
        <f>person!BC4</f>
        <v>1</v>
      </c>
      <c r="BD5" s="8">
        <f>person!BD4</f>
        <v>2</v>
      </c>
      <c r="BE5" s="8">
        <f>person!BE4</f>
        <v>0</v>
      </c>
      <c r="BF5" s="8">
        <f>person!BF4</f>
        <v>7</v>
      </c>
      <c r="BG5" s="8">
        <f>person!BG4</f>
        <v>3</v>
      </c>
      <c r="BH5" s="8">
        <f>person!BH4</f>
        <v>11</v>
      </c>
      <c r="BI5" s="8">
        <f>person!BI4</f>
        <v>3</v>
      </c>
      <c r="BJ5" s="8">
        <f>person!BJ4</f>
        <v>1</v>
      </c>
      <c r="BK5" s="8">
        <f>person!BK4</f>
        <v>0</v>
      </c>
      <c r="BL5" s="8">
        <f>person!BL4</f>
        <v>4</v>
      </c>
      <c r="BM5" s="8">
        <f>person!BM4</f>
        <v>6</v>
      </c>
      <c r="BN5" s="8">
        <f>person!BN4</f>
        <v>2</v>
      </c>
      <c r="BO5" s="8">
        <f>person!BO4</f>
        <v>0</v>
      </c>
      <c r="BP5" s="8">
        <f>person!BP4</f>
        <v>6</v>
      </c>
      <c r="BQ5" s="8">
        <f>person!BQ4</f>
        <v>11</v>
      </c>
      <c r="BR5" s="8">
        <f>person!BR4</f>
        <v>9</v>
      </c>
      <c r="BS5" s="8">
        <f>person!BS4</f>
        <v>2</v>
      </c>
      <c r="BT5" s="8">
        <f>person!BT4</f>
        <v>11</v>
      </c>
      <c r="BU5" s="8">
        <f>person!BU4</f>
        <v>13</v>
      </c>
      <c r="BV5" s="8">
        <f>person!BV4</f>
        <v>18</v>
      </c>
      <c r="BW5" s="8">
        <f>person!BW4</f>
        <v>11</v>
      </c>
      <c r="BX5" s="8">
        <f>person!BX4</f>
        <v>19</v>
      </c>
      <c r="BY5" s="8">
        <f>person!BY4</f>
        <v>19</v>
      </c>
      <c r="BZ5" s="8">
        <f>person!BZ4</f>
        <v>20</v>
      </c>
      <c r="CA5" s="8">
        <f>person!CA4</f>
        <v>16</v>
      </c>
      <c r="CB5" s="8">
        <f>person!CB4</f>
        <v>10</v>
      </c>
      <c r="CC5" s="8">
        <f>person!CC4</f>
        <v>15</v>
      </c>
      <c r="CD5" s="8">
        <f>person!CD4</f>
        <v>13</v>
      </c>
      <c r="CE5" s="8">
        <f>person!CE4</f>
        <v>24</v>
      </c>
      <c r="CF5" s="8">
        <f>person!CF4</f>
        <v>9</v>
      </c>
      <c r="CG5" s="8">
        <f>person!CG4</f>
        <v>3</v>
      </c>
      <c r="CH5" s="8">
        <f>person!CH4</f>
        <v>3</v>
      </c>
      <c r="CI5" s="8">
        <f>person!CI4</f>
        <v>1</v>
      </c>
      <c r="CJ5" s="8">
        <f>person!CJ4</f>
        <v>7</v>
      </c>
      <c r="CK5" s="8">
        <f>person!CK4</f>
        <v>8</v>
      </c>
      <c r="CL5" s="8">
        <f>person!CL4</f>
        <v>2</v>
      </c>
      <c r="CM5" s="8">
        <f>person!CM4</f>
        <v>8</v>
      </c>
      <c r="CN5" s="8">
        <f>person!CN4</f>
        <v>1</v>
      </c>
      <c r="CO5" s="8">
        <f>person!CO4</f>
        <v>1</v>
      </c>
      <c r="CP5" s="8">
        <f>person!CP4</f>
        <v>2</v>
      </c>
      <c r="CQ5" s="8">
        <f>person!CQ4</f>
        <v>15</v>
      </c>
      <c r="CR5" s="8">
        <f>person!CR4</f>
        <v>1</v>
      </c>
      <c r="CS5" s="8">
        <f>person!CS4</f>
        <v>0</v>
      </c>
      <c r="CT5" s="8">
        <f>person!CT4</f>
        <v>0</v>
      </c>
      <c r="CU5" s="13">
        <f t="shared" si="0"/>
        <v>559</v>
      </c>
      <c r="CV5" s="13">
        <f t="shared" si="1"/>
        <v>5.822916666666667</v>
      </c>
      <c r="CW5" s="13">
        <f t="shared" si="2"/>
        <v>0</v>
      </c>
      <c r="CX5" s="13">
        <f t="shared" si="3"/>
        <v>25</v>
      </c>
      <c r="CY5" s="13">
        <f t="shared" si="4"/>
        <v>6.7089803000654777</v>
      </c>
    </row>
    <row r="6" spans="1:103" s="8" customFormat="1" ht="17" x14ac:dyDescent="0.25">
      <c r="A6" s="1">
        <f>person!B5</f>
        <v>3</v>
      </c>
      <c r="B6" s="8" t="str">
        <f>person!A5</f>
        <v>Wednesday</v>
      </c>
      <c r="C6" s="8">
        <f>person!C5</f>
        <v>0</v>
      </c>
      <c r="D6" s="8">
        <f>person!D5</f>
        <v>3</v>
      </c>
      <c r="E6" s="8">
        <f>person!E5</f>
        <v>7</v>
      </c>
      <c r="F6" s="8">
        <f>person!F5</f>
        <v>0</v>
      </c>
      <c r="G6" s="8">
        <f>person!G5</f>
        <v>0</v>
      </c>
      <c r="H6" s="8">
        <f>person!H5</f>
        <v>2</v>
      </c>
      <c r="I6" s="8">
        <f>person!I5</f>
        <v>4</v>
      </c>
      <c r="J6" s="8">
        <f>person!J5</f>
        <v>0</v>
      </c>
      <c r="K6" s="8">
        <f>person!K5</f>
        <v>0</v>
      </c>
      <c r="L6" s="8">
        <f>person!L5</f>
        <v>0</v>
      </c>
      <c r="M6" s="8">
        <f>person!M5</f>
        <v>0</v>
      </c>
      <c r="N6" s="8">
        <f>person!N5</f>
        <v>0</v>
      </c>
      <c r="O6" s="8">
        <f>person!O5</f>
        <v>0</v>
      </c>
      <c r="P6" s="8">
        <f>person!P5</f>
        <v>0</v>
      </c>
      <c r="Q6" s="8">
        <f>person!Q5</f>
        <v>1</v>
      </c>
      <c r="R6" s="8">
        <f>person!R5</f>
        <v>0</v>
      </c>
      <c r="S6" s="8">
        <f>person!S5</f>
        <v>0</v>
      </c>
      <c r="T6" s="8">
        <f>person!T5</f>
        <v>0</v>
      </c>
      <c r="U6" s="8">
        <f>person!U5</f>
        <v>0</v>
      </c>
      <c r="V6" s="8">
        <f>person!V5</f>
        <v>0</v>
      </c>
      <c r="W6" s="8">
        <f>person!W5</f>
        <v>0</v>
      </c>
      <c r="X6" s="8">
        <f>person!X5</f>
        <v>0</v>
      </c>
      <c r="Y6" s="8">
        <f>person!Y5</f>
        <v>2</v>
      </c>
      <c r="Z6" s="8">
        <f>person!Z5</f>
        <v>0</v>
      </c>
      <c r="AA6" s="8">
        <f>person!AA5</f>
        <v>1</v>
      </c>
      <c r="AB6" s="8">
        <f>person!AB5</f>
        <v>3</v>
      </c>
      <c r="AC6" s="8">
        <f>person!AC5</f>
        <v>2</v>
      </c>
      <c r="AD6" s="8">
        <f>person!AD5</f>
        <v>9</v>
      </c>
      <c r="AE6" s="8">
        <f>person!AE5</f>
        <v>20</v>
      </c>
      <c r="AF6" s="8">
        <f>person!AF5</f>
        <v>26</v>
      </c>
      <c r="AG6" s="8">
        <f>person!AG5</f>
        <v>12</v>
      </c>
      <c r="AH6" s="8">
        <f>person!AH5</f>
        <v>4</v>
      </c>
      <c r="AI6" s="8">
        <f>person!AI5</f>
        <v>4</v>
      </c>
      <c r="AJ6" s="8">
        <f>person!AJ5</f>
        <v>6</v>
      </c>
      <c r="AK6" s="8">
        <f>person!AK5</f>
        <v>8</v>
      </c>
      <c r="AL6" s="8">
        <f>person!AL5</f>
        <v>13</v>
      </c>
      <c r="AM6" s="8">
        <f>person!AM5</f>
        <v>21</v>
      </c>
      <c r="AN6" s="8">
        <f>person!AN5</f>
        <v>33</v>
      </c>
      <c r="AO6" s="8">
        <f>person!AO5</f>
        <v>16</v>
      </c>
      <c r="AP6" s="8">
        <f>person!AP5</f>
        <v>16</v>
      </c>
      <c r="AQ6" s="8">
        <f>person!AQ5</f>
        <v>19</v>
      </c>
      <c r="AR6" s="8">
        <f>person!AR5</f>
        <v>12</v>
      </c>
      <c r="AS6" s="8">
        <f>person!AS5</f>
        <v>15</v>
      </c>
      <c r="AT6" s="8">
        <f>person!AT5</f>
        <v>2</v>
      </c>
      <c r="AU6" s="8">
        <f>person!AU5</f>
        <v>0</v>
      </c>
      <c r="AV6" s="8">
        <f>person!AV5</f>
        <v>1</v>
      </c>
      <c r="AW6" s="8">
        <f>person!AW5</f>
        <v>2</v>
      </c>
      <c r="AX6" s="8">
        <f>person!AX5</f>
        <v>12</v>
      </c>
      <c r="AY6" s="8">
        <f>person!AY5</f>
        <v>7</v>
      </c>
      <c r="AZ6" s="8">
        <f>person!AZ5</f>
        <v>9</v>
      </c>
      <c r="BA6" s="8">
        <f>person!BA5</f>
        <v>5</v>
      </c>
      <c r="BB6" s="8">
        <f>person!BB5</f>
        <v>9</v>
      </c>
      <c r="BC6" s="8">
        <f>person!BC5</f>
        <v>6</v>
      </c>
      <c r="BD6" s="8">
        <f>person!BD5</f>
        <v>3</v>
      </c>
      <c r="BE6" s="8">
        <f>person!BE5</f>
        <v>1</v>
      </c>
      <c r="BF6" s="8">
        <f>person!BF5</f>
        <v>0</v>
      </c>
      <c r="BG6" s="8">
        <f>person!BG5</f>
        <v>18</v>
      </c>
      <c r="BH6" s="8">
        <f>person!BH5</f>
        <v>30</v>
      </c>
      <c r="BI6" s="8">
        <f>person!BI5</f>
        <v>4</v>
      </c>
      <c r="BJ6" s="8">
        <f>person!BJ5</f>
        <v>1</v>
      </c>
      <c r="BK6" s="8">
        <f>person!BK5</f>
        <v>0</v>
      </c>
      <c r="BL6" s="8">
        <f>person!BL5</f>
        <v>0</v>
      </c>
      <c r="BM6" s="8">
        <f>person!BM5</f>
        <v>1</v>
      </c>
      <c r="BN6" s="8">
        <f>person!BN5</f>
        <v>5</v>
      </c>
      <c r="BO6" s="8">
        <f>person!BO5</f>
        <v>20</v>
      </c>
      <c r="BP6" s="8">
        <f>person!BP5</f>
        <v>23</v>
      </c>
      <c r="BQ6" s="8">
        <f>person!BQ5</f>
        <v>16</v>
      </c>
      <c r="BR6" s="8">
        <f>person!BR5</f>
        <v>18</v>
      </c>
      <c r="BS6" s="8">
        <f>person!BS5</f>
        <v>13</v>
      </c>
      <c r="BT6" s="8">
        <f>person!BT5</f>
        <v>18</v>
      </c>
      <c r="BU6" s="8">
        <f>person!BU5</f>
        <v>22</v>
      </c>
      <c r="BV6" s="8">
        <f>person!BV5</f>
        <v>17</v>
      </c>
      <c r="BW6" s="8">
        <f>person!BW5</f>
        <v>14</v>
      </c>
      <c r="BX6" s="8">
        <f>person!BX5</f>
        <v>4</v>
      </c>
      <c r="BY6" s="8">
        <f>person!BY5</f>
        <v>2</v>
      </c>
      <c r="BZ6" s="8">
        <f>person!BZ5</f>
        <v>5</v>
      </c>
      <c r="CA6" s="8">
        <f>person!CA5</f>
        <v>3</v>
      </c>
      <c r="CB6" s="8">
        <f>person!CB5</f>
        <v>1</v>
      </c>
      <c r="CC6" s="8">
        <f>person!CC5</f>
        <v>1</v>
      </c>
      <c r="CD6" s="8">
        <f>person!CD5</f>
        <v>0</v>
      </c>
      <c r="CE6" s="8">
        <f>person!CE5</f>
        <v>2</v>
      </c>
      <c r="CF6" s="8">
        <f>person!CF5</f>
        <v>1</v>
      </c>
      <c r="CG6" s="8">
        <f>person!CG5</f>
        <v>2</v>
      </c>
      <c r="CH6" s="8">
        <f>person!CH5</f>
        <v>3</v>
      </c>
      <c r="CI6" s="8">
        <f>person!CI5</f>
        <v>3</v>
      </c>
      <c r="CJ6" s="8">
        <f>person!CJ5</f>
        <v>0</v>
      </c>
      <c r="CK6" s="8">
        <f>person!CK5</f>
        <v>0</v>
      </c>
      <c r="CL6" s="8">
        <f>person!CL5</f>
        <v>0</v>
      </c>
      <c r="CM6" s="8">
        <f>person!CM5</f>
        <v>0</v>
      </c>
      <c r="CN6" s="8">
        <f>person!CN5</f>
        <v>0</v>
      </c>
      <c r="CO6" s="8">
        <f>person!CO5</f>
        <v>0</v>
      </c>
      <c r="CP6" s="8">
        <f>person!CP5</f>
        <v>0</v>
      </c>
      <c r="CQ6" s="8">
        <f>person!CQ5</f>
        <v>0</v>
      </c>
      <c r="CR6" s="8">
        <f>person!CR5</f>
        <v>0</v>
      </c>
      <c r="CS6" s="8">
        <f>person!CS5</f>
        <v>0</v>
      </c>
      <c r="CT6" s="8">
        <f>person!CT5</f>
        <v>0</v>
      </c>
      <c r="CU6" s="13">
        <f t="shared" si="0"/>
        <v>563</v>
      </c>
      <c r="CV6" s="13">
        <f t="shared" si="1"/>
        <v>5.864583333333333</v>
      </c>
      <c r="CW6" s="13">
        <f t="shared" si="2"/>
        <v>0</v>
      </c>
      <c r="CX6" s="13">
        <f t="shared" si="3"/>
        <v>33</v>
      </c>
      <c r="CY6" s="13">
        <f t="shared" si="4"/>
        <v>7.8975276499963041</v>
      </c>
    </row>
    <row r="7" spans="1:103" s="8" customFormat="1" ht="17" x14ac:dyDescent="0.25">
      <c r="A7" s="1">
        <f>person!B6</f>
        <v>2</v>
      </c>
      <c r="B7" s="8" t="str">
        <f>person!A6</f>
        <v>Thursday</v>
      </c>
      <c r="C7" s="8">
        <f>person!C6</f>
        <v>0</v>
      </c>
      <c r="D7" s="8">
        <f>person!D6</f>
        <v>0</v>
      </c>
      <c r="E7" s="8">
        <f>person!E6</f>
        <v>0</v>
      </c>
      <c r="F7" s="8">
        <f>person!F6</f>
        <v>1</v>
      </c>
      <c r="G7" s="8">
        <f>person!G6</f>
        <v>0</v>
      </c>
      <c r="H7" s="8">
        <f>person!H6</f>
        <v>0</v>
      </c>
      <c r="I7" s="8">
        <f>person!I6</f>
        <v>0</v>
      </c>
      <c r="J7" s="8">
        <f>person!J6</f>
        <v>0</v>
      </c>
      <c r="K7" s="8">
        <f>person!K6</f>
        <v>0</v>
      </c>
      <c r="L7" s="8">
        <f>person!L6</f>
        <v>0</v>
      </c>
      <c r="M7" s="8">
        <f>person!M6</f>
        <v>0</v>
      </c>
      <c r="N7" s="8">
        <f>person!N6</f>
        <v>0</v>
      </c>
      <c r="O7" s="8">
        <f>person!O6</f>
        <v>0</v>
      </c>
      <c r="P7" s="8">
        <f>person!P6</f>
        <v>0</v>
      </c>
      <c r="Q7" s="8">
        <f>person!Q6</f>
        <v>0</v>
      </c>
      <c r="R7" s="8">
        <f>person!R6</f>
        <v>0</v>
      </c>
      <c r="S7" s="8">
        <f>person!S6</f>
        <v>0</v>
      </c>
      <c r="T7" s="8">
        <f>person!T6</f>
        <v>0</v>
      </c>
      <c r="U7" s="8">
        <f>person!U6</f>
        <v>0</v>
      </c>
      <c r="V7" s="8">
        <f>person!V6</f>
        <v>0</v>
      </c>
      <c r="W7" s="8">
        <f>person!W6</f>
        <v>0</v>
      </c>
      <c r="X7" s="8">
        <f>person!X6</f>
        <v>0</v>
      </c>
      <c r="Y7" s="8">
        <f>person!Y6</f>
        <v>0</v>
      </c>
      <c r="Z7" s="8">
        <f>person!Z6</f>
        <v>0</v>
      </c>
      <c r="AA7" s="8">
        <f>person!AA6</f>
        <v>0</v>
      </c>
      <c r="AB7" s="8">
        <f>person!AB6</f>
        <v>0</v>
      </c>
      <c r="AC7" s="8">
        <f>person!AC6</f>
        <v>1</v>
      </c>
      <c r="AD7" s="8">
        <f>person!AD6</f>
        <v>5</v>
      </c>
      <c r="AE7" s="8">
        <f>person!AE6</f>
        <v>11</v>
      </c>
      <c r="AF7" s="8">
        <f>person!AF6</f>
        <v>10</v>
      </c>
      <c r="AG7" s="8">
        <f>person!AG6</f>
        <v>0</v>
      </c>
      <c r="AH7" s="8">
        <f>person!AH6</f>
        <v>2</v>
      </c>
      <c r="AI7" s="8">
        <f>person!AI6</f>
        <v>1</v>
      </c>
      <c r="AJ7" s="8">
        <f>person!AJ6</f>
        <v>0</v>
      </c>
      <c r="AK7" s="8">
        <f>person!AK6</f>
        <v>6</v>
      </c>
      <c r="AL7" s="8">
        <f>person!AL6</f>
        <v>6</v>
      </c>
      <c r="AM7" s="8">
        <f>person!AM6</f>
        <v>12</v>
      </c>
      <c r="AN7" s="8">
        <f>person!AN6</f>
        <v>13</v>
      </c>
      <c r="AO7" s="8">
        <f>person!AO6</f>
        <v>19</v>
      </c>
      <c r="AP7" s="8">
        <f>person!AP6</f>
        <v>12</v>
      </c>
      <c r="AQ7" s="8">
        <f>person!AQ6</f>
        <v>9</v>
      </c>
      <c r="AR7" s="8">
        <f>person!AR6</f>
        <v>10</v>
      </c>
      <c r="AS7" s="8">
        <f>person!AS6</f>
        <v>7</v>
      </c>
      <c r="AT7" s="8">
        <f>person!AT6</f>
        <v>3</v>
      </c>
      <c r="AU7" s="8">
        <f>person!AU6</f>
        <v>9</v>
      </c>
      <c r="AV7" s="8">
        <f>person!AV6</f>
        <v>1</v>
      </c>
      <c r="AW7" s="8">
        <f>person!AW6</f>
        <v>1</v>
      </c>
      <c r="AX7" s="8">
        <f>person!AX6</f>
        <v>0</v>
      </c>
      <c r="AY7" s="8">
        <f>person!AY6</f>
        <v>1</v>
      </c>
      <c r="AZ7" s="8">
        <f>person!AZ6</f>
        <v>3</v>
      </c>
      <c r="BA7" s="8">
        <f>person!BA6</f>
        <v>2</v>
      </c>
      <c r="BB7" s="8">
        <f>person!BB6</f>
        <v>2</v>
      </c>
      <c r="BC7" s="8">
        <f>person!BC6</f>
        <v>1</v>
      </c>
      <c r="BD7" s="8">
        <f>person!BD6</f>
        <v>1</v>
      </c>
      <c r="BE7" s="8">
        <f>person!BE6</f>
        <v>2</v>
      </c>
      <c r="BF7" s="8">
        <f>person!BF6</f>
        <v>0</v>
      </c>
      <c r="BG7" s="8">
        <f>person!BG6</f>
        <v>2</v>
      </c>
      <c r="BH7" s="8">
        <f>person!BH6</f>
        <v>2</v>
      </c>
      <c r="BI7" s="8">
        <f>person!BI6</f>
        <v>1</v>
      </c>
      <c r="BJ7" s="8">
        <f>person!BJ6</f>
        <v>3</v>
      </c>
      <c r="BK7" s="8">
        <f>person!BK6</f>
        <v>2</v>
      </c>
      <c r="BL7" s="8">
        <f>person!BL6</f>
        <v>0</v>
      </c>
      <c r="BM7" s="8">
        <f>person!BM6</f>
        <v>0</v>
      </c>
      <c r="BN7" s="8">
        <f>person!BN6</f>
        <v>4</v>
      </c>
      <c r="BO7" s="8">
        <f>person!BO6</f>
        <v>8</v>
      </c>
      <c r="BP7" s="8">
        <f>person!BP6</f>
        <v>12</v>
      </c>
      <c r="BQ7" s="8">
        <f>person!BQ6</f>
        <v>3</v>
      </c>
      <c r="BR7" s="8">
        <f>person!BR6</f>
        <v>4</v>
      </c>
      <c r="BS7" s="8">
        <f>person!BS6</f>
        <v>5</v>
      </c>
      <c r="BT7" s="8">
        <f>person!BT6</f>
        <v>2</v>
      </c>
      <c r="BU7" s="8">
        <f>person!BU6</f>
        <v>3</v>
      </c>
      <c r="BV7" s="8">
        <f>person!BV6</f>
        <v>14</v>
      </c>
      <c r="BW7" s="8">
        <f>person!BW6</f>
        <v>16</v>
      </c>
      <c r="BX7" s="8">
        <f>person!BX6</f>
        <v>11</v>
      </c>
      <c r="BY7" s="8">
        <f>person!BY6</f>
        <v>19</v>
      </c>
      <c r="BZ7" s="8">
        <f>person!BZ6</f>
        <v>14</v>
      </c>
      <c r="CA7" s="8">
        <f>person!CA6</f>
        <v>1</v>
      </c>
      <c r="CB7" s="8">
        <f>person!CB6</f>
        <v>7</v>
      </c>
      <c r="CC7" s="8">
        <f>person!CC6</f>
        <v>7</v>
      </c>
      <c r="CD7" s="8">
        <f>person!CD6</f>
        <v>16</v>
      </c>
      <c r="CE7" s="8">
        <f>person!CE6</f>
        <v>12</v>
      </c>
      <c r="CF7" s="8">
        <f>person!CF6</f>
        <v>15</v>
      </c>
      <c r="CG7" s="8">
        <f>person!CG6</f>
        <v>6</v>
      </c>
      <c r="CH7" s="8">
        <f>person!CH6</f>
        <v>2</v>
      </c>
      <c r="CI7" s="8">
        <f>person!CI6</f>
        <v>0</v>
      </c>
      <c r="CJ7" s="8">
        <f>person!CJ6</f>
        <v>3</v>
      </c>
      <c r="CK7" s="8">
        <f>person!CK6</f>
        <v>4</v>
      </c>
      <c r="CL7" s="8">
        <f>person!CL6</f>
        <v>5</v>
      </c>
      <c r="CM7" s="8">
        <f>person!CM6</f>
        <v>0</v>
      </c>
      <c r="CN7" s="8">
        <f>person!CN6</f>
        <v>2</v>
      </c>
      <c r="CO7" s="8">
        <f>person!CO6</f>
        <v>6</v>
      </c>
      <c r="CP7" s="8">
        <f>person!CP6</f>
        <v>3</v>
      </c>
      <c r="CQ7" s="8">
        <f>person!CQ6</f>
        <v>1</v>
      </c>
      <c r="CR7" s="8">
        <f>person!CR6</f>
        <v>1</v>
      </c>
      <c r="CS7" s="8">
        <f>person!CS6</f>
        <v>0</v>
      </c>
      <c r="CT7" s="8">
        <f>person!CT6</f>
        <v>0</v>
      </c>
      <c r="CU7" s="13">
        <f t="shared" si="0"/>
        <v>367</v>
      </c>
      <c r="CV7" s="13">
        <f t="shared" si="1"/>
        <v>3.8229166666666665</v>
      </c>
      <c r="CW7" s="13">
        <f t="shared" si="2"/>
        <v>0</v>
      </c>
      <c r="CX7" s="13">
        <f t="shared" si="3"/>
        <v>19</v>
      </c>
      <c r="CY7" s="13">
        <f t="shared" si="4"/>
        <v>5.0157536908942504</v>
      </c>
    </row>
    <row r="8" spans="1:103" s="8" customFormat="1" ht="17" x14ac:dyDescent="0.25">
      <c r="A8" s="1">
        <f>person!B7</f>
        <v>2</v>
      </c>
      <c r="B8" s="8" t="str">
        <f>person!A7</f>
        <v>Friday</v>
      </c>
      <c r="C8" s="8">
        <f>person!C7</f>
        <v>0</v>
      </c>
      <c r="D8" s="8">
        <f>person!D7</f>
        <v>3</v>
      </c>
      <c r="E8" s="8">
        <f>person!E7</f>
        <v>0</v>
      </c>
      <c r="F8" s="8">
        <f>person!F7</f>
        <v>0</v>
      </c>
      <c r="G8" s="8">
        <f>person!G7</f>
        <v>0</v>
      </c>
      <c r="H8" s="8">
        <f>person!H7</f>
        <v>1</v>
      </c>
      <c r="I8" s="8">
        <f>person!I7</f>
        <v>0</v>
      </c>
      <c r="J8" s="8">
        <f>person!J7</f>
        <v>0</v>
      </c>
      <c r="K8" s="8">
        <f>person!K7</f>
        <v>3</v>
      </c>
      <c r="L8" s="8">
        <f>person!L7</f>
        <v>0</v>
      </c>
      <c r="M8" s="8">
        <f>person!M7</f>
        <v>0</v>
      </c>
      <c r="N8" s="8">
        <f>person!N7</f>
        <v>0</v>
      </c>
      <c r="O8" s="8">
        <f>person!O7</f>
        <v>0</v>
      </c>
      <c r="P8" s="8">
        <f>person!P7</f>
        <v>0</v>
      </c>
      <c r="Q8" s="8">
        <f>person!Q7</f>
        <v>0</v>
      </c>
      <c r="R8" s="8">
        <f>person!R7</f>
        <v>0</v>
      </c>
      <c r="S8" s="8">
        <f>person!S7</f>
        <v>0</v>
      </c>
      <c r="T8" s="8">
        <f>person!T7</f>
        <v>0</v>
      </c>
      <c r="U8" s="8">
        <f>person!U7</f>
        <v>0</v>
      </c>
      <c r="V8" s="8">
        <f>person!V7</f>
        <v>0</v>
      </c>
      <c r="W8" s="8">
        <f>person!W7</f>
        <v>0</v>
      </c>
      <c r="X8" s="8">
        <f>person!X7</f>
        <v>0</v>
      </c>
      <c r="Y8" s="8">
        <f>person!Y7</f>
        <v>0</v>
      </c>
      <c r="Z8" s="8">
        <f>person!Z7</f>
        <v>0</v>
      </c>
      <c r="AA8" s="8">
        <f>person!AA7</f>
        <v>0</v>
      </c>
      <c r="AB8" s="8">
        <f>person!AB7</f>
        <v>1</v>
      </c>
      <c r="AC8" s="8">
        <f>person!AC7</f>
        <v>2</v>
      </c>
      <c r="AD8" s="8">
        <f>person!AD7</f>
        <v>0</v>
      </c>
      <c r="AE8" s="8">
        <f>person!AE7</f>
        <v>7</v>
      </c>
      <c r="AF8" s="8">
        <f>person!AF7</f>
        <v>7</v>
      </c>
      <c r="AG8" s="8">
        <f>person!AG7</f>
        <v>4</v>
      </c>
      <c r="AH8" s="8">
        <f>person!AH7</f>
        <v>8</v>
      </c>
      <c r="AI8" s="8">
        <f>person!AI7</f>
        <v>3</v>
      </c>
      <c r="AJ8" s="8">
        <f>person!AJ7</f>
        <v>1</v>
      </c>
      <c r="AK8" s="8">
        <f>person!AK7</f>
        <v>2</v>
      </c>
      <c r="AL8" s="8">
        <f>person!AL7</f>
        <v>3</v>
      </c>
      <c r="AM8" s="8">
        <f>person!AM7</f>
        <v>1</v>
      </c>
      <c r="AN8" s="8">
        <f>person!AN7</f>
        <v>3</v>
      </c>
      <c r="AO8" s="8">
        <f>person!AO7</f>
        <v>3</v>
      </c>
      <c r="AP8" s="8">
        <f>person!AP7</f>
        <v>2</v>
      </c>
      <c r="AQ8" s="8">
        <f>person!AQ7</f>
        <v>9</v>
      </c>
      <c r="AR8" s="8">
        <f>person!AR7</f>
        <v>1</v>
      </c>
      <c r="AS8" s="8">
        <f>person!AS7</f>
        <v>2</v>
      </c>
      <c r="AT8" s="8">
        <f>person!AT7</f>
        <v>8</v>
      </c>
      <c r="AU8" s="8">
        <f>person!AU7</f>
        <v>4</v>
      </c>
      <c r="AV8" s="8">
        <f>person!AV7</f>
        <v>13</v>
      </c>
      <c r="AW8" s="8">
        <f>person!AW7</f>
        <v>7</v>
      </c>
      <c r="AX8" s="8">
        <f>person!AX7</f>
        <v>3</v>
      </c>
      <c r="AY8" s="8">
        <f>person!AY7</f>
        <v>0</v>
      </c>
      <c r="AZ8" s="8">
        <f>person!AZ7</f>
        <v>1</v>
      </c>
      <c r="BA8" s="8">
        <f>person!BA7</f>
        <v>2</v>
      </c>
      <c r="BB8" s="8">
        <f>person!BB7</f>
        <v>1</v>
      </c>
      <c r="BC8" s="8">
        <f>person!BC7</f>
        <v>0</v>
      </c>
      <c r="BD8" s="8">
        <f>person!BD7</f>
        <v>0</v>
      </c>
      <c r="BE8" s="8">
        <f>person!BE7</f>
        <v>0</v>
      </c>
      <c r="BF8" s="8">
        <f>person!BF7</f>
        <v>1</v>
      </c>
      <c r="BG8" s="8">
        <f>person!BG7</f>
        <v>4</v>
      </c>
      <c r="BH8" s="8">
        <f>person!BH7</f>
        <v>0</v>
      </c>
      <c r="BI8" s="8">
        <f>person!BI7</f>
        <v>0</v>
      </c>
      <c r="BJ8" s="8">
        <f>person!BJ7</f>
        <v>1</v>
      </c>
      <c r="BK8" s="8">
        <f>person!BK7</f>
        <v>1</v>
      </c>
      <c r="BL8" s="8">
        <f>person!BL7</f>
        <v>0</v>
      </c>
      <c r="BM8" s="8">
        <f>person!BM7</f>
        <v>2</v>
      </c>
      <c r="BN8" s="8">
        <f>person!BN7</f>
        <v>2</v>
      </c>
      <c r="BO8" s="8">
        <f>person!BO7</f>
        <v>1</v>
      </c>
      <c r="BP8" s="8">
        <f>person!BP7</f>
        <v>7</v>
      </c>
      <c r="BQ8" s="8">
        <f>person!BQ7</f>
        <v>4</v>
      </c>
      <c r="BR8" s="8">
        <f>person!BR7</f>
        <v>9</v>
      </c>
      <c r="BS8" s="8">
        <f>person!BS7</f>
        <v>9</v>
      </c>
      <c r="BT8" s="8">
        <f>person!BT7</f>
        <v>2</v>
      </c>
      <c r="BU8" s="8">
        <f>person!BU7</f>
        <v>4</v>
      </c>
      <c r="BV8" s="8">
        <f>person!BV7</f>
        <v>1</v>
      </c>
      <c r="BW8" s="8">
        <f>person!BW7</f>
        <v>5</v>
      </c>
      <c r="BX8" s="8">
        <f>person!BX7</f>
        <v>5</v>
      </c>
      <c r="BY8" s="8">
        <f>person!BY7</f>
        <v>2</v>
      </c>
      <c r="BZ8" s="8">
        <f>person!BZ7</f>
        <v>1</v>
      </c>
      <c r="CA8" s="8">
        <f>person!CA7</f>
        <v>1</v>
      </c>
      <c r="CB8" s="8">
        <f>person!CB7</f>
        <v>6</v>
      </c>
      <c r="CC8" s="8">
        <f>person!CC7</f>
        <v>1</v>
      </c>
      <c r="CD8" s="8">
        <f>person!CD7</f>
        <v>5</v>
      </c>
      <c r="CE8" s="8">
        <f>person!CE7</f>
        <v>7</v>
      </c>
      <c r="CF8" s="8">
        <f>person!CF7</f>
        <v>4</v>
      </c>
      <c r="CG8" s="8">
        <f>person!CG7</f>
        <v>6</v>
      </c>
      <c r="CH8" s="8">
        <f>person!CH7</f>
        <v>7</v>
      </c>
      <c r="CI8" s="8">
        <f>person!CI7</f>
        <v>8</v>
      </c>
      <c r="CJ8" s="8">
        <f>person!CJ7</f>
        <v>1</v>
      </c>
      <c r="CK8" s="8">
        <f>person!CK7</f>
        <v>6</v>
      </c>
      <c r="CL8" s="8">
        <f>person!CL7</f>
        <v>1</v>
      </c>
      <c r="CM8" s="8">
        <f>person!CM7</f>
        <v>0</v>
      </c>
      <c r="CN8" s="8">
        <f>person!CN7</f>
        <v>0</v>
      </c>
      <c r="CO8" s="8">
        <f>person!CO7</f>
        <v>0</v>
      </c>
      <c r="CP8" s="8">
        <f>person!CP7</f>
        <v>0</v>
      </c>
      <c r="CQ8" s="8">
        <f>person!CQ7</f>
        <v>0</v>
      </c>
      <c r="CR8" s="8">
        <f>person!CR7</f>
        <v>3</v>
      </c>
      <c r="CS8" s="8">
        <f>person!CS7</f>
        <v>1</v>
      </c>
      <c r="CT8" s="8">
        <f>person!CT7</f>
        <v>0</v>
      </c>
      <c r="CU8" s="13">
        <f t="shared" si="0"/>
        <v>223</v>
      </c>
      <c r="CV8" s="13">
        <f t="shared" si="1"/>
        <v>2.3229166666666665</v>
      </c>
      <c r="CW8" s="13">
        <f t="shared" si="2"/>
        <v>0</v>
      </c>
      <c r="CX8" s="13">
        <f t="shared" si="3"/>
        <v>13</v>
      </c>
      <c r="CY8" s="13">
        <f t="shared" si="4"/>
        <v>2.8745518338715055</v>
      </c>
    </row>
    <row r="9" spans="1:103" s="8" customFormat="1" ht="17" x14ac:dyDescent="0.25">
      <c r="A9" s="1">
        <f>person!B8</f>
        <v>3</v>
      </c>
      <c r="B9" s="8" t="str">
        <f>person!A8</f>
        <v>Saturday</v>
      </c>
      <c r="C9" s="8">
        <f>person!C8</f>
        <v>0</v>
      </c>
      <c r="D9" s="8">
        <f>person!D8</f>
        <v>1</v>
      </c>
      <c r="E9" s="8">
        <f>person!E8</f>
        <v>0</v>
      </c>
      <c r="F9" s="8">
        <f>person!F8</f>
        <v>0</v>
      </c>
      <c r="G9" s="8">
        <f>person!G8</f>
        <v>0</v>
      </c>
      <c r="H9" s="8">
        <f>person!H8</f>
        <v>0</v>
      </c>
      <c r="I9" s="8">
        <f>person!I8</f>
        <v>0</v>
      </c>
      <c r="J9" s="8">
        <f>person!J8</f>
        <v>0</v>
      </c>
      <c r="K9" s="8">
        <f>person!K8</f>
        <v>2</v>
      </c>
      <c r="L9" s="8">
        <f>person!L8</f>
        <v>0</v>
      </c>
      <c r="M9" s="8">
        <f>person!M8</f>
        <v>1</v>
      </c>
      <c r="N9" s="8">
        <f>person!N8</f>
        <v>0</v>
      </c>
      <c r="O9" s="8">
        <f>person!O8</f>
        <v>0</v>
      </c>
      <c r="P9" s="8">
        <f>person!P8</f>
        <v>2</v>
      </c>
      <c r="Q9" s="8">
        <f>person!Q8</f>
        <v>0</v>
      </c>
      <c r="R9" s="8">
        <f>person!R8</f>
        <v>0</v>
      </c>
      <c r="S9" s="8">
        <f>person!S8</f>
        <v>0</v>
      </c>
      <c r="T9" s="8">
        <f>person!T8</f>
        <v>0</v>
      </c>
      <c r="U9" s="8">
        <f>person!U8</f>
        <v>0</v>
      </c>
      <c r="V9" s="8">
        <f>person!V8</f>
        <v>0</v>
      </c>
      <c r="W9" s="8">
        <f>person!W8</f>
        <v>0</v>
      </c>
      <c r="X9" s="8">
        <f>person!X8</f>
        <v>2</v>
      </c>
      <c r="Y9" s="8">
        <f>person!Y8</f>
        <v>0</v>
      </c>
      <c r="Z9" s="8">
        <f>person!Z8</f>
        <v>0</v>
      </c>
      <c r="AA9" s="8">
        <f>person!AA8</f>
        <v>0</v>
      </c>
      <c r="AB9" s="8">
        <f>person!AB8</f>
        <v>0</v>
      </c>
      <c r="AC9" s="8">
        <f>person!AC8</f>
        <v>1</v>
      </c>
      <c r="AD9" s="8">
        <f>person!AD8</f>
        <v>5</v>
      </c>
      <c r="AE9" s="8">
        <f>person!AE8</f>
        <v>0</v>
      </c>
      <c r="AF9" s="8">
        <f>person!AF8</f>
        <v>5</v>
      </c>
      <c r="AG9" s="8">
        <f>person!AG8</f>
        <v>1</v>
      </c>
      <c r="AH9" s="8">
        <f>person!AH8</f>
        <v>0</v>
      </c>
      <c r="AI9" s="8">
        <f>person!AI8</f>
        <v>2</v>
      </c>
      <c r="AJ9" s="8">
        <f>person!AJ8</f>
        <v>1</v>
      </c>
      <c r="AK9" s="8">
        <f>person!AK8</f>
        <v>1</v>
      </c>
      <c r="AL9" s="8">
        <f>person!AL8</f>
        <v>0</v>
      </c>
      <c r="AM9" s="8">
        <f>person!AM8</f>
        <v>5</v>
      </c>
      <c r="AN9" s="8">
        <f>person!AN8</f>
        <v>3</v>
      </c>
      <c r="AO9" s="8">
        <f>person!AO8</f>
        <v>6</v>
      </c>
      <c r="AP9" s="8">
        <f>person!AP8</f>
        <v>8</v>
      </c>
      <c r="AQ9" s="8">
        <f>person!AQ8</f>
        <v>11</v>
      </c>
      <c r="AR9" s="8">
        <f>person!AR8</f>
        <v>2</v>
      </c>
      <c r="AS9" s="8">
        <f>person!AS8</f>
        <v>4</v>
      </c>
      <c r="AT9" s="8">
        <f>person!AT8</f>
        <v>1</v>
      </c>
      <c r="AU9" s="8">
        <f>person!AU8</f>
        <v>4</v>
      </c>
      <c r="AV9" s="8">
        <f>person!AV8</f>
        <v>8</v>
      </c>
      <c r="AW9" s="8">
        <f>person!AW8</f>
        <v>6</v>
      </c>
      <c r="AX9" s="8">
        <f>person!AX8</f>
        <v>6</v>
      </c>
      <c r="AY9" s="8">
        <f>person!AY8</f>
        <v>17</v>
      </c>
      <c r="AZ9" s="8">
        <f>person!AZ8</f>
        <v>5</v>
      </c>
      <c r="BA9" s="8">
        <f>person!BA8</f>
        <v>16</v>
      </c>
      <c r="BB9" s="8">
        <f>person!BB8</f>
        <v>15</v>
      </c>
      <c r="BC9" s="8">
        <f>person!BC8</f>
        <v>22</v>
      </c>
      <c r="BD9" s="8">
        <f>person!BD8</f>
        <v>17</v>
      </c>
      <c r="BE9" s="8">
        <f>person!BE8</f>
        <v>4</v>
      </c>
      <c r="BF9" s="8">
        <f>person!BF8</f>
        <v>3</v>
      </c>
      <c r="BG9" s="8">
        <f>person!BG8</f>
        <v>0</v>
      </c>
      <c r="BH9" s="8">
        <f>person!BH8</f>
        <v>5</v>
      </c>
      <c r="BI9" s="8">
        <f>person!BI8</f>
        <v>9</v>
      </c>
      <c r="BJ9" s="8">
        <f>person!BJ8</f>
        <v>4</v>
      </c>
      <c r="BK9" s="8">
        <f>person!BK8</f>
        <v>16</v>
      </c>
      <c r="BL9" s="8">
        <f>person!BL8</f>
        <v>4</v>
      </c>
      <c r="BM9" s="8">
        <f>person!BM8</f>
        <v>16</v>
      </c>
      <c r="BN9" s="8">
        <f>person!BN8</f>
        <v>10</v>
      </c>
      <c r="BO9" s="8">
        <f>person!BO8</f>
        <v>9</v>
      </c>
      <c r="BP9" s="8">
        <f>person!BP8</f>
        <v>6</v>
      </c>
      <c r="BQ9" s="8">
        <f>person!BQ8</f>
        <v>11</v>
      </c>
      <c r="BR9" s="8">
        <f>person!BR8</f>
        <v>5</v>
      </c>
      <c r="BS9" s="8">
        <f>person!BS8</f>
        <v>22</v>
      </c>
      <c r="BT9" s="8">
        <f>person!BT8</f>
        <v>8</v>
      </c>
      <c r="BU9" s="8">
        <f>person!BU8</f>
        <v>18</v>
      </c>
      <c r="BV9" s="8">
        <f>person!BV8</f>
        <v>11</v>
      </c>
      <c r="BW9" s="8">
        <f>person!BW8</f>
        <v>3</v>
      </c>
      <c r="BX9" s="8">
        <f>person!BX8</f>
        <v>1</v>
      </c>
      <c r="BY9" s="8">
        <f>person!BY8</f>
        <v>12</v>
      </c>
      <c r="BZ9" s="8">
        <f>person!BZ8</f>
        <v>15</v>
      </c>
      <c r="CA9" s="8">
        <f>person!CA8</f>
        <v>23</v>
      </c>
      <c r="CB9" s="8">
        <f>person!CB8</f>
        <v>13</v>
      </c>
      <c r="CC9" s="8">
        <f>person!CC8</f>
        <v>2</v>
      </c>
      <c r="CD9" s="8">
        <f>person!CD8</f>
        <v>13</v>
      </c>
      <c r="CE9" s="8">
        <f>person!CE8</f>
        <v>10</v>
      </c>
      <c r="CF9" s="8">
        <f>person!CF8</f>
        <v>3</v>
      </c>
      <c r="CG9" s="8">
        <f>person!CG8</f>
        <v>4</v>
      </c>
      <c r="CH9" s="8">
        <f>person!CH8</f>
        <v>5</v>
      </c>
      <c r="CI9" s="8">
        <f>person!CI8</f>
        <v>8</v>
      </c>
      <c r="CJ9" s="8">
        <f>person!CJ8</f>
        <v>5</v>
      </c>
      <c r="CK9" s="8">
        <f>person!CK8</f>
        <v>0</v>
      </c>
      <c r="CL9" s="8">
        <f>person!CL8</f>
        <v>0</v>
      </c>
      <c r="CM9" s="8">
        <f>person!CM8</f>
        <v>0</v>
      </c>
      <c r="CN9" s="8">
        <f>person!CN8</f>
        <v>3</v>
      </c>
      <c r="CO9" s="8">
        <f>person!CO8</f>
        <v>1</v>
      </c>
      <c r="CP9" s="8">
        <f>person!CP8</f>
        <v>6</v>
      </c>
      <c r="CQ9" s="8">
        <f>person!CQ8</f>
        <v>3</v>
      </c>
      <c r="CR9" s="8">
        <f>person!CR8</f>
        <v>2</v>
      </c>
      <c r="CS9" s="8">
        <f>person!CS8</f>
        <v>4</v>
      </c>
      <c r="CT9" s="8">
        <f>person!CT8</f>
        <v>0</v>
      </c>
      <c r="CU9" s="13">
        <f t="shared" si="0"/>
        <v>477</v>
      </c>
      <c r="CV9" s="13">
        <f t="shared" si="1"/>
        <v>4.96875</v>
      </c>
      <c r="CW9" s="13">
        <f t="shared" si="2"/>
        <v>0</v>
      </c>
      <c r="CX9" s="13">
        <f t="shared" si="3"/>
        <v>23</v>
      </c>
      <c r="CY9" s="13">
        <f t="shared" si="4"/>
        <v>5.8874587941344929</v>
      </c>
    </row>
    <row r="10" spans="1:103" s="15" customFormat="1" ht="17" x14ac:dyDescent="0.25">
      <c r="A10" s="3">
        <f>SUM(A3:A9)</f>
        <v>19</v>
      </c>
      <c r="B10" s="2" t="s">
        <v>15</v>
      </c>
      <c r="C10" s="23">
        <f t="shared" ref="C10:AG10" si="5">SUM(C3:C9)</f>
        <v>7</v>
      </c>
      <c r="D10" s="3">
        <f t="shared" si="5"/>
        <v>7</v>
      </c>
      <c r="E10" s="3">
        <f t="shared" si="5"/>
        <v>8</v>
      </c>
      <c r="F10" s="3">
        <f t="shared" si="5"/>
        <v>1</v>
      </c>
      <c r="G10" s="3">
        <f t="shared" si="5"/>
        <v>2</v>
      </c>
      <c r="H10" s="3">
        <f t="shared" si="5"/>
        <v>3</v>
      </c>
      <c r="I10" s="3">
        <f t="shared" si="5"/>
        <v>4</v>
      </c>
      <c r="J10" s="3">
        <f t="shared" si="5"/>
        <v>1</v>
      </c>
      <c r="K10" s="3">
        <f t="shared" si="5"/>
        <v>5</v>
      </c>
      <c r="L10" s="3">
        <f t="shared" si="5"/>
        <v>0</v>
      </c>
      <c r="M10" s="3">
        <f t="shared" si="5"/>
        <v>2</v>
      </c>
      <c r="N10" s="3">
        <f t="shared" si="5"/>
        <v>0</v>
      </c>
      <c r="O10" s="3">
        <f t="shared" si="5"/>
        <v>0</v>
      </c>
      <c r="P10" s="3">
        <f t="shared" si="5"/>
        <v>2</v>
      </c>
      <c r="Q10" s="3">
        <f t="shared" si="5"/>
        <v>1</v>
      </c>
      <c r="R10" s="3">
        <f t="shared" si="5"/>
        <v>0</v>
      </c>
      <c r="S10" s="3">
        <f t="shared" si="5"/>
        <v>0</v>
      </c>
      <c r="T10" s="3">
        <f t="shared" si="5"/>
        <v>0</v>
      </c>
      <c r="U10" s="3">
        <f t="shared" si="5"/>
        <v>0</v>
      </c>
      <c r="V10" s="3">
        <f t="shared" si="5"/>
        <v>1</v>
      </c>
      <c r="W10" s="3">
        <f t="shared" si="5"/>
        <v>0</v>
      </c>
      <c r="X10" s="3">
        <f t="shared" si="5"/>
        <v>2</v>
      </c>
      <c r="Y10" s="3">
        <f t="shared" si="5"/>
        <v>2</v>
      </c>
      <c r="Z10" s="3">
        <f t="shared" si="5"/>
        <v>0</v>
      </c>
      <c r="AA10" s="3">
        <f t="shared" si="5"/>
        <v>3</v>
      </c>
      <c r="AB10" s="3">
        <f t="shared" si="5"/>
        <v>7</v>
      </c>
      <c r="AC10" s="3">
        <f t="shared" si="5"/>
        <v>19</v>
      </c>
      <c r="AD10" s="3">
        <f t="shared" si="5"/>
        <v>27</v>
      </c>
      <c r="AE10" s="3">
        <f t="shared" si="5"/>
        <v>74</v>
      </c>
      <c r="AF10" s="3">
        <f t="shared" si="5"/>
        <v>94</v>
      </c>
      <c r="AG10" s="3">
        <f t="shared" si="5"/>
        <v>53</v>
      </c>
      <c r="AH10" s="3">
        <f t="shared" ref="AH10:BM10" si="6">SUM(AH3:AH9)</f>
        <v>24</v>
      </c>
      <c r="AI10" s="3">
        <f t="shared" si="6"/>
        <v>29</v>
      </c>
      <c r="AJ10" s="3">
        <f t="shared" si="6"/>
        <v>29</v>
      </c>
      <c r="AK10" s="3">
        <f t="shared" si="6"/>
        <v>34</v>
      </c>
      <c r="AL10" s="3">
        <f t="shared" si="6"/>
        <v>69</v>
      </c>
      <c r="AM10" s="3">
        <f t="shared" si="6"/>
        <v>100</v>
      </c>
      <c r="AN10" s="3">
        <f t="shared" si="6"/>
        <v>90</v>
      </c>
      <c r="AO10" s="3">
        <f t="shared" si="6"/>
        <v>80</v>
      </c>
      <c r="AP10" s="3">
        <f t="shared" si="6"/>
        <v>65</v>
      </c>
      <c r="AQ10" s="3">
        <f t="shared" si="6"/>
        <v>74</v>
      </c>
      <c r="AR10" s="3">
        <f t="shared" si="6"/>
        <v>39</v>
      </c>
      <c r="AS10" s="3">
        <f t="shared" si="6"/>
        <v>61</v>
      </c>
      <c r="AT10" s="3">
        <f t="shared" si="6"/>
        <v>33</v>
      </c>
      <c r="AU10" s="3">
        <f t="shared" si="6"/>
        <v>32</v>
      </c>
      <c r="AV10" s="3">
        <f t="shared" si="6"/>
        <v>50</v>
      </c>
      <c r="AW10" s="3">
        <f t="shared" si="6"/>
        <v>34</v>
      </c>
      <c r="AX10" s="3">
        <f t="shared" si="6"/>
        <v>36</v>
      </c>
      <c r="AY10" s="3">
        <f t="shared" si="6"/>
        <v>44</v>
      </c>
      <c r="AZ10" s="3">
        <f t="shared" si="6"/>
        <v>27</v>
      </c>
      <c r="BA10" s="3">
        <f t="shared" si="6"/>
        <v>63</v>
      </c>
      <c r="BB10" s="3">
        <f t="shared" si="6"/>
        <v>49</v>
      </c>
      <c r="BC10" s="3">
        <f t="shared" si="6"/>
        <v>40</v>
      </c>
      <c r="BD10" s="3">
        <f t="shared" si="6"/>
        <v>36</v>
      </c>
      <c r="BE10" s="3">
        <f t="shared" si="6"/>
        <v>16</v>
      </c>
      <c r="BF10" s="3">
        <f t="shared" si="6"/>
        <v>23</v>
      </c>
      <c r="BG10" s="3">
        <f t="shared" si="6"/>
        <v>44</v>
      </c>
      <c r="BH10" s="3">
        <f t="shared" si="6"/>
        <v>82</v>
      </c>
      <c r="BI10" s="3">
        <f t="shared" si="6"/>
        <v>39</v>
      </c>
      <c r="BJ10" s="3">
        <f t="shared" si="6"/>
        <v>25</v>
      </c>
      <c r="BK10" s="3">
        <f t="shared" si="6"/>
        <v>24</v>
      </c>
      <c r="BL10" s="3">
        <f t="shared" si="6"/>
        <v>30</v>
      </c>
      <c r="BM10" s="3">
        <f t="shared" si="6"/>
        <v>34</v>
      </c>
      <c r="BN10" s="3">
        <f t="shared" ref="BN10:CS10" si="7">SUM(BN3:BN9)</f>
        <v>34</v>
      </c>
      <c r="BO10" s="3">
        <f t="shared" si="7"/>
        <v>44</v>
      </c>
      <c r="BP10" s="3">
        <f t="shared" si="7"/>
        <v>65</v>
      </c>
      <c r="BQ10" s="3">
        <f t="shared" si="7"/>
        <v>54</v>
      </c>
      <c r="BR10" s="3">
        <f t="shared" si="7"/>
        <v>50</v>
      </c>
      <c r="BS10" s="3">
        <f t="shared" si="7"/>
        <v>65</v>
      </c>
      <c r="BT10" s="3">
        <f t="shared" si="7"/>
        <v>62</v>
      </c>
      <c r="BU10" s="3">
        <f t="shared" si="7"/>
        <v>74</v>
      </c>
      <c r="BV10" s="3">
        <f t="shared" si="7"/>
        <v>89</v>
      </c>
      <c r="BW10" s="3">
        <f t="shared" si="7"/>
        <v>84</v>
      </c>
      <c r="BX10" s="3">
        <f t="shared" si="7"/>
        <v>66</v>
      </c>
      <c r="BY10" s="3">
        <f t="shared" si="7"/>
        <v>77</v>
      </c>
      <c r="BZ10" s="3">
        <f t="shared" si="7"/>
        <v>73</v>
      </c>
      <c r="CA10" s="3">
        <f t="shared" si="7"/>
        <v>67</v>
      </c>
      <c r="CB10" s="3">
        <f t="shared" si="7"/>
        <v>65</v>
      </c>
      <c r="CC10" s="3">
        <f t="shared" si="7"/>
        <v>42</v>
      </c>
      <c r="CD10" s="3">
        <f t="shared" si="7"/>
        <v>64</v>
      </c>
      <c r="CE10" s="3">
        <f t="shared" si="7"/>
        <v>87</v>
      </c>
      <c r="CF10" s="3">
        <f t="shared" si="7"/>
        <v>54</v>
      </c>
      <c r="CG10" s="3">
        <f t="shared" si="7"/>
        <v>27</v>
      </c>
      <c r="CH10" s="3">
        <f t="shared" si="7"/>
        <v>27</v>
      </c>
      <c r="CI10" s="3">
        <f t="shared" si="7"/>
        <v>27</v>
      </c>
      <c r="CJ10" s="3">
        <f t="shared" si="7"/>
        <v>20</v>
      </c>
      <c r="CK10" s="3">
        <f t="shared" si="7"/>
        <v>29</v>
      </c>
      <c r="CL10" s="3">
        <f t="shared" si="7"/>
        <v>20</v>
      </c>
      <c r="CM10" s="3">
        <f t="shared" si="7"/>
        <v>24</v>
      </c>
      <c r="CN10" s="3">
        <f t="shared" si="7"/>
        <v>11</v>
      </c>
      <c r="CO10" s="3">
        <f t="shared" si="7"/>
        <v>26</v>
      </c>
      <c r="CP10" s="3">
        <f t="shared" si="7"/>
        <v>14</v>
      </c>
      <c r="CQ10" s="3">
        <f t="shared" si="7"/>
        <v>21</v>
      </c>
      <c r="CR10" s="3">
        <f t="shared" si="7"/>
        <v>9</v>
      </c>
      <c r="CS10" s="3">
        <f t="shared" si="7"/>
        <v>5</v>
      </c>
      <c r="CT10" s="3">
        <f t="shared" ref="CT10" si="8">SUM(CT3:CT9)</f>
        <v>1</v>
      </c>
      <c r="CU10" s="14">
        <f>SUM(C10:CT10)</f>
        <v>3257</v>
      </c>
      <c r="CV10" s="14">
        <f>AVERAGE(C10:CT10)</f>
        <v>33.927083333333336</v>
      </c>
      <c r="CW10" s="14">
        <f>MIN(C10:CT10)</f>
        <v>0</v>
      </c>
      <c r="CX10" s="14">
        <f>MAX(C10:CT10)</f>
        <v>100</v>
      </c>
      <c r="CY10" s="14">
        <f>STDEV(C10:CT10)</f>
        <v>28.416912974185919</v>
      </c>
    </row>
    <row r="11" spans="1:103" s="15" customFormat="1" ht="17" x14ac:dyDescent="0.25">
      <c r="A11" s="3">
        <f>AVERAGE(person!B2:B8)</f>
        <v>2.7142857142857144</v>
      </c>
      <c r="B11" s="15" t="s">
        <v>20</v>
      </c>
      <c r="C11" s="15">
        <f>AVERAGE(C3:C9)</f>
        <v>1</v>
      </c>
      <c r="D11" s="15">
        <f>AVERAGE(person!D2:D8)</f>
        <v>1</v>
      </c>
      <c r="E11" s="15">
        <f>AVERAGE(person!E2:E8)</f>
        <v>1.1428571428571428</v>
      </c>
      <c r="F11" s="15">
        <f>AVERAGE(person!F2:F8)</f>
        <v>0.14285714285714285</v>
      </c>
      <c r="G11" s="15">
        <f>AVERAGE(person!G2:G8)</f>
        <v>0.2857142857142857</v>
      </c>
      <c r="H11" s="15">
        <f>AVERAGE(person!H2:H8)</f>
        <v>0.42857142857142855</v>
      </c>
      <c r="I11" s="15">
        <f>AVERAGE(person!I2:I8)</f>
        <v>0.5714285714285714</v>
      </c>
      <c r="J11" s="15">
        <f>AVERAGE(person!J2:J8)</f>
        <v>0.14285714285714285</v>
      </c>
      <c r="K11" s="15">
        <f>AVERAGE(person!K2:K8)</f>
        <v>0.7142857142857143</v>
      </c>
      <c r="L11" s="15">
        <f>AVERAGE(person!L2:L8)</f>
        <v>0</v>
      </c>
      <c r="M11" s="15">
        <f>AVERAGE(person!M2:M8)</f>
        <v>0.2857142857142857</v>
      </c>
      <c r="N11" s="15">
        <f>AVERAGE(person!N2:N8)</f>
        <v>0</v>
      </c>
      <c r="O11" s="15">
        <f>AVERAGE(person!O2:O8)</f>
        <v>0</v>
      </c>
      <c r="P11" s="15">
        <f>AVERAGE(person!P2:P8)</f>
        <v>0.2857142857142857</v>
      </c>
      <c r="Q11" s="15">
        <f>AVERAGE(person!Q2:Q8)</f>
        <v>0.14285714285714285</v>
      </c>
      <c r="R11" s="15">
        <f>AVERAGE(person!R2:R8)</f>
        <v>0</v>
      </c>
      <c r="S11" s="15">
        <f>AVERAGE(person!S2:S8)</f>
        <v>0</v>
      </c>
      <c r="T11" s="15">
        <f>AVERAGE(person!T2:T8)</f>
        <v>0</v>
      </c>
      <c r="U11" s="15">
        <f>AVERAGE(person!U2:U8)</f>
        <v>0</v>
      </c>
      <c r="V11" s="15">
        <f>AVERAGE(person!V2:V8)</f>
        <v>0.14285714285714285</v>
      </c>
      <c r="W11" s="15">
        <f>AVERAGE(person!W2:W8)</f>
        <v>0</v>
      </c>
      <c r="X11" s="15">
        <f>AVERAGE(person!X2:X8)</f>
        <v>0.2857142857142857</v>
      </c>
      <c r="Y11" s="15">
        <f>AVERAGE(person!Y2:Y8)</f>
        <v>0.2857142857142857</v>
      </c>
      <c r="Z11" s="15">
        <f>AVERAGE(person!Z2:Z8)</f>
        <v>0</v>
      </c>
      <c r="AA11" s="15">
        <f>AVERAGE(person!AA2:AA8)</f>
        <v>0.42857142857142855</v>
      </c>
      <c r="AB11" s="15">
        <f>AVERAGE(person!AB2:AB8)</f>
        <v>1</v>
      </c>
      <c r="AC11" s="15">
        <f>AVERAGE(person!AC2:AC8)</f>
        <v>2.7142857142857144</v>
      </c>
      <c r="AD11" s="15">
        <f>AVERAGE(person!AD2:AD8)</f>
        <v>3.8571428571428572</v>
      </c>
      <c r="AE11" s="15">
        <f>AVERAGE(person!AE2:AE8)</f>
        <v>10.571428571428571</v>
      </c>
      <c r="AF11" s="15">
        <f>AVERAGE(person!AF2:AF8)</f>
        <v>13.428571428571429</v>
      </c>
      <c r="AG11" s="15">
        <f>AVERAGE(person!AG2:AG8)</f>
        <v>7.5714285714285712</v>
      </c>
      <c r="AH11" s="15">
        <f>AVERAGE(person!AH2:AH8)</f>
        <v>3.4285714285714284</v>
      </c>
      <c r="AI11" s="15">
        <f>AVERAGE(person!AI2:AI8)</f>
        <v>4.1428571428571432</v>
      </c>
      <c r="AJ11" s="15">
        <f>AVERAGE(person!AJ2:AJ8)</f>
        <v>4.1428571428571432</v>
      </c>
      <c r="AK11" s="15">
        <f>AVERAGE(person!AK2:AK8)</f>
        <v>4.8571428571428568</v>
      </c>
      <c r="AL11" s="15">
        <f>AVERAGE(person!AL2:AL8)</f>
        <v>9.8571428571428577</v>
      </c>
      <c r="AM11" s="15">
        <f>AVERAGE(person!AM2:AM8)</f>
        <v>14.285714285714286</v>
      </c>
      <c r="AN11" s="15">
        <f>AVERAGE(person!AN2:AN8)</f>
        <v>12.857142857142858</v>
      </c>
      <c r="AO11" s="15">
        <f>AVERAGE(person!AO2:AO8)</f>
        <v>11.428571428571429</v>
      </c>
      <c r="AP11" s="15">
        <f>AVERAGE(person!AP2:AP8)</f>
        <v>9.2857142857142865</v>
      </c>
      <c r="AQ11" s="15">
        <f>AVERAGE(person!AQ2:AQ8)</f>
        <v>10.571428571428571</v>
      </c>
      <c r="AR11" s="15">
        <f>AVERAGE(person!AR2:AR8)</f>
        <v>5.5714285714285712</v>
      </c>
      <c r="AS11" s="15">
        <f>AVERAGE(person!AS2:AS8)</f>
        <v>8.7142857142857135</v>
      </c>
      <c r="AT11" s="15">
        <f>AVERAGE(person!AT2:AT8)</f>
        <v>4.7142857142857144</v>
      </c>
      <c r="AU11" s="15">
        <f>AVERAGE(person!AU2:AU8)</f>
        <v>4.5714285714285712</v>
      </c>
      <c r="AV11" s="15">
        <f>AVERAGE(person!AV2:AV8)</f>
        <v>7.1428571428571432</v>
      </c>
      <c r="AW11" s="15">
        <f>AVERAGE(person!AW2:AW8)</f>
        <v>4.8571428571428568</v>
      </c>
      <c r="AX11" s="15">
        <f>AVERAGE(person!AX2:AX8)</f>
        <v>5.1428571428571432</v>
      </c>
      <c r="AY11" s="15">
        <f>AVERAGE(person!AY2:AY8)</f>
        <v>6.2857142857142856</v>
      </c>
      <c r="AZ11" s="15">
        <f>AVERAGE(person!AZ2:AZ8)</f>
        <v>3.8571428571428572</v>
      </c>
      <c r="BA11" s="15">
        <f>AVERAGE(person!BA2:BA8)</f>
        <v>9</v>
      </c>
      <c r="BB11" s="15">
        <f>AVERAGE(person!BB2:BB8)</f>
        <v>7</v>
      </c>
      <c r="BC11" s="15">
        <f>AVERAGE(person!BC2:BC8)</f>
        <v>5.7142857142857144</v>
      </c>
      <c r="BD11" s="15">
        <f>AVERAGE(person!BD2:BD8)</f>
        <v>5.1428571428571432</v>
      </c>
      <c r="BE11" s="15">
        <f>AVERAGE(person!BE2:BE8)</f>
        <v>2.2857142857142856</v>
      </c>
      <c r="BF11" s="15">
        <f>AVERAGE(person!BF2:BF8)</f>
        <v>3.2857142857142856</v>
      </c>
      <c r="BG11" s="15">
        <f>AVERAGE(person!BG2:BG8)</f>
        <v>6.2857142857142856</v>
      </c>
      <c r="BH11" s="15">
        <f>AVERAGE(person!BH2:BH8)</f>
        <v>11.714285714285714</v>
      </c>
      <c r="BI11" s="15">
        <f>AVERAGE(person!BI2:BI8)</f>
        <v>5.5714285714285712</v>
      </c>
      <c r="BJ11" s="15">
        <f>AVERAGE(person!BJ2:BJ8)</f>
        <v>3.5714285714285716</v>
      </c>
      <c r="BK11" s="15">
        <f>AVERAGE(person!BK2:BK8)</f>
        <v>3.4285714285714284</v>
      </c>
      <c r="BL11" s="15">
        <f>AVERAGE(person!BL2:BL8)</f>
        <v>4.2857142857142856</v>
      </c>
      <c r="BM11" s="15">
        <f>AVERAGE(person!BM2:BM8)</f>
        <v>4.8571428571428568</v>
      </c>
      <c r="BN11" s="15">
        <f>AVERAGE(person!BN2:BN8)</f>
        <v>4.8571428571428568</v>
      </c>
      <c r="BO11" s="15">
        <f>AVERAGE(person!BO2:BO8)</f>
        <v>6.2857142857142856</v>
      </c>
      <c r="BP11" s="15">
        <f>AVERAGE(person!BP2:BP8)</f>
        <v>9.2857142857142865</v>
      </c>
      <c r="BQ11" s="15">
        <f>AVERAGE(person!BQ2:BQ8)</f>
        <v>7.7142857142857144</v>
      </c>
      <c r="BR11" s="15">
        <f>AVERAGE(person!BR2:BR8)</f>
        <v>7.1428571428571432</v>
      </c>
      <c r="BS11" s="15">
        <f>AVERAGE(person!BS2:BS8)</f>
        <v>9.2857142857142865</v>
      </c>
      <c r="BT11" s="15">
        <f>AVERAGE(person!BT2:BT8)</f>
        <v>8.8571428571428577</v>
      </c>
      <c r="BU11" s="15">
        <f>AVERAGE(person!BU2:BU8)</f>
        <v>10.571428571428571</v>
      </c>
      <c r="BV11" s="15">
        <f>AVERAGE(person!BV2:BV8)</f>
        <v>12.714285714285714</v>
      </c>
      <c r="BW11" s="15">
        <f>AVERAGE(person!BW2:BW8)</f>
        <v>12</v>
      </c>
      <c r="BX11" s="15">
        <f>AVERAGE(person!BX2:BX8)</f>
        <v>9.4285714285714288</v>
      </c>
      <c r="BY11" s="15">
        <f>AVERAGE(person!BY2:BY8)</f>
        <v>11</v>
      </c>
      <c r="BZ11" s="15">
        <f>AVERAGE(person!BZ2:BZ8)</f>
        <v>10.428571428571429</v>
      </c>
      <c r="CA11" s="15">
        <f>AVERAGE(person!CA2:CA8)</f>
        <v>9.5714285714285712</v>
      </c>
      <c r="CB11" s="15">
        <f>AVERAGE(person!CB2:CB8)</f>
        <v>9.2857142857142865</v>
      </c>
      <c r="CC11" s="15">
        <f>AVERAGE(person!CC2:CC8)</f>
        <v>6</v>
      </c>
      <c r="CD11" s="15">
        <f>AVERAGE(person!CD2:CD8)</f>
        <v>9.1428571428571423</v>
      </c>
      <c r="CE11" s="15">
        <f>AVERAGE(person!CE2:CE8)</f>
        <v>12.428571428571429</v>
      </c>
      <c r="CF11" s="15">
        <f>AVERAGE(person!CF2:CF8)</f>
        <v>7.7142857142857144</v>
      </c>
      <c r="CG11" s="15">
        <f>AVERAGE(person!CG2:CG8)</f>
        <v>3.8571428571428572</v>
      </c>
      <c r="CH11" s="15">
        <f>AVERAGE(person!CH2:CH8)</f>
        <v>3.8571428571428572</v>
      </c>
      <c r="CI11" s="15">
        <f>AVERAGE(person!CI2:CI8)</f>
        <v>3.8571428571428572</v>
      </c>
      <c r="CJ11" s="15">
        <f>AVERAGE(person!CJ2:CJ8)</f>
        <v>2.8571428571428572</v>
      </c>
      <c r="CK11" s="15">
        <f>AVERAGE(person!CK2:CK8)</f>
        <v>4.1428571428571432</v>
      </c>
      <c r="CL11" s="15">
        <f>AVERAGE(person!CL2:CL8)</f>
        <v>2.8571428571428572</v>
      </c>
      <c r="CM11" s="15">
        <f>AVERAGE(person!CM2:CM8)</f>
        <v>3.4285714285714284</v>
      </c>
      <c r="CN11" s="15">
        <f>AVERAGE(person!CN2:CN8)</f>
        <v>1.5714285714285714</v>
      </c>
      <c r="CO11" s="15">
        <f>AVERAGE(person!CO2:CO8)</f>
        <v>3.7142857142857144</v>
      </c>
      <c r="CP11" s="15">
        <f>AVERAGE(person!CP2:CP8)</f>
        <v>2</v>
      </c>
      <c r="CQ11" s="15">
        <f>AVERAGE(person!CQ2:CQ8)</f>
        <v>3</v>
      </c>
      <c r="CR11" s="15">
        <f>AVERAGE(person!CR2:CR8)</f>
        <v>1.2857142857142858</v>
      </c>
      <c r="CS11" s="15">
        <f>AVERAGE(person!CS2:CS8)</f>
        <v>0.7142857142857143</v>
      </c>
      <c r="CT11" s="15">
        <f>AVERAGE(person!CT2:CT8)</f>
        <v>0.14285714285714285</v>
      </c>
      <c r="CU11" s="14">
        <f t="shared" ref="CU11:CU14" si="9">SUM(C11:CT11)</f>
        <v>465.28571428571428</v>
      </c>
      <c r="CV11" s="14">
        <f t="shared" ref="CV11:CV14" si="10">AVERAGE(C11:CT11)</f>
        <v>4.8467261904761907</v>
      </c>
      <c r="CW11" s="14">
        <f t="shared" ref="CW11:CW14" si="11">MIN(C11:CT11)</f>
        <v>0</v>
      </c>
      <c r="CX11" s="14">
        <f t="shared" ref="CX11:CX14" si="12">MAX(C11:CT11)</f>
        <v>14.285714285714286</v>
      </c>
      <c r="CY11" s="14">
        <f t="shared" ref="CY11:CY14" si="13">STDEV(C11:CT11)</f>
        <v>4.0595589963122762</v>
      </c>
    </row>
    <row r="12" spans="1:103" s="15" customFormat="1" ht="17" x14ac:dyDescent="0.25">
      <c r="A12" s="3">
        <f>MIN(person!B2:B8)</f>
        <v>2</v>
      </c>
      <c r="B12" s="15" t="s">
        <v>17</v>
      </c>
      <c r="C12" s="15">
        <f>MIN(C3:C9)</f>
        <v>0</v>
      </c>
      <c r="D12" s="15">
        <f>MIN(person!D2:D8)</f>
        <v>0</v>
      </c>
      <c r="E12" s="15">
        <f>MIN(person!E2:E8)</f>
        <v>0</v>
      </c>
      <c r="F12" s="15">
        <f>MIN(person!F2:F8)</f>
        <v>0</v>
      </c>
      <c r="G12" s="15">
        <f>MIN(person!G2:G8)</f>
        <v>0</v>
      </c>
      <c r="H12" s="15">
        <f>MIN(person!H2:H8)</f>
        <v>0</v>
      </c>
      <c r="I12" s="15">
        <f>MIN(person!I2:I8)</f>
        <v>0</v>
      </c>
      <c r="J12" s="15">
        <f>MIN(person!J2:J8)</f>
        <v>0</v>
      </c>
      <c r="K12" s="15">
        <f>MIN(person!K2:K8)</f>
        <v>0</v>
      </c>
      <c r="L12" s="15">
        <f>MIN(person!L2:L8)</f>
        <v>0</v>
      </c>
      <c r="M12" s="15">
        <f>MIN(person!M2:M8)</f>
        <v>0</v>
      </c>
      <c r="N12" s="15">
        <f>MIN(person!N2:N8)</f>
        <v>0</v>
      </c>
      <c r="O12" s="15">
        <f>MIN(person!O2:O8)</f>
        <v>0</v>
      </c>
      <c r="P12" s="15">
        <f>MIN(person!P2:P8)</f>
        <v>0</v>
      </c>
      <c r="Q12" s="15">
        <f>MIN(person!Q2:Q8)</f>
        <v>0</v>
      </c>
      <c r="R12" s="15">
        <f>MIN(person!R2:R8)</f>
        <v>0</v>
      </c>
      <c r="S12" s="15">
        <f>MIN(person!S2:S8)</f>
        <v>0</v>
      </c>
      <c r="T12" s="15">
        <f>MIN(person!T2:T8)</f>
        <v>0</v>
      </c>
      <c r="U12" s="15">
        <f>MIN(person!U2:U8)</f>
        <v>0</v>
      </c>
      <c r="V12" s="15">
        <f>MIN(person!V2:V8)</f>
        <v>0</v>
      </c>
      <c r="W12" s="15">
        <f>MIN(person!W2:W8)</f>
        <v>0</v>
      </c>
      <c r="X12" s="15">
        <f>MIN(person!X2:X8)</f>
        <v>0</v>
      </c>
      <c r="Y12" s="15">
        <f>MIN(person!Y2:Y8)</f>
        <v>0</v>
      </c>
      <c r="Z12" s="15">
        <f>MIN(person!Z2:Z8)</f>
        <v>0</v>
      </c>
      <c r="AA12" s="15">
        <f>MIN(person!AA2:AA8)</f>
        <v>0</v>
      </c>
      <c r="AB12" s="15">
        <f>MIN(person!AB2:AB8)</f>
        <v>0</v>
      </c>
      <c r="AC12" s="15">
        <f>MIN(person!AC2:AC8)</f>
        <v>1</v>
      </c>
      <c r="AD12" s="15">
        <f>MIN(person!AD2:AD8)</f>
        <v>0</v>
      </c>
      <c r="AE12" s="15">
        <f>MIN(person!AE2:AE8)</f>
        <v>0</v>
      </c>
      <c r="AF12" s="15">
        <f>MIN(person!AF2:AF8)</f>
        <v>5</v>
      </c>
      <c r="AG12" s="15">
        <f>MIN(person!AG2:AG8)</f>
        <v>0</v>
      </c>
      <c r="AH12" s="15">
        <f>MIN(person!AH2:AH8)</f>
        <v>0</v>
      </c>
      <c r="AI12" s="15">
        <f>MIN(person!AI2:AI8)</f>
        <v>1</v>
      </c>
      <c r="AJ12" s="15">
        <f>MIN(person!AJ2:AJ8)</f>
        <v>0</v>
      </c>
      <c r="AK12" s="15">
        <f>MIN(person!AK2:AK8)</f>
        <v>1</v>
      </c>
      <c r="AL12" s="15">
        <f>MIN(person!AL2:AL8)</f>
        <v>0</v>
      </c>
      <c r="AM12" s="15">
        <f>MIN(person!AM2:AM8)</f>
        <v>1</v>
      </c>
      <c r="AN12" s="15">
        <f>MIN(person!AN2:AN8)</f>
        <v>3</v>
      </c>
      <c r="AO12" s="15">
        <f>MIN(person!AO2:AO8)</f>
        <v>3</v>
      </c>
      <c r="AP12" s="15">
        <f>MIN(person!AP2:AP8)</f>
        <v>2</v>
      </c>
      <c r="AQ12" s="15">
        <f>MIN(person!AQ2:AQ8)</f>
        <v>1</v>
      </c>
      <c r="AR12" s="15">
        <f>MIN(person!AR2:AR8)</f>
        <v>0</v>
      </c>
      <c r="AS12" s="15">
        <f>MIN(person!AS2:AS8)</f>
        <v>1</v>
      </c>
      <c r="AT12" s="15">
        <f>MIN(person!AT2:AT8)</f>
        <v>1</v>
      </c>
      <c r="AU12" s="15">
        <f>MIN(person!AU2:AU8)</f>
        <v>0</v>
      </c>
      <c r="AV12" s="15">
        <f>MIN(person!AV2:AV8)</f>
        <v>1</v>
      </c>
      <c r="AW12" s="15">
        <f>MIN(person!AW2:AW8)</f>
        <v>1</v>
      </c>
      <c r="AX12" s="15">
        <f>MIN(person!AX2:AX8)</f>
        <v>0</v>
      </c>
      <c r="AY12" s="15">
        <f>MIN(person!AY2:AY8)</f>
        <v>0</v>
      </c>
      <c r="AZ12" s="15">
        <f>MIN(person!AZ2:AZ8)</f>
        <v>0</v>
      </c>
      <c r="BA12" s="15">
        <f>MIN(person!BA2:BA8)</f>
        <v>2</v>
      </c>
      <c r="BB12" s="15">
        <f>MIN(person!BB2:BB8)</f>
        <v>1</v>
      </c>
      <c r="BC12" s="15">
        <f>MIN(person!BC2:BC8)</f>
        <v>0</v>
      </c>
      <c r="BD12" s="15">
        <f>MIN(person!BD2:BD8)</f>
        <v>0</v>
      </c>
      <c r="BE12" s="15">
        <f>MIN(person!BE2:BE8)</f>
        <v>0</v>
      </c>
      <c r="BF12" s="15">
        <f>MIN(person!BF2:BF8)</f>
        <v>0</v>
      </c>
      <c r="BG12" s="15">
        <f>MIN(person!BG2:BG8)</f>
        <v>0</v>
      </c>
      <c r="BH12" s="15">
        <f>MIN(person!BH2:BH8)</f>
        <v>0</v>
      </c>
      <c r="BI12" s="15">
        <f>MIN(person!BI2:BI8)</f>
        <v>0</v>
      </c>
      <c r="BJ12" s="15">
        <f>MIN(person!BJ2:BJ8)</f>
        <v>1</v>
      </c>
      <c r="BK12" s="15">
        <f>MIN(person!BK2:BK8)</f>
        <v>0</v>
      </c>
      <c r="BL12" s="15">
        <f>MIN(person!BL2:BL8)</f>
        <v>0</v>
      </c>
      <c r="BM12" s="15">
        <f>MIN(person!BM2:BM8)</f>
        <v>0</v>
      </c>
      <c r="BN12" s="15">
        <f>MIN(person!BN2:BN8)</f>
        <v>2</v>
      </c>
      <c r="BO12" s="15">
        <f>MIN(person!BO2:BO8)</f>
        <v>0</v>
      </c>
      <c r="BP12" s="15">
        <f>MIN(person!BP2:BP8)</f>
        <v>0</v>
      </c>
      <c r="BQ12" s="15">
        <f>MIN(person!BQ2:BQ8)</f>
        <v>0</v>
      </c>
      <c r="BR12" s="15">
        <f>MIN(person!BR2:BR8)</f>
        <v>1</v>
      </c>
      <c r="BS12" s="15">
        <f>MIN(person!BS2:BS8)</f>
        <v>2</v>
      </c>
      <c r="BT12" s="15">
        <f>MIN(person!BT2:BT8)</f>
        <v>2</v>
      </c>
      <c r="BU12" s="15">
        <f>MIN(person!BU2:BU8)</f>
        <v>3</v>
      </c>
      <c r="BV12" s="15">
        <f>MIN(person!BV2:BV8)</f>
        <v>1</v>
      </c>
      <c r="BW12" s="15">
        <f>MIN(person!BW2:BW8)</f>
        <v>3</v>
      </c>
      <c r="BX12" s="15">
        <f>MIN(person!BX2:BX8)</f>
        <v>1</v>
      </c>
      <c r="BY12" s="15">
        <f>MIN(person!BY2:BY8)</f>
        <v>2</v>
      </c>
      <c r="BZ12" s="15">
        <f>MIN(person!BZ2:BZ8)</f>
        <v>1</v>
      </c>
      <c r="CA12" s="15">
        <f>MIN(person!CA2:CA8)</f>
        <v>1</v>
      </c>
      <c r="CB12" s="15">
        <f>MIN(person!CB2:CB8)</f>
        <v>1</v>
      </c>
      <c r="CC12" s="15">
        <f>MIN(person!CC2:CC8)</f>
        <v>1</v>
      </c>
      <c r="CD12" s="15">
        <f>MIN(person!CD2:CD8)</f>
        <v>0</v>
      </c>
      <c r="CE12" s="15">
        <f>MIN(person!CE2:CE8)</f>
        <v>2</v>
      </c>
      <c r="CF12" s="15">
        <f>MIN(person!CF2:CF8)</f>
        <v>1</v>
      </c>
      <c r="CG12" s="15">
        <f>MIN(person!CG2:CG8)</f>
        <v>1</v>
      </c>
      <c r="CH12" s="15">
        <f>MIN(person!CH2:CH8)</f>
        <v>1</v>
      </c>
      <c r="CI12" s="15">
        <f>MIN(person!CI2:CI8)</f>
        <v>0</v>
      </c>
      <c r="CJ12" s="15">
        <f>MIN(person!CJ2:CJ8)</f>
        <v>0</v>
      </c>
      <c r="CK12" s="15">
        <f>MIN(person!CK2:CK8)</f>
        <v>0</v>
      </c>
      <c r="CL12" s="15">
        <f>MIN(person!CL2:CL8)</f>
        <v>0</v>
      </c>
      <c r="CM12" s="15">
        <f>MIN(person!CM2:CM8)</f>
        <v>0</v>
      </c>
      <c r="CN12" s="15">
        <f>MIN(person!CN2:CN8)</f>
        <v>0</v>
      </c>
      <c r="CO12" s="15">
        <f>MIN(person!CO2:CO8)</f>
        <v>0</v>
      </c>
      <c r="CP12" s="15">
        <f>MIN(person!CP2:CP8)</f>
        <v>0</v>
      </c>
      <c r="CQ12" s="15">
        <f>MIN(person!CQ2:CQ8)</f>
        <v>0</v>
      </c>
      <c r="CR12" s="15">
        <f>MIN(person!CR2:CR8)</f>
        <v>0</v>
      </c>
      <c r="CS12" s="15">
        <f>MIN(person!CS2:CS8)</f>
        <v>0</v>
      </c>
      <c r="CT12" s="15">
        <f>MIN(person!CT2:CT8)</f>
        <v>0</v>
      </c>
      <c r="CU12" s="14">
        <f t="shared" si="9"/>
        <v>52</v>
      </c>
      <c r="CV12" s="14">
        <f t="shared" si="10"/>
        <v>0.54166666666666663</v>
      </c>
      <c r="CW12" s="14">
        <f t="shared" si="11"/>
        <v>0</v>
      </c>
      <c r="CX12" s="14">
        <f t="shared" si="12"/>
        <v>5</v>
      </c>
      <c r="CY12" s="14">
        <f t="shared" si="13"/>
        <v>0.92811826227692007</v>
      </c>
    </row>
    <row r="13" spans="1:103" s="15" customFormat="1" ht="17" x14ac:dyDescent="0.25">
      <c r="A13" s="3">
        <f>MAX(person!B2:B8)</f>
        <v>3</v>
      </c>
      <c r="B13" s="15" t="s">
        <v>18</v>
      </c>
      <c r="C13" s="15">
        <f>MAX(person!C2:C8)</f>
        <v>7</v>
      </c>
      <c r="D13" s="15">
        <f>MAX(person!D2:D8)</f>
        <v>3</v>
      </c>
      <c r="E13" s="15">
        <f>MAX(person!E2:E8)</f>
        <v>7</v>
      </c>
      <c r="F13" s="15">
        <f>MAX(person!F2:F8)</f>
        <v>1</v>
      </c>
      <c r="G13" s="15">
        <f>MAX(person!G2:G8)</f>
        <v>2</v>
      </c>
      <c r="H13" s="15">
        <f>MAX(person!H2:H8)</f>
        <v>2</v>
      </c>
      <c r="I13" s="15">
        <f>MAX(person!I2:I8)</f>
        <v>4</v>
      </c>
      <c r="J13" s="15">
        <f>MAX(person!J2:J8)</f>
        <v>1</v>
      </c>
      <c r="K13" s="15">
        <f>MAX(person!K2:K8)</f>
        <v>3</v>
      </c>
      <c r="L13" s="15">
        <f>MAX(person!L2:L8)</f>
        <v>0</v>
      </c>
      <c r="M13" s="15">
        <f>MAX(person!M2:M8)</f>
        <v>1</v>
      </c>
      <c r="N13" s="15">
        <f>MAX(person!N2:N8)</f>
        <v>0</v>
      </c>
      <c r="O13" s="15">
        <f>MAX(person!O2:O8)</f>
        <v>0</v>
      </c>
      <c r="P13" s="15">
        <f>MAX(person!P2:P8)</f>
        <v>2</v>
      </c>
      <c r="Q13" s="15">
        <f>MAX(person!Q2:Q8)</f>
        <v>1</v>
      </c>
      <c r="R13" s="15">
        <f>MAX(person!R2:R8)</f>
        <v>0</v>
      </c>
      <c r="S13" s="15">
        <f>MAX(person!S2:S8)</f>
        <v>0</v>
      </c>
      <c r="T13" s="15">
        <f>MAX(person!T2:T8)</f>
        <v>0</v>
      </c>
      <c r="U13" s="15">
        <f>MAX(person!U2:U8)</f>
        <v>0</v>
      </c>
      <c r="V13" s="15">
        <f>MAX(person!V2:V8)</f>
        <v>1</v>
      </c>
      <c r="W13" s="15">
        <f>MAX(person!W2:W8)</f>
        <v>0</v>
      </c>
      <c r="X13" s="15">
        <f>MAX(person!X2:X8)</f>
        <v>2</v>
      </c>
      <c r="Y13" s="15">
        <f>MAX(person!Y2:Y8)</f>
        <v>2</v>
      </c>
      <c r="Z13" s="15">
        <f>MAX(person!Z2:Z8)</f>
        <v>0</v>
      </c>
      <c r="AA13" s="15">
        <f>MAX(person!AA2:AA8)</f>
        <v>2</v>
      </c>
      <c r="AB13" s="15">
        <f>MAX(person!AB2:AB8)</f>
        <v>3</v>
      </c>
      <c r="AC13" s="15">
        <f>MAX(person!AC2:AC8)</f>
        <v>7</v>
      </c>
      <c r="AD13" s="15">
        <f>MAX(person!AD2:AD8)</f>
        <v>9</v>
      </c>
      <c r="AE13" s="15">
        <f>MAX(person!AE2:AE8)</f>
        <v>22</v>
      </c>
      <c r="AF13" s="15">
        <f>MAX(person!AF2:AF8)</f>
        <v>26</v>
      </c>
      <c r="AG13" s="15">
        <f>MAX(person!AG2:AG8)</f>
        <v>18</v>
      </c>
      <c r="AH13" s="15">
        <f>MAX(person!AH2:AH8)</f>
        <v>8</v>
      </c>
      <c r="AI13" s="15">
        <f>MAX(person!AI2:AI8)</f>
        <v>9</v>
      </c>
      <c r="AJ13" s="15">
        <f>MAX(person!AJ2:AJ8)</f>
        <v>13</v>
      </c>
      <c r="AK13" s="15">
        <f>MAX(person!AK2:AK8)</f>
        <v>8</v>
      </c>
      <c r="AL13" s="15">
        <f>MAX(person!AL2:AL8)</f>
        <v>18</v>
      </c>
      <c r="AM13" s="15">
        <f>MAX(person!AM2:AM8)</f>
        <v>25</v>
      </c>
      <c r="AN13" s="15">
        <f>MAX(person!AN2:AN8)</f>
        <v>33</v>
      </c>
      <c r="AO13" s="15">
        <f>MAX(person!AO2:AO8)</f>
        <v>19</v>
      </c>
      <c r="AP13" s="15">
        <f>MAX(person!AP2:AP8)</f>
        <v>16</v>
      </c>
      <c r="AQ13" s="15">
        <f>MAX(person!AQ2:AQ8)</f>
        <v>19</v>
      </c>
      <c r="AR13" s="15">
        <f>MAX(person!AR2:AR8)</f>
        <v>12</v>
      </c>
      <c r="AS13" s="15">
        <f>MAX(person!AS2:AS8)</f>
        <v>26</v>
      </c>
      <c r="AT13" s="15">
        <f>MAX(person!AT2:AT8)</f>
        <v>11</v>
      </c>
      <c r="AU13" s="15">
        <f>MAX(person!AU2:AU8)</f>
        <v>9</v>
      </c>
      <c r="AV13" s="15">
        <f>MAX(person!AV2:AV8)</f>
        <v>21</v>
      </c>
      <c r="AW13" s="15">
        <f>MAX(person!AW2:AW8)</f>
        <v>11</v>
      </c>
      <c r="AX13" s="15">
        <f>MAX(person!AX2:AX8)</f>
        <v>12</v>
      </c>
      <c r="AY13" s="15">
        <f>MAX(person!AY2:AY8)</f>
        <v>17</v>
      </c>
      <c r="AZ13" s="15">
        <f>MAX(person!AZ2:AZ8)</f>
        <v>9</v>
      </c>
      <c r="BA13" s="15">
        <f>MAX(person!BA2:BA8)</f>
        <v>23</v>
      </c>
      <c r="BB13" s="15">
        <f>MAX(person!BB2:BB8)</f>
        <v>15</v>
      </c>
      <c r="BC13" s="15">
        <f>MAX(person!BC2:BC8)</f>
        <v>22</v>
      </c>
      <c r="BD13" s="15">
        <f>MAX(person!BD2:BD8)</f>
        <v>17</v>
      </c>
      <c r="BE13" s="15">
        <f>MAX(person!BE2:BE8)</f>
        <v>7</v>
      </c>
      <c r="BF13" s="15">
        <f>MAX(person!BF2:BF8)</f>
        <v>11</v>
      </c>
      <c r="BG13" s="15">
        <f>MAX(person!BG2:BG8)</f>
        <v>18</v>
      </c>
      <c r="BH13" s="15">
        <f>MAX(person!BH2:BH8)</f>
        <v>30</v>
      </c>
      <c r="BI13" s="15">
        <f>MAX(person!BI2:BI8)</f>
        <v>20</v>
      </c>
      <c r="BJ13" s="15">
        <f>MAX(person!BJ2:BJ8)</f>
        <v>13</v>
      </c>
      <c r="BK13" s="15">
        <f>MAX(person!BK2:BK8)</f>
        <v>16</v>
      </c>
      <c r="BL13" s="15">
        <f>MAX(person!BL2:BL8)</f>
        <v>19</v>
      </c>
      <c r="BM13" s="15">
        <f>MAX(person!BM2:BM8)</f>
        <v>16</v>
      </c>
      <c r="BN13" s="15">
        <f>MAX(person!BN2:BN8)</f>
        <v>10</v>
      </c>
      <c r="BO13" s="15">
        <f>MAX(person!BO2:BO8)</f>
        <v>20</v>
      </c>
      <c r="BP13" s="15">
        <f>MAX(person!BP2:BP8)</f>
        <v>23</v>
      </c>
      <c r="BQ13" s="15">
        <f>MAX(person!BQ2:BQ8)</f>
        <v>16</v>
      </c>
      <c r="BR13" s="15">
        <f>MAX(person!BR2:BR8)</f>
        <v>18</v>
      </c>
      <c r="BS13" s="15">
        <f>MAX(person!BS2:BS8)</f>
        <v>22</v>
      </c>
      <c r="BT13" s="15">
        <f>MAX(person!BT2:BT8)</f>
        <v>18</v>
      </c>
      <c r="BU13" s="15">
        <f>MAX(person!BU2:BU8)</f>
        <v>22</v>
      </c>
      <c r="BV13" s="15">
        <f>MAX(person!BV2:BV8)</f>
        <v>18</v>
      </c>
      <c r="BW13" s="15">
        <f>MAX(person!BW2:BW8)</f>
        <v>24</v>
      </c>
      <c r="BX13" s="15">
        <f>MAX(person!BX2:BX8)</f>
        <v>19</v>
      </c>
      <c r="BY13" s="15">
        <f>MAX(person!BY2:BY8)</f>
        <v>19</v>
      </c>
      <c r="BZ13" s="15">
        <f>MAX(person!BZ2:BZ8)</f>
        <v>20</v>
      </c>
      <c r="CA13" s="15">
        <f>MAX(person!CA2:CA8)</f>
        <v>23</v>
      </c>
      <c r="CB13" s="15">
        <f>MAX(person!CB2:CB8)</f>
        <v>20</v>
      </c>
      <c r="CC13" s="15">
        <f>MAX(person!CC2:CC8)</f>
        <v>15</v>
      </c>
      <c r="CD13" s="15">
        <f>MAX(person!CD2:CD8)</f>
        <v>16</v>
      </c>
      <c r="CE13" s="15">
        <f>MAX(person!CE2:CE8)</f>
        <v>24</v>
      </c>
      <c r="CF13" s="15">
        <f>MAX(person!CF2:CF8)</f>
        <v>15</v>
      </c>
      <c r="CG13" s="15">
        <f>MAX(person!CG2:CG8)</f>
        <v>6</v>
      </c>
      <c r="CH13" s="15">
        <f>MAX(person!CH2:CH8)</f>
        <v>7</v>
      </c>
      <c r="CI13" s="15">
        <f>MAX(person!CI2:CI8)</f>
        <v>8</v>
      </c>
      <c r="CJ13" s="15">
        <f>MAX(person!CJ2:CJ8)</f>
        <v>7</v>
      </c>
      <c r="CK13" s="15">
        <f>MAX(person!CK2:CK8)</f>
        <v>8</v>
      </c>
      <c r="CL13" s="15">
        <f>MAX(person!CL2:CL8)</f>
        <v>7</v>
      </c>
      <c r="CM13" s="15">
        <f>MAX(person!CM2:CM8)</f>
        <v>13</v>
      </c>
      <c r="CN13" s="15">
        <f>MAX(person!CN2:CN8)</f>
        <v>5</v>
      </c>
      <c r="CO13" s="15">
        <f>MAX(person!CO2:CO8)</f>
        <v>14</v>
      </c>
      <c r="CP13" s="15">
        <f>MAX(person!CP2:CP8)</f>
        <v>6</v>
      </c>
      <c r="CQ13" s="15">
        <f>MAX(person!CQ2:CQ8)</f>
        <v>15</v>
      </c>
      <c r="CR13" s="15">
        <f>MAX(person!CR2:CR8)</f>
        <v>3</v>
      </c>
      <c r="CS13" s="15">
        <f>MAX(person!CS2:CS8)</f>
        <v>4</v>
      </c>
      <c r="CT13" s="15">
        <f>MAX(person!CT2:CT8)</f>
        <v>1</v>
      </c>
      <c r="CU13" s="14">
        <f t="shared" si="9"/>
        <v>1115</v>
      </c>
      <c r="CV13" s="14">
        <f t="shared" si="10"/>
        <v>11.614583333333334</v>
      </c>
      <c r="CW13" s="14">
        <f t="shared" si="11"/>
        <v>0</v>
      </c>
      <c r="CX13" s="14">
        <f t="shared" si="12"/>
        <v>33</v>
      </c>
      <c r="CY13" s="14">
        <f t="shared" si="13"/>
        <v>8.467112590135736</v>
      </c>
    </row>
    <row r="14" spans="1:103" s="15" customFormat="1" ht="17" x14ac:dyDescent="0.25">
      <c r="A14" s="3">
        <f>_xlfn.STDEV.P(person!B2:B8)</f>
        <v>0.45175395145262565</v>
      </c>
      <c r="B14" s="15" t="s">
        <v>19</v>
      </c>
      <c r="C14" s="24">
        <f>_xlfn.STDEV.P(C3:C9)</f>
        <v>2.4494897427831779</v>
      </c>
      <c r="D14" s="15">
        <f>_xlfn.STDEV.P(person!D2:D8)</f>
        <v>1.3093073414159542</v>
      </c>
      <c r="E14" s="15">
        <f>_xlfn.STDEV.P(person!E2:E8)</f>
        <v>2.4159335036125373</v>
      </c>
      <c r="F14" s="15">
        <f>_xlfn.STDEV.P(person!F2:F8)</f>
        <v>0.3499271061118826</v>
      </c>
      <c r="G14" s="15">
        <f>_xlfn.STDEV.P(person!G2:G8)</f>
        <v>0.6998542122237652</v>
      </c>
      <c r="H14" s="15">
        <f>_xlfn.STDEV.P(person!H2:H8)</f>
        <v>0.72843135908468359</v>
      </c>
      <c r="I14" s="15">
        <f>_xlfn.STDEV.P(person!I2:I8)</f>
        <v>1.3997084244475304</v>
      </c>
      <c r="J14" s="15">
        <f>_xlfn.STDEV.P(person!J2:J8)</f>
        <v>0.3499271061118826</v>
      </c>
      <c r="K14" s="15">
        <f>_xlfn.STDEV.P(person!K2:K8)</f>
        <v>1.1605769149479943</v>
      </c>
      <c r="L14" s="15">
        <f>_xlfn.STDEV.P(person!L2:L8)</f>
        <v>0</v>
      </c>
      <c r="M14" s="15">
        <f>_xlfn.STDEV.P(person!M2:M8)</f>
        <v>0.45175395145262565</v>
      </c>
      <c r="N14" s="15">
        <f>_xlfn.STDEV.P(person!N2:N8)</f>
        <v>0</v>
      </c>
      <c r="O14" s="15">
        <f>_xlfn.STDEV.P(person!O2:O8)</f>
        <v>0</v>
      </c>
      <c r="P14" s="15">
        <f>_xlfn.STDEV.P(person!P2:P8)</f>
        <v>0.6998542122237652</v>
      </c>
      <c r="Q14" s="15">
        <f>_xlfn.STDEV.P(person!Q2:Q8)</f>
        <v>0.3499271061118826</v>
      </c>
      <c r="R14" s="15">
        <f>_xlfn.STDEV.P(person!R2:R8)</f>
        <v>0</v>
      </c>
      <c r="S14" s="15">
        <f>_xlfn.STDEV.P(person!S2:S8)</f>
        <v>0</v>
      </c>
      <c r="T14" s="15">
        <f>_xlfn.STDEV.P(person!T2:T8)</f>
        <v>0</v>
      </c>
      <c r="U14" s="15">
        <f>_xlfn.STDEV.P(person!U2:U8)</f>
        <v>0</v>
      </c>
      <c r="V14" s="15">
        <f>_xlfn.STDEV.P(person!V2:V8)</f>
        <v>0.3499271061118826</v>
      </c>
      <c r="W14" s="15">
        <f>_xlfn.STDEV.P(person!W2:W8)</f>
        <v>0</v>
      </c>
      <c r="X14" s="15">
        <f>_xlfn.STDEV.P(person!X2:X8)</f>
        <v>0.6998542122237652</v>
      </c>
      <c r="Y14" s="15">
        <f>_xlfn.STDEV.P(person!Y2:Y8)</f>
        <v>0.6998542122237652</v>
      </c>
      <c r="Z14" s="15">
        <f>_xlfn.STDEV.P(person!Z2:Z8)</f>
        <v>0</v>
      </c>
      <c r="AA14" s="15">
        <f>_xlfn.STDEV.P(person!AA2:AA8)</f>
        <v>0.72843135908468359</v>
      </c>
      <c r="AB14" s="15">
        <f>_xlfn.STDEV.P(person!AB2:AB8)</f>
        <v>0.92582009977255142</v>
      </c>
      <c r="AC14" s="15">
        <f>_xlfn.STDEV.P(person!AC2:AC8)</f>
        <v>1.979486637221574</v>
      </c>
      <c r="AD14" s="15">
        <f>_xlfn.STDEV.P(person!AD2:AD8)</f>
        <v>2.8499910490371434</v>
      </c>
      <c r="AE14" s="15">
        <f>_xlfn.STDEV.P(person!AE2:AE8)</f>
        <v>7.7433315616386587</v>
      </c>
      <c r="AF14" s="15">
        <f>_xlfn.STDEV.P(person!AF2:AF8)</f>
        <v>8.2263885993645545</v>
      </c>
      <c r="AG14" s="15">
        <f>_xlfn.STDEV.P(person!AG2:AG8)</f>
        <v>5.9487608039020037</v>
      </c>
      <c r="AH14" s="15">
        <f>_xlfn.STDEV.P(person!AH2:AH8)</f>
        <v>2.9207211857515532</v>
      </c>
      <c r="AI14" s="15">
        <f>_xlfn.STDEV.P(person!AI2:AI8)</f>
        <v>2.8996833043120627</v>
      </c>
      <c r="AJ14" s="15">
        <f>_xlfn.STDEV.P(person!AJ2:AJ8)</f>
        <v>4.2570469787860974</v>
      </c>
      <c r="AK14" s="15">
        <f>_xlfn.STDEV.P(person!AK2:AK8)</f>
        <v>2.3560603574958061</v>
      </c>
      <c r="AL14" s="15">
        <f>_xlfn.STDEV.P(person!AL2:AL8)</f>
        <v>6.5776368189836214</v>
      </c>
      <c r="AM14" s="15">
        <f>_xlfn.STDEV.P(person!AM2:AM8)</f>
        <v>8.0837453433114899</v>
      </c>
      <c r="AN14" s="15">
        <f>_xlfn.STDEV.P(person!AN2:AN8)</f>
        <v>10.147886077244594</v>
      </c>
      <c r="AO14" s="15">
        <f>_xlfn.STDEV.P(person!AO2:AO8)</f>
        <v>5.2605578970062767</v>
      </c>
      <c r="AP14" s="15">
        <f>_xlfn.STDEV.P(person!AP2:AP8)</f>
        <v>4.8022103754204606</v>
      </c>
      <c r="AQ14" s="15">
        <f>_xlfn.STDEV.P(person!AQ2:AQ8)</f>
        <v>5.8028845747399718</v>
      </c>
      <c r="AR14" s="15">
        <f>_xlfn.STDEV.P(person!AR2:AR8)</f>
        <v>4.4354784846457207</v>
      </c>
      <c r="AS14" s="15">
        <f>_xlfn.STDEV.P(person!AS2:AS8)</f>
        <v>8.2412600582034052</v>
      </c>
      <c r="AT14" s="15">
        <f>_xlfn.STDEV.P(person!AT2:AT8)</f>
        <v>3.6533462435841204</v>
      </c>
      <c r="AU14" s="15">
        <f>_xlfn.STDEV.P(person!AU2:AU8)</f>
        <v>2.6108095546424379</v>
      </c>
      <c r="AV14" s="15">
        <f>_xlfn.STDEV.P(person!AV2:AV8)</f>
        <v>6.9575975210776688</v>
      </c>
      <c r="AW14" s="15">
        <f>_xlfn.STDEV.P(person!AW2:AW8)</f>
        <v>3.2701494692170279</v>
      </c>
      <c r="AX14" s="15">
        <f>_xlfn.STDEV.P(person!AX2:AX8)</f>
        <v>3.5225222874108435</v>
      </c>
      <c r="AY14" s="15">
        <f>_xlfn.STDEV.P(person!AY2:AY8)</f>
        <v>5.2837834311162659</v>
      </c>
      <c r="AZ14" s="15">
        <f>_xlfn.STDEV.P(person!AZ2:AZ8)</f>
        <v>3.0438965360946453</v>
      </c>
      <c r="BA14" s="15">
        <f>_xlfn.STDEV.P(person!BA2:BA8)</f>
        <v>7.5969918858904748</v>
      </c>
      <c r="BB14" s="15">
        <f>_xlfn.STDEV.P(person!BB2:BB8)</f>
        <v>5.3984124650546237</v>
      </c>
      <c r="BC14" s="15">
        <f>_xlfn.STDEV.P(person!BC2:BC8)</f>
        <v>7.0247376303681408</v>
      </c>
      <c r="BD14" s="15">
        <f>_xlfn.STDEV.P(person!BD2:BD8)</f>
        <v>6.4015304292594513</v>
      </c>
      <c r="BE14" s="15">
        <f>_xlfn.STDEV.P(person!BE2:BE8)</f>
        <v>2.3123448651769496</v>
      </c>
      <c r="BF14" s="15">
        <f>_xlfn.STDEV.P(person!BF2:BF8)</f>
        <v>3.8808793449160359</v>
      </c>
      <c r="BG14" s="15">
        <f>_xlfn.STDEV.P(person!BG2:BG8)</f>
        <v>6.1112141817735539</v>
      </c>
      <c r="BH14" s="15">
        <f>_xlfn.STDEV.P(person!BH2:BH8)</f>
        <v>11.39817386018211</v>
      </c>
      <c r="BI14" s="15">
        <f>_xlfn.STDEV.P(person!BI2:BI8)</f>
        <v>6.4775908850026482</v>
      </c>
      <c r="BJ14" s="15">
        <f>_xlfn.STDEV.P(person!BJ2:BJ8)</f>
        <v>3.9948947011741609</v>
      </c>
      <c r="BK14" s="15">
        <f>_xlfn.STDEV.P(person!BK2:BK8)</f>
        <v>5.2876444352347844</v>
      </c>
      <c r="BL14" s="15">
        <f>_xlfn.STDEV.P(person!BL2:BL8)</f>
        <v>6.2498979583506733</v>
      </c>
      <c r="BM14" s="15">
        <f>_xlfn.STDEV.P(person!BM2:BM8)</f>
        <v>5.3030603409344534</v>
      </c>
      <c r="BN14" s="15">
        <f>_xlfn.STDEV.P(person!BN2:BN8)</f>
        <v>2.641891715558133</v>
      </c>
      <c r="BO14" s="15">
        <f>_xlfn.STDEV.P(person!BO2:BO8)</f>
        <v>6.4079032834302296</v>
      </c>
      <c r="BP14" s="15">
        <f>_xlfn.STDEV.P(person!BP2:BP8)</f>
        <v>6.6700671599592871</v>
      </c>
      <c r="BQ14" s="15">
        <f>_xlfn.STDEV.P(person!BQ2:BQ8)</f>
        <v>5.1745057932213809</v>
      </c>
      <c r="BR14" s="15">
        <f>_xlfn.STDEV.P(person!BR2:BR8)</f>
        <v>5.1666118057214643</v>
      </c>
      <c r="BS14" s="15">
        <f>_xlfn.STDEV.P(person!BS2:BS8)</f>
        <v>6.2727138286000423</v>
      </c>
      <c r="BT14" s="15">
        <f>_xlfn.STDEV.P(person!BT2:BT8)</f>
        <v>5.962467644202631</v>
      </c>
      <c r="BU14" s="15">
        <f>_xlfn.STDEV.P(person!BU2:BU8)</f>
        <v>6.9252569391661849</v>
      </c>
      <c r="BV14" s="15">
        <f>_xlfn.STDEV.P(person!BV2:BV8)</f>
        <v>5.6496342666529111</v>
      </c>
      <c r="BW14" s="15">
        <f>_xlfn.STDEV.P(person!BW2:BW8)</f>
        <v>6.5027466724234522</v>
      </c>
      <c r="BX14" s="15">
        <f>_xlfn.STDEV.P(person!BX2:BX8)</f>
        <v>6.4333315709701155</v>
      </c>
      <c r="BY14" s="15">
        <f>_xlfn.STDEV.P(person!BY2:BY8)</f>
        <v>6.590035768383312</v>
      </c>
      <c r="BZ14" s="15">
        <f>_xlfn.STDEV.P(person!BZ2:BZ8)</f>
        <v>6.1611024722422361</v>
      </c>
      <c r="CA14" s="15">
        <f>_xlfn.STDEV.P(person!CA2:CA8)</f>
        <v>8.2783218254002389</v>
      </c>
      <c r="CB14" s="15">
        <f>_xlfn.STDEV.P(person!CB2:CB8)</f>
        <v>5.5475679539850287</v>
      </c>
      <c r="CC14" s="15">
        <f>_xlfn.STDEV.P(person!CC2:CC8)</f>
        <v>5.1823877563477296</v>
      </c>
      <c r="CD14" s="15">
        <f>_xlfn.STDEV.P(person!CD2:CD8)</f>
        <v>5.1110125199995196</v>
      </c>
      <c r="CE14" s="15">
        <f>_xlfn.STDEV.P(person!CE2:CE8)</f>
        <v>7.8532457867912875</v>
      </c>
      <c r="CF14" s="15">
        <f>_xlfn.STDEV.P(person!CF2:CF8)</f>
        <v>5.2020404160094644</v>
      </c>
      <c r="CG14" s="15">
        <f>_xlfn.STDEV.P(person!CG2:CG8)</f>
        <v>1.8070158058105026</v>
      </c>
      <c r="CH14" s="15">
        <f>_xlfn.STDEV.P(person!CH2:CH8)</f>
        <v>2.0303814862216991</v>
      </c>
      <c r="CI14" s="15">
        <f>_xlfn.STDEV.P(person!CI2:CI8)</f>
        <v>2.9965967090575756</v>
      </c>
      <c r="CJ14" s="15">
        <f>_xlfn.STDEV.P(person!CJ2:CJ8)</f>
        <v>2.4743582965269675</v>
      </c>
      <c r="CK14" s="15">
        <f>_xlfn.STDEV.P(person!CK2:CK8)</f>
        <v>3.1363569143000212</v>
      </c>
      <c r="CL14" s="15">
        <f>_xlfn.STDEV.P(person!CL2:CL8)</f>
        <v>2.5872528966106905</v>
      </c>
      <c r="CM14" s="15">
        <f>_xlfn.STDEV.P(person!CM2:CM8)</f>
        <v>4.7766438563715683</v>
      </c>
      <c r="CN14" s="15">
        <f>_xlfn.STDEV.P(person!CN2:CN8)</f>
        <v>1.7612611437054218</v>
      </c>
      <c r="CO14" s="15">
        <f>_xlfn.STDEV.P(person!CO2:CO8)</f>
        <v>4.6817056023354109</v>
      </c>
      <c r="CP14" s="15">
        <f>_xlfn.STDEV.P(person!CP2:CP8)</f>
        <v>2.0701966780270626</v>
      </c>
      <c r="CQ14" s="15">
        <f>_xlfn.STDEV.P(person!CQ2:CQ8)</f>
        <v>5.0142653642240695</v>
      </c>
      <c r="CR14" s="15">
        <f>_xlfn.STDEV.P(person!CR2:CR8)</f>
        <v>1.0301575072754257</v>
      </c>
      <c r="CS14" s="15">
        <f>_xlfn.STDEV.P(person!CS2:CS8)</f>
        <v>1.3850513878332369</v>
      </c>
      <c r="CT14" s="15">
        <f>_xlfn.STDEV.P(person!CT2:CT8)</f>
        <v>0.3499271061118826</v>
      </c>
      <c r="CU14" s="14">
        <f t="shared" si="9"/>
        <v>363.91520203694654</v>
      </c>
      <c r="CV14" s="14">
        <f t="shared" si="10"/>
        <v>3.7907833545515266</v>
      </c>
      <c r="CW14" s="14">
        <f t="shared" si="11"/>
        <v>0</v>
      </c>
      <c r="CX14" s="14">
        <f t="shared" si="12"/>
        <v>11.39817386018211</v>
      </c>
      <c r="CY14" s="14">
        <f t="shared" si="13"/>
        <v>2.7418599053703696</v>
      </c>
    </row>
    <row r="15" spans="1:103" s="8" customFormat="1" ht="17" x14ac:dyDescent="0.25">
      <c r="A15" s="9"/>
      <c r="B15" s="10" t="s">
        <v>20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2"/>
      <c r="CV15" s="12"/>
      <c r="CW15" s="12"/>
      <c r="CX15" s="12"/>
      <c r="CY15" s="12"/>
    </row>
    <row r="16" spans="1:103" s="8" customFormat="1" ht="17" x14ac:dyDescent="0.25">
      <c r="A16" s="1">
        <f>A3</f>
        <v>3</v>
      </c>
      <c r="B16" s="8" t="str">
        <f>B3</f>
        <v>Sunday</v>
      </c>
      <c r="C16" s="1">
        <f>C3/$A16</f>
        <v>2.3333333333333335</v>
      </c>
      <c r="D16" s="1">
        <f t="shared" ref="D16:BO17" si="14">D3/$A16</f>
        <v>0</v>
      </c>
      <c r="E16" s="1">
        <f t="shared" si="14"/>
        <v>0.33333333333333331</v>
      </c>
      <c r="F16" s="1">
        <f t="shared" si="14"/>
        <v>0</v>
      </c>
      <c r="G16" s="1">
        <f t="shared" si="14"/>
        <v>0.66666666666666663</v>
      </c>
      <c r="H16" s="1">
        <f t="shared" si="14"/>
        <v>0</v>
      </c>
      <c r="I16" s="1">
        <f t="shared" si="14"/>
        <v>0</v>
      </c>
      <c r="J16" s="1">
        <f t="shared" si="14"/>
        <v>0.33333333333333331</v>
      </c>
      <c r="K16" s="1">
        <f t="shared" si="14"/>
        <v>0</v>
      </c>
      <c r="L16" s="1">
        <f t="shared" si="14"/>
        <v>0</v>
      </c>
      <c r="M16" s="1">
        <f t="shared" si="14"/>
        <v>0.33333333333333331</v>
      </c>
      <c r="N16" s="1">
        <f t="shared" si="14"/>
        <v>0</v>
      </c>
      <c r="O16" s="1">
        <f t="shared" si="14"/>
        <v>0</v>
      </c>
      <c r="P16" s="1">
        <f t="shared" si="14"/>
        <v>0</v>
      </c>
      <c r="Q16" s="1">
        <f t="shared" si="14"/>
        <v>0</v>
      </c>
      <c r="R16" s="1">
        <f t="shared" si="14"/>
        <v>0</v>
      </c>
      <c r="S16" s="1">
        <f t="shared" si="14"/>
        <v>0</v>
      </c>
      <c r="T16" s="1">
        <f t="shared" si="14"/>
        <v>0</v>
      </c>
      <c r="U16" s="1">
        <f t="shared" si="14"/>
        <v>0</v>
      </c>
      <c r="V16" s="1">
        <f t="shared" si="14"/>
        <v>0.33333333333333331</v>
      </c>
      <c r="W16" s="1">
        <f t="shared" si="14"/>
        <v>0</v>
      </c>
      <c r="X16" s="1">
        <f t="shared" si="14"/>
        <v>0</v>
      </c>
      <c r="Y16" s="1">
        <f t="shared" si="14"/>
        <v>0</v>
      </c>
      <c r="Z16" s="1">
        <f t="shared" si="14"/>
        <v>0</v>
      </c>
      <c r="AA16" s="1">
        <f t="shared" si="14"/>
        <v>0.66666666666666663</v>
      </c>
      <c r="AB16" s="1">
        <f t="shared" si="14"/>
        <v>0.33333333333333331</v>
      </c>
      <c r="AC16" s="1">
        <f t="shared" si="14"/>
        <v>2.3333333333333335</v>
      </c>
      <c r="AD16" s="1">
        <f t="shared" si="14"/>
        <v>1.6666666666666667</v>
      </c>
      <c r="AE16" s="1">
        <f t="shared" si="14"/>
        <v>0.66666666666666663</v>
      </c>
      <c r="AF16" s="1">
        <f t="shared" si="14"/>
        <v>2</v>
      </c>
      <c r="AG16" s="1">
        <f t="shared" si="14"/>
        <v>3.3333333333333335</v>
      </c>
      <c r="AH16" s="1">
        <f t="shared" si="14"/>
        <v>0</v>
      </c>
      <c r="AI16" s="1">
        <f t="shared" si="14"/>
        <v>0.66666666666666663</v>
      </c>
      <c r="AJ16" s="1">
        <f t="shared" si="14"/>
        <v>0.66666666666666663</v>
      </c>
      <c r="AK16" s="1">
        <f t="shared" si="14"/>
        <v>1.6666666666666667</v>
      </c>
      <c r="AL16" s="1">
        <f t="shared" si="14"/>
        <v>6</v>
      </c>
      <c r="AM16" s="1">
        <f t="shared" si="14"/>
        <v>8.3333333333333339</v>
      </c>
      <c r="AN16" s="1">
        <f t="shared" si="14"/>
        <v>6.333333333333333</v>
      </c>
      <c r="AO16" s="1">
        <f t="shared" si="14"/>
        <v>3</v>
      </c>
      <c r="AP16" s="1">
        <f t="shared" si="14"/>
        <v>4</v>
      </c>
      <c r="AQ16" s="1">
        <f t="shared" si="14"/>
        <v>6</v>
      </c>
      <c r="AR16" s="1">
        <f t="shared" si="14"/>
        <v>3</v>
      </c>
      <c r="AS16" s="1">
        <f t="shared" si="14"/>
        <v>8.6666666666666661</v>
      </c>
      <c r="AT16" s="1">
        <f t="shared" si="14"/>
        <v>3.6666666666666665</v>
      </c>
      <c r="AU16" s="1">
        <f t="shared" si="14"/>
        <v>2.3333333333333335</v>
      </c>
      <c r="AV16" s="1">
        <f t="shared" si="14"/>
        <v>0.66666666666666663</v>
      </c>
      <c r="AW16" s="1">
        <f t="shared" si="14"/>
        <v>1.6666666666666667</v>
      </c>
      <c r="AX16" s="1">
        <f t="shared" si="14"/>
        <v>1.6666666666666667</v>
      </c>
      <c r="AY16" s="1">
        <f t="shared" si="14"/>
        <v>3</v>
      </c>
      <c r="AZ16" s="1">
        <f t="shared" si="14"/>
        <v>2.3333333333333335</v>
      </c>
      <c r="BA16" s="1">
        <f t="shared" si="14"/>
        <v>4</v>
      </c>
      <c r="BB16" s="1">
        <f t="shared" si="14"/>
        <v>4.666666666666667</v>
      </c>
      <c r="BC16" s="1">
        <f t="shared" si="14"/>
        <v>2</v>
      </c>
      <c r="BD16" s="1">
        <f t="shared" si="14"/>
        <v>4.333333333333333</v>
      </c>
      <c r="BE16" s="1">
        <f t="shared" si="14"/>
        <v>2.3333333333333335</v>
      </c>
      <c r="BF16" s="1">
        <f t="shared" si="14"/>
        <v>3.6666666666666665</v>
      </c>
      <c r="BG16" s="1">
        <f t="shared" si="14"/>
        <v>4.333333333333333</v>
      </c>
      <c r="BH16" s="1">
        <f t="shared" si="14"/>
        <v>9.3333333333333339</v>
      </c>
      <c r="BI16" s="1">
        <f t="shared" si="14"/>
        <v>6.666666666666667</v>
      </c>
      <c r="BJ16" s="1">
        <f t="shared" si="14"/>
        <v>4.333333333333333</v>
      </c>
      <c r="BK16" s="1">
        <f t="shared" si="14"/>
        <v>0.33333333333333331</v>
      </c>
      <c r="BL16" s="1">
        <f t="shared" si="14"/>
        <v>6.333333333333333</v>
      </c>
      <c r="BM16" s="1">
        <f t="shared" si="14"/>
        <v>2.6666666666666665</v>
      </c>
      <c r="BN16" s="1">
        <f t="shared" si="14"/>
        <v>2.3333333333333335</v>
      </c>
      <c r="BO16" s="1">
        <f t="shared" si="14"/>
        <v>1</v>
      </c>
      <c r="BP16" s="1">
        <f t="shared" ref="BP16:CT20" si="15">BP3/$A16</f>
        <v>0</v>
      </c>
      <c r="BQ16" s="1">
        <f t="shared" si="15"/>
        <v>0</v>
      </c>
      <c r="BR16" s="1">
        <f t="shared" si="15"/>
        <v>0.33333333333333331</v>
      </c>
      <c r="BS16" s="1">
        <f t="shared" si="15"/>
        <v>3.3333333333333335</v>
      </c>
      <c r="BT16" s="1">
        <f t="shared" si="15"/>
        <v>1.6666666666666667</v>
      </c>
      <c r="BU16" s="1">
        <f t="shared" si="15"/>
        <v>3.3333333333333335</v>
      </c>
      <c r="BV16" s="1">
        <f t="shared" si="15"/>
        <v>3.3333333333333335</v>
      </c>
      <c r="BW16" s="1">
        <f t="shared" si="15"/>
        <v>3.6666666666666665</v>
      </c>
      <c r="BX16" s="1">
        <f t="shared" si="15"/>
        <v>2.6666666666666665</v>
      </c>
      <c r="BY16" s="1">
        <f t="shared" si="15"/>
        <v>3</v>
      </c>
      <c r="BZ16" s="1">
        <f t="shared" si="15"/>
        <v>2</v>
      </c>
      <c r="CA16" s="1">
        <f t="shared" si="15"/>
        <v>5.666666666666667</v>
      </c>
      <c r="CB16" s="1">
        <f t="shared" si="15"/>
        <v>6.666666666666667</v>
      </c>
      <c r="CC16" s="1">
        <f t="shared" si="15"/>
        <v>4</v>
      </c>
      <c r="CD16" s="1">
        <f t="shared" si="15"/>
        <v>3.3333333333333335</v>
      </c>
      <c r="CE16" s="1">
        <f t="shared" si="15"/>
        <v>8</v>
      </c>
      <c r="CF16" s="1">
        <f t="shared" si="15"/>
        <v>5</v>
      </c>
      <c r="CG16" s="1">
        <f t="shared" si="15"/>
        <v>1.6666666666666667</v>
      </c>
      <c r="CH16" s="1">
        <f t="shared" si="15"/>
        <v>2</v>
      </c>
      <c r="CI16" s="1">
        <f t="shared" si="15"/>
        <v>1.6666666666666667</v>
      </c>
      <c r="CJ16" s="1">
        <f t="shared" si="15"/>
        <v>1.3333333333333333</v>
      </c>
      <c r="CK16" s="1">
        <f t="shared" si="15"/>
        <v>2.6666666666666665</v>
      </c>
      <c r="CL16" s="1">
        <f t="shared" si="15"/>
        <v>1.6666666666666667</v>
      </c>
      <c r="CM16" s="1">
        <f t="shared" si="15"/>
        <v>1</v>
      </c>
      <c r="CN16" s="1">
        <f t="shared" si="15"/>
        <v>0</v>
      </c>
      <c r="CO16" s="1">
        <f t="shared" si="15"/>
        <v>1.3333333333333333</v>
      </c>
      <c r="CP16" s="1">
        <f t="shared" si="15"/>
        <v>0</v>
      </c>
      <c r="CQ16" s="1">
        <f t="shared" si="15"/>
        <v>0</v>
      </c>
      <c r="CR16" s="1">
        <f t="shared" si="15"/>
        <v>0</v>
      </c>
      <c r="CS16" s="1">
        <f t="shared" si="15"/>
        <v>0</v>
      </c>
      <c r="CT16" s="1">
        <f t="shared" si="15"/>
        <v>0</v>
      </c>
      <c r="CU16" s="13">
        <f>SUM(C16:CT16)</f>
        <v>206.66666666666663</v>
      </c>
      <c r="CV16" s="13">
        <f>AVERAGE(C16:CT16)</f>
        <v>2.1527777777777772</v>
      </c>
      <c r="CW16" s="13">
        <f>MIN(C16:CT16)</f>
        <v>0</v>
      </c>
      <c r="CX16" s="13">
        <f>MAX(C16:CT16)</f>
        <v>9.3333333333333339</v>
      </c>
      <c r="CY16" s="13">
        <f>STDEV(C16:CT16)</f>
        <v>2.3129013534012439</v>
      </c>
    </row>
    <row r="17" spans="1:103" s="8" customFormat="1" ht="17" x14ac:dyDescent="0.25">
      <c r="A17" s="1">
        <f t="shared" ref="A17:A22" si="16">A4</f>
        <v>3</v>
      </c>
      <c r="B17" s="8" t="str">
        <f t="shared" ref="B17:B22" si="17">B4</f>
        <v>Monday</v>
      </c>
      <c r="C17" s="1">
        <f t="shared" ref="C17:R22" si="18">C4/$A17</f>
        <v>0</v>
      </c>
      <c r="D17" s="1">
        <f t="shared" si="18"/>
        <v>0</v>
      </c>
      <c r="E17" s="1">
        <f t="shared" si="18"/>
        <v>0</v>
      </c>
      <c r="F17" s="1">
        <f t="shared" si="18"/>
        <v>0</v>
      </c>
      <c r="G17" s="1">
        <f t="shared" si="18"/>
        <v>0</v>
      </c>
      <c r="H17" s="1">
        <f t="shared" si="18"/>
        <v>0</v>
      </c>
      <c r="I17" s="1">
        <f t="shared" si="18"/>
        <v>0</v>
      </c>
      <c r="J17" s="1">
        <f t="shared" si="18"/>
        <v>0</v>
      </c>
      <c r="K17" s="1">
        <f t="shared" si="18"/>
        <v>0</v>
      </c>
      <c r="L17" s="1">
        <f t="shared" si="18"/>
        <v>0</v>
      </c>
      <c r="M17" s="1">
        <f t="shared" si="18"/>
        <v>0</v>
      </c>
      <c r="N17" s="1">
        <f t="shared" si="18"/>
        <v>0</v>
      </c>
      <c r="O17" s="1">
        <f t="shared" si="18"/>
        <v>0</v>
      </c>
      <c r="P17" s="1">
        <f t="shared" si="18"/>
        <v>0</v>
      </c>
      <c r="Q17" s="1">
        <f t="shared" si="18"/>
        <v>0</v>
      </c>
      <c r="R17" s="1">
        <f t="shared" si="18"/>
        <v>0</v>
      </c>
      <c r="S17" s="1">
        <f t="shared" si="14"/>
        <v>0</v>
      </c>
      <c r="T17" s="1">
        <f t="shared" si="14"/>
        <v>0</v>
      </c>
      <c r="U17" s="1">
        <f t="shared" si="14"/>
        <v>0</v>
      </c>
      <c r="V17" s="1">
        <f t="shared" si="14"/>
        <v>0</v>
      </c>
      <c r="W17" s="1">
        <f t="shared" si="14"/>
        <v>0</v>
      </c>
      <c r="X17" s="1">
        <f t="shared" si="14"/>
        <v>0</v>
      </c>
      <c r="Y17" s="1">
        <f t="shared" si="14"/>
        <v>0</v>
      </c>
      <c r="Z17" s="1">
        <f t="shared" si="14"/>
        <v>0</v>
      </c>
      <c r="AA17" s="1">
        <f t="shared" si="14"/>
        <v>0</v>
      </c>
      <c r="AB17" s="1">
        <f t="shared" si="14"/>
        <v>0.33333333333333331</v>
      </c>
      <c r="AC17" s="1">
        <f t="shared" si="14"/>
        <v>0.66666666666666663</v>
      </c>
      <c r="AD17" s="1">
        <f t="shared" si="14"/>
        <v>0.66666666666666663</v>
      </c>
      <c r="AE17" s="1">
        <f t="shared" si="14"/>
        <v>7.333333333333333</v>
      </c>
      <c r="AF17" s="1">
        <f t="shared" si="14"/>
        <v>5</v>
      </c>
      <c r="AG17" s="1">
        <f t="shared" si="14"/>
        <v>2.6666666666666665</v>
      </c>
      <c r="AH17" s="1">
        <f t="shared" si="14"/>
        <v>2.3333333333333335</v>
      </c>
      <c r="AI17" s="1">
        <f t="shared" si="14"/>
        <v>3</v>
      </c>
      <c r="AJ17" s="1">
        <f t="shared" si="14"/>
        <v>2</v>
      </c>
      <c r="AK17" s="1">
        <f t="shared" si="14"/>
        <v>1.6666666666666667</v>
      </c>
      <c r="AL17" s="1">
        <f t="shared" si="14"/>
        <v>6</v>
      </c>
      <c r="AM17" s="1">
        <f t="shared" si="14"/>
        <v>5.666666666666667</v>
      </c>
      <c r="AN17" s="1">
        <f t="shared" si="14"/>
        <v>1.3333333333333333</v>
      </c>
      <c r="AO17" s="1">
        <f t="shared" si="14"/>
        <v>4.333333333333333</v>
      </c>
      <c r="AP17" s="1">
        <f t="shared" si="14"/>
        <v>1</v>
      </c>
      <c r="AQ17" s="1">
        <f t="shared" si="14"/>
        <v>0.33333333333333331</v>
      </c>
      <c r="AR17" s="1">
        <f t="shared" si="14"/>
        <v>0</v>
      </c>
      <c r="AS17" s="1">
        <f t="shared" si="14"/>
        <v>0.33333333333333331</v>
      </c>
      <c r="AT17" s="1">
        <f t="shared" si="14"/>
        <v>2.3333333333333335</v>
      </c>
      <c r="AU17" s="1">
        <f t="shared" si="14"/>
        <v>1.3333333333333333</v>
      </c>
      <c r="AV17" s="1">
        <f t="shared" si="14"/>
        <v>7</v>
      </c>
      <c r="AW17" s="1">
        <f t="shared" si="14"/>
        <v>0.66666666666666663</v>
      </c>
      <c r="AX17" s="1">
        <f t="shared" si="14"/>
        <v>1</v>
      </c>
      <c r="AY17" s="1">
        <f t="shared" si="14"/>
        <v>2</v>
      </c>
      <c r="AZ17" s="1">
        <f t="shared" si="14"/>
        <v>0.66666666666666663</v>
      </c>
      <c r="BA17" s="1">
        <f t="shared" si="14"/>
        <v>1</v>
      </c>
      <c r="BB17" s="1">
        <f t="shared" si="14"/>
        <v>0.66666666666666663</v>
      </c>
      <c r="BC17" s="1">
        <f t="shared" si="14"/>
        <v>1.3333333333333333</v>
      </c>
      <c r="BD17" s="1">
        <f t="shared" si="14"/>
        <v>0</v>
      </c>
      <c r="BE17" s="1">
        <f t="shared" si="14"/>
        <v>0.66666666666666663</v>
      </c>
      <c r="BF17" s="1">
        <f t="shared" si="14"/>
        <v>0.33333333333333331</v>
      </c>
      <c r="BG17" s="1">
        <f t="shared" si="14"/>
        <v>1.3333333333333333</v>
      </c>
      <c r="BH17" s="1">
        <f t="shared" si="14"/>
        <v>2</v>
      </c>
      <c r="BI17" s="1">
        <f t="shared" si="14"/>
        <v>0.66666666666666663</v>
      </c>
      <c r="BJ17" s="1">
        <f t="shared" si="14"/>
        <v>0.66666666666666663</v>
      </c>
      <c r="BK17" s="1">
        <f t="shared" si="14"/>
        <v>1.3333333333333333</v>
      </c>
      <c r="BL17" s="1">
        <f t="shared" si="14"/>
        <v>1</v>
      </c>
      <c r="BM17" s="1">
        <f t="shared" si="14"/>
        <v>0.33333333333333331</v>
      </c>
      <c r="BN17" s="1">
        <f t="shared" si="14"/>
        <v>1.3333333333333333</v>
      </c>
      <c r="BO17" s="1">
        <f t="shared" si="14"/>
        <v>1</v>
      </c>
      <c r="BP17" s="1">
        <f t="shared" si="15"/>
        <v>3.6666666666666665</v>
      </c>
      <c r="BQ17" s="1">
        <f t="shared" si="15"/>
        <v>3</v>
      </c>
      <c r="BR17" s="1">
        <f t="shared" si="15"/>
        <v>1.3333333333333333</v>
      </c>
      <c r="BS17" s="1">
        <f t="shared" si="15"/>
        <v>1.3333333333333333</v>
      </c>
      <c r="BT17" s="1">
        <f t="shared" si="15"/>
        <v>5.333333333333333</v>
      </c>
      <c r="BU17" s="1">
        <f t="shared" si="15"/>
        <v>1.3333333333333333</v>
      </c>
      <c r="BV17" s="1">
        <f t="shared" si="15"/>
        <v>6</v>
      </c>
      <c r="BW17" s="1">
        <f t="shared" si="15"/>
        <v>8</v>
      </c>
      <c r="BX17" s="1">
        <f t="shared" si="15"/>
        <v>6</v>
      </c>
      <c r="BY17" s="1">
        <f t="shared" si="15"/>
        <v>4.666666666666667</v>
      </c>
      <c r="BZ17" s="1">
        <f t="shared" si="15"/>
        <v>4</v>
      </c>
      <c r="CA17" s="1">
        <f t="shared" si="15"/>
        <v>2</v>
      </c>
      <c r="CB17" s="1">
        <f t="shared" si="15"/>
        <v>2.6666666666666665</v>
      </c>
      <c r="CC17" s="1">
        <f t="shared" si="15"/>
        <v>1.3333333333333333</v>
      </c>
      <c r="CD17" s="1">
        <f t="shared" si="15"/>
        <v>2.3333333333333335</v>
      </c>
      <c r="CE17" s="1">
        <f t="shared" si="15"/>
        <v>2.6666666666666665</v>
      </c>
      <c r="CF17" s="1">
        <f t="shared" si="15"/>
        <v>2.3333333333333335</v>
      </c>
      <c r="CG17" s="1">
        <f t="shared" si="15"/>
        <v>0.33333333333333331</v>
      </c>
      <c r="CH17" s="1">
        <f t="shared" si="15"/>
        <v>0.33333333333333331</v>
      </c>
      <c r="CI17" s="1">
        <f t="shared" si="15"/>
        <v>0.66666666666666663</v>
      </c>
      <c r="CJ17" s="1">
        <f t="shared" si="15"/>
        <v>0</v>
      </c>
      <c r="CK17" s="1">
        <f t="shared" si="15"/>
        <v>1</v>
      </c>
      <c r="CL17" s="1">
        <f t="shared" si="15"/>
        <v>2.3333333333333335</v>
      </c>
      <c r="CM17" s="1">
        <f t="shared" si="15"/>
        <v>4.333333333333333</v>
      </c>
      <c r="CN17" s="1">
        <f t="shared" si="15"/>
        <v>1.6666666666666667</v>
      </c>
      <c r="CO17" s="1">
        <f t="shared" si="15"/>
        <v>4.666666666666667</v>
      </c>
      <c r="CP17" s="1">
        <f t="shared" si="15"/>
        <v>1</v>
      </c>
      <c r="CQ17" s="1">
        <f t="shared" si="15"/>
        <v>0.66666666666666663</v>
      </c>
      <c r="CR17" s="1">
        <f t="shared" si="15"/>
        <v>0.66666666666666663</v>
      </c>
      <c r="CS17" s="1">
        <f t="shared" si="15"/>
        <v>0</v>
      </c>
      <c r="CT17" s="1">
        <f t="shared" si="15"/>
        <v>0.33333333333333331</v>
      </c>
      <c r="CU17" s="13">
        <f t="shared" ref="CU17:CU22" si="19">SUM(C17:CT17)</f>
        <v>149.33333333333334</v>
      </c>
      <c r="CV17" s="13">
        <f t="shared" ref="CV17:CV22" si="20">AVERAGE(C17:CT17)</f>
        <v>1.5555555555555556</v>
      </c>
      <c r="CW17" s="13">
        <f t="shared" ref="CW17:CW22" si="21">MIN(C17:CT17)</f>
        <v>0</v>
      </c>
      <c r="CX17" s="13">
        <f t="shared" ref="CX17:CX22" si="22">MAX(C17:CT17)</f>
        <v>8</v>
      </c>
      <c r="CY17" s="13">
        <f t="shared" ref="CY17:CY22" si="23">STDEV(C17:CT17)</f>
        <v>1.939232781714566</v>
      </c>
    </row>
    <row r="18" spans="1:103" s="8" customFormat="1" ht="17" x14ac:dyDescent="0.25">
      <c r="A18" s="1">
        <f t="shared" si="16"/>
        <v>3</v>
      </c>
      <c r="B18" s="8" t="str">
        <f t="shared" si="17"/>
        <v>Tuesday</v>
      </c>
      <c r="C18" s="1">
        <f t="shared" si="18"/>
        <v>0</v>
      </c>
      <c r="D18" s="1">
        <f t="shared" ref="D18:BO21" si="24">D5/$A18</f>
        <v>0</v>
      </c>
      <c r="E18" s="1">
        <f t="shared" si="24"/>
        <v>0</v>
      </c>
      <c r="F18" s="1">
        <f t="shared" si="24"/>
        <v>0</v>
      </c>
      <c r="G18" s="1">
        <f t="shared" si="24"/>
        <v>0</v>
      </c>
      <c r="H18" s="1">
        <f t="shared" si="24"/>
        <v>0</v>
      </c>
      <c r="I18" s="1">
        <f t="shared" si="24"/>
        <v>0</v>
      </c>
      <c r="J18" s="1">
        <f t="shared" si="24"/>
        <v>0</v>
      </c>
      <c r="K18" s="1">
        <f t="shared" si="24"/>
        <v>0</v>
      </c>
      <c r="L18" s="1">
        <f t="shared" si="24"/>
        <v>0</v>
      </c>
      <c r="M18" s="1">
        <f t="shared" si="24"/>
        <v>0</v>
      </c>
      <c r="N18" s="1">
        <f t="shared" si="24"/>
        <v>0</v>
      </c>
      <c r="O18" s="1">
        <f t="shared" si="24"/>
        <v>0</v>
      </c>
      <c r="P18" s="1">
        <f t="shared" si="24"/>
        <v>0</v>
      </c>
      <c r="Q18" s="1">
        <f t="shared" si="24"/>
        <v>0</v>
      </c>
      <c r="R18" s="1">
        <f t="shared" si="24"/>
        <v>0</v>
      </c>
      <c r="S18" s="1">
        <f t="shared" si="24"/>
        <v>0</v>
      </c>
      <c r="T18" s="1">
        <f t="shared" si="24"/>
        <v>0</v>
      </c>
      <c r="U18" s="1">
        <f t="shared" si="24"/>
        <v>0</v>
      </c>
      <c r="V18" s="1">
        <f t="shared" si="24"/>
        <v>0</v>
      </c>
      <c r="W18" s="1">
        <f t="shared" si="24"/>
        <v>0</v>
      </c>
      <c r="X18" s="1">
        <f t="shared" si="24"/>
        <v>0</v>
      </c>
      <c r="Y18" s="1">
        <f t="shared" si="24"/>
        <v>0</v>
      </c>
      <c r="Z18" s="1">
        <f t="shared" si="24"/>
        <v>0</v>
      </c>
      <c r="AA18" s="1">
        <f t="shared" si="24"/>
        <v>0</v>
      </c>
      <c r="AB18" s="1">
        <f t="shared" si="24"/>
        <v>0.33333333333333331</v>
      </c>
      <c r="AC18" s="1">
        <f t="shared" si="24"/>
        <v>1.3333333333333333</v>
      </c>
      <c r="AD18" s="1">
        <f t="shared" si="24"/>
        <v>0.33333333333333331</v>
      </c>
      <c r="AE18" s="1">
        <f t="shared" si="24"/>
        <v>4</v>
      </c>
      <c r="AF18" s="1">
        <f t="shared" si="24"/>
        <v>8.3333333333333339</v>
      </c>
      <c r="AG18" s="1">
        <f t="shared" si="24"/>
        <v>6</v>
      </c>
      <c r="AH18" s="1">
        <f t="shared" si="24"/>
        <v>1</v>
      </c>
      <c r="AI18" s="1">
        <f t="shared" si="24"/>
        <v>2.6666666666666665</v>
      </c>
      <c r="AJ18" s="1">
        <f t="shared" si="24"/>
        <v>4.333333333333333</v>
      </c>
      <c r="AK18" s="1">
        <f t="shared" si="24"/>
        <v>2.3333333333333335</v>
      </c>
      <c r="AL18" s="1">
        <f t="shared" si="24"/>
        <v>3.6666666666666665</v>
      </c>
      <c r="AM18" s="1">
        <f t="shared" si="24"/>
        <v>6.333333333333333</v>
      </c>
      <c r="AN18" s="1">
        <f t="shared" si="24"/>
        <v>5</v>
      </c>
      <c r="AO18" s="1">
        <f t="shared" si="24"/>
        <v>4.666666666666667</v>
      </c>
      <c r="AP18" s="1">
        <f t="shared" si="24"/>
        <v>4</v>
      </c>
      <c r="AQ18" s="1">
        <f t="shared" si="24"/>
        <v>2.3333333333333335</v>
      </c>
      <c r="AR18" s="1">
        <f t="shared" si="24"/>
        <v>1.6666666666666667</v>
      </c>
      <c r="AS18" s="1">
        <f t="shared" si="24"/>
        <v>2</v>
      </c>
      <c r="AT18" s="1">
        <f t="shared" si="24"/>
        <v>0.33333333333333331</v>
      </c>
      <c r="AU18" s="1">
        <f t="shared" si="24"/>
        <v>1.3333333333333333</v>
      </c>
      <c r="AV18" s="1">
        <f t="shared" si="24"/>
        <v>1.3333333333333333</v>
      </c>
      <c r="AW18" s="1">
        <f t="shared" si="24"/>
        <v>3.6666666666666665</v>
      </c>
      <c r="AX18" s="1">
        <f t="shared" si="24"/>
        <v>2.3333333333333335</v>
      </c>
      <c r="AY18" s="1">
        <f t="shared" si="24"/>
        <v>1.3333333333333333</v>
      </c>
      <c r="AZ18" s="1">
        <f t="shared" si="24"/>
        <v>0</v>
      </c>
      <c r="BA18" s="1">
        <f t="shared" si="24"/>
        <v>7.666666666666667</v>
      </c>
      <c r="BB18" s="1">
        <f t="shared" si="24"/>
        <v>2</v>
      </c>
      <c r="BC18" s="1">
        <f t="shared" si="24"/>
        <v>0.33333333333333331</v>
      </c>
      <c r="BD18" s="1">
        <f t="shared" si="24"/>
        <v>0.66666666666666663</v>
      </c>
      <c r="BE18" s="1">
        <f t="shared" si="24"/>
        <v>0</v>
      </c>
      <c r="BF18" s="1">
        <f t="shared" si="24"/>
        <v>2.3333333333333335</v>
      </c>
      <c r="BG18" s="1">
        <f t="shared" si="24"/>
        <v>1</v>
      </c>
      <c r="BH18" s="1">
        <f t="shared" si="24"/>
        <v>3.6666666666666665</v>
      </c>
      <c r="BI18" s="1">
        <f t="shared" si="24"/>
        <v>1</v>
      </c>
      <c r="BJ18" s="1">
        <f t="shared" si="24"/>
        <v>0.33333333333333331</v>
      </c>
      <c r="BK18" s="1">
        <f t="shared" si="24"/>
        <v>0</v>
      </c>
      <c r="BL18" s="1">
        <f t="shared" si="24"/>
        <v>1.3333333333333333</v>
      </c>
      <c r="BM18" s="1">
        <f t="shared" si="24"/>
        <v>2</v>
      </c>
      <c r="BN18" s="1">
        <f t="shared" si="24"/>
        <v>0.66666666666666663</v>
      </c>
      <c r="BO18" s="1">
        <f t="shared" si="24"/>
        <v>0</v>
      </c>
      <c r="BP18" s="1">
        <f t="shared" si="15"/>
        <v>2</v>
      </c>
      <c r="BQ18" s="1">
        <f t="shared" si="15"/>
        <v>3.6666666666666665</v>
      </c>
      <c r="BR18" s="1">
        <f t="shared" si="15"/>
        <v>3</v>
      </c>
      <c r="BS18" s="1">
        <f t="shared" si="15"/>
        <v>0.66666666666666663</v>
      </c>
      <c r="BT18" s="1">
        <f t="shared" si="15"/>
        <v>3.6666666666666665</v>
      </c>
      <c r="BU18" s="1">
        <f t="shared" si="15"/>
        <v>4.333333333333333</v>
      </c>
      <c r="BV18" s="1">
        <f t="shared" si="15"/>
        <v>6</v>
      </c>
      <c r="BW18" s="1">
        <f t="shared" si="15"/>
        <v>3.6666666666666665</v>
      </c>
      <c r="BX18" s="1">
        <f t="shared" si="15"/>
        <v>6.333333333333333</v>
      </c>
      <c r="BY18" s="1">
        <f t="shared" si="15"/>
        <v>6.333333333333333</v>
      </c>
      <c r="BZ18" s="1">
        <f t="shared" si="15"/>
        <v>6.666666666666667</v>
      </c>
      <c r="CA18" s="1">
        <f t="shared" si="15"/>
        <v>5.333333333333333</v>
      </c>
      <c r="CB18" s="1">
        <f t="shared" si="15"/>
        <v>3.3333333333333335</v>
      </c>
      <c r="CC18" s="1">
        <f t="shared" si="15"/>
        <v>5</v>
      </c>
      <c r="CD18" s="1">
        <f t="shared" si="15"/>
        <v>4.333333333333333</v>
      </c>
      <c r="CE18" s="1">
        <f t="shared" si="15"/>
        <v>8</v>
      </c>
      <c r="CF18" s="1">
        <f t="shared" si="15"/>
        <v>3</v>
      </c>
      <c r="CG18" s="1">
        <f t="shared" si="15"/>
        <v>1</v>
      </c>
      <c r="CH18" s="1">
        <f t="shared" si="15"/>
        <v>1</v>
      </c>
      <c r="CI18" s="1">
        <f t="shared" si="15"/>
        <v>0.33333333333333331</v>
      </c>
      <c r="CJ18" s="1">
        <f t="shared" si="15"/>
        <v>2.3333333333333335</v>
      </c>
      <c r="CK18" s="1">
        <f t="shared" si="15"/>
        <v>2.6666666666666665</v>
      </c>
      <c r="CL18" s="1">
        <f t="shared" si="15"/>
        <v>0.66666666666666663</v>
      </c>
      <c r="CM18" s="1">
        <f t="shared" si="15"/>
        <v>2.6666666666666665</v>
      </c>
      <c r="CN18" s="1">
        <f t="shared" si="15"/>
        <v>0.33333333333333331</v>
      </c>
      <c r="CO18" s="1">
        <f t="shared" si="15"/>
        <v>0.33333333333333331</v>
      </c>
      <c r="CP18" s="1">
        <f t="shared" si="15"/>
        <v>0.66666666666666663</v>
      </c>
      <c r="CQ18" s="1">
        <f t="shared" si="15"/>
        <v>5</v>
      </c>
      <c r="CR18" s="1">
        <f t="shared" si="15"/>
        <v>0.33333333333333331</v>
      </c>
      <c r="CS18" s="1">
        <f t="shared" si="15"/>
        <v>0</v>
      </c>
      <c r="CT18" s="1">
        <f t="shared" si="15"/>
        <v>0</v>
      </c>
      <c r="CU18" s="13">
        <f t="shared" si="19"/>
        <v>186.33333333333337</v>
      </c>
      <c r="CV18" s="13">
        <f t="shared" si="20"/>
        <v>1.9409722222222225</v>
      </c>
      <c r="CW18" s="13">
        <f t="shared" si="21"/>
        <v>0</v>
      </c>
      <c r="CX18" s="13">
        <f t="shared" si="22"/>
        <v>8.3333333333333339</v>
      </c>
      <c r="CY18" s="13">
        <f t="shared" si="23"/>
        <v>2.2363267666884923</v>
      </c>
    </row>
    <row r="19" spans="1:103" s="8" customFormat="1" ht="17" x14ac:dyDescent="0.25">
      <c r="A19" s="1">
        <f t="shared" si="16"/>
        <v>3</v>
      </c>
      <c r="B19" s="8" t="str">
        <f t="shared" si="17"/>
        <v>Wednesday</v>
      </c>
      <c r="C19" s="1">
        <f t="shared" si="18"/>
        <v>0</v>
      </c>
      <c r="D19" s="1">
        <f t="shared" si="24"/>
        <v>1</v>
      </c>
      <c r="E19" s="1">
        <f t="shared" si="24"/>
        <v>2.3333333333333335</v>
      </c>
      <c r="F19" s="1">
        <f t="shared" si="24"/>
        <v>0</v>
      </c>
      <c r="G19" s="1">
        <f t="shared" si="24"/>
        <v>0</v>
      </c>
      <c r="H19" s="1">
        <f t="shared" si="24"/>
        <v>0.66666666666666663</v>
      </c>
      <c r="I19" s="1">
        <f t="shared" si="24"/>
        <v>1.3333333333333333</v>
      </c>
      <c r="J19" s="1">
        <f t="shared" si="24"/>
        <v>0</v>
      </c>
      <c r="K19" s="1">
        <f t="shared" si="24"/>
        <v>0</v>
      </c>
      <c r="L19" s="1">
        <f t="shared" si="24"/>
        <v>0</v>
      </c>
      <c r="M19" s="1">
        <f t="shared" si="24"/>
        <v>0</v>
      </c>
      <c r="N19" s="1">
        <f t="shared" si="24"/>
        <v>0</v>
      </c>
      <c r="O19" s="1">
        <f t="shared" si="24"/>
        <v>0</v>
      </c>
      <c r="P19" s="1">
        <f t="shared" si="24"/>
        <v>0</v>
      </c>
      <c r="Q19" s="1">
        <f t="shared" si="24"/>
        <v>0.33333333333333331</v>
      </c>
      <c r="R19" s="1">
        <f t="shared" si="24"/>
        <v>0</v>
      </c>
      <c r="S19" s="1">
        <f t="shared" si="24"/>
        <v>0</v>
      </c>
      <c r="T19" s="1">
        <f t="shared" si="24"/>
        <v>0</v>
      </c>
      <c r="U19" s="1">
        <f t="shared" si="24"/>
        <v>0</v>
      </c>
      <c r="V19" s="1">
        <f t="shared" si="24"/>
        <v>0</v>
      </c>
      <c r="W19" s="1">
        <f t="shared" si="24"/>
        <v>0</v>
      </c>
      <c r="X19" s="1">
        <f t="shared" si="24"/>
        <v>0</v>
      </c>
      <c r="Y19" s="1">
        <f t="shared" si="24"/>
        <v>0.66666666666666663</v>
      </c>
      <c r="Z19" s="1">
        <f t="shared" si="24"/>
        <v>0</v>
      </c>
      <c r="AA19" s="1">
        <f t="shared" si="24"/>
        <v>0.33333333333333331</v>
      </c>
      <c r="AB19" s="1">
        <f t="shared" si="24"/>
        <v>1</v>
      </c>
      <c r="AC19" s="1">
        <f t="shared" si="24"/>
        <v>0.66666666666666663</v>
      </c>
      <c r="AD19" s="1">
        <f t="shared" si="24"/>
        <v>3</v>
      </c>
      <c r="AE19" s="1">
        <f t="shared" si="24"/>
        <v>6.666666666666667</v>
      </c>
      <c r="AF19" s="1">
        <f t="shared" si="24"/>
        <v>8.6666666666666661</v>
      </c>
      <c r="AG19" s="1">
        <f t="shared" si="24"/>
        <v>4</v>
      </c>
      <c r="AH19" s="1">
        <f t="shared" si="24"/>
        <v>1.3333333333333333</v>
      </c>
      <c r="AI19" s="1">
        <f t="shared" si="24"/>
        <v>1.3333333333333333</v>
      </c>
      <c r="AJ19" s="1">
        <f t="shared" si="24"/>
        <v>2</v>
      </c>
      <c r="AK19" s="1">
        <f t="shared" si="24"/>
        <v>2.6666666666666665</v>
      </c>
      <c r="AL19" s="1">
        <f t="shared" si="24"/>
        <v>4.333333333333333</v>
      </c>
      <c r="AM19" s="1">
        <f t="shared" si="24"/>
        <v>7</v>
      </c>
      <c r="AN19" s="1">
        <f t="shared" si="24"/>
        <v>11</v>
      </c>
      <c r="AO19" s="1">
        <f t="shared" si="24"/>
        <v>5.333333333333333</v>
      </c>
      <c r="AP19" s="1">
        <f t="shared" si="24"/>
        <v>5.333333333333333</v>
      </c>
      <c r="AQ19" s="1">
        <f t="shared" si="24"/>
        <v>6.333333333333333</v>
      </c>
      <c r="AR19" s="1">
        <f t="shared" si="24"/>
        <v>4</v>
      </c>
      <c r="AS19" s="1">
        <f t="shared" si="24"/>
        <v>5</v>
      </c>
      <c r="AT19" s="1">
        <f t="shared" si="24"/>
        <v>0.66666666666666663</v>
      </c>
      <c r="AU19" s="1">
        <f t="shared" si="24"/>
        <v>0</v>
      </c>
      <c r="AV19" s="1">
        <f t="shared" si="24"/>
        <v>0.33333333333333331</v>
      </c>
      <c r="AW19" s="1">
        <f t="shared" si="24"/>
        <v>0.66666666666666663</v>
      </c>
      <c r="AX19" s="1">
        <f t="shared" si="24"/>
        <v>4</v>
      </c>
      <c r="AY19" s="1">
        <f t="shared" si="24"/>
        <v>2.3333333333333335</v>
      </c>
      <c r="AZ19" s="1">
        <f t="shared" si="24"/>
        <v>3</v>
      </c>
      <c r="BA19" s="1">
        <f t="shared" si="24"/>
        <v>1.6666666666666667</v>
      </c>
      <c r="BB19" s="1">
        <f t="shared" si="24"/>
        <v>3</v>
      </c>
      <c r="BC19" s="1">
        <f t="shared" si="24"/>
        <v>2</v>
      </c>
      <c r="BD19" s="1">
        <f t="shared" si="24"/>
        <v>1</v>
      </c>
      <c r="BE19" s="1">
        <f t="shared" si="24"/>
        <v>0.33333333333333331</v>
      </c>
      <c r="BF19" s="1">
        <f t="shared" si="24"/>
        <v>0</v>
      </c>
      <c r="BG19" s="1">
        <f t="shared" si="24"/>
        <v>6</v>
      </c>
      <c r="BH19" s="1">
        <f t="shared" si="24"/>
        <v>10</v>
      </c>
      <c r="BI19" s="1">
        <f t="shared" si="24"/>
        <v>1.3333333333333333</v>
      </c>
      <c r="BJ19" s="1">
        <f t="shared" si="24"/>
        <v>0.33333333333333331</v>
      </c>
      <c r="BK19" s="1">
        <f t="shared" si="24"/>
        <v>0</v>
      </c>
      <c r="BL19" s="1">
        <f t="shared" si="24"/>
        <v>0</v>
      </c>
      <c r="BM19" s="1">
        <f t="shared" si="24"/>
        <v>0.33333333333333331</v>
      </c>
      <c r="BN19" s="1">
        <f t="shared" si="24"/>
        <v>1.6666666666666667</v>
      </c>
      <c r="BO19" s="1">
        <f t="shared" si="24"/>
        <v>6.666666666666667</v>
      </c>
      <c r="BP19" s="1">
        <f t="shared" si="15"/>
        <v>7.666666666666667</v>
      </c>
      <c r="BQ19" s="1">
        <f t="shared" si="15"/>
        <v>5.333333333333333</v>
      </c>
      <c r="BR19" s="1">
        <f t="shared" si="15"/>
        <v>6</v>
      </c>
      <c r="BS19" s="1">
        <f t="shared" si="15"/>
        <v>4.333333333333333</v>
      </c>
      <c r="BT19" s="1">
        <f t="shared" si="15"/>
        <v>6</v>
      </c>
      <c r="BU19" s="1">
        <f t="shared" si="15"/>
        <v>7.333333333333333</v>
      </c>
      <c r="BV19" s="1">
        <f t="shared" si="15"/>
        <v>5.666666666666667</v>
      </c>
      <c r="BW19" s="1">
        <f t="shared" si="15"/>
        <v>4.666666666666667</v>
      </c>
      <c r="BX19" s="1">
        <f t="shared" si="15"/>
        <v>1.3333333333333333</v>
      </c>
      <c r="BY19" s="1">
        <f t="shared" si="15"/>
        <v>0.66666666666666663</v>
      </c>
      <c r="BZ19" s="1">
        <f t="shared" si="15"/>
        <v>1.6666666666666667</v>
      </c>
      <c r="CA19" s="1">
        <f t="shared" si="15"/>
        <v>1</v>
      </c>
      <c r="CB19" s="1">
        <f t="shared" si="15"/>
        <v>0.33333333333333331</v>
      </c>
      <c r="CC19" s="1">
        <f t="shared" si="15"/>
        <v>0.33333333333333331</v>
      </c>
      <c r="CD19" s="1">
        <f t="shared" si="15"/>
        <v>0</v>
      </c>
      <c r="CE19" s="1">
        <f t="shared" si="15"/>
        <v>0.66666666666666663</v>
      </c>
      <c r="CF19" s="1">
        <f t="shared" si="15"/>
        <v>0.33333333333333331</v>
      </c>
      <c r="CG19" s="1">
        <f t="shared" si="15"/>
        <v>0.66666666666666663</v>
      </c>
      <c r="CH19" s="1">
        <f t="shared" si="15"/>
        <v>1</v>
      </c>
      <c r="CI19" s="1">
        <f t="shared" si="15"/>
        <v>1</v>
      </c>
      <c r="CJ19" s="1">
        <f t="shared" si="15"/>
        <v>0</v>
      </c>
      <c r="CK19" s="1">
        <f t="shared" si="15"/>
        <v>0</v>
      </c>
      <c r="CL19" s="1">
        <f t="shared" si="15"/>
        <v>0</v>
      </c>
      <c r="CM19" s="1">
        <f t="shared" si="15"/>
        <v>0</v>
      </c>
      <c r="CN19" s="1">
        <f t="shared" si="15"/>
        <v>0</v>
      </c>
      <c r="CO19" s="1">
        <f t="shared" si="15"/>
        <v>0</v>
      </c>
      <c r="CP19" s="1">
        <f t="shared" si="15"/>
        <v>0</v>
      </c>
      <c r="CQ19" s="1">
        <f t="shared" si="15"/>
        <v>0</v>
      </c>
      <c r="CR19" s="1">
        <f t="shared" si="15"/>
        <v>0</v>
      </c>
      <c r="CS19" s="1">
        <f t="shared" si="15"/>
        <v>0</v>
      </c>
      <c r="CT19" s="1">
        <f t="shared" si="15"/>
        <v>0</v>
      </c>
      <c r="CU19" s="13">
        <f t="shared" si="19"/>
        <v>187.66666666666663</v>
      </c>
      <c r="CV19" s="13">
        <f t="shared" si="20"/>
        <v>1.9548611111111107</v>
      </c>
      <c r="CW19" s="13">
        <f t="shared" si="21"/>
        <v>0</v>
      </c>
      <c r="CX19" s="13">
        <f t="shared" si="22"/>
        <v>11</v>
      </c>
      <c r="CY19" s="13">
        <f t="shared" si="23"/>
        <v>2.6325092166654356</v>
      </c>
    </row>
    <row r="20" spans="1:103" s="8" customFormat="1" ht="17" x14ac:dyDescent="0.25">
      <c r="A20" s="1">
        <f t="shared" si="16"/>
        <v>2</v>
      </c>
      <c r="B20" s="8" t="str">
        <f t="shared" si="17"/>
        <v>Thursday</v>
      </c>
      <c r="C20" s="1">
        <f t="shared" si="18"/>
        <v>0</v>
      </c>
      <c r="D20" s="1">
        <f t="shared" si="24"/>
        <v>0</v>
      </c>
      <c r="E20" s="1">
        <f t="shared" si="24"/>
        <v>0</v>
      </c>
      <c r="F20" s="1">
        <f t="shared" si="24"/>
        <v>0.5</v>
      </c>
      <c r="G20" s="1">
        <f t="shared" si="24"/>
        <v>0</v>
      </c>
      <c r="H20" s="1">
        <f t="shared" si="24"/>
        <v>0</v>
      </c>
      <c r="I20" s="1">
        <f t="shared" si="24"/>
        <v>0</v>
      </c>
      <c r="J20" s="1">
        <f t="shared" si="24"/>
        <v>0</v>
      </c>
      <c r="K20" s="1">
        <f t="shared" si="24"/>
        <v>0</v>
      </c>
      <c r="L20" s="1">
        <f t="shared" si="24"/>
        <v>0</v>
      </c>
      <c r="M20" s="1">
        <f t="shared" si="24"/>
        <v>0</v>
      </c>
      <c r="N20" s="1">
        <f t="shared" si="24"/>
        <v>0</v>
      </c>
      <c r="O20" s="1">
        <f t="shared" si="24"/>
        <v>0</v>
      </c>
      <c r="P20" s="1">
        <f t="shared" si="24"/>
        <v>0</v>
      </c>
      <c r="Q20" s="1">
        <f t="shared" si="24"/>
        <v>0</v>
      </c>
      <c r="R20" s="1">
        <f t="shared" si="24"/>
        <v>0</v>
      </c>
      <c r="S20" s="1">
        <f t="shared" si="24"/>
        <v>0</v>
      </c>
      <c r="T20" s="1">
        <f t="shared" si="24"/>
        <v>0</v>
      </c>
      <c r="U20" s="1">
        <f t="shared" si="24"/>
        <v>0</v>
      </c>
      <c r="V20" s="1">
        <f t="shared" si="24"/>
        <v>0</v>
      </c>
      <c r="W20" s="1">
        <f t="shared" si="24"/>
        <v>0</v>
      </c>
      <c r="X20" s="1">
        <f t="shared" si="24"/>
        <v>0</v>
      </c>
      <c r="Y20" s="1">
        <f t="shared" si="24"/>
        <v>0</v>
      </c>
      <c r="Z20" s="1">
        <f t="shared" si="24"/>
        <v>0</v>
      </c>
      <c r="AA20" s="1">
        <f t="shared" si="24"/>
        <v>0</v>
      </c>
      <c r="AB20" s="1">
        <f t="shared" si="24"/>
        <v>0</v>
      </c>
      <c r="AC20" s="1">
        <f t="shared" si="24"/>
        <v>0.5</v>
      </c>
      <c r="AD20" s="1">
        <f t="shared" si="24"/>
        <v>2.5</v>
      </c>
      <c r="AE20" s="1">
        <f t="shared" si="24"/>
        <v>5.5</v>
      </c>
      <c r="AF20" s="1">
        <f t="shared" si="24"/>
        <v>5</v>
      </c>
      <c r="AG20" s="1">
        <f t="shared" si="24"/>
        <v>0</v>
      </c>
      <c r="AH20" s="1">
        <f t="shared" si="24"/>
        <v>1</v>
      </c>
      <c r="AI20" s="1">
        <f t="shared" si="24"/>
        <v>0.5</v>
      </c>
      <c r="AJ20" s="1">
        <f t="shared" si="24"/>
        <v>0</v>
      </c>
      <c r="AK20" s="1">
        <f t="shared" si="24"/>
        <v>3</v>
      </c>
      <c r="AL20" s="1">
        <f t="shared" si="24"/>
        <v>3</v>
      </c>
      <c r="AM20" s="1">
        <f t="shared" si="24"/>
        <v>6</v>
      </c>
      <c r="AN20" s="1">
        <f t="shared" si="24"/>
        <v>6.5</v>
      </c>
      <c r="AO20" s="1">
        <f t="shared" si="24"/>
        <v>9.5</v>
      </c>
      <c r="AP20" s="1">
        <f t="shared" si="24"/>
        <v>6</v>
      </c>
      <c r="AQ20" s="1">
        <f t="shared" si="24"/>
        <v>4.5</v>
      </c>
      <c r="AR20" s="1">
        <f t="shared" si="24"/>
        <v>5</v>
      </c>
      <c r="AS20" s="1">
        <f t="shared" si="24"/>
        <v>3.5</v>
      </c>
      <c r="AT20" s="1">
        <f t="shared" si="24"/>
        <v>1.5</v>
      </c>
      <c r="AU20" s="1">
        <f t="shared" si="24"/>
        <v>4.5</v>
      </c>
      <c r="AV20" s="1">
        <f t="shared" si="24"/>
        <v>0.5</v>
      </c>
      <c r="AW20" s="1">
        <f t="shared" si="24"/>
        <v>0.5</v>
      </c>
      <c r="AX20" s="1">
        <f t="shared" si="24"/>
        <v>0</v>
      </c>
      <c r="AY20" s="1">
        <f t="shared" si="24"/>
        <v>0.5</v>
      </c>
      <c r="AZ20" s="1">
        <f t="shared" si="24"/>
        <v>1.5</v>
      </c>
      <c r="BA20" s="1">
        <f t="shared" si="24"/>
        <v>1</v>
      </c>
      <c r="BB20" s="1">
        <f t="shared" si="24"/>
        <v>1</v>
      </c>
      <c r="BC20" s="1">
        <f t="shared" si="24"/>
        <v>0.5</v>
      </c>
      <c r="BD20" s="1">
        <f t="shared" si="24"/>
        <v>0.5</v>
      </c>
      <c r="BE20" s="1">
        <f t="shared" si="24"/>
        <v>1</v>
      </c>
      <c r="BF20" s="1">
        <f t="shared" si="24"/>
        <v>0</v>
      </c>
      <c r="BG20" s="1">
        <f t="shared" si="24"/>
        <v>1</v>
      </c>
      <c r="BH20" s="1">
        <f t="shared" si="24"/>
        <v>1</v>
      </c>
      <c r="BI20" s="1">
        <f t="shared" si="24"/>
        <v>0.5</v>
      </c>
      <c r="BJ20" s="1">
        <f t="shared" si="24"/>
        <v>1.5</v>
      </c>
      <c r="BK20" s="1">
        <f t="shared" si="24"/>
        <v>1</v>
      </c>
      <c r="BL20" s="1">
        <f t="shared" si="24"/>
        <v>0</v>
      </c>
      <c r="BM20" s="1">
        <f t="shared" si="24"/>
        <v>0</v>
      </c>
      <c r="BN20" s="1">
        <f t="shared" si="24"/>
        <v>2</v>
      </c>
      <c r="BO20" s="1">
        <f t="shared" si="24"/>
        <v>4</v>
      </c>
      <c r="BP20" s="1">
        <f t="shared" si="15"/>
        <v>6</v>
      </c>
      <c r="BQ20" s="1">
        <f t="shared" si="15"/>
        <v>1.5</v>
      </c>
      <c r="BR20" s="1">
        <f t="shared" si="15"/>
        <v>2</v>
      </c>
      <c r="BS20" s="1">
        <f t="shared" si="15"/>
        <v>2.5</v>
      </c>
      <c r="BT20" s="1">
        <f t="shared" si="15"/>
        <v>1</v>
      </c>
      <c r="BU20" s="1">
        <f t="shared" si="15"/>
        <v>1.5</v>
      </c>
      <c r="BV20" s="1">
        <f t="shared" si="15"/>
        <v>7</v>
      </c>
      <c r="BW20" s="1">
        <f t="shared" si="15"/>
        <v>8</v>
      </c>
      <c r="BX20" s="1">
        <f t="shared" si="15"/>
        <v>5.5</v>
      </c>
      <c r="BY20" s="1">
        <f t="shared" si="15"/>
        <v>9.5</v>
      </c>
      <c r="BZ20" s="1">
        <f t="shared" si="15"/>
        <v>7</v>
      </c>
      <c r="CA20" s="1">
        <f t="shared" si="15"/>
        <v>0.5</v>
      </c>
      <c r="CB20" s="1">
        <f t="shared" si="15"/>
        <v>3.5</v>
      </c>
      <c r="CC20" s="1">
        <f t="shared" si="15"/>
        <v>3.5</v>
      </c>
      <c r="CD20" s="1">
        <f t="shared" si="15"/>
        <v>8</v>
      </c>
      <c r="CE20" s="1">
        <f t="shared" si="15"/>
        <v>6</v>
      </c>
      <c r="CF20" s="1">
        <f t="shared" si="15"/>
        <v>7.5</v>
      </c>
      <c r="CG20" s="1">
        <f t="shared" si="15"/>
        <v>3</v>
      </c>
      <c r="CH20" s="1">
        <f t="shared" si="15"/>
        <v>1</v>
      </c>
      <c r="CI20" s="1">
        <f t="shared" si="15"/>
        <v>0</v>
      </c>
      <c r="CJ20" s="1">
        <f t="shared" si="15"/>
        <v>1.5</v>
      </c>
      <c r="CK20" s="1">
        <f t="shared" si="15"/>
        <v>2</v>
      </c>
      <c r="CL20" s="1">
        <f t="shared" si="15"/>
        <v>2.5</v>
      </c>
      <c r="CM20" s="1">
        <f t="shared" si="15"/>
        <v>0</v>
      </c>
      <c r="CN20" s="1">
        <f t="shared" si="15"/>
        <v>1</v>
      </c>
      <c r="CO20" s="1">
        <f t="shared" si="15"/>
        <v>3</v>
      </c>
      <c r="CP20" s="1">
        <f t="shared" si="15"/>
        <v>1.5</v>
      </c>
      <c r="CQ20" s="1">
        <f t="shared" si="15"/>
        <v>0.5</v>
      </c>
      <c r="CR20" s="1">
        <f t="shared" si="15"/>
        <v>0.5</v>
      </c>
      <c r="CS20" s="1">
        <f t="shared" si="15"/>
        <v>0</v>
      </c>
      <c r="CT20" s="1">
        <f t="shared" si="15"/>
        <v>0</v>
      </c>
      <c r="CU20" s="13">
        <f t="shared" si="19"/>
        <v>183.5</v>
      </c>
      <c r="CV20" s="13">
        <f t="shared" si="20"/>
        <v>1.9114583333333333</v>
      </c>
      <c r="CW20" s="13">
        <f t="shared" si="21"/>
        <v>0</v>
      </c>
      <c r="CX20" s="13">
        <f t="shared" si="22"/>
        <v>9.5</v>
      </c>
      <c r="CY20" s="13">
        <f t="shared" si="23"/>
        <v>2.5078768454471252</v>
      </c>
    </row>
    <row r="21" spans="1:103" s="8" customFormat="1" ht="17" x14ac:dyDescent="0.25">
      <c r="A21" s="1">
        <f t="shared" si="16"/>
        <v>2</v>
      </c>
      <c r="B21" s="8" t="str">
        <f t="shared" si="17"/>
        <v>Friday</v>
      </c>
      <c r="C21" s="1">
        <f t="shared" si="18"/>
        <v>0</v>
      </c>
      <c r="D21" s="1">
        <f t="shared" si="24"/>
        <v>1.5</v>
      </c>
      <c r="E21" s="1">
        <f t="shared" si="24"/>
        <v>0</v>
      </c>
      <c r="F21" s="1">
        <f t="shared" si="24"/>
        <v>0</v>
      </c>
      <c r="G21" s="1">
        <f t="shared" si="24"/>
        <v>0</v>
      </c>
      <c r="H21" s="1">
        <f t="shared" si="24"/>
        <v>0.5</v>
      </c>
      <c r="I21" s="1">
        <f t="shared" si="24"/>
        <v>0</v>
      </c>
      <c r="J21" s="1">
        <f t="shared" si="24"/>
        <v>0</v>
      </c>
      <c r="K21" s="1">
        <f t="shared" si="24"/>
        <v>1.5</v>
      </c>
      <c r="L21" s="1">
        <f t="shared" si="24"/>
        <v>0</v>
      </c>
      <c r="M21" s="1">
        <f t="shared" si="24"/>
        <v>0</v>
      </c>
      <c r="N21" s="1">
        <f t="shared" si="24"/>
        <v>0</v>
      </c>
      <c r="O21" s="1">
        <f t="shared" si="24"/>
        <v>0</v>
      </c>
      <c r="P21" s="1">
        <f t="shared" si="24"/>
        <v>0</v>
      </c>
      <c r="Q21" s="1">
        <f t="shared" si="24"/>
        <v>0</v>
      </c>
      <c r="R21" s="1">
        <f t="shared" si="24"/>
        <v>0</v>
      </c>
      <c r="S21" s="1">
        <f t="shared" si="24"/>
        <v>0</v>
      </c>
      <c r="T21" s="1">
        <f t="shared" si="24"/>
        <v>0</v>
      </c>
      <c r="U21" s="1">
        <f t="shared" si="24"/>
        <v>0</v>
      </c>
      <c r="V21" s="1">
        <f t="shared" si="24"/>
        <v>0</v>
      </c>
      <c r="W21" s="1">
        <f t="shared" si="24"/>
        <v>0</v>
      </c>
      <c r="X21" s="1">
        <f t="shared" si="24"/>
        <v>0</v>
      </c>
      <c r="Y21" s="1">
        <f t="shared" si="24"/>
        <v>0</v>
      </c>
      <c r="Z21" s="1">
        <f t="shared" si="24"/>
        <v>0</v>
      </c>
      <c r="AA21" s="1">
        <f t="shared" si="24"/>
        <v>0</v>
      </c>
      <c r="AB21" s="1">
        <f t="shared" si="24"/>
        <v>0.5</v>
      </c>
      <c r="AC21" s="1">
        <f t="shared" si="24"/>
        <v>1</v>
      </c>
      <c r="AD21" s="1">
        <f t="shared" si="24"/>
        <v>0</v>
      </c>
      <c r="AE21" s="1">
        <f t="shared" si="24"/>
        <v>3.5</v>
      </c>
      <c r="AF21" s="1">
        <f t="shared" si="24"/>
        <v>3.5</v>
      </c>
      <c r="AG21" s="1">
        <f t="shared" si="24"/>
        <v>2</v>
      </c>
      <c r="AH21" s="1">
        <f t="shared" si="24"/>
        <v>4</v>
      </c>
      <c r="AI21" s="1">
        <f t="shared" si="24"/>
        <v>1.5</v>
      </c>
      <c r="AJ21" s="1">
        <f t="shared" si="24"/>
        <v>0.5</v>
      </c>
      <c r="AK21" s="1">
        <f t="shared" si="24"/>
        <v>1</v>
      </c>
      <c r="AL21" s="1">
        <f t="shared" si="24"/>
        <v>1.5</v>
      </c>
      <c r="AM21" s="1">
        <f t="shared" si="24"/>
        <v>0.5</v>
      </c>
      <c r="AN21" s="1">
        <f t="shared" si="24"/>
        <v>1.5</v>
      </c>
      <c r="AO21" s="1">
        <f t="shared" si="24"/>
        <v>1.5</v>
      </c>
      <c r="AP21" s="1">
        <f t="shared" si="24"/>
        <v>1</v>
      </c>
      <c r="AQ21" s="1">
        <f t="shared" si="24"/>
        <v>4.5</v>
      </c>
      <c r="AR21" s="1">
        <f t="shared" si="24"/>
        <v>0.5</v>
      </c>
      <c r="AS21" s="1">
        <f t="shared" si="24"/>
        <v>1</v>
      </c>
      <c r="AT21" s="1">
        <f t="shared" si="24"/>
        <v>4</v>
      </c>
      <c r="AU21" s="1">
        <f t="shared" si="24"/>
        <v>2</v>
      </c>
      <c r="AV21" s="1">
        <f t="shared" si="24"/>
        <v>6.5</v>
      </c>
      <c r="AW21" s="1">
        <f t="shared" si="24"/>
        <v>3.5</v>
      </c>
      <c r="AX21" s="1">
        <f t="shared" si="24"/>
        <v>1.5</v>
      </c>
      <c r="AY21" s="1">
        <f t="shared" si="24"/>
        <v>0</v>
      </c>
      <c r="AZ21" s="1">
        <f t="shared" si="24"/>
        <v>0.5</v>
      </c>
      <c r="BA21" s="1">
        <f t="shared" si="24"/>
        <v>1</v>
      </c>
      <c r="BB21" s="1">
        <f t="shared" si="24"/>
        <v>0.5</v>
      </c>
      <c r="BC21" s="1">
        <f t="shared" si="24"/>
        <v>0</v>
      </c>
      <c r="BD21" s="1">
        <f t="shared" si="24"/>
        <v>0</v>
      </c>
      <c r="BE21" s="1">
        <f t="shared" si="24"/>
        <v>0</v>
      </c>
      <c r="BF21" s="1">
        <f t="shared" si="24"/>
        <v>0.5</v>
      </c>
      <c r="BG21" s="1">
        <f t="shared" si="24"/>
        <v>2</v>
      </c>
      <c r="BH21" s="1">
        <f t="shared" si="24"/>
        <v>0</v>
      </c>
      <c r="BI21" s="1">
        <f t="shared" si="24"/>
        <v>0</v>
      </c>
      <c r="BJ21" s="1">
        <f t="shared" si="24"/>
        <v>0.5</v>
      </c>
      <c r="BK21" s="1">
        <f t="shared" si="24"/>
        <v>0.5</v>
      </c>
      <c r="BL21" s="1">
        <f t="shared" si="24"/>
        <v>0</v>
      </c>
      <c r="BM21" s="1">
        <f t="shared" si="24"/>
        <v>1</v>
      </c>
      <c r="BN21" s="1">
        <f t="shared" si="24"/>
        <v>1</v>
      </c>
      <c r="BO21" s="1">
        <f t="shared" ref="BO21:CT22" si="25">BO8/$A21</f>
        <v>0.5</v>
      </c>
      <c r="BP21" s="1">
        <f t="shared" si="25"/>
        <v>3.5</v>
      </c>
      <c r="BQ21" s="1">
        <f t="shared" si="25"/>
        <v>2</v>
      </c>
      <c r="BR21" s="1">
        <f t="shared" si="25"/>
        <v>4.5</v>
      </c>
      <c r="BS21" s="1">
        <f t="shared" si="25"/>
        <v>4.5</v>
      </c>
      <c r="BT21" s="1">
        <f t="shared" si="25"/>
        <v>1</v>
      </c>
      <c r="BU21" s="1">
        <f t="shared" si="25"/>
        <v>2</v>
      </c>
      <c r="BV21" s="1">
        <f t="shared" si="25"/>
        <v>0.5</v>
      </c>
      <c r="BW21" s="1">
        <f t="shared" si="25"/>
        <v>2.5</v>
      </c>
      <c r="BX21" s="1">
        <f t="shared" si="25"/>
        <v>2.5</v>
      </c>
      <c r="BY21" s="1">
        <f t="shared" si="25"/>
        <v>1</v>
      </c>
      <c r="BZ21" s="1">
        <f t="shared" si="25"/>
        <v>0.5</v>
      </c>
      <c r="CA21" s="1">
        <f t="shared" si="25"/>
        <v>0.5</v>
      </c>
      <c r="CB21" s="1">
        <f t="shared" si="25"/>
        <v>3</v>
      </c>
      <c r="CC21" s="1">
        <f t="shared" si="25"/>
        <v>0.5</v>
      </c>
      <c r="CD21" s="1">
        <f t="shared" si="25"/>
        <v>2.5</v>
      </c>
      <c r="CE21" s="1">
        <f t="shared" si="25"/>
        <v>3.5</v>
      </c>
      <c r="CF21" s="1">
        <f t="shared" si="25"/>
        <v>2</v>
      </c>
      <c r="CG21" s="1">
        <f t="shared" si="25"/>
        <v>3</v>
      </c>
      <c r="CH21" s="1">
        <f t="shared" si="25"/>
        <v>3.5</v>
      </c>
      <c r="CI21" s="1">
        <f t="shared" si="25"/>
        <v>4</v>
      </c>
      <c r="CJ21" s="1">
        <f t="shared" si="25"/>
        <v>0.5</v>
      </c>
      <c r="CK21" s="1">
        <f t="shared" si="25"/>
        <v>3</v>
      </c>
      <c r="CL21" s="1">
        <f t="shared" si="25"/>
        <v>0.5</v>
      </c>
      <c r="CM21" s="1">
        <f t="shared" si="25"/>
        <v>0</v>
      </c>
      <c r="CN21" s="1">
        <f t="shared" si="25"/>
        <v>0</v>
      </c>
      <c r="CO21" s="1">
        <f t="shared" si="25"/>
        <v>0</v>
      </c>
      <c r="CP21" s="1">
        <f t="shared" si="25"/>
        <v>0</v>
      </c>
      <c r="CQ21" s="1">
        <f t="shared" si="25"/>
        <v>0</v>
      </c>
      <c r="CR21" s="1">
        <f t="shared" si="25"/>
        <v>1.5</v>
      </c>
      <c r="CS21" s="1">
        <f t="shared" si="25"/>
        <v>0.5</v>
      </c>
      <c r="CT21" s="1">
        <f t="shared" si="25"/>
        <v>0</v>
      </c>
      <c r="CU21" s="13">
        <f t="shared" si="19"/>
        <v>111.5</v>
      </c>
      <c r="CV21" s="13">
        <f t="shared" si="20"/>
        <v>1.1614583333333333</v>
      </c>
      <c r="CW21" s="13">
        <f t="shared" si="21"/>
        <v>0</v>
      </c>
      <c r="CX21" s="13">
        <f t="shared" si="22"/>
        <v>6.5</v>
      </c>
      <c r="CY21" s="13">
        <f t="shared" si="23"/>
        <v>1.4372759169357527</v>
      </c>
    </row>
    <row r="22" spans="1:103" s="8" customFormat="1" ht="17" x14ac:dyDescent="0.25">
      <c r="A22" s="1">
        <f t="shared" si="16"/>
        <v>3</v>
      </c>
      <c r="B22" s="8" t="str">
        <f t="shared" si="17"/>
        <v>Saturday</v>
      </c>
      <c r="C22" s="1">
        <f t="shared" si="18"/>
        <v>0</v>
      </c>
      <c r="D22" s="1">
        <f t="shared" ref="D22:BO22" si="26">D9/$A22</f>
        <v>0.33333333333333331</v>
      </c>
      <c r="E22" s="1">
        <f t="shared" si="26"/>
        <v>0</v>
      </c>
      <c r="F22" s="1">
        <f t="shared" si="26"/>
        <v>0</v>
      </c>
      <c r="G22" s="1">
        <f t="shared" si="26"/>
        <v>0</v>
      </c>
      <c r="H22" s="1">
        <f t="shared" si="26"/>
        <v>0</v>
      </c>
      <c r="I22" s="1">
        <f t="shared" si="26"/>
        <v>0</v>
      </c>
      <c r="J22" s="1">
        <f t="shared" si="26"/>
        <v>0</v>
      </c>
      <c r="K22" s="1">
        <f t="shared" si="26"/>
        <v>0.66666666666666663</v>
      </c>
      <c r="L22" s="1">
        <f t="shared" si="26"/>
        <v>0</v>
      </c>
      <c r="M22" s="1">
        <f t="shared" si="26"/>
        <v>0.33333333333333331</v>
      </c>
      <c r="N22" s="1">
        <f t="shared" si="26"/>
        <v>0</v>
      </c>
      <c r="O22" s="1">
        <f t="shared" si="26"/>
        <v>0</v>
      </c>
      <c r="P22" s="1">
        <f t="shared" si="26"/>
        <v>0.66666666666666663</v>
      </c>
      <c r="Q22" s="1">
        <f t="shared" si="26"/>
        <v>0</v>
      </c>
      <c r="R22" s="1">
        <f t="shared" si="26"/>
        <v>0</v>
      </c>
      <c r="S22" s="1">
        <f t="shared" si="26"/>
        <v>0</v>
      </c>
      <c r="T22" s="1">
        <f t="shared" si="26"/>
        <v>0</v>
      </c>
      <c r="U22" s="1">
        <f t="shared" si="26"/>
        <v>0</v>
      </c>
      <c r="V22" s="1">
        <f t="shared" si="26"/>
        <v>0</v>
      </c>
      <c r="W22" s="1">
        <f t="shared" si="26"/>
        <v>0</v>
      </c>
      <c r="X22" s="1">
        <f t="shared" si="26"/>
        <v>0.66666666666666663</v>
      </c>
      <c r="Y22" s="1">
        <f t="shared" si="26"/>
        <v>0</v>
      </c>
      <c r="Z22" s="1">
        <f t="shared" si="26"/>
        <v>0</v>
      </c>
      <c r="AA22" s="1">
        <f t="shared" si="26"/>
        <v>0</v>
      </c>
      <c r="AB22" s="1">
        <f t="shared" si="26"/>
        <v>0</v>
      </c>
      <c r="AC22" s="1">
        <f t="shared" si="26"/>
        <v>0.33333333333333331</v>
      </c>
      <c r="AD22" s="1">
        <f t="shared" si="26"/>
        <v>1.6666666666666667</v>
      </c>
      <c r="AE22" s="1">
        <f t="shared" si="26"/>
        <v>0</v>
      </c>
      <c r="AF22" s="1">
        <f t="shared" si="26"/>
        <v>1.6666666666666667</v>
      </c>
      <c r="AG22" s="1">
        <f t="shared" si="26"/>
        <v>0.33333333333333331</v>
      </c>
      <c r="AH22" s="1">
        <f t="shared" si="26"/>
        <v>0</v>
      </c>
      <c r="AI22" s="1">
        <f t="shared" si="26"/>
        <v>0.66666666666666663</v>
      </c>
      <c r="AJ22" s="1">
        <f t="shared" si="26"/>
        <v>0.33333333333333331</v>
      </c>
      <c r="AK22" s="1">
        <f t="shared" si="26"/>
        <v>0.33333333333333331</v>
      </c>
      <c r="AL22" s="1">
        <f t="shared" si="26"/>
        <v>0</v>
      </c>
      <c r="AM22" s="1">
        <f t="shared" si="26"/>
        <v>1.6666666666666667</v>
      </c>
      <c r="AN22" s="1">
        <f t="shared" si="26"/>
        <v>1</v>
      </c>
      <c r="AO22" s="1">
        <f t="shared" si="26"/>
        <v>2</v>
      </c>
      <c r="AP22" s="1">
        <f t="shared" si="26"/>
        <v>2.6666666666666665</v>
      </c>
      <c r="AQ22" s="1">
        <f t="shared" si="26"/>
        <v>3.6666666666666665</v>
      </c>
      <c r="AR22" s="1">
        <f t="shared" si="26"/>
        <v>0.66666666666666663</v>
      </c>
      <c r="AS22" s="1">
        <f t="shared" si="26"/>
        <v>1.3333333333333333</v>
      </c>
      <c r="AT22" s="1">
        <f t="shared" si="26"/>
        <v>0.33333333333333331</v>
      </c>
      <c r="AU22" s="1">
        <f t="shared" si="26"/>
        <v>1.3333333333333333</v>
      </c>
      <c r="AV22" s="1">
        <f t="shared" si="26"/>
        <v>2.6666666666666665</v>
      </c>
      <c r="AW22" s="1">
        <f t="shared" si="26"/>
        <v>2</v>
      </c>
      <c r="AX22" s="1">
        <f t="shared" si="26"/>
        <v>2</v>
      </c>
      <c r="AY22" s="1">
        <f t="shared" si="26"/>
        <v>5.666666666666667</v>
      </c>
      <c r="AZ22" s="1">
        <f t="shared" si="26"/>
        <v>1.6666666666666667</v>
      </c>
      <c r="BA22" s="1">
        <f t="shared" si="26"/>
        <v>5.333333333333333</v>
      </c>
      <c r="BB22" s="1">
        <f t="shared" si="26"/>
        <v>5</v>
      </c>
      <c r="BC22" s="1">
        <f t="shared" si="26"/>
        <v>7.333333333333333</v>
      </c>
      <c r="BD22" s="1">
        <f t="shared" si="26"/>
        <v>5.666666666666667</v>
      </c>
      <c r="BE22" s="1">
        <f t="shared" si="26"/>
        <v>1.3333333333333333</v>
      </c>
      <c r="BF22" s="1">
        <f t="shared" si="26"/>
        <v>1</v>
      </c>
      <c r="BG22" s="1">
        <f t="shared" si="26"/>
        <v>0</v>
      </c>
      <c r="BH22" s="1">
        <f t="shared" si="26"/>
        <v>1.6666666666666667</v>
      </c>
      <c r="BI22" s="1">
        <f t="shared" si="26"/>
        <v>3</v>
      </c>
      <c r="BJ22" s="1">
        <f t="shared" si="26"/>
        <v>1.3333333333333333</v>
      </c>
      <c r="BK22" s="1">
        <f t="shared" si="26"/>
        <v>5.333333333333333</v>
      </c>
      <c r="BL22" s="1">
        <f t="shared" si="26"/>
        <v>1.3333333333333333</v>
      </c>
      <c r="BM22" s="1">
        <f t="shared" si="26"/>
        <v>5.333333333333333</v>
      </c>
      <c r="BN22" s="1">
        <f t="shared" si="26"/>
        <v>3.3333333333333335</v>
      </c>
      <c r="BO22" s="1">
        <f t="shared" si="26"/>
        <v>3</v>
      </c>
      <c r="BP22" s="1">
        <f t="shared" si="25"/>
        <v>2</v>
      </c>
      <c r="BQ22" s="1">
        <f t="shared" si="25"/>
        <v>3.6666666666666665</v>
      </c>
      <c r="BR22" s="1">
        <f t="shared" si="25"/>
        <v>1.6666666666666667</v>
      </c>
      <c r="BS22" s="1">
        <f t="shared" si="25"/>
        <v>7.333333333333333</v>
      </c>
      <c r="BT22" s="1">
        <f t="shared" si="25"/>
        <v>2.6666666666666665</v>
      </c>
      <c r="BU22" s="1">
        <f t="shared" si="25"/>
        <v>6</v>
      </c>
      <c r="BV22" s="1">
        <f t="shared" si="25"/>
        <v>3.6666666666666665</v>
      </c>
      <c r="BW22" s="1">
        <f t="shared" si="25"/>
        <v>1</v>
      </c>
      <c r="BX22" s="1">
        <f t="shared" si="25"/>
        <v>0.33333333333333331</v>
      </c>
      <c r="BY22" s="1">
        <f t="shared" si="25"/>
        <v>4</v>
      </c>
      <c r="BZ22" s="1">
        <f t="shared" si="25"/>
        <v>5</v>
      </c>
      <c r="CA22" s="1">
        <f t="shared" si="25"/>
        <v>7.666666666666667</v>
      </c>
      <c r="CB22" s="1">
        <f t="shared" si="25"/>
        <v>4.333333333333333</v>
      </c>
      <c r="CC22" s="1">
        <f t="shared" si="25"/>
        <v>0.66666666666666663</v>
      </c>
      <c r="CD22" s="1">
        <f t="shared" si="25"/>
        <v>4.333333333333333</v>
      </c>
      <c r="CE22" s="1">
        <f t="shared" si="25"/>
        <v>3.3333333333333335</v>
      </c>
      <c r="CF22" s="1">
        <f t="shared" si="25"/>
        <v>1</v>
      </c>
      <c r="CG22" s="1">
        <f t="shared" si="25"/>
        <v>1.3333333333333333</v>
      </c>
      <c r="CH22" s="1">
        <f t="shared" si="25"/>
        <v>1.6666666666666667</v>
      </c>
      <c r="CI22" s="1">
        <f t="shared" si="25"/>
        <v>2.6666666666666665</v>
      </c>
      <c r="CJ22" s="1">
        <f t="shared" si="25"/>
        <v>1.6666666666666667</v>
      </c>
      <c r="CK22" s="1">
        <f t="shared" si="25"/>
        <v>0</v>
      </c>
      <c r="CL22" s="1">
        <f t="shared" si="25"/>
        <v>0</v>
      </c>
      <c r="CM22" s="1">
        <f t="shared" si="25"/>
        <v>0</v>
      </c>
      <c r="CN22" s="1">
        <f t="shared" si="25"/>
        <v>1</v>
      </c>
      <c r="CO22" s="1">
        <f t="shared" si="25"/>
        <v>0.33333333333333331</v>
      </c>
      <c r="CP22" s="1">
        <f t="shared" si="25"/>
        <v>2</v>
      </c>
      <c r="CQ22" s="1">
        <f t="shared" si="25"/>
        <v>1</v>
      </c>
      <c r="CR22" s="1">
        <f t="shared" si="25"/>
        <v>0.66666666666666663</v>
      </c>
      <c r="CS22" s="1">
        <f t="shared" si="25"/>
        <v>1.3333333333333333</v>
      </c>
      <c r="CT22" s="1">
        <f t="shared" si="25"/>
        <v>0</v>
      </c>
      <c r="CU22" s="13">
        <f t="shared" si="19"/>
        <v>159</v>
      </c>
      <c r="CV22" s="13">
        <f t="shared" si="20"/>
        <v>1.65625</v>
      </c>
      <c r="CW22" s="13">
        <f t="shared" si="21"/>
        <v>0</v>
      </c>
      <c r="CX22" s="13">
        <f t="shared" si="22"/>
        <v>7.666666666666667</v>
      </c>
      <c r="CY22" s="13">
        <f t="shared" si="23"/>
        <v>1.9624862647114982</v>
      </c>
    </row>
    <row r="23" spans="1:103" s="15" customFormat="1" ht="17" x14ac:dyDescent="0.25">
      <c r="A23" s="3">
        <f>SUM(A16:A22)</f>
        <v>19</v>
      </c>
      <c r="B23" s="15" t="s">
        <v>15</v>
      </c>
      <c r="C23" s="3">
        <f t="shared" ref="C23:BN23" si="27">SUM(C16:C22)</f>
        <v>2.3333333333333335</v>
      </c>
      <c r="D23" s="3">
        <f t="shared" si="27"/>
        <v>2.8333333333333335</v>
      </c>
      <c r="E23" s="3">
        <f t="shared" si="27"/>
        <v>2.666666666666667</v>
      </c>
      <c r="F23" s="3">
        <f t="shared" si="27"/>
        <v>0.5</v>
      </c>
      <c r="G23" s="3">
        <f t="shared" si="27"/>
        <v>0.66666666666666663</v>
      </c>
      <c r="H23" s="3">
        <f t="shared" si="27"/>
        <v>1.1666666666666665</v>
      </c>
      <c r="I23" s="3">
        <f t="shared" si="27"/>
        <v>1.3333333333333333</v>
      </c>
      <c r="J23" s="3">
        <f t="shared" si="27"/>
        <v>0.33333333333333331</v>
      </c>
      <c r="K23" s="3">
        <f t="shared" si="27"/>
        <v>2.1666666666666665</v>
      </c>
      <c r="L23" s="3">
        <f t="shared" si="27"/>
        <v>0</v>
      </c>
      <c r="M23" s="3">
        <f t="shared" si="27"/>
        <v>0.66666666666666663</v>
      </c>
      <c r="N23" s="3">
        <f t="shared" si="27"/>
        <v>0</v>
      </c>
      <c r="O23" s="3">
        <f t="shared" si="27"/>
        <v>0</v>
      </c>
      <c r="P23" s="3">
        <f t="shared" si="27"/>
        <v>0.66666666666666663</v>
      </c>
      <c r="Q23" s="3">
        <f t="shared" si="27"/>
        <v>0.33333333333333331</v>
      </c>
      <c r="R23" s="3">
        <f t="shared" si="27"/>
        <v>0</v>
      </c>
      <c r="S23" s="3">
        <f t="shared" si="27"/>
        <v>0</v>
      </c>
      <c r="T23" s="3">
        <f t="shared" si="27"/>
        <v>0</v>
      </c>
      <c r="U23" s="3">
        <f t="shared" si="27"/>
        <v>0</v>
      </c>
      <c r="V23" s="3">
        <f t="shared" si="27"/>
        <v>0.33333333333333331</v>
      </c>
      <c r="W23" s="3">
        <f t="shared" si="27"/>
        <v>0</v>
      </c>
      <c r="X23" s="3">
        <f t="shared" si="27"/>
        <v>0.66666666666666663</v>
      </c>
      <c r="Y23" s="3">
        <f t="shared" si="27"/>
        <v>0.66666666666666663</v>
      </c>
      <c r="Z23" s="3">
        <f t="shared" si="27"/>
        <v>0</v>
      </c>
      <c r="AA23" s="3">
        <f t="shared" si="27"/>
        <v>1</v>
      </c>
      <c r="AB23" s="3">
        <f t="shared" si="27"/>
        <v>2.5</v>
      </c>
      <c r="AC23" s="3">
        <f t="shared" si="27"/>
        <v>6.833333333333333</v>
      </c>
      <c r="AD23" s="3">
        <f t="shared" si="27"/>
        <v>9.8333333333333339</v>
      </c>
      <c r="AE23" s="3">
        <f t="shared" si="27"/>
        <v>27.666666666666668</v>
      </c>
      <c r="AF23" s="3">
        <f t="shared" si="27"/>
        <v>34.166666666666664</v>
      </c>
      <c r="AG23" s="3">
        <f t="shared" si="27"/>
        <v>18.333333333333332</v>
      </c>
      <c r="AH23" s="3">
        <f t="shared" si="27"/>
        <v>9.6666666666666679</v>
      </c>
      <c r="AI23" s="3">
        <f t="shared" si="27"/>
        <v>10.333333333333332</v>
      </c>
      <c r="AJ23" s="3">
        <f t="shared" si="27"/>
        <v>9.8333333333333339</v>
      </c>
      <c r="AK23" s="3">
        <f t="shared" si="27"/>
        <v>12.666666666666668</v>
      </c>
      <c r="AL23" s="3">
        <f t="shared" si="27"/>
        <v>24.5</v>
      </c>
      <c r="AM23" s="3">
        <f t="shared" si="27"/>
        <v>35.499999999999993</v>
      </c>
      <c r="AN23" s="3">
        <f t="shared" si="27"/>
        <v>32.666666666666664</v>
      </c>
      <c r="AO23" s="3">
        <f t="shared" si="27"/>
        <v>30.333333333333332</v>
      </c>
      <c r="AP23" s="3">
        <f t="shared" si="27"/>
        <v>24</v>
      </c>
      <c r="AQ23" s="3">
        <f t="shared" si="27"/>
        <v>27.666666666666668</v>
      </c>
      <c r="AR23" s="3">
        <f t="shared" si="27"/>
        <v>14.833333333333334</v>
      </c>
      <c r="AS23" s="3">
        <f t="shared" si="27"/>
        <v>21.833333333333332</v>
      </c>
      <c r="AT23" s="3">
        <f t="shared" si="27"/>
        <v>12.833333333333334</v>
      </c>
      <c r="AU23" s="3">
        <f t="shared" si="27"/>
        <v>12.833333333333334</v>
      </c>
      <c r="AV23" s="3">
        <f t="shared" si="27"/>
        <v>19.000000000000004</v>
      </c>
      <c r="AW23" s="3">
        <f t="shared" si="27"/>
        <v>12.666666666666668</v>
      </c>
      <c r="AX23" s="3">
        <f t="shared" si="27"/>
        <v>12.5</v>
      </c>
      <c r="AY23" s="3">
        <f t="shared" si="27"/>
        <v>14.833333333333332</v>
      </c>
      <c r="AZ23" s="3">
        <f t="shared" si="27"/>
        <v>9.6666666666666661</v>
      </c>
      <c r="BA23" s="3">
        <f t="shared" si="27"/>
        <v>21.666666666666668</v>
      </c>
      <c r="BB23" s="3">
        <f t="shared" si="27"/>
        <v>16.833333333333336</v>
      </c>
      <c r="BC23" s="3">
        <f t="shared" si="27"/>
        <v>13.5</v>
      </c>
      <c r="BD23" s="3">
        <f t="shared" si="27"/>
        <v>12.166666666666668</v>
      </c>
      <c r="BE23" s="3">
        <f t="shared" si="27"/>
        <v>5.666666666666667</v>
      </c>
      <c r="BF23" s="3">
        <f t="shared" si="27"/>
        <v>7.8333333333333339</v>
      </c>
      <c r="BG23" s="3">
        <f t="shared" si="27"/>
        <v>15.666666666666666</v>
      </c>
      <c r="BH23" s="3">
        <f t="shared" si="27"/>
        <v>27.666666666666668</v>
      </c>
      <c r="BI23" s="3">
        <f t="shared" si="27"/>
        <v>13.166666666666668</v>
      </c>
      <c r="BJ23" s="3">
        <f t="shared" si="27"/>
        <v>9</v>
      </c>
      <c r="BK23" s="3">
        <f t="shared" si="27"/>
        <v>8.5</v>
      </c>
      <c r="BL23" s="3">
        <f t="shared" si="27"/>
        <v>10</v>
      </c>
      <c r="BM23" s="3">
        <f t="shared" si="27"/>
        <v>11.666666666666666</v>
      </c>
      <c r="BN23" s="3">
        <f t="shared" si="27"/>
        <v>12.333333333333334</v>
      </c>
      <c r="BO23" s="3">
        <f t="shared" ref="BO23:CT23" si="28">SUM(BO16:BO22)</f>
        <v>16.166666666666668</v>
      </c>
      <c r="BP23" s="3">
        <f t="shared" si="28"/>
        <v>24.833333333333332</v>
      </c>
      <c r="BQ23" s="3">
        <f t="shared" si="28"/>
        <v>19.166666666666668</v>
      </c>
      <c r="BR23" s="3">
        <f t="shared" si="28"/>
        <v>18.833333333333332</v>
      </c>
      <c r="BS23" s="3">
        <f t="shared" si="28"/>
        <v>24</v>
      </c>
      <c r="BT23" s="3">
        <f t="shared" si="28"/>
        <v>21.333333333333332</v>
      </c>
      <c r="BU23" s="3">
        <f t="shared" si="28"/>
        <v>25.833333333333332</v>
      </c>
      <c r="BV23" s="3">
        <f t="shared" si="28"/>
        <v>32.166666666666664</v>
      </c>
      <c r="BW23" s="3">
        <f t="shared" si="28"/>
        <v>31.5</v>
      </c>
      <c r="BX23" s="3">
        <f t="shared" si="28"/>
        <v>24.666666666666664</v>
      </c>
      <c r="BY23" s="3">
        <f t="shared" si="28"/>
        <v>29.166666666666664</v>
      </c>
      <c r="BZ23" s="3">
        <f t="shared" si="28"/>
        <v>26.833333333333336</v>
      </c>
      <c r="CA23" s="3">
        <f t="shared" si="28"/>
        <v>22.666666666666668</v>
      </c>
      <c r="CB23" s="3">
        <f t="shared" si="28"/>
        <v>23.833333333333332</v>
      </c>
      <c r="CC23" s="3">
        <f t="shared" si="28"/>
        <v>15.333333333333332</v>
      </c>
      <c r="CD23" s="3">
        <f t="shared" si="28"/>
        <v>24.833333333333332</v>
      </c>
      <c r="CE23" s="3">
        <f t="shared" si="28"/>
        <v>32.166666666666664</v>
      </c>
      <c r="CF23" s="3">
        <f t="shared" si="28"/>
        <v>21.166666666666668</v>
      </c>
      <c r="CG23" s="3">
        <f t="shared" si="28"/>
        <v>11</v>
      </c>
      <c r="CH23" s="3">
        <f t="shared" si="28"/>
        <v>10.5</v>
      </c>
      <c r="CI23" s="3">
        <f t="shared" si="28"/>
        <v>10.333333333333334</v>
      </c>
      <c r="CJ23" s="3">
        <f t="shared" si="28"/>
        <v>7.3333333333333339</v>
      </c>
      <c r="CK23" s="3">
        <f t="shared" si="28"/>
        <v>11.333333333333332</v>
      </c>
      <c r="CL23" s="3">
        <f t="shared" si="28"/>
        <v>7.666666666666667</v>
      </c>
      <c r="CM23" s="3">
        <f t="shared" si="28"/>
        <v>8</v>
      </c>
      <c r="CN23" s="3">
        <f t="shared" si="28"/>
        <v>4</v>
      </c>
      <c r="CO23" s="3">
        <f t="shared" si="28"/>
        <v>9.6666666666666661</v>
      </c>
      <c r="CP23" s="3">
        <f t="shared" si="28"/>
        <v>5.1666666666666661</v>
      </c>
      <c r="CQ23" s="3">
        <f t="shared" si="28"/>
        <v>7.166666666666667</v>
      </c>
      <c r="CR23" s="3">
        <f t="shared" si="28"/>
        <v>3.6666666666666665</v>
      </c>
      <c r="CS23" s="3">
        <f t="shared" si="28"/>
        <v>1.8333333333333333</v>
      </c>
      <c r="CT23" s="3">
        <f t="shared" si="28"/>
        <v>0.33333333333333331</v>
      </c>
      <c r="CU23" s="14">
        <f>SUM(C23:CT23)</f>
        <v>1184</v>
      </c>
      <c r="CV23" s="14">
        <f>AVERAGE(C23:CT23)</f>
        <v>12.333333333333334</v>
      </c>
      <c r="CW23" s="14">
        <f>MIN(C23:CT23)</f>
        <v>0</v>
      </c>
      <c r="CX23" s="14">
        <f>MAX(C23:CT23)</f>
        <v>35.499999999999993</v>
      </c>
      <c r="CY23" s="14">
        <f>STDEV(C23:CT23)</f>
        <v>10.353065483820757</v>
      </c>
    </row>
    <row r="24" spans="1:103" s="15" customFormat="1" ht="17" x14ac:dyDescent="0.25">
      <c r="A24" s="3"/>
      <c r="CU24" s="14"/>
      <c r="CV24" s="14"/>
      <c r="CW24" s="14"/>
      <c r="CX24" s="14"/>
      <c r="CY24" s="14"/>
    </row>
    <row r="25" spans="1:103" s="8" customFormat="1" ht="17" x14ac:dyDescent="0.25">
      <c r="A25" s="9"/>
      <c r="B25" s="10" t="s">
        <v>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2"/>
      <c r="CV25" s="12"/>
      <c r="CW25" s="12"/>
      <c r="CX25" s="12"/>
      <c r="CY25" s="12"/>
    </row>
    <row r="26" spans="1:103" s="8" customFormat="1" ht="17" x14ac:dyDescent="0.25">
      <c r="A26" s="1">
        <f>A3</f>
        <v>3</v>
      </c>
      <c r="B26" s="8" t="str">
        <f>person!A2</f>
        <v>Sunday</v>
      </c>
      <c r="C26" s="1">
        <f>IF(C$10&gt;$B$60,IF(C3&gt;(C$11+C$14*$B$62),C16,0),0)</f>
        <v>2.3333333333333335</v>
      </c>
      <c r="D26" s="1">
        <f t="shared" ref="D26:BO27" si="29">IF(D$10&gt;$B$60,IF(D3&gt;(D$11+D$14*$B$62),D16,0),0)</f>
        <v>0</v>
      </c>
      <c r="E26" s="1">
        <f t="shared" si="29"/>
        <v>0</v>
      </c>
      <c r="F26" s="1">
        <f t="shared" si="29"/>
        <v>0</v>
      </c>
      <c r="G26" s="1">
        <f t="shared" si="29"/>
        <v>0</v>
      </c>
      <c r="H26" s="1">
        <f t="shared" si="29"/>
        <v>0</v>
      </c>
      <c r="I26" s="1">
        <f t="shared" si="29"/>
        <v>0</v>
      </c>
      <c r="J26" s="1">
        <f t="shared" si="29"/>
        <v>0</v>
      </c>
      <c r="K26" s="1">
        <f t="shared" si="29"/>
        <v>0</v>
      </c>
      <c r="L26" s="1">
        <f t="shared" si="29"/>
        <v>0</v>
      </c>
      <c r="M26" s="1">
        <f t="shared" si="29"/>
        <v>0</v>
      </c>
      <c r="N26" s="1">
        <f t="shared" si="29"/>
        <v>0</v>
      </c>
      <c r="O26" s="1">
        <f t="shared" si="29"/>
        <v>0</v>
      </c>
      <c r="P26" s="1">
        <f t="shared" si="29"/>
        <v>0</v>
      </c>
      <c r="Q26" s="1">
        <f t="shared" si="29"/>
        <v>0</v>
      </c>
      <c r="R26" s="1">
        <f t="shared" si="29"/>
        <v>0</v>
      </c>
      <c r="S26" s="1">
        <f t="shared" si="29"/>
        <v>0</v>
      </c>
      <c r="T26" s="1">
        <f t="shared" si="29"/>
        <v>0</v>
      </c>
      <c r="U26" s="1">
        <f t="shared" si="29"/>
        <v>0</v>
      </c>
      <c r="V26" s="1">
        <f t="shared" si="29"/>
        <v>0</v>
      </c>
      <c r="W26" s="1">
        <f t="shared" si="29"/>
        <v>0</v>
      </c>
      <c r="X26" s="1">
        <f t="shared" si="29"/>
        <v>0</v>
      </c>
      <c r="Y26" s="1">
        <f t="shared" si="29"/>
        <v>0</v>
      </c>
      <c r="Z26" s="1">
        <f t="shared" si="29"/>
        <v>0</v>
      </c>
      <c r="AA26" s="1">
        <f t="shared" si="29"/>
        <v>0</v>
      </c>
      <c r="AB26" s="1">
        <f t="shared" si="29"/>
        <v>0</v>
      </c>
      <c r="AC26" s="1">
        <f t="shared" si="29"/>
        <v>2.3333333333333335</v>
      </c>
      <c r="AD26" s="1">
        <f t="shared" si="29"/>
        <v>0</v>
      </c>
      <c r="AE26" s="1">
        <f t="shared" si="29"/>
        <v>0</v>
      </c>
      <c r="AF26" s="1">
        <f t="shared" si="29"/>
        <v>0</v>
      </c>
      <c r="AG26" s="1">
        <f t="shared" si="29"/>
        <v>0</v>
      </c>
      <c r="AH26" s="1">
        <f t="shared" si="29"/>
        <v>0</v>
      </c>
      <c r="AI26" s="1">
        <f t="shared" si="29"/>
        <v>0</v>
      </c>
      <c r="AJ26" s="1">
        <f t="shared" si="29"/>
        <v>0</v>
      </c>
      <c r="AK26" s="1">
        <f t="shared" si="29"/>
        <v>0</v>
      </c>
      <c r="AL26" s="1">
        <f t="shared" si="29"/>
        <v>0</v>
      </c>
      <c r="AM26" s="1">
        <f t="shared" si="29"/>
        <v>0</v>
      </c>
      <c r="AN26" s="1">
        <f t="shared" si="29"/>
        <v>0</v>
      </c>
      <c r="AO26" s="1">
        <f t="shared" si="29"/>
        <v>0</v>
      </c>
      <c r="AP26" s="1">
        <f t="shared" si="29"/>
        <v>0</v>
      </c>
      <c r="AQ26" s="1">
        <f t="shared" si="29"/>
        <v>0</v>
      </c>
      <c r="AR26" s="1">
        <f t="shared" si="29"/>
        <v>0</v>
      </c>
      <c r="AS26" s="1">
        <f t="shared" si="29"/>
        <v>8.6666666666666661</v>
      </c>
      <c r="AT26" s="1">
        <f t="shared" si="29"/>
        <v>3.6666666666666665</v>
      </c>
      <c r="AU26" s="1">
        <f t="shared" si="29"/>
        <v>0</v>
      </c>
      <c r="AV26" s="1">
        <f t="shared" si="29"/>
        <v>0</v>
      </c>
      <c r="AW26" s="1">
        <f t="shared" si="29"/>
        <v>0</v>
      </c>
      <c r="AX26" s="1">
        <f t="shared" si="29"/>
        <v>0</v>
      </c>
      <c r="AY26" s="1">
        <f t="shared" si="29"/>
        <v>0</v>
      </c>
      <c r="AZ26" s="1">
        <f t="shared" si="29"/>
        <v>0</v>
      </c>
      <c r="BA26" s="1">
        <f t="shared" si="29"/>
        <v>0</v>
      </c>
      <c r="BB26" s="1">
        <f t="shared" si="29"/>
        <v>0</v>
      </c>
      <c r="BC26" s="1">
        <f t="shared" si="29"/>
        <v>0</v>
      </c>
      <c r="BD26" s="1">
        <f t="shared" si="29"/>
        <v>0</v>
      </c>
      <c r="BE26" s="1">
        <f t="shared" si="29"/>
        <v>2.3333333333333335</v>
      </c>
      <c r="BF26" s="1">
        <f t="shared" si="29"/>
        <v>3.6666666666666665</v>
      </c>
      <c r="BG26" s="1">
        <f t="shared" si="29"/>
        <v>0</v>
      </c>
      <c r="BH26" s="1">
        <f t="shared" si="29"/>
        <v>0</v>
      </c>
      <c r="BI26" s="1">
        <f t="shared" si="29"/>
        <v>6.666666666666667</v>
      </c>
      <c r="BJ26" s="1">
        <f t="shared" si="29"/>
        <v>4.333333333333333</v>
      </c>
      <c r="BK26" s="1">
        <f t="shared" si="29"/>
        <v>0</v>
      </c>
      <c r="BL26" s="1">
        <f t="shared" si="29"/>
        <v>6.333333333333333</v>
      </c>
      <c r="BM26" s="1">
        <f t="shared" si="29"/>
        <v>0</v>
      </c>
      <c r="BN26" s="1">
        <f t="shared" si="29"/>
        <v>0</v>
      </c>
      <c r="BO26" s="1">
        <f t="shared" si="29"/>
        <v>0</v>
      </c>
      <c r="BP26" s="1">
        <f t="shared" ref="BP26:CT30" si="30">IF(BP$10&gt;$B$60,IF(BP3&gt;(BP$11+BP$14*$B$62),BP16,0),0)</f>
        <v>0</v>
      </c>
      <c r="BQ26" s="1">
        <f t="shared" si="30"/>
        <v>0</v>
      </c>
      <c r="BR26" s="1">
        <f t="shared" si="30"/>
        <v>0</v>
      </c>
      <c r="BS26" s="1">
        <f t="shared" si="30"/>
        <v>0</v>
      </c>
      <c r="BT26" s="1">
        <f t="shared" si="30"/>
        <v>0</v>
      </c>
      <c r="BU26" s="1">
        <f t="shared" si="30"/>
        <v>0</v>
      </c>
      <c r="BV26" s="1">
        <f t="shared" si="30"/>
        <v>0</v>
      </c>
      <c r="BW26" s="1">
        <f t="shared" si="30"/>
        <v>0</v>
      </c>
      <c r="BX26" s="1">
        <f t="shared" si="30"/>
        <v>0</v>
      </c>
      <c r="BY26" s="1">
        <f t="shared" si="30"/>
        <v>0</v>
      </c>
      <c r="BZ26" s="1">
        <f t="shared" si="30"/>
        <v>0</v>
      </c>
      <c r="CA26" s="1">
        <f t="shared" si="30"/>
        <v>0</v>
      </c>
      <c r="CB26" s="1">
        <f t="shared" si="30"/>
        <v>6.666666666666667</v>
      </c>
      <c r="CC26" s="1">
        <f t="shared" si="30"/>
        <v>0</v>
      </c>
      <c r="CD26" s="1">
        <f t="shared" si="30"/>
        <v>0</v>
      </c>
      <c r="CE26" s="1">
        <f t="shared" si="30"/>
        <v>0</v>
      </c>
      <c r="CF26" s="1">
        <f t="shared" si="30"/>
        <v>0</v>
      </c>
      <c r="CG26" s="1">
        <f t="shared" si="30"/>
        <v>0</v>
      </c>
      <c r="CH26" s="1">
        <f t="shared" si="30"/>
        <v>0</v>
      </c>
      <c r="CI26" s="1">
        <f t="shared" si="30"/>
        <v>0</v>
      </c>
      <c r="CJ26" s="1">
        <f t="shared" si="30"/>
        <v>0</v>
      </c>
      <c r="CK26" s="1">
        <f t="shared" si="30"/>
        <v>0</v>
      </c>
      <c r="CL26" s="1">
        <f t="shared" si="30"/>
        <v>0</v>
      </c>
      <c r="CM26" s="1">
        <f t="shared" si="30"/>
        <v>0</v>
      </c>
      <c r="CN26" s="1">
        <f t="shared" si="30"/>
        <v>0</v>
      </c>
      <c r="CO26" s="1">
        <f t="shared" si="30"/>
        <v>0</v>
      </c>
      <c r="CP26" s="1">
        <f t="shared" si="30"/>
        <v>0</v>
      </c>
      <c r="CQ26" s="1">
        <f t="shared" si="30"/>
        <v>0</v>
      </c>
      <c r="CR26" s="1">
        <f t="shared" si="30"/>
        <v>0</v>
      </c>
      <c r="CS26" s="1">
        <f t="shared" si="30"/>
        <v>0</v>
      </c>
      <c r="CT26" s="1">
        <f t="shared" si="30"/>
        <v>0</v>
      </c>
      <c r="CU26" s="13">
        <f>SUM(C26:CT26)</f>
        <v>47</v>
      </c>
      <c r="CV26" s="13">
        <f>AVERAGE(C26:CT26)</f>
        <v>0.48958333333333331</v>
      </c>
      <c r="CW26" s="13">
        <f>MIN(C26:CT26)</f>
        <v>0</v>
      </c>
      <c r="CX26" s="13">
        <f>MAX(C26:CT26)</f>
        <v>8.6666666666666661</v>
      </c>
      <c r="CY26" s="13">
        <f>STDEV(C26:CT26)</f>
        <v>1.5996733036350181</v>
      </c>
    </row>
    <row r="27" spans="1:103" s="8" customFormat="1" ht="17" x14ac:dyDescent="0.25">
      <c r="A27" s="1">
        <f>A4</f>
        <v>3</v>
      </c>
      <c r="B27" s="8" t="str">
        <f>person!A3</f>
        <v>Monday</v>
      </c>
      <c r="C27" s="1">
        <f t="shared" ref="C27:R32" si="31">IF(C$10&gt;$B$60,IF(C4&gt;(C$11+C$14*$B$62),C17,0),0)</f>
        <v>0</v>
      </c>
      <c r="D27" s="1">
        <f t="shared" si="31"/>
        <v>0</v>
      </c>
      <c r="E27" s="1">
        <f t="shared" si="31"/>
        <v>0</v>
      </c>
      <c r="F27" s="1">
        <f t="shared" si="31"/>
        <v>0</v>
      </c>
      <c r="G27" s="1">
        <f t="shared" si="31"/>
        <v>0</v>
      </c>
      <c r="H27" s="1">
        <f t="shared" si="31"/>
        <v>0</v>
      </c>
      <c r="I27" s="1">
        <f t="shared" si="31"/>
        <v>0</v>
      </c>
      <c r="J27" s="1">
        <f t="shared" si="31"/>
        <v>0</v>
      </c>
      <c r="K27" s="1">
        <f t="shared" si="31"/>
        <v>0</v>
      </c>
      <c r="L27" s="1">
        <f t="shared" si="31"/>
        <v>0</v>
      </c>
      <c r="M27" s="1">
        <f t="shared" si="31"/>
        <v>0</v>
      </c>
      <c r="N27" s="1">
        <f t="shared" si="31"/>
        <v>0</v>
      </c>
      <c r="O27" s="1">
        <f t="shared" si="31"/>
        <v>0</v>
      </c>
      <c r="P27" s="1">
        <f t="shared" si="31"/>
        <v>0</v>
      </c>
      <c r="Q27" s="1">
        <f t="shared" si="31"/>
        <v>0</v>
      </c>
      <c r="R27" s="1">
        <f t="shared" si="31"/>
        <v>0</v>
      </c>
      <c r="S27" s="1">
        <f t="shared" si="29"/>
        <v>0</v>
      </c>
      <c r="T27" s="1">
        <f t="shared" si="29"/>
        <v>0</v>
      </c>
      <c r="U27" s="1">
        <f t="shared" si="29"/>
        <v>0</v>
      </c>
      <c r="V27" s="1">
        <f t="shared" si="29"/>
        <v>0</v>
      </c>
      <c r="W27" s="1">
        <f t="shared" si="29"/>
        <v>0</v>
      </c>
      <c r="X27" s="1">
        <f t="shared" si="29"/>
        <v>0</v>
      </c>
      <c r="Y27" s="1">
        <f t="shared" si="29"/>
        <v>0</v>
      </c>
      <c r="Z27" s="1">
        <f t="shared" si="29"/>
        <v>0</v>
      </c>
      <c r="AA27" s="1">
        <f t="shared" si="29"/>
        <v>0</v>
      </c>
      <c r="AB27" s="1">
        <f t="shared" si="29"/>
        <v>0</v>
      </c>
      <c r="AC27" s="1">
        <f t="shared" si="29"/>
        <v>0</v>
      </c>
      <c r="AD27" s="1">
        <f t="shared" si="29"/>
        <v>0</v>
      </c>
      <c r="AE27" s="1">
        <f t="shared" si="29"/>
        <v>0</v>
      </c>
      <c r="AF27" s="1">
        <f t="shared" si="29"/>
        <v>0</v>
      </c>
      <c r="AG27" s="1">
        <f t="shared" si="29"/>
        <v>0</v>
      </c>
      <c r="AH27" s="1">
        <f t="shared" si="29"/>
        <v>0</v>
      </c>
      <c r="AI27" s="1">
        <f t="shared" si="29"/>
        <v>3</v>
      </c>
      <c r="AJ27" s="1">
        <f t="shared" si="29"/>
        <v>0</v>
      </c>
      <c r="AK27" s="1">
        <f t="shared" si="29"/>
        <v>0</v>
      </c>
      <c r="AL27" s="1">
        <f t="shared" si="29"/>
        <v>0</v>
      </c>
      <c r="AM27" s="1">
        <f t="shared" si="29"/>
        <v>0</v>
      </c>
      <c r="AN27" s="1">
        <f t="shared" si="29"/>
        <v>0</v>
      </c>
      <c r="AO27" s="1">
        <f t="shared" si="29"/>
        <v>0</v>
      </c>
      <c r="AP27" s="1">
        <f t="shared" si="29"/>
        <v>0</v>
      </c>
      <c r="AQ27" s="1">
        <f t="shared" si="29"/>
        <v>0</v>
      </c>
      <c r="AR27" s="1">
        <f t="shared" si="29"/>
        <v>0</v>
      </c>
      <c r="AS27" s="1">
        <f t="shared" si="29"/>
        <v>0</v>
      </c>
      <c r="AT27" s="1">
        <f t="shared" si="29"/>
        <v>0</v>
      </c>
      <c r="AU27" s="1">
        <f t="shared" si="29"/>
        <v>0</v>
      </c>
      <c r="AV27" s="1">
        <f t="shared" si="29"/>
        <v>7</v>
      </c>
      <c r="AW27" s="1">
        <f t="shared" si="29"/>
        <v>0</v>
      </c>
      <c r="AX27" s="1">
        <f t="shared" si="29"/>
        <v>0</v>
      </c>
      <c r="AY27" s="1">
        <f t="shared" si="29"/>
        <v>0</v>
      </c>
      <c r="AZ27" s="1">
        <f t="shared" si="29"/>
        <v>0</v>
      </c>
      <c r="BA27" s="1">
        <f t="shared" si="29"/>
        <v>0</v>
      </c>
      <c r="BB27" s="1">
        <f t="shared" si="29"/>
        <v>0</v>
      </c>
      <c r="BC27" s="1">
        <f t="shared" si="29"/>
        <v>0</v>
      </c>
      <c r="BD27" s="1">
        <f t="shared" si="29"/>
        <v>0</v>
      </c>
      <c r="BE27" s="1">
        <f t="shared" si="29"/>
        <v>0</v>
      </c>
      <c r="BF27" s="1">
        <f t="shared" si="29"/>
        <v>0</v>
      </c>
      <c r="BG27" s="1">
        <f t="shared" si="29"/>
        <v>0</v>
      </c>
      <c r="BH27" s="1">
        <f t="shared" si="29"/>
        <v>0</v>
      </c>
      <c r="BI27" s="1">
        <f t="shared" si="29"/>
        <v>0</v>
      </c>
      <c r="BJ27" s="1">
        <f t="shared" si="29"/>
        <v>0</v>
      </c>
      <c r="BK27" s="1">
        <f t="shared" si="29"/>
        <v>0</v>
      </c>
      <c r="BL27" s="1">
        <f t="shared" si="29"/>
        <v>0</v>
      </c>
      <c r="BM27" s="1">
        <f t="shared" si="29"/>
        <v>0</v>
      </c>
      <c r="BN27" s="1">
        <f t="shared" si="29"/>
        <v>0</v>
      </c>
      <c r="BO27" s="1">
        <f t="shared" si="29"/>
        <v>0</v>
      </c>
      <c r="BP27" s="1">
        <f t="shared" si="30"/>
        <v>0</v>
      </c>
      <c r="BQ27" s="1">
        <f t="shared" si="30"/>
        <v>0</v>
      </c>
      <c r="BR27" s="1">
        <f t="shared" si="30"/>
        <v>0</v>
      </c>
      <c r="BS27" s="1">
        <f t="shared" si="30"/>
        <v>0</v>
      </c>
      <c r="BT27" s="1">
        <f t="shared" si="30"/>
        <v>0</v>
      </c>
      <c r="BU27" s="1">
        <f t="shared" si="30"/>
        <v>0</v>
      </c>
      <c r="BV27" s="1">
        <f t="shared" si="30"/>
        <v>0</v>
      </c>
      <c r="BW27" s="1">
        <f t="shared" si="30"/>
        <v>8</v>
      </c>
      <c r="BX27" s="1">
        <f t="shared" si="30"/>
        <v>0</v>
      </c>
      <c r="BY27" s="1">
        <f t="shared" si="30"/>
        <v>0</v>
      </c>
      <c r="BZ27" s="1">
        <f t="shared" si="30"/>
        <v>0</v>
      </c>
      <c r="CA27" s="1">
        <f t="shared" si="30"/>
        <v>0</v>
      </c>
      <c r="CB27" s="1">
        <f t="shared" si="30"/>
        <v>0</v>
      </c>
      <c r="CC27" s="1">
        <f t="shared" si="30"/>
        <v>0</v>
      </c>
      <c r="CD27" s="1">
        <f t="shared" si="30"/>
        <v>0</v>
      </c>
      <c r="CE27" s="1">
        <f t="shared" si="30"/>
        <v>0</v>
      </c>
      <c r="CF27" s="1">
        <f t="shared" si="30"/>
        <v>0</v>
      </c>
      <c r="CG27" s="1">
        <f t="shared" si="30"/>
        <v>0</v>
      </c>
      <c r="CH27" s="1">
        <f t="shared" si="30"/>
        <v>0</v>
      </c>
      <c r="CI27" s="1">
        <f t="shared" si="30"/>
        <v>0</v>
      </c>
      <c r="CJ27" s="1">
        <f t="shared" si="30"/>
        <v>0</v>
      </c>
      <c r="CK27" s="1">
        <f t="shared" si="30"/>
        <v>0</v>
      </c>
      <c r="CL27" s="1">
        <f t="shared" si="30"/>
        <v>2.3333333333333335</v>
      </c>
      <c r="CM27" s="1">
        <f t="shared" si="30"/>
        <v>4.333333333333333</v>
      </c>
      <c r="CN27" s="1">
        <f t="shared" si="30"/>
        <v>1.6666666666666667</v>
      </c>
      <c r="CO27" s="1">
        <f t="shared" si="30"/>
        <v>4.666666666666667</v>
      </c>
      <c r="CP27" s="1">
        <f t="shared" si="30"/>
        <v>0</v>
      </c>
      <c r="CQ27" s="1">
        <f t="shared" si="30"/>
        <v>0</v>
      </c>
      <c r="CR27" s="1">
        <f t="shared" si="30"/>
        <v>0</v>
      </c>
      <c r="CS27" s="1">
        <f t="shared" si="30"/>
        <v>0</v>
      </c>
      <c r="CT27" s="1">
        <f t="shared" si="30"/>
        <v>0</v>
      </c>
      <c r="CU27" s="13">
        <f t="shared" ref="CU27:CU32" si="32">SUM(C27:CT27)</f>
        <v>31</v>
      </c>
      <c r="CV27" s="13">
        <f t="shared" ref="CV27:CV32" si="33">AVERAGE(C27:CT27)</f>
        <v>0.32291666666666669</v>
      </c>
      <c r="CW27" s="13">
        <f t="shared" ref="CW27:CW32" si="34">MIN(C27:CT27)</f>
        <v>0</v>
      </c>
      <c r="CX27" s="13">
        <f t="shared" ref="CX27:CX32" si="35">MAX(C27:CT27)</f>
        <v>8</v>
      </c>
      <c r="CY27" s="13">
        <f t="shared" ref="CY27:CY32" si="36">STDEV(C27:CT27)</f>
        <v>1.3008797068506781</v>
      </c>
    </row>
    <row r="28" spans="1:103" s="8" customFormat="1" ht="17" x14ac:dyDescent="0.25">
      <c r="A28" s="1">
        <f>A5</f>
        <v>3</v>
      </c>
      <c r="B28" s="8" t="str">
        <f>person!A4</f>
        <v>Tuesday</v>
      </c>
      <c r="C28" s="1">
        <f t="shared" si="31"/>
        <v>0</v>
      </c>
      <c r="D28" s="1">
        <f t="shared" ref="D28:BO31" si="37">IF(D$10&gt;$B$60,IF(D5&gt;(D$11+D$14*$B$62),D18,0),0)</f>
        <v>0</v>
      </c>
      <c r="E28" s="1">
        <f t="shared" si="37"/>
        <v>0</v>
      </c>
      <c r="F28" s="1">
        <f t="shared" si="37"/>
        <v>0</v>
      </c>
      <c r="G28" s="1">
        <f t="shared" si="37"/>
        <v>0</v>
      </c>
      <c r="H28" s="1">
        <f t="shared" si="37"/>
        <v>0</v>
      </c>
      <c r="I28" s="1">
        <f t="shared" si="37"/>
        <v>0</v>
      </c>
      <c r="J28" s="1">
        <f t="shared" si="37"/>
        <v>0</v>
      </c>
      <c r="K28" s="1">
        <f t="shared" si="37"/>
        <v>0</v>
      </c>
      <c r="L28" s="1">
        <f t="shared" si="37"/>
        <v>0</v>
      </c>
      <c r="M28" s="1">
        <f t="shared" si="37"/>
        <v>0</v>
      </c>
      <c r="N28" s="1">
        <f t="shared" si="37"/>
        <v>0</v>
      </c>
      <c r="O28" s="1">
        <f t="shared" si="37"/>
        <v>0</v>
      </c>
      <c r="P28" s="1">
        <f t="shared" si="37"/>
        <v>0</v>
      </c>
      <c r="Q28" s="1">
        <f t="shared" si="37"/>
        <v>0</v>
      </c>
      <c r="R28" s="1">
        <f t="shared" si="37"/>
        <v>0</v>
      </c>
      <c r="S28" s="1">
        <f t="shared" si="37"/>
        <v>0</v>
      </c>
      <c r="T28" s="1">
        <f t="shared" si="37"/>
        <v>0</v>
      </c>
      <c r="U28" s="1">
        <f t="shared" si="37"/>
        <v>0</v>
      </c>
      <c r="V28" s="1">
        <f t="shared" si="37"/>
        <v>0</v>
      </c>
      <c r="W28" s="1">
        <f t="shared" si="37"/>
        <v>0</v>
      </c>
      <c r="X28" s="1">
        <f t="shared" si="37"/>
        <v>0</v>
      </c>
      <c r="Y28" s="1">
        <f t="shared" si="37"/>
        <v>0</v>
      </c>
      <c r="Z28" s="1">
        <f t="shared" si="37"/>
        <v>0</v>
      </c>
      <c r="AA28" s="1">
        <f t="shared" si="37"/>
        <v>0</v>
      </c>
      <c r="AB28" s="1">
        <f t="shared" si="37"/>
        <v>0</v>
      </c>
      <c r="AC28" s="1">
        <f t="shared" si="37"/>
        <v>0</v>
      </c>
      <c r="AD28" s="1">
        <f t="shared" si="37"/>
        <v>0</v>
      </c>
      <c r="AE28" s="1">
        <f t="shared" si="37"/>
        <v>0</v>
      </c>
      <c r="AF28" s="1">
        <f t="shared" si="37"/>
        <v>0</v>
      </c>
      <c r="AG28" s="1">
        <f t="shared" si="37"/>
        <v>6</v>
      </c>
      <c r="AH28" s="1">
        <f t="shared" si="37"/>
        <v>0</v>
      </c>
      <c r="AI28" s="1">
        <f t="shared" si="37"/>
        <v>0</v>
      </c>
      <c r="AJ28" s="1">
        <f t="shared" si="37"/>
        <v>4.333333333333333</v>
      </c>
      <c r="AK28" s="1">
        <f t="shared" si="37"/>
        <v>0</v>
      </c>
      <c r="AL28" s="1">
        <f t="shared" si="37"/>
        <v>0</v>
      </c>
      <c r="AM28" s="1">
        <f t="shared" si="37"/>
        <v>0</v>
      </c>
      <c r="AN28" s="1">
        <f t="shared" si="37"/>
        <v>0</v>
      </c>
      <c r="AO28" s="1">
        <f t="shared" si="37"/>
        <v>0</v>
      </c>
      <c r="AP28" s="1">
        <f t="shared" si="37"/>
        <v>0</v>
      </c>
      <c r="AQ28" s="1">
        <f t="shared" si="37"/>
        <v>0</v>
      </c>
      <c r="AR28" s="1">
        <f t="shared" si="37"/>
        <v>0</v>
      </c>
      <c r="AS28" s="1">
        <f t="shared" si="37"/>
        <v>0</v>
      </c>
      <c r="AT28" s="1">
        <f t="shared" si="37"/>
        <v>0</v>
      </c>
      <c r="AU28" s="1">
        <f t="shared" si="37"/>
        <v>0</v>
      </c>
      <c r="AV28" s="1">
        <f t="shared" si="37"/>
        <v>0</v>
      </c>
      <c r="AW28" s="1">
        <f t="shared" si="37"/>
        <v>3.6666666666666665</v>
      </c>
      <c r="AX28" s="1">
        <f t="shared" si="37"/>
        <v>0</v>
      </c>
      <c r="AY28" s="1">
        <f t="shared" si="37"/>
        <v>0</v>
      </c>
      <c r="AZ28" s="1">
        <f t="shared" si="37"/>
        <v>0</v>
      </c>
      <c r="BA28" s="1">
        <f t="shared" si="37"/>
        <v>7.666666666666667</v>
      </c>
      <c r="BB28" s="1">
        <f t="shared" si="37"/>
        <v>0</v>
      </c>
      <c r="BC28" s="1">
        <f t="shared" si="37"/>
        <v>0</v>
      </c>
      <c r="BD28" s="1">
        <f t="shared" si="37"/>
        <v>0</v>
      </c>
      <c r="BE28" s="1">
        <f t="shared" si="37"/>
        <v>0</v>
      </c>
      <c r="BF28" s="1">
        <f t="shared" si="37"/>
        <v>0</v>
      </c>
      <c r="BG28" s="1">
        <f t="shared" si="37"/>
        <v>0</v>
      </c>
      <c r="BH28" s="1">
        <f t="shared" si="37"/>
        <v>0</v>
      </c>
      <c r="BI28" s="1">
        <f t="shared" si="37"/>
        <v>0</v>
      </c>
      <c r="BJ28" s="1">
        <f t="shared" si="37"/>
        <v>0</v>
      </c>
      <c r="BK28" s="1">
        <f t="shared" si="37"/>
        <v>0</v>
      </c>
      <c r="BL28" s="1">
        <f t="shared" si="37"/>
        <v>0</v>
      </c>
      <c r="BM28" s="1">
        <f t="shared" si="37"/>
        <v>0</v>
      </c>
      <c r="BN28" s="1">
        <f t="shared" si="37"/>
        <v>0</v>
      </c>
      <c r="BO28" s="1">
        <f t="shared" si="37"/>
        <v>0</v>
      </c>
      <c r="BP28" s="1">
        <f t="shared" si="30"/>
        <v>0</v>
      </c>
      <c r="BQ28" s="1">
        <f t="shared" si="30"/>
        <v>0</v>
      </c>
      <c r="BR28" s="1">
        <f t="shared" si="30"/>
        <v>0</v>
      </c>
      <c r="BS28" s="1">
        <f t="shared" si="30"/>
        <v>0</v>
      </c>
      <c r="BT28" s="1">
        <f t="shared" si="30"/>
        <v>0</v>
      </c>
      <c r="BU28" s="1">
        <f t="shared" si="30"/>
        <v>0</v>
      </c>
      <c r="BV28" s="1">
        <f t="shared" si="30"/>
        <v>0</v>
      </c>
      <c r="BW28" s="1">
        <f t="shared" si="30"/>
        <v>0</v>
      </c>
      <c r="BX28" s="1">
        <f t="shared" si="30"/>
        <v>0</v>
      </c>
      <c r="BY28" s="1">
        <f t="shared" si="30"/>
        <v>0</v>
      </c>
      <c r="BZ28" s="1">
        <f t="shared" si="30"/>
        <v>6.666666666666667</v>
      </c>
      <c r="CA28" s="1">
        <f t="shared" si="30"/>
        <v>0</v>
      </c>
      <c r="CB28" s="1">
        <f t="shared" si="30"/>
        <v>0</v>
      </c>
      <c r="CC28" s="1">
        <f t="shared" si="30"/>
        <v>5</v>
      </c>
      <c r="CD28" s="1">
        <f t="shared" si="30"/>
        <v>0</v>
      </c>
      <c r="CE28" s="1">
        <f t="shared" si="30"/>
        <v>0</v>
      </c>
      <c r="CF28" s="1">
        <f t="shared" si="30"/>
        <v>0</v>
      </c>
      <c r="CG28" s="1">
        <f t="shared" si="30"/>
        <v>0</v>
      </c>
      <c r="CH28" s="1">
        <f t="shared" si="30"/>
        <v>0</v>
      </c>
      <c r="CI28" s="1">
        <f t="shared" si="30"/>
        <v>0</v>
      </c>
      <c r="CJ28" s="1">
        <f t="shared" si="30"/>
        <v>2.3333333333333335</v>
      </c>
      <c r="CK28" s="1">
        <f t="shared" si="30"/>
        <v>0</v>
      </c>
      <c r="CL28" s="1">
        <f t="shared" si="30"/>
        <v>0</v>
      </c>
      <c r="CM28" s="1">
        <f t="shared" si="30"/>
        <v>0</v>
      </c>
      <c r="CN28" s="1">
        <f t="shared" si="30"/>
        <v>0</v>
      </c>
      <c r="CO28" s="1">
        <f t="shared" si="30"/>
        <v>0</v>
      </c>
      <c r="CP28" s="1">
        <f t="shared" si="30"/>
        <v>0</v>
      </c>
      <c r="CQ28" s="1">
        <f t="shared" si="30"/>
        <v>5</v>
      </c>
      <c r="CR28" s="1">
        <f t="shared" si="30"/>
        <v>0</v>
      </c>
      <c r="CS28" s="1">
        <f t="shared" si="30"/>
        <v>0</v>
      </c>
      <c r="CT28" s="1">
        <f t="shared" si="30"/>
        <v>0</v>
      </c>
      <c r="CU28" s="13">
        <f t="shared" si="32"/>
        <v>40.666666666666664</v>
      </c>
      <c r="CV28" s="13">
        <f t="shared" si="33"/>
        <v>0.4236111111111111</v>
      </c>
      <c r="CW28" s="13">
        <f t="shared" si="34"/>
        <v>0</v>
      </c>
      <c r="CX28" s="13">
        <f t="shared" si="35"/>
        <v>7.666666666666667</v>
      </c>
      <c r="CY28" s="13">
        <f t="shared" si="36"/>
        <v>1.4855870256959636</v>
      </c>
    </row>
    <row r="29" spans="1:103" s="8" customFormat="1" ht="17" x14ac:dyDescent="0.25">
      <c r="A29" s="1">
        <f>A6</f>
        <v>3</v>
      </c>
      <c r="B29" s="8" t="str">
        <f>person!A5</f>
        <v>Wednesday</v>
      </c>
      <c r="C29" s="1">
        <f t="shared" si="31"/>
        <v>0</v>
      </c>
      <c r="D29" s="1">
        <f t="shared" si="37"/>
        <v>1</v>
      </c>
      <c r="E29" s="1">
        <f t="shared" si="37"/>
        <v>2.3333333333333335</v>
      </c>
      <c r="F29" s="1">
        <f t="shared" si="37"/>
        <v>0</v>
      </c>
      <c r="G29" s="1">
        <f t="shared" si="37"/>
        <v>0</v>
      </c>
      <c r="H29" s="1">
        <f t="shared" si="37"/>
        <v>0</v>
      </c>
      <c r="I29" s="1">
        <f t="shared" si="37"/>
        <v>0</v>
      </c>
      <c r="J29" s="1">
        <f t="shared" si="37"/>
        <v>0</v>
      </c>
      <c r="K29" s="1">
        <f t="shared" si="37"/>
        <v>0</v>
      </c>
      <c r="L29" s="1">
        <f t="shared" si="37"/>
        <v>0</v>
      </c>
      <c r="M29" s="1">
        <f t="shared" si="37"/>
        <v>0</v>
      </c>
      <c r="N29" s="1">
        <f t="shared" si="37"/>
        <v>0</v>
      </c>
      <c r="O29" s="1">
        <f t="shared" si="37"/>
        <v>0</v>
      </c>
      <c r="P29" s="1">
        <f t="shared" si="37"/>
        <v>0</v>
      </c>
      <c r="Q29" s="1">
        <f t="shared" si="37"/>
        <v>0</v>
      </c>
      <c r="R29" s="1">
        <f t="shared" si="37"/>
        <v>0</v>
      </c>
      <c r="S29" s="1">
        <f t="shared" si="37"/>
        <v>0</v>
      </c>
      <c r="T29" s="1">
        <f t="shared" si="37"/>
        <v>0</v>
      </c>
      <c r="U29" s="1">
        <f t="shared" si="37"/>
        <v>0</v>
      </c>
      <c r="V29" s="1">
        <f t="shared" si="37"/>
        <v>0</v>
      </c>
      <c r="W29" s="1">
        <f t="shared" si="37"/>
        <v>0</v>
      </c>
      <c r="X29" s="1">
        <f t="shared" si="37"/>
        <v>0</v>
      </c>
      <c r="Y29" s="1">
        <f t="shared" si="37"/>
        <v>0</v>
      </c>
      <c r="Z29" s="1">
        <f t="shared" si="37"/>
        <v>0</v>
      </c>
      <c r="AA29" s="1">
        <f t="shared" si="37"/>
        <v>0</v>
      </c>
      <c r="AB29" s="1">
        <f t="shared" si="37"/>
        <v>1</v>
      </c>
      <c r="AC29" s="1">
        <f t="shared" si="37"/>
        <v>0</v>
      </c>
      <c r="AD29" s="1">
        <f t="shared" si="37"/>
        <v>3</v>
      </c>
      <c r="AE29" s="1">
        <f t="shared" si="37"/>
        <v>0</v>
      </c>
      <c r="AF29" s="1">
        <f t="shared" si="37"/>
        <v>8.6666666666666661</v>
      </c>
      <c r="AG29" s="1">
        <f t="shared" si="37"/>
        <v>0</v>
      </c>
      <c r="AH29" s="1">
        <f t="shared" si="37"/>
        <v>0</v>
      </c>
      <c r="AI29" s="1">
        <f t="shared" si="37"/>
        <v>0</v>
      </c>
      <c r="AJ29" s="1">
        <f t="shared" si="37"/>
        <v>0</v>
      </c>
      <c r="AK29" s="1">
        <f t="shared" si="37"/>
        <v>0</v>
      </c>
      <c r="AL29" s="1">
        <f t="shared" si="37"/>
        <v>0</v>
      </c>
      <c r="AM29" s="1">
        <f t="shared" si="37"/>
        <v>0</v>
      </c>
      <c r="AN29" s="1">
        <f t="shared" si="37"/>
        <v>11</v>
      </c>
      <c r="AO29" s="1">
        <f t="shared" si="37"/>
        <v>0</v>
      </c>
      <c r="AP29" s="1">
        <f t="shared" si="37"/>
        <v>0</v>
      </c>
      <c r="AQ29" s="1">
        <f t="shared" si="37"/>
        <v>0</v>
      </c>
      <c r="AR29" s="1">
        <f t="shared" si="37"/>
        <v>0</v>
      </c>
      <c r="AS29" s="1">
        <f t="shared" si="37"/>
        <v>0</v>
      </c>
      <c r="AT29" s="1">
        <f t="shared" si="37"/>
        <v>0</v>
      </c>
      <c r="AU29" s="1">
        <f t="shared" si="37"/>
        <v>0</v>
      </c>
      <c r="AV29" s="1">
        <f t="shared" si="37"/>
        <v>0</v>
      </c>
      <c r="AW29" s="1">
        <f t="shared" si="37"/>
        <v>0</v>
      </c>
      <c r="AX29" s="1">
        <f t="shared" si="37"/>
        <v>4</v>
      </c>
      <c r="AY29" s="1">
        <f t="shared" si="37"/>
        <v>0</v>
      </c>
      <c r="AZ29" s="1">
        <f t="shared" si="37"/>
        <v>3</v>
      </c>
      <c r="BA29" s="1">
        <f t="shared" si="37"/>
        <v>0</v>
      </c>
      <c r="BB29" s="1">
        <f t="shared" si="37"/>
        <v>0</v>
      </c>
      <c r="BC29" s="1">
        <f t="shared" si="37"/>
        <v>0</v>
      </c>
      <c r="BD29" s="1">
        <f t="shared" si="37"/>
        <v>0</v>
      </c>
      <c r="BE29" s="1">
        <f t="shared" si="37"/>
        <v>0</v>
      </c>
      <c r="BF29" s="1">
        <f t="shared" si="37"/>
        <v>0</v>
      </c>
      <c r="BG29" s="1">
        <f t="shared" si="37"/>
        <v>6</v>
      </c>
      <c r="BH29" s="1">
        <f t="shared" si="37"/>
        <v>10</v>
      </c>
      <c r="BI29" s="1">
        <f t="shared" si="37"/>
        <v>0</v>
      </c>
      <c r="BJ29" s="1">
        <f t="shared" si="37"/>
        <v>0</v>
      </c>
      <c r="BK29" s="1">
        <f t="shared" si="37"/>
        <v>0</v>
      </c>
      <c r="BL29" s="1">
        <f t="shared" si="37"/>
        <v>0</v>
      </c>
      <c r="BM29" s="1">
        <f t="shared" si="37"/>
        <v>0</v>
      </c>
      <c r="BN29" s="1">
        <f t="shared" si="37"/>
        <v>0</v>
      </c>
      <c r="BO29" s="1">
        <f t="shared" si="37"/>
        <v>6.666666666666667</v>
      </c>
      <c r="BP29" s="1">
        <f t="shared" si="30"/>
        <v>7.666666666666667</v>
      </c>
      <c r="BQ29" s="1">
        <f t="shared" si="30"/>
        <v>5.333333333333333</v>
      </c>
      <c r="BR29" s="1">
        <f t="shared" si="30"/>
        <v>6</v>
      </c>
      <c r="BS29" s="1">
        <f t="shared" si="30"/>
        <v>0</v>
      </c>
      <c r="BT29" s="1">
        <f t="shared" si="30"/>
        <v>6</v>
      </c>
      <c r="BU29" s="1">
        <f t="shared" si="30"/>
        <v>7.333333333333333</v>
      </c>
      <c r="BV29" s="1">
        <f t="shared" si="30"/>
        <v>0</v>
      </c>
      <c r="BW29" s="1">
        <f t="shared" si="30"/>
        <v>0</v>
      </c>
      <c r="BX29" s="1">
        <f t="shared" si="30"/>
        <v>0</v>
      </c>
      <c r="BY29" s="1">
        <f t="shared" si="30"/>
        <v>0</v>
      </c>
      <c r="BZ29" s="1">
        <f t="shared" si="30"/>
        <v>0</v>
      </c>
      <c r="CA29" s="1">
        <f t="shared" si="30"/>
        <v>0</v>
      </c>
      <c r="CB29" s="1">
        <f t="shared" si="30"/>
        <v>0</v>
      </c>
      <c r="CC29" s="1">
        <f t="shared" si="30"/>
        <v>0</v>
      </c>
      <c r="CD29" s="1">
        <f t="shared" si="30"/>
        <v>0</v>
      </c>
      <c r="CE29" s="1">
        <f t="shared" si="30"/>
        <v>0</v>
      </c>
      <c r="CF29" s="1">
        <f t="shared" si="30"/>
        <v>0</v>
      </c>
      <c r="CG29" s="1">
        <f t="shared" si="30"/>
        <v>0</v>
      </c>
      <c r="CH29" s="1">
        <f t="shared" si="30"/>
        <v>0</v>
      </c>
      <c r="CI29" s="1">
        <f t="shared" si="30"/>
        <v>0</v>
      </c>
      <c r="CJ29" s="1">
        <f t="shared" si="30"/>
        <v>0</v>
      </c>
      <c r="CK29" s="1">
        <f t="shared" si="30"/>
        <v>0</v>
      </c>
      <c r="CL29" s="1">
        <f t="shared" si="30"/>
        <v>0</v>
      </c>
      <c r="CM29" s="1">
        <f t="shared" si="30"/>
        <v>0</v>
      </c>
      <c r="CN29" s="1">
        <f t="shared" si="30"/>
        <v>0</v>
      </c>
      <c r="CO29" s="1">
        <f t="shared" si="30"/>
        <v>0</v>
      </c>
      <c r="CP29" s="1">
        <f t="shared" si="30"/>
        <v>0</v>
      </c>
      <c r="CQ29" s="1">
        <f t="shared" si="30"/>
        <v>0</v>
      </c>
      <c r="CR29" s="1">
        <f t="shared" si="30"/>
        <v>0</v>
      </c>
      <c r="CS29" s="1">
        <f t="shared" si="30"/>
        <v>0</v>
      </c>
      <c r="CT29" s="1">
        <f t="shared" si="30"/>
        <v>0</v>
      </c>
      <c r="CU29" s="13">
        <f t="shared" si="32"/>
        <v>88.999999999999986</v>
      </c>
      <c r="CV29" s="13">
        <f t="shared" si="33"/>
        <v>0.92708333333333315</v>
      </c>
      <c r="CW29" s="13">
        <f t="shared" si="34"/>
        <v>0</v>
      </c>
      <c r="CX29" s="13">
        <f t="shared" si="35"/>
        <v>11</v>
      </c>
      <c r="CY29" s="13">
        <f t="shared" si="36"/>
        <v>2.4028263693832539</v>
      </c>
    </row>
    <row r="30" spans="1:103" s="8" customFormat="1" ht="17" x14ac:dyDescent="0.25">
      <c r="A30" s="1">
        <f>A7</f>
        <v>2</v>
      </c>
      <c r="B30" s="8" t="str">
        <f>person!A6</f>
        <v>Thursday</v>
      </c>
      <c r="C30" s="1">
        <f t="shared" si="31"/>
        <v>0</v>
      </c>
      <c r="D30" s="1">
        <f t="shared" si="37"/>
        <v>0</v>
      </c>
      <c r="E30" s="1">
        <f t="shared" si="37"/>
        <v>0</v>
      </c>
      <c r="F30" s="1">
        <f t="shared" si="37"/>
        <v>0</v>
      </c>
      <c r="G30" s="1">
        <f t="shared" si="37"/>
        <v>0</v>
      </c>
      <c r="H30" s="1">
        <f t="shared" si="37"/>
        <v>0</v>
      </c>
      <c r="I30" s="1">
        <f t="shared" si="37"/>
        <v>0</v>
      </c>
      <c r="J30" s="1">
        <f t="shared" si="37"/>
        <v>0</v>
      </c>
      <c r="K30" s="1">
        <f t="shared" si="37"/>
        <v>0</v>
      </c>
      <c r="L30" s="1">
        <f t="shared" si="37"/>
        <v>0</v>
      </c>
      <c r="M30" s="1">
        <f t="shared" si="37"/>
        <v>0</v>
      </c>
      <c r="N30" s="1">
        <f t="shared" si="37"/>
        <v>0</v>
      </c>
      <c r="O30" s="1">
        <f t="shared" si="37"/>
        <v>0</v>
      </c>
      <c r="P30" s="1">
        <f t="shared" si="37"/>
        <v>0</v>
      </c>
      <c r="Q30" s="1">
        <f t="shared" si="37"/>
        <v>0</v>
      </c>
      <c r="R30" s="1">
        <f t="shared" si="37"/>
        <v>0</v>
      </c>
      <c r="S30" s="1">
        <f t="shared" si="37"/>
        <v>0</v>
      </c>
      <c r="T30" s="1">
        <f t="shared" si="37"/>
        <v>0</v>
      </c>
      <c r="U30" s="1">
        <f t="shared" si="37"/>
        <v>0</v>
      </c>
      <c r="V30" s="1">
        <f t="shared" si="37"/>
        <v>0</v>
      </c>
      <c r="W30" s="1">
        <f t="shared" si="37"/>
        <v>0</v>
      </c>
      <c r="X30" s="1">
        <f t="shared" si="37"/>
        <v>0</v>
      </c>
      <c r="Y30" s="1">
        <f t="shared" si="37"/>
        <v>0</v>
      </c>
      <c r="Z30" s="1">
        <f t="shared" si="37"/>
        <v>0</v>
      </c>
      <c r="AA30" s="1">
        <f t="shared" si="37"/>
        <v>0</v>
      </c>
      <c r="AB30" s="1">
        <f t="shared" si="37"/>
        <v>0</v>
      </c>
      <c r="AC30" s="1">
        <f t="shared" si="37"/>
        <v>0</v>
      </c>
      <c r="AD30" s="1">
        <f t="shared" si="37"/>
        <v>0</v>
      </c>
      <c r="AE30" s="1">
        <f t="shared" si="37"/>
        <v>0</v>
      </c>
      <c r="AF30" s="1">
        <f t="shared" si="37"/>
        <v>0</v>
      </c>
      <c r="AG30" s="1">
        <f t="shared" si="37"/>
        <v>0</v>
      </c>
      <c r="AH30" s="1">
        <f t="shared" si="37"/>
        <v>0</v>
      </c>
      <c r="AI30" s="1">
        <f t="shared" si="37"/>
        <v>0</v>
      </c>
      <c r="AJ30" s="1">
        <f t="shared" si="37"/>
        <v>0</v>
      </c>
      <c r="AK30" s="1">
        <f t="shared" si="37"/>
        <v>0</v>
      </c>
      <c r="AL30" s="1">
        <f t="shared" si="37"/>
        <v>0</v>
      </c>
      <c r="AM30" s="1">
        <f t="shared" si="37"/>
        <v>0</v>
      </c>
      <c r="AN30" s="1">
        <f t="shared" si="37"/>
        <v>0</v>
      </c>
      <c r="AO30" s="1">
        <f t="shared" si="37"/>
        <v>0</v>
      </c>
      <c r="AP30" s="1">
        <f t="shared" si="37"/>
        <v>0</v>
      </c>
      <c r="AQ30" s="1">
        <f t="shared" si="37"/>
        <v>0</v>
      </c>
      <c r="AR30" s="1">
        <f t="shared" si="37"/>
        <v>0</v>
      </c>
      <c r="AS30" s="1">
        <f t="shared" si="37"/>
        <v>0</v>
      </c>
      <c r="AT30" s="1">
        <f t="shared" si="37"/>
        <v>0</v>
      </c>
      <c r="AU30" s="1">
        <f t="shared" si="37"/>
        <v>4.5</v>
      </c>
      <c r="AV30" s="1">
        <f t="shared" si="37"/>
        <v>0</v>
      </c>
      <c r="AW30" s="1">
        <f t="shared" si="37"/>
        <v>0</v>
      </c>
      <c r="AX30" s="1">
        <f t="shared" si="37"/>
        <v>0</v>
      </c>
      <c r="AY30" s="1">
        <f t="shared" si="37"/>
        <v>0</v>
      </c>
      <c r="AZ30" s="1">
        <f t="shared" si="37"/>
        <v>0</v>
      </c>
      <c r="BA30" s="1">
        <f t="shared" si="37"/>
        <v>0</v>
      </c>
      <c r="BB30" s="1">
        <f t="shared" si="37"/>
        <v>0</v>
      </c>
      <c r="BC30" s="1">
        <f t="shared" si="37"/>
        <v>0</v>
      </c>
      <c r="BD30" s="1">
        <f t="shared" si="37"/>
        <v>0</v>
      </c>
      <c r="BE30" s="1">
        <f t="shared" si="37"/>
        <v>0</v>
      </c>
      <c r="BF30" s="1">
        <f t="shared" si="37"/>
        <v>0</v>
      </c>
      <c r="BG30" s="1">
        <f t="shared" si="37"/>
        <v>0</v>
      </c>
      <c r="BH30" s="1">
        <f t="shared" si="37"/>
        <v>0</v>
      </c>
      <c r="BI30" s="1">
        <f t="shared" si="37"/>
        <v>0</v>
      </c>
      <c r="BJ30" s="1">
        <f t="shared" si="37"/>
        <v>0</v>
      </c>
      <c r="BK30" s="1">
        <f t="shared" si="37"/>
        <v>0</v>
      </c>
      <c r="BL30" s="1">
        <f t="shared" si="37"/>
        <v>0</v>
      </c>
      <c r="BM30" s="1">
        <f t="shared" si="37"/>
        <v>0</v>
      </c>
      <c r="BN30" s="1">
        <f t="shared" si="37"/>
        <v>0</v>
      </c>
      <c r="BO30" s="1">
        <f t="shared" si="37"/>
        <v>0</v>
      </c>
      <c r="BP30" s="1">
        <f t="shared" si="30"/>
        <v>0</v>
      </c>
      <c r="BQ30" s="1">
        <f t="shared" si="30"/>
        <v>0</v>
      </c>
      <c r="BR30" s="1">
        <f t="shared" si="30"/>
        <v>0</v>
      </c>
      <c r="BS30" s="1">
        <f t="shared" si="30"/>
        <v>0</v>
      </c>
      <c r="BT30" s="1">
        <f t="shared" si="30"/>
        <v>0</v>
      </c>
      <c r="BU30" s="1">
        <f t="shared" si="30"/>
        <v>0</v>
      </c>
      <c r="BV30" s="1">
        <f t="shared" si="30"/>
        <v>0</v>
      </c>
      <c r="BW30" s="1">
        <f t="shared" si="30"/>
        <v>0</v>
      </c>
      <c r="BX30" s="1">
        <f t="shared" si="30"/>
        <v>0</v>
      </c>
      <c r="BY30" s="1">
        <f t="shared" si="30"/>
        <v>0</v>
      </c>
      <c r="BZ30" s="1">
        <f t="shared" si="30"/>
        <v>0</v>
      </c>
      <c r="CA30" s="1">
        <f t="shared" si="30"/>
        <v>0</v>
      </c>
      <c r="CB30" s="1">
        <f t="shared" si="30"/>
        <v>0</v>
      </c>
      <c r="CC30" s="1">
        <f t="shared" si="30"/>
        <v>0</v>
      </c>
      <c r="CD30" s="1">
        <f t="shared" si="30"/>
        <v>0</v>
      </c>
      <c r="CE30" s="1">
        <f t="shared" si="30"/>
        <v>0</v>
      </c>
      <c r="CF30" s="1">
        <f t="shared" si="30"/>
        <v>0</v>
      </c>
      <c r="CG30" s="1">
        <f t="shared" si="30"/>
        <v>0</v>
      </c>
      <c r="CH30" s="1">
        <f t="shared" si="30"/>
        <v>0</v>
      </c>
      <c r="CI30" s="1">
        <f t="shared" si="30"/>
        <v>0</v>
      </c>
      <c r="CJ30" s="1">
        <f t="shared" si="30"/>
        <v>0</v>
      </c>
      <c r="CK30" s="1">
        <f t="shared" si="30"/>
        <v>0</v>
      </c>
      <c r="CL30" s="1">
        <f t="shared" si="30"/>
        <v>0</v>
      </c>
      <c r="CM30" s="1">
        <f t="shared" si="30"/>
        <v>0</v>
      </c>
      <c r="CN30" s="1">
        <f t="shared" si="30"/>
        <v>0</v>
      </c>
      <c r="CO30" s="1">
        <f t="shared" si="30"/>
        <v>0</v>
      </c>
      <c r="CP30" s="1">
        <f t="shared" si="30"/>
        <v>0</v>
      </c>
      <c r="CQ30" s="1">
        <f t="shared" si="30"/>
        <v>0</v>
      </c>
      <c r="CR30" s="1">
        <f t="shared" si="30"/>
        <v>0</v>
      </c>
      <c r="CS30" s="1">
        <f t="shared" si="30"/>
        <v>0</v>
      </c>
      <c r="CT30" s="1">
        <f t="shared" si="30"/>
        <v>0</v>
      </c>
      <c r="CU30" s="13">
        <f t="shared" si="32"/>
        <v>4.5</v>
      </c>
      <c r="CV30" s="13">
        <f t="shared" si="33"/>
        <v>4.6875E-2</v>
      </c>
      <c r="CW30" s="13">
        <f t="shared" si="34"/>
        <v>0</v>
      </c>
      <c r="CX30" s="13">
        <f t="shared" si="35"/>
        <v>4.5</v>
      </c>
      <c r="CY30" s="13">
        <f t="shared" si="36"/>
        <v>0.45927932677184591</v>
      </c>
    </row>
    <row r="31" spans="1:103" s="8" customFormat="1" ht="17" x14ac:dyDescent="0.25">
      <c r="A31" s="1">
        <f>A8</f>
        <v>2</v>
      </c>
      <c r="B31" s="8" t="str">
        <f>person!A7</f>
        <v>Friday</v>
      </c>
      <c r="C31" s="1">
        <f t="shared" si="31"/>
        <v>0</v>
      </c>
      <c r="D31" s="1">
        <f t="shared" si="37"/>
        <v>1.5</v>
      </c>
      <c r="E31" s="1">
        <f t="shared" si="37"/>
        <v>0</v>
      </c>
      <c r="F31" s="1">
        <f t="shared" si="37"/>
        <v>0</v>
      </c>
      <c r="G31" s="1">
        <f t="shared" si="37"/>
        <v>0</v>
      </c>
      <c r="H31" s="1">
        <f t="shared" si="37"/>
        <v>0</v>
      </c>
      <c r="I31" s="1">
        <f t="shared" si="37"/>
        <v>0</v>
      </c>
      <c r="J31" s="1">
        <f t="shared" si="37"/>
        <v>0</v>
      </c>
      <c r="K31" s="1">
        <f t="shared" si="37"/>
        <v>0</v>
      </c>
      <c r="L31" s="1">
        <f t="shared" si="37"/>
        <v>0</v>
      </c>
      <c r="M31" s="1">
        <f t="shared" si="37"/>
        <v>0</v>
      </c>
      <c r="N31" s="1">
        <f t="shared" si="37"/>
        <v>0</v>
      </c>
      <c r="O31" s="1">
        <f t="shared" si="37"/>
        <v>0</v>
      </c>
      <c r="P31" s="1">
        <f t="shared" si="37"/>
        <v>0</v>
      </c>
      <c r="Q31" s="1">
        <f t="shared" si="37"/>
        <v>0</v>
      </c>
      <c r="R31" s="1">
        <f t="shared" si="37"/>
        <v>0</v>
      </c>
      <c r="S31" s="1">
        <f t="shared" si="37"/>
        <v>0</v>
      </c>
      <c r="T31" s="1">
        <f t="shared" si="37"/>
        <v>0</v>
      </c>
      <c r="U31" s="1">
        <f t="shared" si="37"/>
        <v>0</v>
      </c>
      <c r="V31" s="1">
        <f t="shared" si="37"/>
        <v>0</v>
      </c>
      <c r="W31" s="1">
        <f t="shared" si="37"/>
        <v>0</v>
      </c>
      <c r="X31" s="1">
        <f t="shared" si="37"/>
        <v>0</v>
      </c>
      <c r="Y31" s="1">
        <f t="shared" si="37"/>
        <v>0</v>
      </c>
      <c r="Z31" s="1">
        <f t="shared" si="37"/>
        <v>0</v>
      </c>
      <c r="AA31" s="1">
        <f t="shared" si="37"/>
        <v>0</v>
      </c>
      <c r="AB31" s="1">
        <f t="shared" si="37"/>
        <v>0</v>
      </c>
      <c r="AC31" s="1">
        <f t="shared" si="37"/>
        <v>0</v>
      </c>
      <c r="AD31" s="1">
        <f t="shared" si="37"/>
        <v>0</v>
      </c>
      <c r="AE31" s="1">
        <f t="shared" si="37"/>
        <v>0</v>
      </c>
      <c r="AF31" s="1">
        <f t="shared" si="37"/>
        <v>0</v>
      </c>
      <c r="AG31" s="1">
        <f t="shared" si="37"/>
        <v>0</v>
      </c>
      <c r="AH31" s="1">
        <f t="shared" si="37"/>
        <v>4</v>
      </c>
      <c r="AI31" s="1">
        <f t="shared" si="37"/>
        <v>0</v>
      </c>
      <c r="AJ31" s="1">
        <f t="shared" si="37"/>
        <v>0</v>
      </c>
      <c r="AK31" s="1">
        <f t="shared" si="37"/>
        <v>0</v>
      </c>
      <c r="AL31" s="1">
        <f t="shared" si="37"/>
        <v>0</v>
      </c>
      <c r="AM31" s="1">
        <f t="shared" si="37"/>
        <v>0</v>
      </c>
      <c r="AN31" s="1">
        <f t="shared" si="37"/>
        <v>0</v>
      </c>
      <c r="AO31" s="1">
        <f t="shared" si="37"/>
        <v>0</v>
      </c>
      <c r="AP31" s="1">
        <f t="shared" si="37"/>
        <v>0</v>
      </c>
      <c r="AQ31" s="1">
        <f t="shared" si="37"/>
        <v>0</v>
      </c>
      <c r="AR31" s="1">
        <f t="shared" si="37"/>
        <v>0</v>
      </c>
      <c r="AS31" s="1">
        <f t="shared" si="37"/>
        <v>0</v>
      </c>
      <c r="AT31" s="1">
        <f t="shared" si="37"/>
        <v>0</v>
      </c>
      <c r="AU31" s="1">
        <f t="shared" si="37"/>
        <v>0</v>
      </c>
      <c r="AV31" s="1">
        <f t="shared" si="37"/>
        <v>0</v>
      </c>
      <c r="AW31" s="1">
        <f t="shared" si="37"/>
        <v>0</v>
      </c>
      <c r="AX31" s="1">
        <f t="shared" si="37"/>
        <v>0</v>
      </c>
      <c r="AY31" s="1">
        <f t="shared" si="37"/>
        <v>0</v>
      </c>
      <c r="AZ31" s="1">
        <f t="shared" si="37"/>
        <v>0</v>
      </c>
      <c r="BA31" s="1">
        <f t="shared" si="37"/>
        <v>0</v>
      </c>
      <c r="BB31" s="1">
        <f t="shared" si="37"/>
        <v>0</v>
      </c>
      <c r="BC31" s="1">
        <f t="shared" si="37"/>
        <v>0</v>
      </c>
      <c r="BD31" s="1">
        <f t="shared" si="37"/>
        <v>0</v>
      </c>
      <c r="BE31" s="1">
        <f t="shared" si="37"/>
        <v>0</v>
      </c>
      <c r="BF31" s="1">
        <f t="shared" si="37"/>
        <v>0</v>
      </c>
      <c r="BG31" s="1">
        <f t="shared" si="37"/>
        <v>0</v>
      </c>
      <c r="BH31" s="1">
        <f t="shared" si="37"/>
        <v>0</v>
      </c>
      <c r="BI31" s="1">
        <f t="shared" si="37"/>
        <v>0</v>
      </c>
      <c r="BJ31" s="1">
        <f t="shared" si="37"/>
        <v>0</v>
      </c>
      <c r="BK31" s="1">
        <f t="shared" si="37"/>
        <v>0</v>
      </c>
      <c r="BL31" s="1">
        <f t="shared" si="37"/>
        <v>0</v>
      </c>
      <c r="BM31" s="1">
        <f t="shared" si="37"/>
        <v>0</v>
      </c>
      <c r="BN31" s="1">
        <f t="shared" si="37"/>
        <v>0</v>
      </c>
      <c r="BO31" s="1">
        <f t="shared" ref="BO31:CT32" si="38">IF(BO$10&gt;$B$60,IF(BO8&gt;(BO$11+BO$14*$B$62),BO21,0),0)</f>
        <v>0</v>
      </c>
      <c r="BP31" s="1">
        <f t="shared" si="38"/>
        <v>0</v>
      </c>
      <c r="BQ31" s="1">
        <f t="shared" si="38"/>
        <v>0</v>
      </c>
      <c r="BR31" s="1">
        <f t="shared" si="38"/>
        <v>0</v>
      </c>
      <c r="BS31" s="1">
        <f t="shared" si="38"/>
        <v>0</v>
      </c>
      <c r="BT31" s="1">
        <f t="shared" si="38"/>
        <v>0</v>
      </c>
      <c r="BU31" s="1">
        <f t="shared" si="38"/>
        <v>0</v>
      </c>
      <c r="BV31" s="1">
        <f t="shared" si="38"/>
        <v>0</v>
      </c>
      <c r="BW31" s="1">
        <f t="shared" si="38"/>
        <v>0</v>
      </c>
      <c r="BX31" s="1">
        <f t="shared" si="38"/>
        <v>0</v>
      </c>
      <c r="BY31" s="1">
        <f t="shared" si="38"/>
        <v>0</v>
      </c>
      <c r="BZ31" s="1">
        <f t="shared" si="38"/>
        <v>0</v>
      </c>
      <c r="CA31" s="1">
        <f t="shared" si="38"/>
        <v>0</v>
      </c>
      <c r="CB31" s="1">
        <f t="shared" si="38"/>
        <v>0</v>
      </c>
      <c r="CC31" s="1">
        <f t="shared" si="38"/>
        <v>0</v>
      </c>
      <c r="CD31" s="1">
        <f t="shared" si="38"/>
        <v>0</v>
      </c>
      <c r="CE31" s="1">
        <f t="shared" si="38"/>
        <v>0</v>
      </c>
      <c r="CF31" s="1">
        <f t="shared" si="38"/>
        <v>0</v>
      </c>
      <c r="CG31" s="1">
        <f t="shared" si="38"/>
        <v>0</v>
      </c>
      <c r="CH31" s="1">
        <f t="shared" si="38"/>
        <v>3.5</v>
      </c>
      <c r="CI31" s="1">
        <f t="shared" si="38"/>
        <v>0</v>
      </c>
      <c r="CJ31" s="1">
        <f t="shared" si="38"/>
        <v>0</v>
      </c>
      <c r="CK31" s="1">
        <f t="shared" si="38"/>
        <v>0</v>
      </c>
      <c r="CL31" s="1">
        <f t="shared" si="38"/>
        <v>0</v>
      </c>
      <c r="CM31" s="1">
        <f t="shared" si="38"/>
        <v>0</v>
      </c>
      <c r="CN31" s="1">
        <f t="shared" si="38"/>
        <v>0</v>
      </c>
      <c r="CO31" s="1">
        <f t="shared" si="38"/>
        <v>0</v>
      </c>
      <c r="CP31" s="1">
        <f t="shared" si="38"/>
        <v>0</v>
      </c>
      <c r="CQ31" s="1">
        <f t="shared" si="38"/>
        <v>0</v>
      </c>
      <c r="CR31" s="1">
        <f t="shared" si="38"/>
        <v>1.5</v>
      </c>
      <c r="CS31" s="1">
        <f t="shared" si="38"/>
        <v>0</v>
      </c>
      <c r="CT31" s="1">
        <f t="shared" si="38"/>
        <v>0</v>
      </c>
      <c r="CU31" s="13">
        <f t="shared" si="32"/>
        <v>10.5</v>
      </c>
      <c r="CV31" s="13">
        <f t="shared" si="33"/>
        <v>0.109375</v>
      </c>
      <c r="CW31" s="13">
        <f t="shared" si="34"/>
        <v>0</v>
      </c>
      <c r="CX31" s="13">
        <f t="shared" si="35"/>
        <v>4</v>
      </c>
      <c r="CY31" s="13">
        <f t="shared" si="36"/>
        <v>0.57675647054522894</v>
      </c>
    </row>
    <row r="32" spans="1:103" s="8" customFormat="1" ht="17" x14ac:dyDescent="0.25">
      <c r="A32" s="1">
        <f>A9</f>
        <v>3</v>
      </c>
      <c r="B32" s="8" t="str">
        <f>person!A8</f>
        <v>Saturday</v>
      </c>
      <c r="C32" s="1">
        <f t="shared" si="31"/>
        <v>0</v>
      </c>
      <c r="D32" s="1">
        <f t="shared" ref="D32:BO32" si="39">IF(D$10&gt;$B$60,IF(D9&gt;(D$11+D$14*$B$62),D22,0),0)</f>
        <v>0</v>
      </c>
      <c r="E32" s="1">
        <f t="shared" si="39"/>
        <v>0</v>
      </c>
      <c r="F32" s="1">
        <f t="shared" si="39"/>
        <v>0</v>
      </c>
      <c r="G32" s="1">
        <f t="shared" si="39"/>
        <v>0</v>
      </c>
      <c r="H32" s="1">
        <f t="shared" si="39"/>
        <v>0</v>
      </c>
      <c r="I32" s="1">
        <f t="shared" si="39"/>
        <v>0</v>
      </c>
      <c r="J32" s="1">
        <f t="shared" si="39"/>
        <v>0</v>
      </c>
      <c r="K32" s="1">
        <f t="shared" si="39"/>
        <v>0</v>
      </c>
      <c r="L32" s="1">
        <f t="shared" si="39"/>
        <v>0</v>
      </c>
      <c r="M32" s="1">
        <f t="shared" si="39"/>
        <v>0</v>
      </c>
      <c r="N32" s="1">
        <f t="shared" si="39"/>
        <v>0</v>
      </c>
      <c r="O32" s="1">
        <f t="shared" si="39"/>
        <v>0</v>
      </c>
      <c r="P32" s="1">
        <f t="shared" si="39"/>
        <v>0</v>
      </c>
      <c r="Q32" s="1">
        <f t="shared" si="39"/>
        <v>0</v>
      </c>
      <c r="R32" s="1">
        <f t="shared" si="39"/>
        <v>0</v>
      </c>
      <c r="S32" s="1">
        <f t="shared" si="39"/>
        <v>0</v>
      </c>
      <c r="T32" s="1">
        <f t="shared" si="39"/>
        <v>0</v>
      </c>
      <c r="U32" s="1">
        <f t="shared" si="39"/>
        <v>0</v>
      </c>
      <c r="V32" s="1">
        <f t="shared" si="39"/>
        <v>0</v>
      </c>
      <c r="W32" s="1">
        <f t="shared" si="39"/>
        <v>0</v>
      </c>
      <c r="X32" s="1">
        <f t="shared" si="39"/>
        <v>0</v>
      </c>
      <c r="Y32" s="1">
        <f t="shared" si="39"/>
        <v>0</v>
      </c>
      <c r="Z32" s="1">
        <f t="shared" si="39"/>
        <v>0</v>
      </c>
      <c r="AA32" s="1">
        <f t="shared" si="39"/>
        <v>0</v>
      </c>
      <c r="AB32" s="1">
        <f t="shared" si="39"/>
        <v>0</v>
      </c>
      <c r="AC32" s="1">
        <f t="shared" si="39"/>
        <v>0</v>
      </c>
      <c r="AD32" s="1">
        <f t="shared" si="39"/>
        <v>0</v>
      </c>
      <c r="AE32" s="1">
        <f t="shared" si="39"/>
        <v>0</v>
      </c>
      <c r="AF32" s="1">
        <f t="shared" si="39"/>
        <v>0</v>
      </c>
      <c r="AG32" s="1">
        <f t="shared" si="39"/>
        <v>0</v>
      </c>
      <c r="AH32" s="1">
        <f t="shared" si="39"/>
        <v>0</v>
      </c>
      <c r="AI32" s="1">
        <f t="shared" si="39"/>
        <v>0</v>
      </c>
      <c r="AJ32" s="1">
        <f t="shared" si="39"/>
        <v>0</v>
      </c>
      <c r="AK32" s="1">
        <f t="shared" si="39"/>
        <v>0</v>
      </c>
      <c r="AL32" s="1">
        <f t="shared" si="39"/>
        <v>0</v>
      </c>
      <c r="AM32" s="1">
        <f t="shared" si="39"/>
        <v>0</v>
      </c>
      <c r="AN32" s="1">
        <f t="shared" si="39"/>
        <v>0</v>
      </c>
      <c r="AO32" s="1">
        <f t="shared" si="39"/>
        <v>0</v>
      </c>
      <c r="AP32" s="1">
        <f t="shared" si="39"/>
        <v>0</v>
      </c>
      <c r="AQ32" s="1">
        <f t="shared" si="39"/>
        <v>0</v>
      </c>
      <c r="AR32" s="1">
        <f t="shared" si="39"/>
        <v>0</v>
      </c>
      <c r="AS32" s="1">
        <f t="shared" si="39"/>
        <v>0</v>
      </c>
      <c r="AT32" s="1">
        <f t="shared" si="39"/>
        <v>0</v>
      </c>
      <c r="AU32" s="1">
        <f t="shared" si="39"/>
        <v>0</v>
      </c>
      <c r="AV32" s="1">
        <f t="shared" si="39"/>
        <v>0</v>
      </c>
      <c r="AW32" s="1">
        <f t="shared" si="39"/>
        <v>0</v>
      </c>
      <c r="AX32" s="1">
        <f t="shared" si="39"/>
        <v>0</v>
      </c>
      <c r="AY32" s="1">
        <f t="shared" si="39"/>
        <v>5.666666666666667</v>
      </c>
      <c r="AZ32" s="1">
        <f t="shared" si="39"/>
        <v>0</v>
      </c>
      <c r="BA32" s="1">
        <f t="shared" si="39"/>
        <v>0</v>
      </c>
      <c r="BB32" s="1">
        <f t="shared" si="39"/>
        <v>0</v>
      </c>
      <c r="BC32" s="1">
        <f t="shared" si="39"/>
        <v>7.333333333333333</v>
      </c>
      <c r="BD32" s="1">
        <f t="shared" si="39"/>
        <v>5.666666666666667</v>
      </c>
      <c r="BE32" s="1">
        <f t="shared" si="39"/>
        <v>0</v>
      </c>
      <c r="BF32" s="1">
        <f t="shared" si="39"/>
        <v>0</v>
      </c>
      <c r="BG32" s="1">
        <f t="shared" si="39"/>
        <v>0</v>
      </c>
      <c r="BH32" s="1">
        <f t="shared" si="39"/>
        <v>0</v>
      </c>
      <c r="BI32" s="1">
        <f t="shared" si="39"/>
        <v>0</v>
      </c>
      <c r="BJ32" s="1">
        <f t="shared" si="39"/>
        <v>0</v>
      </c>
      <c r="BK32" s="1">
        <f t="shared" si="39"/>
        <v>5.333333333333333</v>
      </c>
      <c r="BL32" s="1">
        <f t="shared" si="39"/>
        <v>0</v>
      </c>
      <c r="BM32" s="1">
        <f t="shared" si="39"/>
        <v>5.333333333333333</v>
      </c>
      <c r="BN32" s="1">
        <f t="shared" si="39"/>
        <v>3.3333333333333335</v>
      </c>
      <c r="BO32" s="1">
        <f t="shared" si="39"/>
        <v>0</v>
      </c>
      <c r="BP32" s="1">
        <f t="shared" si="38"/>
        <v>0</v>
      </c>
      <c r="BQ32" s="1">
        <f t="shared" si="38"/>
        <v>0</v>
      </c>
      <c r="BR32" s="1">
        <f t="shared" si="38"/>
        <v>0</v>
      </c>
      <c r="BS32" s="1">
        <f t="shared" si="38"/>
        <v>7.333333333333333</v>
      </c>
      <c r="BT32" s="1">
        <f t="shared" si="38"/>
        <v>0</v>
      </c>
      <c r="BU32" s="1">
        <f t="shared" si="38"/>
        <v>0</v>
      </c>
      <c r="BV32" s="1">
        <f t="shared" si="38"/>
        <v>0</v>
      </c>
      <c r="BW32" s="1">
        <f t="shared" si="38"/>
        <v>0</v>
      </c>
      <c r="BX32" s="1">
        <f t="shared" si="38"/>
        <v>0</v>
      </c>
      <c r="BY32" s="1">
        <f t="shared" si="38"/>
        <v>0</v>
      </c>
      <c r="BZ32" s="1">
        <f t="shared" si="38"/>
        <v>0</v>
      </c>
      <c r="CA32" s="1">
        <f t="shared" si="38"/>
        <v>7.666666666666667</v>
      </c>
      <c r="CB32" s="1">
        <f t="shared" si="38"/>
        <v>0</v>
      </c>
      <c r="CC32" s="1">
        <f t="shared" si="38"/>
        <v>0</v>
      </c>
      <c r="CD32" s="1">
        <f t="shared" si="38"/>
        <v>0</v>
      </c>
      <c r="CE32" s="1">
        <f t="shared" si="38"/>
        <v>0</v>
      </c>
      <c r="CF32" s="1">
        <f t="shared" si="38"/>
        <v>0</v>
      </c>
      <c r="CG32" s="1">
        <f t="shared" si="38"/>
        <v>0</v>
      </c>
      <c r="CH32" s="1">
        <f t="shared" si="38"/>
        <v>0</v>
      </c>
      <c r="CI32" s="1">
        <f t="shared" si="38"/>
        <v>0</v>
      </c>
      <c r="CJ32" s="1">
        <f t="shared" si="38"/>
        <v>0</v>
      </c>
      <c r="CK32" s="1">
        <f t="shared" si="38"/>
        <v>0</v>
      </c>
      <c r="CL32" s="1">
        <f t="shared" si="38"/>
        <v>0</v>
      </c>
      <c r="CM32" s="1">
        <f t="shared" si="38"/>
        <v>0</v>
      </c>
      <c r="CN32" s="1">
        <f t="shared" si="38"/>
        <v>0</v>
      </c>
      <c r="CO32" s="1">
        <f t="shared" si="38"/>
        <v>0</v>
      </c>
      <c r="CP32" s="1">
        <f t="shared" si="38"/>
        <v>2</v>
      </c>
      <c r="CQ32" s="1">
        <f t="shared" si="38"/>
        <v>0</v>
      </c>
      <c r="CR32" s="1">
        <f t="shared" si="38"/>
        <v>0</v>
      </c>
      <c r="CS32" s="1">
        <f t="shared" si="38"/>
        <v>0</v>
      </c>
      <c r="CT32" s="1">
        <f t="shared" si="38"/>
        <v>0</v>
      </c>
      <c r="CU32" s="13">
        <f t="shared" si="32"/>
        <v>49.666666666666664</v>
      </c>
      <c r="CV32" s="13">
        <f t="shared" si="33"/>
        <v>0.51736111111111105</v>
      </c>
      <c r="CW32" s="13">
        <f t="shared" si="34"/>
        <v>0</v>
      </c>
      <c r="CX32" s="13">
        <f t="shared" si="35"/>
        <v>7.666666666666667</v>
      </c>
      <c r="CY32" s="13">
        <f t="shared" si="36"/>
        <v>1.7071365798155254</v>
      </c>
    </row>
    <row r="33" spans="1:103" s="15" customFormat="1" ht="17" x14ac:dyDescent="0.25">
      <c r="A33" s="3">
        <f>SUM(A26:A32)</f>
        <v>19</v>
      </c>
      <c r="B33" s="15" t="s">
        <v>15</v>
      </c>
      <c r="C33" s="3">
        <f t="shared" ref="C33:AG33" si="40">SUM(C26:C32)</f>
        <v>2.3333333333333335</v>
      </c>
      <c r="D33" s="3">
        <f t="shared" si="40"/>
        <v>2.5</v>
      </c>
      <c r="E33" s="3">
        <f t="shared" si="40"/>
        <v>2.3333333333333335</v>
      </c>
      <c r="F33" s="3">
        <f t="shared" si="40"/>
        <v>0</v>
      </c>
      <c r="G33" s="3">
        <f t="shared" si="40"/>
        <v>0</v>
      </c>
      <c r="H33" s="3">
        <f t="shared" si="40"/>
        <v>0</v>
      </c>
      <c r="I33" s="3">
        <f t="shared" si="40"/>
        <v>0</v>
      </c>
      <c r="J33" s="3">
        <f t="shared" si="40"/>
        <v>0</v>
      </c>
      <c r="K33" s="3">
        <f t="shared" si="40"/>
        <v>0</v>
      </c>
      <c r="L33" s="3">
        <f t="shared" si="40"/>
        <v>0</v>
      </c>
      <c r="M33" s="3">
        <f t="shared" si="40"/>
        <v>0</v>
      </c>
      <c r="N33" s="3">
        <f t="shared" si="40"/>
        <v>0</v>
      </c>
      <c r="O33" s="3">
        <f t="shared" si="40"/>
        <v>0</v>
      </c>
      <c r="P33" s="3">
        <f t="shared" si="40"/>
        <v>0</v>
      </c>
      <c r="Q33" s="3">
        <f t="shared" si="40"/>
        <v>0</v>
      </c>
      <c r="R33" s="3">
        <f t="shared" si="40"/>
        <v>0</v>
      </c>
      <c r="S33" s="3">
        <f t="shared" si="40"/>
        <v>0</v>
      </c>
      <c r="T33" s="3">
        <f t="shared" si="40"/>
        <v>0</v>
      </c>
      <c r="U33" s="3">
        <f t="shared" si="40"/>
        <v>0</v>
      </c>
      <c r="V33" s="3">
        <f t="shared" si="40"/>
        <v>0</v>
      </c>
      <c r="W33" s="3">
        <f t="shared" si="40"/>
        <v>0</v>
      </c>
      <c r="X33" s="3">
        <f t="shared" si="40"/>
        <v>0</v>
      </c>
      <c r="Y33" s="3">
        <f t="shared" si="40"/>
        <v>0</v>
      </c>
      <c r="Z33" s="3">
        <f t="shared" si="40"/>
        <v>0</v>
      </c>
      <c r="AA33" s="3">
        <f t="shared" si="40"/>
        <v>0</v>
      </c>
      <c r="AB33" s="3">
        <f t="shared" si="40"/>
        <v>1</v>
      </c>
      <c r="AC33" s="3">
        <f t="shared" si="40"/>
        <v>2.3333333333333335</v>
      </c>
      <c r="AD33" s="3">
        <f t="shared" si="40"/>
        <v>3</v>
      </c>
      <c r="AE33" s="3">
        <f t="shared" si="40"/>
        <v>0</v>
      </c>
      <c r="AF33" s="3">
        <f t="shared" si="40"/>
        <v>8.6666666666666661</v>
      </c>
      <c r="AG33" s="3">
        <f t="shared" si="40"/>
        <v>6</v>
      </c>
      <c r="AH33" s="3">
        <f t="shared" ref="AH33:BM33" si="41">SUM(AH26:AH32)</f>
        <v>4</v>
      </c>
      <c r="AI33" s="3">
        <f t="shared" si="41"/>
        <v>3</v>
      </c>
      <c r="AJ33" s="3">
        <f t="shared" si="41"/>
        <v>4.333333333333333</v>
      </c>
      <c r="AK33" s="3">
        <f t="shared" si="41"/>
        <v>0</v>
      </c>
      <c r="AL33" s="3">
        <f t="shared" si="41"/>
        <v>0</v>
      </c>
      <c r="AM33" s="3">
        <f t="shared" si="41"/>
        <v>0</v>
      </c>
      <c r="AN33" s="3">
        <f t="shared" si="41"/>
        <v>11</v>
      </c>
      <c r="AO33" s="3">
        <f t="shared" si="41"/>
        <v>0</v>
      </c>
      <c r="AP33" s="3">
        <f t="shared" si="41"/>
        <v>0</v>
      </c>
      <c r="AQ33" s="3">
        <f t="shared" si="41"/>
        <v>0</v>
      </c>
      <c r="AR33" s="3">
        <f t="shared" si="41"/>
        <v>0</v>
      </c>
      <c r="AS33" s="3">
        <f t="shared" si="41"/>
        <v>8.6666666666666661</v>
      </c>
      <c r="AT33" s="3">
        <f t="shared" si="41"/>
        <v>3.6666666666666665</v>
      </c>
      <c r="AU33" s="3">
        <f t="shared" si="41"/>
        <v>4.5</v>
      </c>
      <c r="AV33" s="3">
        <f t="shared" si="41"/>
        <v>7</v>
      </c>
      <c r="AW33" s="3">
        <f t="shared" si="41"/>
        <v>3.6666666666666665</v>
      </c>
      <c r="AX33" s="3">
        <f t="shared" si="41"/>
        <v>4</v>
      </c>
      <c r="AY33" s="3">
        <f t="shared" si="41"/>
        <v>5.666666666666667</v>
      </c>
      <c r="AZ33" s="3">
        <f t="shared" si="41"/>
        <v>3</v>
      </c>
      <c r="BA33" s="3">
        <f t="shared" si="41"/>
        <v>7.666666666666667</v>
      </c>
      <c r="BB33" s="3">
        <f t="shared" si="41"/>
        <v>0</v>
      </c>
      <c r="BC33" s="3">
        <f t="shared" si="41"/>
        <v>7.333333333333333</v>
      </c>
      <c r="BD33" s="3">
        <f t="shared" si="41"/>
        <v>5.666666666666667</v>
      </c>
      <c r="BE33" s="3">
        <f t="shared" si="41"/>
        <v>2.3333333333333335</v>
      </c>
      <c r="BF33" s="3">
        <f t="shared" si="41"/>
        <v>3.6666666666666665</v>
      </c>
      <c r="BG33" s="3">
        <f t="shared" si="41"/>
        <v>6</v>
      </c>
      <c r="BH33" s="3">
        <f t="shared" si="41"/>
        <v>10</v>
      </c>
      <c r="BI33" s="3">
        <f t="shared" si="41"/>
        <v>6.666666666666667</v>
      </c>
      <c r="BJ33" s="3">
        <f t="shared" si="41"/>
        <v>4.333333333333333</v>
      </c>
      <c r="BK33" s="3">
        <f t="shared" si="41"/>
        <v>5.333333333333333</v>
      </c>
      <c r="BL33" s="3">
        <f t="shared" si="41"/>
        <v>6.333333333333333</v>
      </c>
      <c r="BM33" s="3">
        <f t="shared" si="41"/>
        <v>5.333333333333333</v>
      </c>
      <c r="BN33" s="3">
        <f t="shared" ref="BN33:CS33" si="42">SUM(BN26:BN32)</f>
        <v>3.3333333333333335</v>
      </c>
      <c r="BO33" s="3">
        <f t="shared" si="42"/>
        <v>6.666666666666667</v>
      </c>
      <c r="BP33" s="3">
        <f t="shared" si="42"/>
        <v>7.666666666666667</v>
      </c>
      <c r="BQ33" s="3">
        <f t="shared" si="42"/>
        <v>5.333333333333333</v>
      </c>
      <c r="BR33" s="3">
        <f t="shared" si="42"/>
        <v>6</v>
      </c>
      <c r="BS33" s="3">
        <f t="shared" si="42"/>
        <v>7.333333333333333</v>
      </c>
      <c r="BT33" s="3">
        <f t="shared" si="42"/>
        <v>6</v>
      </c>
      <c r="BU33" s="3">
        <f t="shared" si="42"/>
        <v>7.333333333333333</v>
      </c>
      <c r="BV33" s="3">
        <f t="shared" si="42"/>
        <v>0</v>
      </c>
      <c r="BW33" s="3">
        <f t="shared" si="42"/>
        <v>8</v>
      </c>
      <c r="BX33" s="3">
        <f t="shared" si="42"/>
        <v>0</v>
      </c>
      <c r="BY33" s="3">
        <f t="shared" si="42"/>
        <v>0</v>
      </c>
      <c r="BZ33" s="3">
        <f t="shared" si="42"/>
        <v>6.666666666666667</v>
      </c>
      <c r="CA33" s="3">
        <f t="shared" si="42"/>
        <v>7.666666666666667</v>
      </c>
      <c r="CB33" s="3">
        <f t="shared" si="42"/>
        <v>6.666666666666667</v>
      </c>
      <c r="CC33" s="3">
        <f t="shared" si="42"/>
        <v>5</v>
      </c>
      <c r="CD33" s="3">
        <f t="shared" si="42"/>
        <v>0</v>
      </c>
      <c r="CE33" s="3">
        <f t="shared" si="42"/>
        <v>0</v>
      </c>
      <c r="CF33" s="3">
        <f t="shared" si="42"/>
        <v>0</v>
      </c>
      <c r="CG33" s="3">
        <f t="shared" si="42"/>
        <v>0</v>
      </c>
      <c r="CH33" s="3">
        <f t="shared" si="42"/>
        <v>3.5</v>
      </c>
      <c r="CI33" s="3">
        <f t="shared" si="42"/>
        <v>0</v>
      </c>
      <c r="CJ33" s="3">
        <f t="shared" si="42"/>
        <v>2.3333333333333335</v>
      </c>
      <c r="CK33" s="3">
        <f t="shared" si="42"/>
        <v>0</v>
      </c>
      <c r="CL33" s="3">
        <f t="shared" si="42"/>
        <v>2.3333333333333335</v>
      </c>
      <c r="CM33" s="3">
        <f t="shared" si="42"/>
        <v>4.333333333333333</v>
      </c>
      <c r="CN33" s="3">
        <f t="shared" si="42"/>
        <v>1.6666666666666667</v>
      </c>
      <c r="CO33" s="3">
        <f t="shared" si="42"/>
        <v>4.666666666666667</v>
      </c>
      <c r="CP33" s="3">
        <f t="shared" si="42"/>
        <v>2</v>
      </c>
      <c r="CQ33" s="3">
        <f t="shared" si="42"/>
        <v>5</v>
      </c>
      <c r="CR33" s="3">
        <f t="shared" si="42"/>
        <v>1.5</v>
      </c>
      <c r="CS33" s="3">
        <f t="shared" si="42"/>
        <v>0</v>
      </c>
      <c r="CT33" s="3">
        <f t="shared" ref="CT33" si="43">SUM(CT26:CT32)</f>
        <v>0</v>
      </c>
      <c r="CU33" s="14">
        <f>SUM(C33:CT33)</f>
        <v>272.33333333333343</v>
      </c>
      <c r="CV33" s="14">
        <f>AVERAGE(C33:CT33)</f>
        <v>2.8368055555555567</v>
      </c>
      <c r="CW33" s="14">
        <f>MIN(C33:CT33)</f>
        <v>0</v>
      </c>
      <c r="CX33" s="14">
        <f>MAX(C33:CT33)</f>
        <v>11</v>
      </c>
      <c r="CY33" s="14">
        <f>STDEV(C33:CT33)</f>
        <v>3.0448863436923048</v>
      </c>
    </row>
    <row r="34" spans="1:103" s="8" customFormat="1" ht="17" x14ac:dyDescent="0.25">
      <c r="A34" s="9"/>
      <c r="B34" s="10" t="s">
        <v>8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2"/>
      <c r="CV34" s="12"/>
      <c r="CW34" s="12"/>
      <c r="CX34" s="12"/>
      <c r="CY34" s="12"/>
    </row>
    <row r="35" spans="1:103" s="8" customFormat="1" ht="17" x14ac:dyDescent="0.25">
      <c r="A35" s="1">
        <f>A3</f>
        <v>3</v>
      </c>
      <c r="B35" s="8" t="str">
        <f>person!A2</f>
        <v>Sunday</v>
      </c>
      <c r="C35" s="1">
        <f>IF(C$10&gt;$B$60,IF(C3&lt;(C$11-C$14*$B$62),C16,0),0)</f>
        <v>0</v>
      </c>
      <c r="D35" s="1">
        <f t="shared" ref="D35:BO36" si="44">IF(D$10&gt;$B$60,IF(D3&lt;(D$11-D$14*$B$62),D16,0),0)</f>
        <v>0</v>
      </c>
      <c r="E35" s="1">
        <f t="shared" si="44"/>
        <v>0</v>
      </c>
      <c r="F35" s="1">
        <f t="shared" si="44"/>
        <v>0</v>
      </c>
      <c r="G35" s="1">
        <f t="shared" si="44"/>
        <v>0</v>
      </c>
      <c r="H35" s="1">
        <f t="shared" si="44"/>
        <v>0</v>
      </c>
      <c r="I35" s="1">
        <f t="shared" si="44"/>
        <v>0</v>
      </c>
      <c r="J35" s="1">
        <f t="shared" si="44"/>
        <v>0</v>
      </c>
      <c r="K35" s="1">
        <f t="shared" si="44"/>
        <v>0</v>
      </c>
      <c r="L35" s="1">
        <f t="shared" si="44"/>
        <v>0</v>
      </c>
      <c r="M35" s="1">
        <f t="shared" si="44"/>
        <v>0</v>
      </c>
      <c r="N35" s="1">
        <f t="shared" si="44"/>
        <v>0</v>
      </c>
      <c r="O35" s="1">
        <f t="shared" si="44"/>
        <v>0</v>
      </c>
      <c r="P35" s="1">
        <f t="shared" si="44"/>
        <v>0</v>
      </c>
      <c r="Q35" s="1">
        <f t="shared" si="44"/>
        <v>0</v>
      </c>
      <c r="R35" s="1">
        <f t="shared" si="44"/>
        <v>0</v>
      </c>
      <c r="S35" s="1">
        <f t="shared" si="44"/>
        <v>0</v>
      </c>
      <c r="T35" s="1">
        <f t="shared" si="44"/>
        <v>0</v>
      </c>
      <c r="U35" s="1">
        <f t="shared" si="44"/>
        <v>0</v>
      </c>
      <c r="V35" s="1">
        <f t="shared" si="44"/>
        <v>0</v>
      </c>
      <c r="W35" s="1">
        <f t="shared" si="44"/>
        <v>0</v>
      </c>
      <c r="X35" s="1">
        <f t="shared" si="44"/>
        <v>0</v>
      </c>
      <c r="Y35" s="1">
        <f t="shared" si="44"/>
        <v>0</v>
      </c>
      <c r="Z35" s="1">
        <f t="shared" si="44"/>
        <v>0</v>
      </c>
      <c r="AA35" s="1">
        <f t="shared" si="44"/>
        <v>0</v>
      </c>
      <c r="AB35" s="1">
        <f t="shared" si="44"/>
        <v>0</v>
      </c>
      <c r="AC35" s="1">
        <f t="shared" si="44"/>
        <v>0</v>
      </c>
      <c r="AD35" s="1">
        <f t="shared" si="44"/>
        <v>0</v>
      </c>
      <c r="AE35" s="1">
        <f t="shared" si="44"/>
        <v>0</v>
      </c>
      <c r="AF35" s="1">
        <f t="shared" si="44"/>
        <v>0</v>
      </c>
      <c r="AG35" s="1">
        <f t="shared" si="44"/>
        <v>0</v>
      </c>
      <c r="AH35" s="1">
        <f t="shared" si="44"/>
        <v>0</v>
      </c>
      <c r="AI35" s="1">
        <f t="shared" si="44"/>
        <v>0</v>
      </c>
      <c r="AJ35" s="1">
        <f t="shared" si="44"/>
        <v>0</v>
      </c>
      <c r="AK35" s="1">
        <f t="shared" si="44"/>
        <v>0</v>
      </c>
      <c r="AL35" s="1">
        <f t="shared" si="44"/>
        <v>0</v>
      </c>
      <c r="AM35" s="1">
        <f t="shared" si="44"/>
        <v>0</v>
      </c>
      <c r="AN35" s="1">
        <f t="shared" si="44"/>
        <v>0</v>
      </c>
      <c r="AO35" s="1">
        <f t="shared" si="44"/>
        <v>0</v>
      </c>
      <c r="AP35" s="1">
        <f t="shared" si="44"/>
        <v>0</v>
      </c>
      <c r="AQ35" s="1">
        <f t="shared" si="44"/>
        <v>0</v>
      </c>
      <c r="AR35" s="1">
        <f t="shared" si="44"/>
        <v>0</v>
      </c>
      <c r="AS35" s="1">
        <f t="shared" si="44"/>
        <v>0</v>
      </c>
      <c r="AT35" s="1">
        <f t="shared" si="44"/>
        <v>0</v>
      </c>
      <c r="AU35" s="1">
        <f t="shared" si="44"/>
        <v>0</v>
      </c>
      <c r="AV35" s="1">
        <f t="shared" si="44"/>
        <v>0</v>
      </c>
      <c r="AW35" s="1">
        <f t="shared" si="44"/>
        <v>0</v>
      </c>
      <c r="AX35" s="1">
        <f t="shared" si="44"/>
        <v>0</v>
      </c>
      <c r="AY35" s="1">
        <f t="shared" si="44"/>
        <v>0</v>
      </c>
      <c r="AZ35" s="1">
        <f t="shared" si="44"/>
        <v>0</v>
      </c>
      <c r="BA35" s="1">
        <f t="shared" si="44"/>
        <v>0</v>
      </c>
      <c r="BB35" s="1">
        <f t="shared" si="44"/>
        <v>0</v>
      </c>
      <c r="BC35" s="1">
        <f t="shared" si="44"/>
        <v>0</v>
      </c>
      <c r="BD35" s="1">
        <f t="shared" si="44"/>
        <v>0</v>
      </c>
      <c r="BE35" s="1">
        <f t="shared" si="44"/>
        <v>0</v>
      </c>
      <c r="BF35" s="1">
        <f t="shared" si="44"/>
        <v>0</v>
      </c>
      <c r="BG35" s="1">
        <f t="shared" si="44"/>
        <v>0</v>
      </c>
      <c r="BH35" s="1">
        <f t="shared" si="44"/>
        <v>0</v>
      </c>
      <c r="BI35" s="1">
        <f t="shared" si="44"/>
        <v>0</v>
      </c>
      <c r="BJ35" s="1">
        <f t="shared" si="44"/>
        <v>0</v>
      </c>
      <c r="BK35" s="1">
        <f t="shared" si="44"/>
        <v>0</v>
      </c>
      <c r="BL35" s="1">
        <f t="shared" si="44"/>
        <v>0</v>
      </c>
      <c r="BM35" s="1">
        <f t="shared" si="44"/>
        <v>0</v>
      </c>
      <c r="BN35" s="1">
        <f t="shared" si="44"/>
        <v>0</v>
      </c>
      <c r="BO35" s="1">
        <f t="shared" si="44"/>
        <v>0</v>
      </c>
      <c r="BP35" s="1">
        <f t="shared" ref="BP35:CT39" si="45">IF(BP$10&gt;$B$60,IF(BP3&lt;(BP$11-BP$14*$B$62),BP16,0),0)</f>
        <v>0</v>
      </c>
      <c r="BQ35" s="1">
        <f t="shared" si="45"/>
        <v>0</v>
      </c>
      <c r="BR35" s="1">
        <f t="shared" si="45"/>
        <v>0</v>
      </c>
      <c r="BS35" s="1">
        <f t="shared" si="45"/>
        <v>0</v>
      </c>
      <c r="BT35" s="1">
        <f t="shared" si="45"/>
        <v>0</v>
      </c>
      <c r="BU35" s="1">
        <f t="shared" si="45"/>
        <v>0</v>
      </c>
      <c r="BV35" s="1">
        <f t="shared" si="45"/>
        <v>0</v>
      </c>
      <c r="BW35" s="1">
        <f t="shared" si="45"/>
        <v>0</v>
      </c>
      <c r="BX35" s="1">
        <f t="shared" si="45"/>
        <v>0</v>
      </c>
      <c r="BY35" s="1">
        <f t="shared" si="45"/>
        <v>0</v>
      </c>
      <c r="BZ35" s="1">
        <f t="shared" si="45"/>
        <v>0</v>
      </c>
      <c r="CA35" s="1">
        <f t="shared" si="45"/>
        <v>0</v>
      </c>
      <c r="CB35" s="1">
        <f t="shared" si="45"/>
        <v>0</v>
      </c>
      <c r="CC35" s="1">
        <f t="shared" si="45"/>
        <v>0</v>
      </c>
      <c r="CD35" s="1">
        <f t="shared" si="45"/>
        <v>0</v>
      </c>
      <c r="CE35" s="1">
        <f t="shared" si="45"/>
        <v>0</v>
      </c>
      <c r="CF35" s="1">
        <f t="shared" si="45"/>
        <v>0</v>
      </c>
      <c r="CG35" s="1">
        <f t="shared" si="45"/>
        <v>0</v>
      </c>
      <c r="CH35" s="1">
        <f t="shared" si="45"/>
        <v>0</v>
      </c>
      <c r="CI35" s="1">
        <f t="shared" si="45"/>
        <v>0</v>
      </c>
      <c r="CJ35" s="1">
        <f t="shared" si="45"/>
        <v>0</v>
      </c>
      <c r="CK35" s="1">
        <f t="shared" si="45"/>
        <v>0</v>
      </c>
      <c r="CL35" s="1">
        <f t="shared" si="45"/>
        <v>0</v>
      </c>
      <c r="CM35" s="1">
        <f t="shared" si="45"/>
        <v>0</v>
      </c>
      <c r="CN35" s="1">
        <f t="shared" si="45"/>
        <v>0</v>
      </c>
      <c r="CO35" s="1">
        <f t="shared" si="45"/>
        <v>0</v>
      </c>
      <c r="CP35" s="1">
        <f t="shared" si="45"/>
        <v>0</v>
      </c>
      <c r="CQ35" s="1">
        <f t="shared" si="45"/>
        <v>0</v>
      </c>
      <c r="CR35" s="1">
        <f t="shared" si="45"/>
        <v>0</v>
      </c>
      <c r="CS35" s="1">
        <f t="shared" si="45"/>
        <v>0</v>
      </c>
      <c r="CT35" s="1">
        <f t="shared" si="45"/>
        <v>0</v>
      </c>
      <c r="CU35" s="13">
        <f>SUM(C35:CT35)</f>
        <v>0</v>
      </c>
      <c r="CV35" s="13">
        <f>AVERAGE(C35:CT35)</f>
        <v>0</v>
      </c>
      <c r="CW35" s="13">
        <f>MIN(C35:CT35)</f>
        <v>0</v>
      </c>
      <c r="CX35" s="13">
        <f>MAX(C35:CT35)</f>
        <v>0</v>
      </c>
      <c r="CY35" s="13">
        <f>STDEV(C35:CT35)</f>
        <v>0</v>
      </c>
    </row>
    <row r="36" spans="1:103" s="8" customFormat="1" ht="17" x14ac:dyDescent="0.25">
      <c r="A36" s="1">
        <f>A4</f>
        <v>3</v>
      </c>
      <c r="B36" s="8" t="str">
        <f>person!A3</f>
        <v>Monday</v>
      </c>
      <c r="C36" s="1">
        <f t="shared" ref="C36:R41" si="46">IF(C$10&gt;$B$60,IF(C4&lt;(C$11-C$14*$B$62),C17,0),0)</f>
        <v>0</v>
      </c>
      <c r="D36" s="1">
        <f t="shared" si="46"/>
        <v>0</v>
      </c>
      <c r="E36" s="1">
        <f t="shared" si="46"/>
        <v>0</v>
      </c>
      <c r="F36" s="1">
        <f t="shared" si="46"/>
        <v>0</v>
      </c>
      <c r="G36" s="1">
        <f t="shared" si="46"/>
        <v>0</v>
      </c>
      <c r="H36" s="1">
        <f t="shared" si="46"/>
        <v>0</v>
      </c>
      <c r="I36" s="1">
        <f t="shared" si="46"/>
        <v>0</v>
      </c>
      <c r="J36" s="1">
        <f t="shared" si="46"/>
        <v>0</v>
      </c>
      <c r="K36" s="1">
        <f t="shared" si="46"/>
        <v>0</v>
      </c>
      <c r="L36" s="1">
        <f t="shared" si="46"/>
        <v>0</v>
      </c>
      <c r="M36" s="1">
        <f t="shared" si="46"/>
        <v>0</v>
      </c>
      <c r="N36" s="1">
        <f t="shared" si="46"/>
        <v>0</v>
      </c>
      <c r="O36" s="1">
        <f t="shared" si="46"/>
        <v>0</v>
      </c>
      <c r="P36" s="1">
        <f t="shared" si="46"/>
        <v>0</v>
      </c>
      <c r="Q36" s="1">
        <f t="shared" si="46"/>
        <v>0</v>
      </c>
      <c r="R36" s="1">
        <f t="shared" si="46"/>
        <v>0</v>
      </c>
      <c r="S36" s="1">
        <f t="shared" si="44"/>
        <v>0</v>
      </c>
      <c r="T36" s="1">
        <f t="shared" si="44"/>
        <v>0</v>
      </c>
      <c r="U36" s="1">
        <f t="shared" si="44"/>
        <v>0</v>
      </c>
      <c r="V36" s="1">
        <f t="shared" si="44"/>
        <v>0</v>
      </c>
      <c r="W36" s="1">
        <f t="shared" si="44"/>
        <v>0</v>
      </c>
      <c r="X36" s="1">
        <f t="shared" si="44"/>
        <v>0</v>
      </c>
      <c r="Y36" s="1">
        <f t="shared" si="44"/>
        <v>0</v>
      </c>
      <c r="Z36" s="1">
        <f t="shared" si="44"/>
        <v>0</v>
      </c>
      <c r="AA36" s="1">
        <f t="shared" si="44"/>
        <v>0</v>
      </c>
      <c r="AB36" s="1">
        <f t="shared" si="44"/>
        <v>0</v>
      </c>
      <c r="AC36" s="1">
        <f t="shared" si="44"/>
        <v>0</v>
      </c>
      <c r="AD36" s="1">
        <f t="shared" si="44"/>
        <v>0</v>
      </c>
      <c r="AE36" s="1">
        <f t="shared" si="44"/>
        <v>0</v>
      </c>
      <c r="AF36" s="1">
        <f t="shared" si="44"/>
        <v>0</v>
      </c>
      <c r="AG36" s="1">
        <f t="shared" si="44"/>
        <v>0</v>
      </c>
      <c r="AH36" s="1">
        <f t="shared" si="44"/>
        <v>0</v>
      </c>
      <c r="AI36" s="1">
        <f t="shared" si="44"/>
        <v>0</v>
      </c>
      <c r="AJ36" s="1">
        <f t="shared" si="44"/>
        <v>0</v>
      </c>
      <c r="AK36" s="1">
        <f t="shared" si="44"/>
        <v>0</v>
      </c>
      <c r="AL36" s="1">
        <f t="shared" si="44"/>
        <v>0</v>
      </c>
      <c r="AM36" s="1">
        <f t="shared" si="44"/>
        <v>0</v>
      </c>
      <c r="AN36" s="1">
        <f t="shared" si="44"/>
        <v>0</v>
      </c>
      <c r="AO36" s="1">
        <f t="shared" si="44"/>
        <v>0</v>
      </c>
      <c r="AP36" s="1">
        <f t="shared" si="44"/>
        <v>0</v>
      </c>
      <c r="AQ36" s="1">
        <f t="shared" si="44"/>
        <v>0.33333333333333331</v>
      </c>
      <c r="AR36" s="1">
        <f t="shared" si="44"/>
        <v>0</v>
      </c>
      <c r="AS36" s="1">
        <f t="shared" si="44"/>
        <v>0</v>
      </c>
      <c r="AT36" s="1">
        <f t="shared" si="44"/>
        <v>0</v>
      </c>
      <c r="AU36" s="1">
        <f t="shared" si="44"/>
        <v>0</v>
      </c>
      <c r="AV36" s="1">
        <f t="shared" si="44"/>
        <v>0</v>
      </c>
      <c r="AW36" s="1">
        <f t="shared" si="44"/>
        <v>0</v>
      </c>
      <c r="AX36" s="1">
        <f t="shared" si="44"/>
        <v>0</v>
      </c>
      <c r="AY36" s="1">
        <f t="shared" si="44"/>
        <v>0</v>
      </c>
      <c r="AZ36" s="1">
        <f t="shared" si="44"/>
        <v>0</v>
      </c>
      <c r="BA36" s="1">
        <f t="shared" si="44"/>
        <v>0</v>
      </c>
      <c r="BB36" s="1">
        <f t="shared" si="44"/>
        <v>0</v>
      </c>
      <c r="BC36" s="1">
        <f t="shared" si="44"/>
        <v>0</v>
      </c>
      <c r="BD36" s="1">
        <f t="shared" si="44"/>
        <v>0</v>
      </c>
      <c r="BE36" s="1">
        <f t="shared" si="44"/>
        <v>0</v>
      </c>
      <c r="BF36" s="1">
        <f t="shared" si="44"/>
        <v>0</v>
      </c>
      <c r="BG36" s="1">
        <f t="shared" si="44"/>
        <v>0</v>
      </c>
      <c r="BH36" s="1">
        <f t="shared" si="44"/>
        <v>0</v>
      </c>
      <c r="BI36" s="1">
        <f t="shared" si="44"/>
        <v>0</v>
      </c>
      <c r="BJ36" s="1">
        <f t="shared" si="44"/>
        <v>0</v>
      </c>
      <c r="BK36" s="1">
        <f t="shared" si="44"/>
        <v>0</v>
      </c>
      <c r="BL36" s="1">
        <f t="shared" si="44"/>
        <v>0</v>
      </c>
      <c r="BM36" s="1">
        <f t="shared" si="44"/>
        <v>0</v>
      </c>
      <c r="BN36" s="1">
        <f t="shared" si="44"/>
        <v>0</v>
      </c>
      <c r="BO36" s="1">
        <f t="shared" si="44"/>
        <v>0</v>
      </c>
      <c r="BP36" s="1">
        <f t="shared" si="45"/>
        <v>0</v>
      </c>
      <c r="BQ36" s="1">
        <f t="shared" si="45"/>
        <v>0</v>
      </c>
      <c r="BR36" s="1">
        <f t="shared" si="45"/>
        <v>0</v>
      </c>
      <c r="BS36" s="1">
        <f t="shared" si="45"/>
        <v>0</v>
      </c>
      <c r="BT36" s="1">
        <f t="shared" si="45"/>
        <v>0</v>
      </c>
      <c r="BU36" s="1">
        <f t="shared" si="45"/>
        <v>0</v>
      </c>
      <c r="BV36" s="1">
        <f t="shared" si="45"/>
        <v>0</v>
      </c>
      <c r="BW36" s="1">
        <f t="shared" si="45"/>
        <v>0</v>
      </c>
      <c r="BX36" s="1">
        <f t="shared" si="45"/>
        <v>0</v>
      </c>
      <c r="BY36" s="1">
        <f t="shared" si="45"/>
        <v>0</v>
      </c>
      <c r="BZ36" s="1">
        <f t="shared" si="45"/>
        <v>0</v>
      </c>
      <c r="CA36" s="1">
        <f t="shared" si="45"/>
        <v>0</v>
      </c>
      <c r="CB36" s="1">
        <f t="shared" si="45"/>
        <v>0</v>
      </c>
      <c r="CC36" s="1">
        <f t="shared" si="45"/>
        <v>0</v>
      </c>
      <c r="CD36" s="1">
        <f t="shared" si="45"/>
        <v>0</v>
      </c>
      <c r="CE36" s="1">
        <f t="shared" si="45"/>
        <v>0</v>
      </c>
      <c r="CF36" s="1">
        <f t="shared" si="45"/>
        <v>0</v>
      </c>
      <c r="CG36" s="1">
        <f t="shared" si="45"/>
        <v>0.33333333333333331</v>
      </c>
      <c r="CH36" s="1">
        <f t="shared" si="45"/>
        <v>0</v>
      </c>
      <c r="CI36" s="1">
        <f t="shared" si="45"/>
        <v>0</v>
      </c>
      <c r="CJ36" s="1">
        <f t="shared" si="45"/>
        <v>0</v>
      </c>
      <c r="CK36" s="1">
        <f t="shared" si="45"/>
        <v>0</v>
      </c>
      <c r="CL36" s="1">
        <f t="shared" si="45"/>
        <v>0</v>
      </c>
      <c r="CM36" s="1">
        <f t="shared" si="45"/>
        <v>0</v>
      </c>
      <c r="CN36" s="1">
        <f t="shared" si="45"/>
        <v>0</v>
      </c>
      <c r="CO36" s="1">
        <f t="shared" si="45"/>
        <v>0</v>
      </c>
      <c r="CP36" s="1">
        <f t="shared" si="45"/>
        <v>0</v>
      </c>
      <c r="CQ36" s="1">
        <f t="shared" si="45"/>
        <v>0</v>
      </c>
      <c r="CR36" s="1">
        <f t="shared" si="45"/>
        <v>0</v>
      </c>
      <c r="CS36" s="1">
        <f t="shared" si="45"/>
        <v>0</v>
      </c>
      <c r="CT36" s="1">
        <f t="shared" si="45"/>
        <v>0</v>
      </c>
      <c r="CU36" s="13">
        <f t="shared" ref="CU36:CU41" si="47">SUM(C36:CT36)</f>
        <v>0.66666666666666663</v>
      </c>
      <c r="CV36" s="13">
        <f t="shared" ref="CV36:CV41" si="48">AVERAGE(C36:CT36)</f>
        <v>6.9444444444444441E-3</v>
      </c>
      <c r="CW36" s="13">
        <f t="shared" ref="CW36:CW41" si="49">MIN(C36:CT36)</f>
        <v>0</v>
      </c>
      <c r="CX36" s="13">
        <f t="shared" ref="CX36:CX41" si="50">MAX(C36:CT36)</f>
        <v>0.33333333333333331</v>
      </c>
      <c r="CY36" s="13">
        <f t="shared" ref="CY36:CY41" si="51">STDEV(C36:CT36)</f>
        <v>4.7858628721265326E-2</v>
      </c>
    </row>
    <row r="37" spans="1:103" s="8" customFormat="1" ht="17" x14ac:dyDescent="0.25">
      <c r="A37" s="1">
        <f>A5</f>
        <v>3</v>
      </c>
      <c r="B37" s="8" t="str">
        <f>person!A4</f>
        <v>Tuesday</v>
      </c>
      <c r="C37" s="1">
        <f t="shared" si="46"/>
        <v>0</v>
      </c>
      <c r="D37" s="1">
        <f t="shared" ref="D37:BO40" si="52">IF(D$10&gt;$B$60,IF(D5&lt;(D$11-D$14*$B$62),D18,0),0)</f>
        <v>0</v>
      </c>
      <c r="E37" s="1">
        <f t="shared" si="52"/>
        <v>0</v>
      </c>
      <c r="F37" s="1">
        <f t="shared" si="52"/>
        <v>0</v>
      </c>
      <c r="G37" s="1">
        <f t="shared" si="52"/>
        <v>0</v>
      </c>
      <c r="H37" s="1">
        <f t="shared" si="52"/>
        <v>0</v>
      </c>
      <c r="I37" s="1">
        <f t="shared" si="52"/>
        <v>0</v>
      </c>
      <c r="J37" s="1">
        <f t="shared" si="52"/>
        <v>0</v>
      </c>
      <c r="K37" s="1">
        <f t="shared" si="52"/>
        <v>0</v>
      </c>
      <c r="L37" s="1">
        <f t="shared" si="52"/>
        <v>0</v>
      </c>
      <c r="M37" s="1">
        <f t="shared" si="52"/>
        <v>0</v>
      </c>
      <c r="N37" s="1">
        <f t="shared" si="52"/>
        <v>0</v>
      </c>
      <c r="O37" s="1">
        <f t="shared" si="52"/>
        <v>0</v>
      </c>
      <c r="P37" s="1">
        <f t="shared" si="52"/>
        <v>0</v>
      </c>
      <c r="Q37" s="1">
        <f t="shared" si="52"/>
        <v>0</v>
      </c>
      <c r="R37" s="1">
        <f t="shared" si="52"/>
        <v>0</v>
      </c>
      <c r="S37" s="1">
        <f t="shared" si="52"/>
        <v>0</v>
      </c>
      <c r="T37" s="1">
        <f t="shared" si="52"/>
        <v>0</v>
      </c>
      <c r="U37" s="1">
        <f t="shared" si="52"/>
        <v>0</v>
      </c>
      <c r="V37" s="1">
        <f t="shared" si="52"/>
        <v>0</v>
      </c>
      <c r="W37" s="1">
        <f t="shared" si="52"/>
        <v>0</v>
      </c>
      <c r="X37" s="1">
        <f t="shared" si="52"/>
        <v>0</v>
      </c>
      <c r="Y37" s="1">
        <f t="shared" si="52"/>
        <v>0</v>
      </c>
      <c r="Z37" s="1">
        <f t="shared" si="52"/>
        <v>0</v>
      </c>
      <c r="AA37" s="1">
        <f t="shared" si="52"/>
        <v>0</v>
      </c>
      <c r="AB37" s="1">
        <f t="shared" si="52"/>
        <v>0</v>
      </c>
      <c r="AC37" s="1">
        <f t="shared" si="52"/>
        <v>0</v>
      </c>
      <c r="AD37" s="1">
        <f t="shared" si="52"/>
        <v>0</v>
      </c>
      <c r="AE37" s="1">
        <f t="shared" si="52"/>
        <v>0</v>
      </c>
      <c r="AF37" s="1">
        <f t="shared" si="52"/>
        <v>0</v>
      </c>
      <c r="AG37" s="1">
        <f t="shared" si="52"/>
        <v>0</v>
      </c>
      <c r="AH37" s="1">
        <f t="shared" si="52"/>
        <v>0</v>
      </c>
      <c r="AI37" s="1">
        <f t="shared" si="52"/>
        <v>0</v>
      </c>
      <c r="AJ37" s="1">
        <f t="shared" si="52"/>
        <v>0</v>
      </c>
      <c r="AK37" s="1">
        <f t="shared" si="52"/>
        <v>0</v>
      </c>
      <c r="AL37" s="1">
        <f t="shared" si="52"/>
        <v>0</v>
      </c>
      <c r="AM37" s="1">
        <f t="shared" si="52"/>
        <v>0</v>
      </c>
      <c r="AN37" s="1">
        <f t="shared" si="52"/>
        <v>0</v>
      </c>
      <c r="AO37" s="1">
        <f t="shared" si="52"/>
        <v>0</v>
      </c>
      <c r="AP37" s="1">
        <f t="shared" si="52"/>
        <v>0</v>
      </c>
      <c r="AQ37" s="1">
        <f t="shared" si="52"/>
        <v>0</v>
      </c>
      <c r="AR37" s="1">
        <f t="shared" si="52"/>
        <v>0</v>
      </c>
      <c r="AS37" s="1">
        <f t="shared" si="52"/>
        <v>0</v>
      </c>
      <c r="AT37" s="1">
        <f t="shared" si="52"/>
        <v>0</v>
      </c>
      <c r="AU37" s="1">
        <f t="shared" si="52"/>
        <v>0</v>
      </c>
      <c r="AV37" s="1">
        <f t="shared" si="52"/>
        <v>0</v>
      </c>
      <c r="AW37" s="1">
        <f t="shared" si="52"/>
        <v>0</v>
      </c>
      <c r="AX37" s="1">
        <f t="shared" si="52"/>
        <v>0</v>
      </c>
      <c r="AY37" s="1">
        <f t="shared" si="52"/>
        <v>0</v>
      </c>
      <c r="AZ37" s="1">
        <f t="shared" si="52"/>
        <v>0</v>
      </c>
      <c r="BA37" s="1">
        <f t="shared" si="52"/>
        <v>0</v>
      </c>
      <c r="BB37" s="1">
        <f t="shared" si="52"/>
        <v>0</v>
      </c>
      <c r="BC37" s="1">
        <f t="shared" si="52"/>
        <v>0</v>
      </c>
      <c r="BD37" s="1">
        <f t="shared" si="52"/>
        <v>0</v>
      </c>
      <c r="BE37" s="1">
        <f t="shared" si="52"/>
        <v>0</v>
      </c>
      <c r="BF37" s="1">
        <f t="shared" si="52"/>
        <v>0</v>
      </c>
      <c r="BG37" s="1">
        <f t="shared" si="52"/>
        <v>0</v>
      </c>
      <c r="BH37" s="1">
        <f t="shared" si="52"/>
        <v>0</v>
      </c>
      <c r="BI37" s="1">
        <f t="shared" si="52"/>
        <v>0</v>
      </c>
      <c r="BJ37" s="1">
        <f t="shared" si="52"/>
        <v>0</v>
      </c>
      <c r="BK37" s="1">
        <f t="shared" si="52"/>
        <v>0</v>
      </c>
      <c r="BL37" s="1">
        <f t="shared" si="52"/>
        <v>0</v>
      </c>
      <c r="BM37" s="1">
        <f t="shared" si="52"/>
        <v>0</v>
      </c>
      <c r="BN37" s="1">
        <f t="shared" si="52"/>
        <v>0</v>
      </c>
      <c r="BO37" s="1">
        <f t="shared" si="52"/>
        <v>0</v>
      </c>
      <c r="BP37" s="1">
        <f t="shared" si="45"/>
        <v>0</v>
      </c>
      <c r="BQ37" s="1">
        <f t="shared" si="45"/>
        <v>0</v>
      </c>
      <c r="BR37" s="1">
        <f t="shared" si="45"/>
        <v>0</v>
      </c>
      <c r="BS37" s="1">
        <f t="shared" si="45"/>
        <v>0</v>
      </c>
      <c r="BT37" s="1">
        <f t="shared" si="45"/>
        <v>0</v>
      </c>
      <c r="BU37" s="1">
        <f t="shared" si="45"/>
        <v>0</v>
      </c>
      <c r="BV37" s="1">
        <f t="shared" si="45"/>
        <v>0</v>
      </c>
      <c r="BW37" s="1">
        <f t="shared" si="45"/>
        <v>0</v>
      </c>
      <c r="BX37" s="1">
        <f t="shared" si="45"/>
        <v>0</v>
      </c>
      <c r="BY37" s="1">
        <f t="shared" si="45"/>
        <v>0</v>
      </c>
      <c r="BZ37" s="1">
        <f t="shared" si="45"/>
        <v>0</v>
      </c>
      <c r="CA37" s="1">
        <f t="shared" si="45"/>
        <v>0</v>
      </c>
      <c r="CB37" s="1">
        <f t="shared" si="45"/>
        <v>0</v>
      </c>
      <c r="CC37" s="1">
        <f t="shared" si="45"/>
        <v>0</v>
      </c>
      <c r="CD37" s="1">
        <f t="shared" si="45"/>
        <v>0</v>
      </c>
      <c r="CE37" s="1">
        <f t="shared" si="45"/>
        <v>0</v>
      </c>
      <c r="CF37" s="1">
        <f t="shared" si="45"/>
        <v>0</v>
      </c>
      <c r="CG37" s="1">
        <f t="shared" si="45"/>
        <v>0</v>
      </c>
      <c r="CH37" s="1">
        <f t="shared" si="45"/>
        <v>0</v>
      </c>
      <c r="CI37" s="1">
        <f t="shared" si="45"/>
        <v>0</v>
      </c>
      <c r="CJ37" s="1">
        <f t="shared" si="45"/>
        <v>0</v>
      </c>
      <c r="CK37" s="1">
        <f t="shared" si="45"/>
        <v>0</v>
      </c>
      <c r="CL37" s="1">
        <f t="shared" si="45"/>
        <v>0</v>
      </c>
      <c r="CM37" s="1">
        <f t="shared" si="45"/>
        <v>0</v>
      </c>
      <c r="CN37" s="1">
        <f t="shared" si="45"/>
        <v>0</v>
      </c>
      <c r="CO37" s="1">
        <f t="shared" si="45"/>
        <v>0</v>
      </c>
      <c r="CP37" s="1">
        <f t="shared" si="45"/>
        <v>0</v>
      </c>
      <c r="CQ37" s="1">
        <f t="shared" si="45"/>
        <v>0</v>
      </c>
      <c r="CR37" s="1">
        <f t="shared" si="45"/>
        <v>0</v>
      </c>
      <c r="CS37" s="1">
        <f t="shared" si="45"/>
        <v>0</v>
      </c>
      <c r="CT37" s="1">
        <f t="shared" si="45"/>
        <v>0</v>
      </c>
      <c r="CU37" s="13">
        <f t="shared" si="47"/>
        <v>0</v>
      </c>
      <c r="CV37" s="13">
        <f t="shared" si="48"/>
        <v>0</v>
      </c>
      <c r="CW37" s="13">
        <f t="shared" si="49"/>
        <v>0</v>
      </c>
      <c r="CX37" s="13">
        <f t="shared" si="50"/>
        <v>0</v>
      </c>
      <c r="CY37" s="13">
        <f t="shared" si="51"/>
        <v>0</v>
      </c>
    </row>
    <row r="38" spans="1:103" s="8" customFormat="1" ht="17" x14ac:dyDescent="0.25">
      <c r="A38" s="1">
        <f>A6</f>
        <v>3</v>
      </c>
      <c r="B38" s="8" t="str">
        <f>person!A5</f>
        <v>Wednesday</v>
      </c>
      <c r="C38" s="1">
        <f t="shared" si="46"/>
        <v>0</v>
      </c>
      <c r="D38" s="1">
        <f t="shared" si="52"/>
        <v>0</v>
      </c>
      <c r="E38" s="1">
        <f t="shared" si="52"/>
        <v>0</v>
      </c>
      <c r="F38" s="1">
        <f t="shared" si="52"/>
        <v>0</v>
      </c>
      <c r="G38" s="1">
        <f t="shared" si="52"/>
        <v>0</v>
      </c>
      <c r="H38" s="1">
        <f t="shared" si="52"/>
        <v>0</v>
      </c>
      <c r="I38" s="1">
        <f t="shared" si="52"/>
        <v>0</v>
      </c>
      <c r="J38" s="1">
        <f t="shared" si="52"/>
        <v>0</v>
      </c>
      <c r="K38" s="1">
        <f t="shared" si="52"/>
        <v>0</v>
      </c>
      <c r="L38" s="1">
        <f t="shared" si="52"/>
        <v>0</v>
      </c>
      <c r="M38" s="1">
        <f t="shared" si="52"/>
        <v>0</v>
      </c>
      <c r="N38" s="1">
        <f t="shared" si="52"/>
        <v>0</v>
      </c>
      <c r="O38" s="1">
        <f t="shared" si="52"/>
        <v>0</v>
      </c>
      <c r="P38" s="1">
        <f t="shared" si="52"/>
        <v>0</v>
      </c>
      <c r="Q38" s="1">
        <f t="shared" si="52"/>
        <v>0</v>
      </c>
      <c r="R38" s="1">
        <f t="shared" si="52"/>
        <v>0</v>
      </c>
      <c r="S38" s="1">
        <f t="shared" si="52"/>
        <v>0</v>
      </c>
      <c r="T38" s="1">
        <f t="shared" si="52"/>
        <v>0</v>
      </c>
      <c r="U38" s="1">
        <f t="shared" si="52"/>
        <v>0</v>
      </c>
      <c r="V38" s="1">
        <f t="shared" si="52"/>
        <v>0</v>
      </c>
      <c r="W38" s="1">
        <f t="shared" si="52"/>
        <v>0</v>
      </c>
      <c r="X38" s="1">
        <f t="shared" si="52"/>
        <v>0</v>
      </c>
      <c r="Y38" s="1">
        <f t="shared" si="52"/>
        <v>0</v>
      </c>
      <c r="Z38" s="1">
        <f t="shared" si="52"/>
        <v>0</v>
      </c>
      <c r="AA38" s="1">
        <f t="shared" si="52"/>
        <v>0</v>
      </c>
      <c r="AB38" s="1">
        <f t="shared" si="52"/>
        <v>0</v>
      </c>
      <c r="AC38" s="1">
        <f t="shared" si="52"/>
        <v>0</v>
      </c>
      <c r="AD38" s="1">
        <f t="shared" si="52"/>
        <v>0</v>
      </c>
      <c r="AE38" s="1">
        <f t="shared" si="52"/>
        <v>0</v>
      </c>
      <c r="AF38" s="1">
        <f t="shared" si="52"/>
        <v>0</v>
      </c>
      <c r="AG38" s="1">
        <f t="shared" si="52"/>
        <v>0</v>
      </c>
      <c r="AH38" s="1">
        <f t="shared" si="52"/>
        <v>0</v>
      </c>
      <c r="AI38" s="1">
        <f t="shared" si="52"/>
        <v>0</v>
      </c>
      <c r="AJ38" s="1">
        <f t="shared" si="52"/>
        <v>0</v>
      </c>
      <c r="AK38" s="1">
        <f t="shared" si="52"/>
        <v>0</v>
      </c>
      <c r="AL38" s="1">
        <f t="shared" si="52"/>
        <v>0</v>
      </c>
      <c r="AM38" s="1">
        <f t="shared" si="52"/>
        <v>0</v>
      </c>
      <c r="AN38" s="1">
        <f t="shared" si="52"/>
        <v>0</v>
      </c>
      <c r="AO38" s="1">
        <f t="shared" si="52"/>
        <v>0</v>
      </c>
      <c r="AP38" s="1">
        <f t="shared" si="52"/>
        <v>0</v>
      </c>
      <c r="AQ38" s="1">
        <f t="shared" si="52"/>
        <v>0</v>
      </c>
      <c r="AR38" s="1">
        <f t="shared" si="52"/>
        <v>0</v>
      </c>
      <c r="AS38" s="1">
        <f t="shared" si="52"/>
        <v>0</v>
      </c>
      <c r="AT38" s="1">
        <f t="shared" si="52"/>
        <v>0</v>
      </c>
      <c r="AU38" s="1">
        <f t="shared" si="52"/>
        <v>0</v>
      </c>
      <c r="AV38" s="1">
        <f t="shared" si="52"/>
        <v>0</v>
      </c>
      <c r="AW38" s="1">
        <f t="shared" si="52"/>
        <v>0</v>
      </c>
      <c r="AX38" s="1">
        <f t="shared" si="52"/>
        <v>0</v>
      </c>
      <c r="AY38" s="1">
        <f t="shared" si="52"/>
        <v>0</v>
      </c>
      <c r="AZ38" s="1">
        <f t="shared" si="52"/>
        <v>0</v>
      </c>
      <c r="BA38" s="1">
        <f t="shared" si="52"/>
        <v>0</v>
      </c>
      <c r="BB38" s="1">
        <f t="shared" si="52"/>
        <v>0</v>
      </c>
      <c r="BC38" s="1">
        <f t="shared" si="52"/>
        <v>0</v>
      </c>
      <c r="BD38" s="1">
        <f t="shared" si="52"/>
        <v>0</v>
      </c>
      <c r="BE38" s="1">
        <f t="shared" si="52"/>
        <v>0</v>
      </c>
      <c r="BF38" s="1">
        <f t="shared" si="52"/>
        <v>0</v>
      </c>
      <c r="BG38" s="1">
        <f t="shared" si="52"/>
        <v>0</v>
      </c>
      <c r="BH38" s="1">
        <f t="shared" si="52"/>
        <v>0</v>
      </c>
      <c r="BI38" s="1">
        <f t="shared" si="52"/>
        <v>0</v>
      </c>
      <c r="BJ38" s="1">
        <f t="shared" si="52"/>
        <v>0</v>
      </c>
      <c r="BK38" s="1">
        <f t="shared" si="52"/>
        <v>0</v>
      </c>
      <c r="BL38" s="1">
        <f t="shared" si="52"/>
        <v>0</v>
      </c>
      <c r="BM38" s="1">
        <f t="shared" si="52"/>
        <v>0</v>
      </c>
      <c r="BN38" s="1">
        <f t="shared" si="52"/>
        <v>0</v>
      </c>
      <c r="BO38" s="1">
        <f t="shared" si="52"/>
        <v>0</v>
      </c>
      <c r="BP38" s="1">
        <f t="shared" si="45"/>
        <v>0</v>
      </c>
      <c r="BQ38" s="1">
        <f t="shared" si="45"/>
        <v>0</v>
      </c>
      <c r="BR38" s="1">
        <f t="shared" si="45"/>
        <v>0</v>
      </c>
      <c r="BS38" s="1">
        <f t="shared" si="45"/>
        <v>0</v>
      </c>
      <c r="BT38" s="1">
        <f t="shared" si="45"/>
        <v>0</v>
      </c>
      <c r="BU38" s="1">
        <f t="shared" si="45"/>
        <v>0</v>
      </c>
      <c r="BV38" s="1">
        <f t="shared" si="45"/>
        <v>0</v>
      </c>
      <c r="BW38" s="1">
        <f t="shared" si="45"/>
        <v>0</v>
      </c>
      <c r="BX38" s="1">
        <f t="shared" si="45"/>
        <v>0</v>
      </c>
      <c r="BY38" s="1">
        <f t="shared" si="45"/>
        <v>0</v>
      </c>
      <c r="BZ38" s="1">
        <f t="shared" si="45"/>
        <v>0</v>
      </c>
      <c r="CA38" s="1">
        <f t="shared" si="45"/>
        <v>0</v>
      </c>
      <c r="CB38" s="1">
        <f t="shared" si="45"/>
        <v>0</v>
      </c>
      <c r="CC38" s="1">
        <f t="shared" si="45"/>
        <v>0</v>
      </c>
      <c r="CD38" s="1">
        <f t="shared" si="45"/>
        <v>0</v>
      </c>
      <c r="CE38" s="1">
        <f t="shared" si="45"/>
        <v>0</v>
      </c>
      <c r="CF38" s="1">
        <f t="shared" si="45"/>
        <v>0</v>
      </c>
      <c r="CG38" s="1">
        <f t="shared" si="45"/>
        <v>0</v>
      </c>
      <c r="CH38" s="1">
        <f t="shared" si="45"/>
        <v>0</v>
      </c>
      <c r="CI38" s="1">
        <f t="shared" si="45"/>
        <v>0</v>
      </c>
      <c r="CJ38" s="1">
        <f t="shared" si="45"/>
        <v>0</v>
      </c>
      <c r="CK38" s="1">
        <f t="shared" si="45"/>
        <v>0</v>
      </c>
      <c r="CL38" s="1">
        <f t="shared" si="45"/>
        <v>0</v>
      </c>
      <c r="CM38" s="1">
        <f t="shared" si="45"/>
        <v>0</v>
      </c>
      <c r="CN38" s="1">
        <f t="shared" si="45"/>
        <v>0</v>
      </c>
      <c r="CO38" s="1">
        <f t="shared" si="45"/>
        <v>0</v>
      </c>
      <c r="CP38" s="1">
        <f t="shared" si="45"/>
        <v>0</v>
      </c>
      <c r="CQ38" s="1">
        <f t="shared" si="45"/>
        <v>0</v>
      </c>
      <c r="CR38" s="1">
        <f t="shared" si="45"/>
        <v>0</v>
      </c>
      <c r="CS38" s="1">
        <f t="shared" si="45"/>
        <v>0</v>
      </c>
      <c r="CT38" s="1">
        <f t="shared" si="45"/>
        <v>0</v>
      </c>
      <c r="CU38" s="13">
        <f t="shared" si="47"/>
        <v>0</v>
      </c>
      <c r="CV38" s="13">
        <f t="shared" si="48"/>
        <v>0</v>
      </c>
      <c r="CW38" s="13">
        <f t="shared" si="49"/>
        <v>0</v>
      </c>
      <c r="CX38" s="13">
        <f t="shared" si="50"/>
        <v>0</v>
      </c>
      <c r="CY38" s="13">
        <f t="shared" si="51"/>
        <v>0</v>
      </c>
    </row>
    <row r="39" spans="1:103" s="8" customFormat="1" ht="17" x14ac:dyDescent="0.25">
      <c r="A39" s="1">
        <f>A7</f>
        <v>2</v>
      </c>
      <c r="B39" s="8" t="str">
        <f>person!A6</f>
        <v>Thursday</v>
      </c>
      <c r="C39" s="1">
        <f t="shared" si="46"/>
        <v>0</v>
      </c>
      <c r="D39" s="1">
        <f t="shared" si="52"/>
        <v>0</v>
      </c>
      <c r="E39" s="1">
        <f t="shared" si="52"/>
        <v>0</v>
      </c>
      <c r="F39" s="1">
        <f t="shared" si="52"/>
        <v>0</v>
      </c>
      <c r="G39" s="1">
        <f t="shared" si="52"/>
        <v>0</v>
      </c>
      <c r="H39" s="1">
        <f t="shared" si="52"/>
        <v>0</v>
      </c>
      <c r="I39" s="1">
        <f t="shared" si="52"/>
        <v>0</v>
      </c>
      <c r="J39" s="1">
        <f t="shared" si="52"/>
        <v>0</v>
      </c>
      <c r="K39" s="1">
        <f t="shared" si="52"/>
        <v>0</v>
      </c>
      <c r="L39" s="1">
        <f t="shared" si="52"/>
        <v>0</v>
      </c>
      <c r="M39" s="1">
        <f t="shared" si="52"/>
        <v>0</v>
      </c>
      <c r="N39" s="1">
        <f t="shared" si="52"/>
        <v>0</v>
      </c>
      <c r="O39" s="1">
        <f t="shared" si="52"/>
        <v>0</v>
      </c>
      <c r="P39" s="1">
        <f t="shared" si="52"/>
        <v>0</v>
      </c>
      <c r="Q39" s="1">
        <f t="shared" si="52"/>
        <v>0</v>
      </c>
      <c r="R39" s="1">
        <f t="shared" si="52"/>
        <v>0</v>
      </c>
      <c r="S39" s="1">
        <f t="shared" si="52"/>
        <v>0</v>
      </c>
      <c r="T39" s="1">
        <f t="shared" si="52"/>
        <v>0</v>
      </c>
      <c r="U39" s="1">
        <f t="shared" si="52"/>
        <v>0</v>
      </c>
      <c r="V39" s="1">
        <f t="shared" si="52"/>
        <v>0</v>
      </c>
      <c r="W39" s="1">
        <f t="shared" si="52"/>
        <v>0</v>
      </c>
      <c r="X39" s="1">
        <f t="shared" si="52"/>
        <v>0</v>
      </c>
      <c r="Y39" s="1">
        <f t="shared" si="52"/>
        <v>0</v>
      </c>
      <c r="Z39" s="1">
        <f t="shared" si="52"/>
        <v>0</v>
      </c>
      <c r="AA39" s="1">
        <f t="shared" si="52"/>
        <v>0</v>
      </c>
      <c r="AB39" s="1">
        <f t="shared" si="52"/>
        <v>0</v>
      </c>
      <c r="AC39" s="1">
        <f t="shared" si="52"/>
        <v>0</v>
      </c>
      <c r="AD39" s="1">
        <f t="shared" si="52"/>
        <v>0</v>
      </c>
      <c r="AE39" s="1">
        <f t="shared" si="52"/>
        <v>0</v>
      </c>
      <c r="AF39" s="1">
        <f t="shared" si="52"/>
        <v>0</v>
      </c>
      <c r="AG39" s="1">
        <f t="shared" si="52"/>
        <v>0</v>
      </c>
      <c r="AH39" s="1">
        <f t="shared" si="52"/>
        <v>0</v>
      </c>
      <c r="AI39" s="1">
        <f t="shared" si="52"/>
        <v>0</v>
      </c>
      <c r="AJ39" s="1">
        <f t="shared" si="52"/>
        <v>0</v>
      </c>
      <c r="AK39" s="1">
        <f t="shared" si="52"/>
        <v>0</v>
      </c>
      <c r="AL39" s="1">
        <f t="shared" si="52"/>
        <v>0</v>
      </c>
      <c r="AM39" s="1">
        <f t="shared" si="52"/>
        <v>0</v>
      </c>
      <c r="AN39" s="1">
        <f t="shared" si="52"/>
        <v>0</v>
      </c>
      <c r="AO39" s="1">
        <f t="shared" si="52"/>
        <v>0</v>
      </c>
      <c r="AP39" s="1">
        <f t="shared" si="52"/>
        <v>0</v>
      </c>
      <c r="AQ39" s="1">
        <f t="shared" si="52"/>
        <v>0</v>
      </c>
      <c r="AR39" s="1">
        <f t="shared" si="52"/>
        <v>0</v>
      </c>
      <c r="AS39" s="1">
        <f t="shared" si="52"/>
        <v>0</v>
      </c>
      <c r="AT39" s="1">
        <f t="shared" si="52"/>
        <v>0</v>
      </c>
      <c r="AU39" s="1">
        <f t="shared" si="52"/>
        <v>0</v>
      </c>
      <c r="AV39" s="1">
        <f t="shared" si="52"/>
        <v>0</v>
      </c>
      <c r="AW39" s="1">
        <f t="shared" si="52"/>
        <v>0</v>
      </c>
      <c r="AX39" s="1">
        <f t="shared" si="52"/>
        <v>0</v>
      </c>
      <c r="AY39" s="1">
        <f t="shared" si="52"/>
        <v>0</v>
      </c>
      <c r="AZ39" s="1">
        <f t="shared" si="52"/>
        <v>0</v>
      </c>
      <c r="BA39" s="1">
        <f t="shared" si="52"/>
        <v>0</v>
      </c>
      <c r="BB39" s="1">
        <f t="shared" si="52"/>
        <v>0</v>
      </c>
      <c r="BC39" s="1">
        <f t="shared" si="52"/>
        <v>0</v>
      </c>
      <c r="BD39" s="1">
        <f t="shared" si="52"/>
        <v>0</v>
      </c>
      <c r="BE39" s="1">
        <f t="shared" si="52"/>
        <v>0</v>
      </c>
      <c r="BF39" s="1">
        <f t="shared" si="52"/>
        <v>0</v>
      </c>
      <c r="BG39" s="1">
        <f t="shared" si="52"/>
        <v>0</v>
      </c>
      <c r="BH39" s="1">
        <f t="shared" si="52"/>
        <v>0</v>
      </c>
      <c r="BI39" s="1">
        <f t="shared" si="52"/>
        <v>0</v>
      </c>
      <c r="BJ39" s="1">
        <f t="shared" si="52"/>
        <v>0</v>
      </c>
      <c r="BK39" s="1">
        <f t="shared" si="52"/>
        <v>0</v>
      </c>
      <c r="BL39" s="1">
        <f t="shared" si="52"/>
        <v>0</v>
      </c>
      <c r="BM39" s="1">
        <f t="shared" si="52"/>
        <v>0</v>
      </c>
      <c r="BN39" s="1">
        <f t="shared" si="52"/>
        <v>0</v>
      </c>
      <c r="BO39" s="1">
        <f t="shared" si="52"/>
        <v>0</v>
      </c>
      <c r="BP39" s="1">
        <f t="shared" si="45"/>
        <v>0</v>
      </c>
      <c r="BQ39" s="1">
        <f t="shared" si="45"/>
        <v>0</v>
      </c>
      <c r="BR39" s="1">
        <f t="shared" si="45"/>
        <v>0</v>
      </c>
      <c r="BS39" s="1">
        <f t="shared" si="45"/>
        <v>0</v>
      </c>
      <c r="BT39" s="1">
        <f t="shared" si="45"/>
        <v>0</v>
      </c>
      <c r="BU39" s="1">
        <f t="shared" si="45"/>
        <v>0</v>
      </c>
      <c r="BV39" s="1">
        <f t="shared" si="45"/>
        <v>0</v>
      </c>
      <c r="BW39" s="1">
        <f t="shared" si="45"/>
        <v>0</v>
      </c>
      <c r="BX39" s="1">
        <f t="shared" si="45"/>
        <v>0</v>
      </c>
      <c r="BY39" s="1">
        <f t="shared" si="45"/>
        <v>0</v>
      </c>
      <c r="BZ39" s="1">
        <f t="shared" si="45"/>
        <v>0</v>
      </c>
      <c r="CA39" s="1">
        <f t="shared" si="45"/>
        <v>0</v>
      </c>
      <c r="CB39" s="1">
        <f t="shared" si="45"/>
        <v>0</v>
      </c>
      <c r="CC39" s="1">
        <f t="shared" si="45"/>
        <v>0</v>
      </c>
      <c r="CD39" s="1">
        <f t="shared" si="45"/>
        <v>0</v>
      </c>
      <c r="CE39" s="1">
        <f t="shared" si="45"/>
        <v>0</v>
      </c>
      <c r="CF39" s="1">
        <f t="shared" si="45"/>
        <v>0</v>
      </c>
      <c r="CG39" s="1">
        <f t="shared" si="45"/>
        <v>0</v>
      </c>
      <c r="CH39" s="1">
        <f t="shared" si="45"/>
        <v>0</v>
      </c>
      <c r="CI39" s="1">
        <f t="shared" si="45"/>
        <v>0</v>
      </c>
      <c r="CJ39" s="1">
        <f t="shared" si="45"/>
        <v>0</v>
      </c>
      <c r="CK39" s="1">
        <f t="shared" si="45"/>
        <v>0</v>
      </c>
      <c r="CL39" s="1">
        <f t="shared" si="45"/>
        <v>0</v>
      </c>
      <c r="CM39" s="1">
        <f t="shared" si="45"/>
        <v>0</v>
      </c>
      <c r="CN39" s="1">
        <f t="shared" si="45"/>
        <v>0</v>
      </c>
      <c r="CO39" s="1">
        <f t="shared" si="45"/>
        <v>0</v>
      </c>
      <c r="CP39" s="1">
        <f t="shared" si="45"/>
        <v>0</v>
      </c>
      <c r="CQ39" s="1">
        <f t="shared" si="45"/>
        <v>0</v>
      </c>
      <c r="CR39" s="1">
        <f t="shared" si="45"/>
        <v>0</v>
      </c>
      <c r="CS39" s="1">
        <f t="shared" si="45"/>
        <v>0</v>
      </c>
      <c r="CT39" s="1">
        <f t="shared" si="45"/>
        <v>0</v>
      </c>
      <c r="CU39" s="13">
        <f t="shared" si="47"/>
        <v>0</v>
      </c>
      <c r="CV39" s="13">
        <f t="shared" si="48"/>
        <v>0</v>
      </c>
      <c r="CW39" s="13">
        <f t="shared" si="49"/>
        <v>0</v>
      </c>
      <c r="CX39" s="13">
        <f t="shared" si="50"/>
        <v>0</v>
      </c>
      <c r="CY39" s="13">
        <f t="shared" si="51"/>
        <v>0</v>
      </c>
    </row>
    <row r="40" spans="1:103" s="8" customFormat="1" ht="17" x14ac:dyDescent="0.25">
      <c r="A40" s="1">
        <f>A8</f>
        <v>2</v>
      </c>
      <c r="B40" s="8" t="str">
        <f>person!A7</f>
        <v>Friday</v>
      </c>
      <c r="C40" s="1">
        <f t="shared" si="46"/>
        <v>0</v>
      </c>
      <c r="D40" s="1">
        <f t="shared" si="52"/>
        <v>0</v>
      </c>
      <c r="E40" s="1">
        <f t="shared" si="52"/>
        <v>0</v>
      </c>
      <c r="F40" s="1">
        <f t="shared" si="52"/>
        <v>0</v>
      </c>
      <c r="G40" s="1">
        <f t="shared" si="52"/>
        <v>0</v>
      </c>
      <c r="H40" s="1">
        <f t="shared" si="52"/>
        <v>0</v>
      </c>
      <c r="I40" s="1">
        <f t="shared" si="52"/>
        <v>0</v>
      </c>
      <c r="J40" s="1">
        <f t="shared" si="52"/>
        <v>0</v>
      </c>
      <c r="K40" s="1">
        <f t="shared" si="52"/>
        <v>0</v>
      </c>
      <c r="L40" s="1">
        <f t="shared" si="52"/>
        <v>0</v>
      </c>
      <c r="M40" s="1">
        <f t="shared" si="52"/>
        <v>0</v>
      </c>
      <c r="N40" s="1">
        <f t="shared" si="52"/>
        <v>0</v>
      </c>
      <c r="O40" s="1">
        <f t="shared" si="52"/>
        <v>0</v>
      </c>
      <c r="P40" s="1">
        <f t="shared" si="52"/>
        <v>0</v>
      </c>
      <c r="Q40" s="1">
        <f t="shared" si="52"/>
        <v>0</v>
      </c>
      <c r="R40" s="1">
        <f t="shared" si="52"/>
        <v>0</v>
      </c>
      <c r="S40" s="1">
        <f t="shared" si="52"/>
        <v>0</v>
      </c>
      <c r="T40" s="1">
        <f t="shared" si="52"/>
        <v>0</v>
      </c>
      <c r="U40" s="1">
        <f t="shared" si="52"/>
        <v>0</v>
      </c>
      <c r="V40" s="1">
        <f t="shared" si="52"/>
        <v>0</v>
      </c>
      <c r="W40" s="1">
        <f t="shared" si="52"/>
        <v>0</v>
      </c>
      <c r="X40" s="1">
        <f t="shared" si="52"/>
        <v>0</v>
      </c>
      <c r="Y40" s="1">
        <f t="shared" si="52"/>
        <v>0</v>
      </c>
      <c r="Z40" s="1">
        <f t="shared" si="52"/>
        <v>0</v>
      </c>
      <c r="AA40" s="1">
        <f t="shared" si="52"/>
        <v>0</v>
      </c>
      <c r="AB40" s="1">
        <f t="shared" si="52"/>
        <v>0</v>
      </c>
      <c r="AC40" s="1">
        <f t="shared" si="52"/>
        <v>0</v>
      </c>
      <c r="AD40" s="1">
        <f t="shared" si="52"/>
        <v>0</v>
      </c>
      <c r="AE40" s="1">
        <f t="shared" si="52"/>
        <v>0</v>
      </c>
      <c r="AF40" s="1">
        <f t="shared" si="52"/>
        <v>0</v>
      </c>
      <c r="AG40" s="1">
        <f t="shared" si="52"/>
        <v>0</v>
      </c>
      <c r="AH40" s="1">
        <f t="shared" si="52"/>
        <v>0</v>
      </c>
      <c r="AI40" s="1">
        <f t="shared" si="52"/>
        <v>0</v>
      </c>
      <c r="AJ40" s="1">
        <f t="shared" si="52"/>
        <v>0</v>
      </c>
      <c r="AK40" s="1">
        <f t="shared" si="52"/>
        <v>0</v>
      </c>
      <c r="AL40" s="1">
        <f t="shared" si="52"/>
        <v>0</v>
      </c>
      <c r="AM40" s="1">
        <f t="shared" si="52"/>
        <v>0.5</v>
      </c>
      <c r="AN40" s="1">
        <f t="shared" si="52"/>
        <v>0</v>
      </c>
      <c r="AO40" s="1">
        <f t="shared" si="52"/>
        <v>1.5</v>
      </c>
      <c r="AP40" s="1">
        <f t="shared" si="52"/>
        <v>1</v>
      </c>
      <c r="AQ40" s="1">
        <f t="shared" si="52"/>
        <v>0</v>
      </c>
      <c r="AR40" s="1">
        <f t="shared" si="52"/>
        <v>0</v>
      </c>
      <c r="AS40" s="1">
        <f t="shared" si="52"/>
        <v>0</v>
      </c>
      <c r="AT40" s="1">
        <f t="shared" si="52"/>
        <v>0</v>
      </c>
      <c r="AU40" s="1">
        <f t="shared" si="52"/>
        <v>0</v>
      </c>
      <c r="AV40" s="1">
        <f t="shared" si="52"/>
        <v>0</v>
      </c>
      <c r="AW40" s="1">
        <f t="shared" si="52"/>
        <v>0</v>
      </c>
      <c r="AX40" s="1">
        <f t="shared" si="52"/>
        <v>0</v>
      </c>
      <c r="AY40" s="1">
        <f t="shared" si="52"/>
        <v>0</v>
      </c>
      <c r="AZ40" s="1">
        <f t="shared" si="52"/>
        <v>0</v>
      </c>
      <c r="BA40" s="1">
        <f t="shared" si="52"/>
        <v>0</v>
      </c>
      <c r="BB40" s="1">
        <f t="shared" si="52"/>
        <v>0</v>
      </c>
      <c r="BC40" s="1">
        <f t="shared" si="52"/>
        <v>0</v>
      </c>
      <c r="BD40" s="1">
        <f t="shared" si="52"/>
        <v>0</v>
      </c>
      <c r="BE40" s="1">
        <f t="shared" si="52"/>
        <v>0</v>
      </c>
      <c r="BF40" s="1">
        <f t="shared" si="52"/>
        <v>0</v>
      </c>
      <c r="BG40" s="1">
        <f t="shared" si="52"/>
        <v>0</v>
      </c>
      <c r="BH40" s="1">
        <f t="shared" si="52"/>
        <v>0</v>
      </c>
      <c r="BI40" s="1">
        <f t="shared" si="52"/>
        <v>0</v>
      </c>
      <c r="BJ40" s="1">
        <f t="shared" si="52"/>
        <v>0</v>
      </c>
      <c r="BK40" s="1">
        <f t="shared" si="52"/>
        <v>0</v>
      </c>
      <c r="BL40" s="1">
        <f t="shared" si="52"/>
        <v>0</v>
      </c>
      <c r="BM40" s="1">
        <f t="shared" si="52"/>
        <v>0</v>
      </c>
      <c r="BN40" s="1">
        <f t="shared" si="52"/>
        <v>0</v>
      </c>
      <c r="BO40" s="1">
        <f t="shared" ref="BO40:CT41" si="53">IF(BO$10&gt;$B$60,IF(BO8&lt;(BO$11-BO$14*$B$62),BO21,0),0)</f>
        <v>0</v>
      </c>
      <c r="BP40" s="1">
        <f t="shared" si="53"/>
        <v>0</v>
      </c>
      <c r="BQ40" s="1">
        <f t="shared" si="53"/>
        <v>0</v>
      </c>
      <c r="BR40" s="1">
        <f t="shared" si="53"/>
        <v>0</v>
      </c>
      <c r="BS40" s="1">
        <f t="shared" si="53"/>
        <v>0</v>
      </c>
      <c r="BT40" s="1">
        <f t="shared" si="53"/>
        <v>0</v>
      </c>
      <c r="BU40" s="1">
        <f t="shared" si="53"/>
        <v>0</v>
      </c>
      <c r="BV40" s="1">
        <f t="shared" si="53"/>
        <v>0.5</v>
      </c>
      <c r="BW40" s="1">
        <f t="shared" si="53"/>
        <v>0</v>
      </c>
      <c r="BX40" s="1">
        <f t="shared" si="53"/>
        <v>0</v>
      </c>
      <c r="BY40" s="1">
        <f t="shared" si="53"/>
        <v>0</v>
      </c>
      <c r="BZ40" s="1">
        <f t="shared" si="53"/>
        <v>0.5</v>
      </c>
      <c r="CA40" s="1">
        <f t="shared" si="53"/>
        <v>0</v>
      </c>
      <c r="CB40" s="1">
        <f t="shared" si="53"/>
        <v>0</v>
      </c>
      <c r="CC40" s="1">
        <f t="shared" si="53"/>
        <v>0</v>
      </c>
      <c r="CD40" s="1">
        <f t="shared" si="53"/>
        <v>0</v>
      </c>
      <c r="CE40" s="1">
        <f t="shared" si="53"/>
        <v>0</v>
      </c>
      <c r="CF40" s="1">
        <f t="shared" si="53"/>
        <v>0</v>
      </c>
      <c r="CG40" s="1">
        <f t="shared" si="53"/>
        <v>0</v>
      </c>
      <c r="CH40" s="1">
        <f t="shared" si="53"/>
        <v>0</v>
      </c>
      <c r="CI40" s="1">
        <f t="shared" si="53"/>
        <v>0</v>
      </c>
      <c r="CJ40" s="1">
        <f t="shared" si="53"/>
        <v>0</v>
      </c>
      <c r="CK40" s="1">
        <f t="shared" si="53"/>
        <v>0</v>
      </c>
      <c r="CL40" s="1">
        <f t="shared" si="53"/>
        <v>0</v>
      </c>
      <c r="CM40" s="1">
        <f t="shared" si="53"/>
        <v>0</v>
      </c>
      <c r="CN40" s="1">
        <f t="shared" si="53"/>
        <v>0</v>
      </c>
      <c r="CO40" s="1">
        <f t="shared" si="53"/>
        <v>0</v>
      </c>
      <c r="CP40" s="1">
        <f t="shared" si="53"/>
        <v>0</v>
      </c>
      <c r="CQ40" s="1">
        <f t="shared" si="53"/>
        <v>0</v>
      </c>
      <c r="CR40" s="1">
        <f t="shared" si="53"/>
        <v>0</v>
      </c>
      <c r="CS40" s="1">
        <f t="shared" si="53"/>
        <v>0</v>
      </c>
      <c r="CT40" s="1">
        <f t="shared" si="53"/>
        <v>0</v>
      </c>
      <c r="CU40" s="13">
        <f t="shared" si="47"/>
        <v>4</v>
      </c>
      <c r="CV40" s="13">
        <f t="shared" si="48"/>
        <v>4.1666666666666664E-2</v>
      </c>
      <c r="CW40" s="13">
        <f t="shared" si="49"/>
        <v>0</v>
      </c>
      <c r="CX40" s="13">
        <f t="shared" si="50"/>
        <v>1.5</v>
      </c>
      <c r="CY40" s="13">
        <f t="shared" si="51"/>
        <v>0.20087527770480482</v>
      </c>
    </row>
    <row r="41" spans="1:103" s="8" customFormat="1" ht="17" x14ac:dyDescent="0.25">
      <c r="A41" s="1">
        <f>A9</f>
        <v>3</v>
      </c>
      <c r="B41" s="8" t="str">
        <f>person!A8</f>
        <v>Saturday</v>
      </c>
      <c r="C41" s="1">
        <f t="shared" si="46"/>
        <v>0</v>
      </c>
      <c r="D41" s="1">
        <f t="shared" ref="D41:BO41" si="54">IF(D$10&gt;$B$60,IF(D9&lt;(D$11-D$14*$B$62),D22,0),0)</f>
        <v>0</v>
      </c>
      <c r="E41" s="1">
        <f t="shared" si="54"/>
        <v>0</v>
      </c>
      <c r="F41" s="1">
        <f t="shared" si="54"/>
        <v>0</v>
      </c>
      <c r="G41" s="1">
        <f t="shared" si="54"/>
        <v>0</v>
      </c>
      <c r="H41" s="1">
        <f t="shared" si="54"/>
        <v>0</v>
      </c>
      <c r="I41" s="1">
        <f t="shared" si="54"/>
        <v>0</v>
      </c>
      <c r="J41" s="1">
        <f t="shared" si="54"/>
        <v>0</v>
      </c>
      <c r="K41" s="1">
        <f t="shared" si="54"/>
        <v>0</v>
      </c>
      <c r="L41" s="1">
        <f t="shared" si="54"/>
        <v>0</v>
      </c>
      <c r="M41" s="1">
        <f t="shared" si="54"/>
        <v>0</v>
      </c>
      <c r="N41" s="1">
        <f t="shared" si="54"/>
        <v>0</v>
      </c>
      <c r="O41" s="1">
        <f t="shared" si="54"/>
        <v>0</v>
      </c>
      <c r="P41" s="1">
        <f t="shared" si="54"/>
        <v>0</v>
      </c>
      <c r="Q41" s="1">
        <f t="shared" si="54"/>
        <v>0</v>
      </c>
      <c r="R41" s="1">
        <f t="shared" si="54"/>
        <v>0</v>
      </c>
      <c r="S41" s="1">
        <f t="shared" si="54"/>
        <v>0</v>
      </c>
      <c r="T41" s="1">
        <f t="shared" si="54"/>
        <v>0</v>
      </c>
      <c r="U41" s="1">
        <f t="shared" si="54"/>
        <v>0</v>
      </c>
      <c r="V41" s="1">
        <f t="shared" si="54"/>
        <v>0</v>
      </c>
      <c r="W41" s="1">
        <f t="shared" si="54"/>
        <v>0</v>
      </c>
      <c r="X41" s="1">
        <f t="shared" si="54"/>
        <v>0</v>
      </c>
      <c r="Y41" s="1">
        <f t="shared" si="54"/>
        <v>0</v>
      </c>
      <c r="Z41" s="1">
        <f t="shared" si="54"/>
        <v>0</v>
      </c>
      <c r="AA41" s="1">
        <f t="shared" si="54"/>
        <v>0</v>
      </c>
      <c r="AB41" s="1">
        <f t="shared" si="54"/>
        <v>0</v>
      </c>
      <c r="AC41" s="1">
        <f t="shared" si="54"/>
        <v>0</v>
      </c>
      <c r="AD41" s="1">
        <f t="shared" si="54"/>
        <v>0</v>
      </c>
      <c r="AE41" s="1">
        <f t="shared" si="54"/>
        <v>0</v>
      </c>
      <c r="AF41" s="1">
        <f t="shared" si="54"/>
        <v>0</v>
      </c>
      <c r="AG41" s="1">
        <f t="shared" si="54"/>
        <v>0</v>
      </c>
      <c r="AH41" s="1">
        <f t="shared" si="54"/>
        <v>0</v>
      </c>
      <c r="AI41" s="1">
        <f t="shared" si="54"/>
        <v>0</v>
      </c>
      <c r="AJ41" s="1">
        <f t="shared" si="54"/>
        <v>0</v>
      </c>
      <c r="AK41" s="1">
        <f t="shared" si="54"/>
        <v>0.33333333333333331</v>
      </c>
      <c r="AL41" s="1">
        <f t="shared" si="54"/>
        <v>0</v>
      </c>
      <c r="AM41" s="1">
        <f t="shared" si="54"/>
        <v>0</v>
      </c>
      <c r="AN41" s="1">
        <f t="shared" si="54"/>
        <v>0</v>
      </c>
      <c r="AO41" s="1">
        <f t="shared" si="54"/>
        <v>0</v>
      </c>
      <c r="AP41" s="1">
        <f t="shared" si="54"/>
        <v>0</v>
      </c>
      <c r="AQ41" s="1">
        <f t="shared" si="54"/>
        <v>0</v>
      </c>
      <c r="AR41" s="1">
        <f t="shared" si="54"/>
        <v>0</v>
      </c>
      <c r="AS41" s="1">
        <f t="shared" si="54"/>
        <v>0</v>
      </c>
      <c r="AT41" s="1">
        <f t="shared" si="54"/>
        <v>0</v>
      </c>
      <c r="AU41" s="1">
        <f t="shared" si="54"/>
        <v>0</v>
      </c>
      <c r="AV41" s="1">
        <f t="shared" si="54"/>
        <v>0</v>
      </c>
      <c r="AW41" s="1">
        <f t="shared" si="54"/>
        <v>0</v>
      </c>
      <c r="AX41" s="1">
        <f t="shared" si="54"/>
        <v>0</v>
      </c>
      <c r="AY41" s="1">
        <f t="shared" si="54"/>
        <v>0</v>
      </c>
      <c r="AZ41" s="1">
        <f t="shared" si="54"/>
        <v>0</v>
      </c>
      <c r="BA41" s="1">
        <f t="shared" si="54"/>
        <v>0</v>
      </c>
      <c r="BB41" s="1">
        <f t="shared" si="54"/>
        <v>0</v>
      </c>
      <c r="BC41" s="1">
        <f t="shared" si="54"/>
        <v>0</v>
      </c>
      <c r="BD41" s="1">
        <f t="shared" si="54"/>
        <v>0</v>
      </c>
      <c r="BE41" s="1">
        <f t="shared" si="54"/>
        <v>0</v>
      </c>
      <c r="BF41" s="1">
        <f t="shared" si="54"/>
        <v>0</v>
      </c>
      <c r="BG41" s="1">
        <f t="shared" si="54"/>
        <v>0</v>
      </c>
      <c r="BH41" s="1">
        <f t="shared" si="54"/>
        <v>0</v>
      </c>
      <c r="BI41" s="1">
        <f t="shared" si="54"/>
        <v>0</v>
      </c>
      <c r="BJ41" s="1">
        <f t="shared" si="54"/>
        <v>0</v>
      </c>
      <c r="BK41" s="1">
        <f t="shared" si="54"/>
        <v>0</v>
      </c>
      <c r="BL41" s="1">
        <f t="shared" si="54"/>
        <v>0</v>
      </c>
      <c r="BM41" s="1">
        <f t="shared" si="54"/>
        <v>0</v>
      </c>
      <c r="BN41" s="1">
        <f t="shared" si="54"/>
        <v>0</v>
      </c>
      <c r="BO41" s="1">
        <f t="shared" si="54"/>
        <v>0</v>
      </c>
      <c r="BP41" s="1">
        <f t="shared" si="53"/>
        <v>0</v>
      </c>
      <c r="BQ41" s="1">
        <f t="shared" si="53"/>
        <v>0</v>
      </c>
      <c r="BR41" s="1">
        <f t="shared" si="53"/>
        <v>0</v>
      </c>
      <c r="BS41" s="1">
        <f t="shared" si="53"/>
        <v>0</v>
      </c>
      <c r="BT41" s="1">
        <f t="shared" si="53"/>
        <v>0</v>
      </c>
      <c r="BU41" s="1">
        <f t="shared" si="53"/>
        <v>0</v>
      </c>
      <c r="BV41" s="1">
        <f t="shared" si="53"/>
        <v>0</v>
      </c>
      <c r="BW41" s="1">
        <f t="shared" si="53"/>
        <v>0</v>
      </c>
      <c r="BX41" s="1">
        <f t="shared" si="53"/>
        <v>0</v>
      </c>
      <c r="BY41" s="1">
        <f t="shared" si="53"/>
        <v>0</v>
      </c>
      <c r="BZ41" s="1">
        <f t="shared" si="53"/>
        <v>0</v>
      </c>
      <c r="CA41" s="1">
        <f t="shared" si="53"/>
        <v>0</v>
      </c>
      <c r="CB41" s="1">
        <f t="shared" si="53"/>
        <v>0</v>
      </c>
      <c r="CC41" s="1">
        <f t="shared" si="53"/>
        <v>0</v>
      </c>
      <c r="CD41" s="1">
        <f t="shared" si="53"/>
        <v>0</v>
      </c>
      <c r="CE41" s="1">
        <f t="shared" si="53"/>
        <v>0</v>
      </c>
      <c r="CF41" s="1">
        <f t="shared" si="53"/>
        <v>0</v>
      </c>
      <c r="CG41" s="1">
        <f t="shared" si="53"/>
        <v>0</v>
      </c>
      <c r="CH41" s="1">
        <f t="shared" si="53"/>
        <v>0</v>
      </c>
      <c r="CI41" s="1">
        <f t="shared" si="53"/>
        <v>0</v>
      </c>
      <c r="CJ41" s="1">
        <f t="shared" si="53"/>
        <v>0</v>
      </c>
      <c r="CK41" s="1">
        <f t="shared" si="53"/>
        <v>0</v>
      </c>
      <c r="CL41" s="1">
        <f t="shared" si="53"/>
        <v>0</v>
      </c>
      <c r="CM41" s="1">
        <f t="shared" si="53"/>
        <v>0</v>
      </c>
      <c r="CN41" s="1">
        <f t="shared" si="53"/>
        <v>0</v>
      </c>
      <c r="CO41" s="1">
        <f t="shared" si="53"/>
        <v>0</v>
      </c>
      <c r="CP41" s="1">
        <f t="shared" si="53"/>
        <v>0</v>
      </c>
      <c r="CQ41" s="1">
        <f t="shared" si="53"/>
        <v>0</v>
      </c>
      <c r="CR41" s="1">
        <f t="shared" si="53"/>
        <v>0</v>
      </c>
      <c r="CS41" s="1">
        <f t="shared" si="53"/>
        <v>0</v>
      </c>
      <c r="CT41" s="1">
        <f t="shared" si="53"/>
        <v>0</v>
      </c>
      <c r="CU41" s="13">
        <f t="shared" si="47"/>
        <v>0.33333333333333331</v>
      </c>
      <c r="CV41" s="13">
        <f t="shared" si="48"/>
        <v>3.472222222222222E-3</v>
      </c>
      <c r="CW41" s="13">
        <f t="shared" si="49"/>
        <v>0</v>
      </c>
      <c r="CX41" s="13">
        <f t="shared" si="50"/>
        <v>0.33333333333333331</v>
      </c>
      <c r="CY41" s="13">
        <f t="shared" si="51"/>
        <v>3.4020690871988585E-2</v>
      </c>
    </row>
    <row r="42" spans="1:103" s="15" customFormat="1" ht="17" x14ac:dyDescent="0.25">
      <c r="A42" s="3">
        <f>SUM(A35:A41)</f>
        <v>19</v>
      </c>
      <c r="B42" s="15" t="s">
        <v>15</v>
      </c>
      <c r="C42" s="3">
        <f t="shared" ref="C42:AG42" si="55">SUM(C35:C41)</f>
        <v>0</v>
      </c>
      <c r="D42" s="3">
        <f t="shared" si="55"/>
        <v>0</v>
      </c>
      <c r="E42" s="3">
        <f t="shared" si="55"/>
        <v>0</v>
      </c>
      <c r="F42" s="3">
        <f t="shared" si="55"/>
        <v>0</v>
      </c>
      <c r="G42" s="3">
        <f t="shared" si="55"/>
        <v>0</v>
      </c>
      <c r="H42" s="3">
        <f t="shared" si="55"/>
        <v>0</v>
      </c>
      <c r="I42" s="3">
        <f t="shared" si="55"/>
        <v>0</v>
      </c>
      <c r="J42" s="3">
        <f t="shared" si="55"/>
        <v>0</v>
      </c>
      <c r="K42" s="3">
        <f t="shared" si="55"/>
        <v>0</v>
      </c>
      <c r="L42" s="3">
        <f t="shared" si="55"/>
        <v>0</v>
      </c>
      <c r="M42" s="3">
        <f t="shared" si="55"/>
        <v>0</v>
      </c>
      <c r="N42" s="3">
        <f t="shared" si="55"/>
        <v>0</v>
      </c>
      <c r="O42" s="3">
        <f t="shared" si="55"/>
        <v>0</v>
      </c>
      <c r="P42" s="3">
        <f t="shared" si="55"/>
        <v>0</v>
      </c>
      <c r="Q42" s="3">
        <f t="shared" si="55"/>
        <v>0</v>
      </c>
      <c r="R42" s="3">
        <f t="shared" si="55"/>
        <v>0</v>
      </c>
      <c r="S42" s="3">
        <f t="shared" si="55"/>
        <v>0</v>
      </c>
      <c r="T42" s="3">
        <f t="shared" si="55"/>
        <v>0</v>
      </c>
      <c r="U42" s="3">
        <f t="shared" si="55"/>
        <v>0</v>
      </c>
      <c r="V42" s="3">
        <f t="shared" si="55"/>
        <v>0</v>
      </c>
      <c r="W42" s="3">
        <f t="shared" si="55"/>
        <v>0</v>
      </c>
      <c r="X42" s="3">
        <f t="shared" si="55"/>
        <v>0</v>
      </c>
      <c r="Y42" s="3">
        <f t="shared" si="55"/>
        <v>0</v>
      </c>
      <c r="Z42" s="3">
        <f t="shared" si="55"/>
        <v>0</v>
      </c>
      <c r="AA42" s="3">
        <f t="shared" si="55"/>
        <v>0</v>
      </c>
      <c r="AB42" s="3">
        <f t="shared" si="55"/>
        <v>0</v>
      </c>
      <c r="AC42" s="3">
        <f t="shared" si="55"/>
        <v>0</v>
      </c>
      <c r="AD42" s="3">
        <f t="shared" si="55"/>
        <v>0</v>
      </c>
      <c r="AE42" s="3">
        <f t="shared" si="55"/>
        <v>0</v>
      </c>
      <c r="AF42" s="3">
        <f t="shared" si="55"/>
        <v>0</v>
      </c>
      <c r="AG42" s="3">
        <f t="shared" si="55"/>
        <v>0</v>
      </c>
      <c r="AH42" s="3">
        <f t="shared" ref="AH42:BM42" si="56">SUM(AH35:AH41)</f>
        <v>0</v>
      </c>
      <c r="AI42" s="3">
        <f t="shared" si="56"/>
        <v>0</v>
      </c>
      <c r="AJ42" s="3">
        <f t="shared" si="56"/>
        <v>0</v>
      </c>
      <c r="AK42" s="3">
        <f t="shared" si="56"/>
        <v>0.33333333333333331</v>
      </c>
      <c r="AL42" s="3">
        <f t="shared" si="56"/>
        <v>0</v>
      </c>
      <c r="AM42" s="3">
        <f t="shared" si="56"/>
        <v>0.5</v>
      </c>
      <c r="AN42" s="3">
        <f t="shared" si="56"/>
        <v>0</v>
      </c>
      <c r="AO42" s="3">
        <f t="shared" si="56"/>
        <v>1.5</v>
      </c>
      <c r="AP42" s="3">
        <f t="shared" si="56"/>
        <v>1</v>
      </c>
      <c r="AQ42" s="3">
        <f t="shared" si="56"/>
        <v>0.33333333333333331</v>
      </c>
      <c r="AR42" s="3">
        <f t="shared" si="56"/>
        <v>0</v>
      </c>
      <c r="AS42" s="3">
        <f t="shared" si="56"/>
        <v>0</v>
      </c>
      <c r="AT42" s="3">
        <f t="shared" si="56"/>
        <v>0</v>
      </c>
      <c r="AU42" s="3">
        <f t="shared" si="56"/>
        <v>0</v>
      </c>
      <c r="AV42" s="3">
        <f t="shared" si="56"/>
        <v>0</v>
      </c>
      <c r="AW42" s="3">
        <f t="shared" si="56"/>
        <v>0</v>
      </c>
      <c r="AX42" s="3">
        <f t="shared" si="56"/>
        <v>0</v>
      </c>
      <c r="AY42" s="3">
        <f t="shared" si="56"/>
        <v>0</v>
      </c>
      <c r="AZ42" s="3">
        <f t="shared" si="56"/>
        <v>0</v>
      </c>
      <c r="BA42" s="3">
        <f t="shared" si="56"/>
        <v>0</v>
      </c>
      <c r="BB42" s="3">
        <f t="shared" si="56"/>
        <v>0</v>
      </c>
      <c r="BC42" s="3">
        <f t="shared" si="56"/>
        <v>0</v>
      </c>
      <c r="BD42" s="3">
        <f t="shared" si="56"/>
        <v>0</v>
      </c>
      <c r="BE42" s="3">
        <f t="shared" si="56"/>
        <v>0</v>
      </c>
      <c r="BF42" s="3">
        <f t="shared" si="56"/>
        <v>0</v>
      </c>
      <c r="BG42" s="3">
        <f t="shared" si="56"/>
        <v>0</v>
      </c>
      <c r="BH42" s="3">
        <f t="shared" si="56"/>
        <v>0</v>
      </c>
      <c r="BI42" s="3">
        <f t="shared" si="56"/>
        <v>0</v>
      </c>
      <c r="BJ42" s="3">
        <f t="shared" si="56"/>
        <v>0</v>
      </c>
      <c r="BK42" s="3">
        <f t="shared" si="56"/>
        <v>0</v>
      </c>
      <c r="BL42" s="3">
        <f t="shared" si="56"/>
        <v>0</v>
      </c>
      <c r="BM42" s="3">
        <f t="shared" si="56"/>
        <v>0</v>
      </c>
      <c r="BN42" s="3">
        <f t="shared" ref="BN42:CS42" si="57">SUM(BN35:BN41)</f>
        <v>0</v>
      </c>
      <c r="BO42" s="3">
        <f t="shared" si="57"/>
        <v>0</v>
      </c>
      <c r="BP42" s="3">
        <f t="shared" si="57"/>
        <v>0</v>
      </c>
      <c r="BQ42" s="3">
        <f t="shared" si="57"/>
        <v>0</v>
      </c>
      <c r="BR42" s="3">
        <f t="shared" si="57"/>
        <v>0</v>
      </c>
      <c r="BS42" s="3">
        <f t="shared" si="57"/>
        <v>0</v>
      </c>
      <c r="BT42" s="3">
        <f t="shared" si="57"/>
        <v>0</v>
      </c>
      <c r="BU42" s="3">
        <f t="shared" si="57"/>
        <v>0</v>
      </c>
      <c r="BV42" s="3">
        <f t="shared" si="57"/>
        <v>0.5</v>
      </c>
      <c r="BW42" s="3">
        <f t="shared" si="57"/>
        <v>0</v>
      </c>
      <c r="BX42" s="3">
        <f t="shared" si="57"/>
        <v>0</v>
      </c>
      <c r="BY42" s="3">
        <f t="shared" si="57"/>
        <v>0</v>
      </c>
      <c r="BZ42" s="3">
        <f t="shared" si="57"/>
        <v>0.5</v>
      </c>
      <c r="CA42" s="3">
        <f t="shared" si="57"/>
        <v>0</v>
      </c>
      <c r="CB42" s="3">
        <f t="shared" si="57"/>
        <v>0</v>
      </c>
      <c r="CC42" s="3">
        <f t="shared" si="57"/>
        <v>0</v>
      </c>
      <c r="CD42" s="3">
        <f t="shared" si="57"/>
        <v>0</v>
      </c>
      <c r="CE42" s="3">
        <f t="shared" si="57"/>
        <v>0</v>
      </c>
      <c r="CF42" s="3">
        <f t="shared" si="57"/>
        <v>0</v>
      </c>
      <c r="CG42" s="3">
        <f t="shared" si="57"/>
        <v>0.33333333333333331</v>
      </c>
      <c r="CH42" s="3">
        <f t="shared" si="57"/>
        <v>0</v>
      </c>
      <c r="CI42" s="3">
        <f t="shared" si="57"/>
        <v>0</v>
      </c>
      <c r="CJ42" s="3">
        <f t="shared" si="57"/>
        <v>0</v>
      </c>
      <c r="CK42" s="3">
        <f t="shared" si="57"/>
        <v>0</v>
      </c>
      <c r="CL42" s="3">
        <f t="shared" si="57"/>
        <v>0</v>
      </c>
      <c r="CM42" s="3">
        <f t="shared" si="57"/>
        <v>0</v>
      </c>
      <c r="CN42" s="3">
        <f t="shared" si="57"/>
        <v>0</v>
      </c>
      <c r="CO42" s="3">
        <f t="shared" si="57"/>
        <v>0</v>
      </c>
      <c r="CP42" s="3">
        <f t="shared" si="57"/>
        <v>0</v>
      </c>
      <c r="CQ42" s="3">
        <f t="shared" si="57"/>
        <v>0</v>
      </c>
      <c r="CR42" s="3">
        <f t="shared" si="57"/>
        <v>0</v>
      </c>
      <c r="CS42" s="3">
        <f t="shared" si="57"/>
        <v>0</v>
      </c>
      <c r="CT42" s="3">
        <f t="shared" ref="CT42" si="58">SUM(CT35:CT41)</f>
        <v>0</v>
      </c>
      <c r="CU42" s="14">
        <f>SUM(C42:CT42)</f>
        <v>4.9999999999999991</v>
      </c>
      <c r="CV42" s="14">
        <f>AVERAGE(C42:CT42)</f>
        <v>5.2083333333333322E-2</v>
      </c>
      <c r="CW42" s="14">
        <f>MIN(C42:CT42)</f>
        <v>0</v>
      </c>
      <c r="CX42" s="14">
        <f>MAX(C42:CT42)</f>
        <v>1.5</v>
      </c>
      <c r="CY42" s="14">
        <f>STDEV(C42:CT42)</f>
        <v>0.20705749688804764</v>
      </c>
    </row>
    <row r="43" spans="1:103" s="8" customFormat="1" ht="17" x14ac:dyDescent="0.25">
      <c r="A43" s="9"/>
      <c r="B43" s="10" t="s">
        <v>11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2"/>
      <c r="CV43" s="12"/>
      <c r="CW43" s="12"/>
      <c r="CX43" s="12"/>
      <c r="CY43" s="12"/>
    </row>
    <row r="44" spans="1:103" s="8" customFormat="1" ht="17" x14ac:dyDescent="0.25">
      <c r="A44" s="1">
        <f>A3</f>
        <v>3</v>
      </c>
      <c r="B44" s="8" t="str">
        <f>person!A2</f>
        <v>Sunday</v>
      </c>
      <c r="C44" s="1">
        <f>IF(C$10&gt;$B$60,IF(C3&gt;(C$11-C$14*$B$64),IF((C3&lt;C$11+C$14*$B$64),C16,0),0),0)</f>
        <v>0</v>
      </c>
      <c r="D44" s="1">
        <f t="shared" ref="D44:BO45" si="59">IF(D$10&gt;$B$60,IF(D3&gt;(D$11-D$14*$B$64),IF((D3&lt;D$11+D$14*$B$64),D16,0),0),0)</f>
        <v>0</v>
      </c>
      <c r="E44" s="1">
        <f t="shared" si="59"/>
        <v>0.33333333333333331</v>
      </c>
      <c r="F44" s="1">
        <f t="shared" si="59"/>
        <v>0</v>
      </c>
      <c r="G44" s="1">
        <f t="shared" si="59"/>
        <v>0</v>
      </c>
      <c r="H44" s="1">
        <f t="shared" si="59"/>
        <v>0</v>
      </c>
      <c r="I44" s="1">
        <f t="shared" si="59"/>
        <v>0</v>
      </c>
      <c r="J44" s="1">
        <f t="shared" si="59"/>
        <v>0</v>
      </c>
      <c r="K44" s="1">
        <f t="shared" si="59"/>
        <v>0</v>
      </c>
      <c r="L44" s="1">
        <f t="shared" si="59"/>
        <v>0</v>
      </c>
      <c r="M44" s="1">
        <f t="shared" si="59"/>
        <v>0</v>
      </c>
      <c r="N44" s="1">
        <f t="shared" si="59"/>
        <v>0</v>
      </c>
      <c r="O44" s="1">
        <f t="shared" si="59"/>
        <v>0</v>
      </c>
      <c r="P44" s="1">
        <f t="shared" si="59"/>
        <v>0</v>
      </c>
      <c r="Q44" s="1">
        <f t="shared" si="59"/>
        <v>0</v>
      </c>
      <c r="R44" s="1">
        <f t="shared" si="59"/>
        <v>0</v>
      </c>
      <c r="S44" s="1">
        <f t="shared" si="59"/>
        <v>0</v>
      </c>
      <c r="T44" s="1">
        <f t="shared" si="59"/>
        <v>0</v>
      </c>
      <c r="U44" s="1">
        <f t="shared" si="59"/>
        <v>0</v>
      </c>
      <c r="V44" s="1">
        <f t="shared" si="59"/>
        <v>0</v>
      </c>
      <c r="W44" s="1">
        <f t="shared" si="59"/>
        <v>0</v>
      </c>
      <c r="X44" s="1">
        <f t="shared" si="59"/>
        <v>0</v>
      </c>
      <c r="Y44" s="1">
        <f t="shared" si="59"/>
        <v>0</v>
      </c>
      <c r="Z44" s="1">
        <f t="shared" si="59"/>
        <v>0</v>
      </c>
      <c r="AA44" s="1">
        <f t="shared" si="59"/>
        <v>0</v>
      </c>
      <c r="AB44" s="1">
        <f t="shared" si="59"/>
        <v>0.33333333333333331</v>
      </c>
      <c r="AC44" s="1">
        <f t="shared" si="59"/>
        <v>0</v>
      </c>
      <c r="AD44" s="1">
        <f t="shared" si="59"/>
        <v>0</v>
      </c>
      <c r="AE44" s="1">
        <f t="shared" si="59"/>
        <v>0</v>
      </c>
      <c r="AF44" s="1">
        <f t="shared" si="59"/>
        <v>0</v>
      </c>
      <c r="AG44" s="1">
        <f t="shared" si="59"/>
        <v>0</v>
      </c>
      <c r="AH44" s="1">
        <f t="shared" si="59"/>
        <v>0</v>
      </c>
      <c r="AI44" s="1">
        <f t="shared" si="59"/>
        <v>0</v>
      </c>
      <c r="AJ44" s="1">
        <f t="shared" si="59"/>
        <v>0</v>
      </c>
      <c r="AK44" s="1">
        <f t="shared" si="59"/>
        <v>1.6666666666666667</v>
      </c>
      <c r="AL44" s="1">
        <f t="shared" si="59"/>
        <v>0</v>
      </c>
      <c r="AM44" s="1">
        <f t="shared" si="59"/>
        <v>0</v>
      </c>
      <c r="AN44" s="1">
        <f t="shared" si="59"/>
        <v>0</v>
      </c>
      <c r="AO44" s="1">
        <f t="shared" si="59"/>
        <v>0</v>
      </c>
      <c r="AP44" s="1">
        <f t="shared" si="59"/>
        <v>0</v>
      </c>
      <c r="AQ44" s="1">
        <f t="shared" si="59"/>
        <v>0</v>
      </c>
      <c r="AR44" s="1">
        <f t="shared" si="59"/>
        <v>0</v>
      </c>
      <c r="AS44" s="1">
        <f t="shared" si="59"/>
        <v>0</v>
      </c>
      <c r="AT44" s="1">
        <f t="shared" si="59"/>
        <v>0</v>
      </c>
      <c r="AU44" s="1">
        <f t="shared" si="59"/>
        <v>0</v>
      </c>
      <c r="AV44" s="1">
        <f t="shared" si="59"/>
        <v>0</v>
      </c>
      <c r="AW44" s="1">
        <f t="shared" si="59"/>
        <v>1.6666666666666667</v>
      </c>
      <c r="AX44" s="1">
        <f t="shared" si="59"/>
        <v>1.6666666666666667</v>
      </c>
      <c r="AY44" s="1">
        <f t="shared" si="59"/>
        <v>0</v>
      </c>
      <c r="AZ44" s="1">
        <f t="shared" si="59"/>
        <v>0</v>
      </c>
      <c r="BA44" s="1">
        <f t="shared" si="59"/>
        <v>0</v>
      </c>
      <c r="BB44" s="1">
        <f t="shared" si="59"/>
        <v>0</v>
      </c>
      <c r="BC44" s="1">
        <f t="shared" si="59"/>
        <v>2</v>
      </c>
      <c r="BD44" s="1">
        <f t="shared" si="59"/>
        <v>0</v>
      </c>
      <c r="BE44" s="1">
        <f t="shared" si="59"/>
        <v>0</v>
      </c>
      <c r="BF44" s="1">
        <f t="shared" si="59"/>
        <v>0</v>
      </c>
      <c r="BG44" s="1">
        <f t="shared" si="59"/>
        <v>0</v>
      </c>
      <c r="BH44" s="1">
        <f t="shared" si="59"/>
        <v>0</v>
      </c>
      <c r="BI44" s="1">
        <f t="shared" si="59"/>
        <v>0</v>
      </c>
      <c r="BJ44" s="1">
        <f t="shared" si="59"/>
        <v>0</v>
      </c>
      <c r="BK44" s="1">
        <f t="shared" si="59"/>
        <v>0</v>
      </c>
      <c r="BL44" s="1">
        <f t="shared" si="59"/>
        <v>0</v>
      </c>
      <c r="BM44" s="1">
        <f t="shared" si="59"/>
        <v>0</v>
      </c>
      <c r="BN44" s="1">
        <f t="shared" si="59"/>
        <v>0</v>
      </c>
      <c r="BO44" s="1">
        <f t="shared" si="59"/>
        <v>0</v>
      </c>
      <c r="BP44" s="1">
        <f t="shared" ref="BP44:CT48" si="60">IF(BP$10&gt;$B$60,IF(BP3&gt;(BP$11-BP$14*$B$64),IF((BP3&lt;BP$11+BP$14*$B$64),BP16,0),0),0)</f>
        <v>0</v>
      </c>
      <c r="BQ44" s="1">
        <f t="shared" si="60"/>
        <v>0</v>
      </c>
      <c r="BR44" s="1">
        <f t="shared" si="60"/>
        <v>0</v>
      </c>
      <c r="BS44" s="1">
        <f t="shared" si="60"/>
        <v>3.3333333333333335</v>
      </c>
      <c r="BT44" s="1">
        <f t="shared" si="60"/>
        <v>0</v>
      </c>
      <c r="BU44" s="1">
        <f t="shared" si="60"/>
        <v>3.3333333333333335</v>
      </c>
      <c r="BV44" s="1">
        <f t="shared" si="60"/>
        <v>0</v>
      </c>
      <c r="BW44" s="1">
        <f t="shared" si="60"/>
        <v>3.6666666666666665</v>
      </c>
      <c r="BX44" s="1">
        <f t="shared" si="60"/>
        <v>0</v>
      </c>
      <c r="BY44" s="1">
        <f t="shared" si="60"/>
        <v>0</v>
      </c>
      <c r="BZ44" s="1">
        <f t="shared" si="60"/>
        <v>0</v>
      </c>
      <c r="CA44" s="1">
        <f t="shared" si="60"/>
        <v>0</v>
      </c>
      <c r="CB44" s="1">
        <f t="shared" si="60"/>
        <v>0</v>
      </c>
      <c r="CC44" s="1">
        <f t="shared" si="60"/>
        <v>0</v>
      </c>
      <c r="CD44" s="1">
        <f t="shared" si="60"/>
        <v>3.3333333333333335</v>
      </c>
      <c r="CE44" s="1">
        <f t="shared" si="60"/>
        <v>0</v>
      </c>
      <c r="CF44" s="1">
        <f t="shared" si="60"/>
        <v>0</v>
      </c>
      <c r="CG44" s="1">
        <f t="shared" si="60"/>
        <v>0</v>
      </c>
      <c r="CH44" s="1">
        <f t="shared" si="60"/>
        <v>0</v>
      </c>
      <c r="CI44" s="1">
        <f t="shared" si="60"/>
        <v>0</v>
      </c>
      <c r="CJ44" s="1">
        <f t="shared" si="60"/>
        <v>0</v>
      </c>
      <c r="CK44" s="1">
        <f t="shared" si="60"/>
        <v>0</v>
      </c>
      <c r="CL44" s="1">
        <f t="shared" si="60"/>
        <v>0</v>
      </c>
      <c r="CM44" s="1">
        <f t="shared" si="60"/>
        <v>1</v>
      </c>
      <c r="CN44" s="1">
        <f t="shared" si="60"/>
        <v>0</v>
      </c>
      <c r="CO44" s="1">
        <f t="shared" si="60"/>
        <v>1.3333333333333333</v>
      </c>
      <c r="CP44" s="1">
        <f t="shared" si="60"/>
        <v>0</v>
      </c>
      <c r="CQ44" s="1">
        <f t="shared" si="60"/>
        <v>0</v>
      </c>
      <c r="CR44" s="1">
        <f t="shared" si="60"/>
        <v>0</v>
      </c>
      <c r="CS44" s="1">
        <f t="shared" si="60"/>
        <v>0</v>
      </c>
      <c r="CT44" s="1">
        <f t="shared" si="60"/>
        <v>0</v>
      </c>
      <c r="CU44" s="13">
        <f>SUM(C44:CT44)</f>
        <v>23.666666666666664</v>
      </c>
      <c r="CV44" s="13">
        <f>AVERAGE(C44:CT44)</f>
        <v>0.24652777777777776</v>
      </c>
      <c r="CW44" s="13">
        <f>MIN(C44:CT44)</f>
        <v>0</v>
      </c>
      <c r="CX44" s="13">
        <f>MAX(C44:CT44)</f>
        <v>3.6666666666666665</v>
      </c>
      <c r="CY44" s="13">
        <f>STDEV(C44:CT44)</f>
        <v>0.7696658220181315</v>
      </c>
    </row>
    <row r="45" spans="1:103" s="8" customFormat="1" ht="17" x14ac:dyDescent="0.25">
      <c r="A45" s="1">
        <f>A4</f>
        <v>3</v>
      </c>
      <c r="B45" s="8" t="str">
        <f>person!A3</f>
        <v>Monday</v>
      </c>
      <c r="C45" s="1">
        <f t="shared" ref="C45:R50" si="61">IF(C$10&gt;$B$60,IF(C4&gt;(C$11-C$14*$B$64),IF((C4&lt;C$11+C$14*$B$64),C17,0),0),0)</f>
        <v>0</v>
      </c>
      <c r="D45" s="1">
        <f t="shared" si="61"/>
        <v>0</v>
      </c>
      <c r="E45" s="1">
        <f t="shared" si="61"/>
        <v>0</v>
      </c>
      <c r="F45" s="1">
        <f t="shared" si="61"/>
        <v>0</v>
      </c>
      <c r="G45" s="1">
        <f t="shared" si="61"/>
        <v>0</v>
      </c>
      <c r="H45" s="1">
        <f t="shared" si="61"/>
        <v>0</v>
      </c>
      <c r="I45" s="1">
        <f t="shared" si="61"/>
        <v>0</v>
      </c>
      <c r="J45" s="1">
        <f t="shared" si="61"/>
        <v>0</v>
      </c>
      <c r="K45" s="1">
        <f t="shared" si="61"/>
        <v>0</v>
      </c>
      <c r="L45" s="1">
        <f t="shared" si="61"/>
        <v>0</v>
      </c>
      <c r="M45" s="1">
        <f t="shared" si="61"/>
        <v>0</v>
      </c>
      <c r="N45" s="1">
        <f t="shared" si="61"/>
        <v>0</v>
      </c>
      <c r="O45" s="1">
        <f t="shared" si="61"/>
        <v>0</v>
      </c>
      <c r="P45" s="1">
        <f t="shared" si="61"/>
        <v>0</v>
      </c>
      <c r="Q45" s="1">
        <f t="shared" si="61"/>
        <v>0</v>
      </c>
      <c r="R45" s="1">
        <f t="shared" si="61"/>
        <v>0</v>
      </c>
      <c r="S45" s="1">
        <f t="shared" si="59"/>
        <v>0</v>
      </c>
      <c r="T45" s="1">
        <f t="shared" si="59"/>
        <v>0</v>
      </c>
      <c r="U45" s="1">
        <f t="shared" si="59"/>
        <v>0</v>
      </c>
      <c r="V45" s="1">
        <f t="shared" si="59"/>
        <v>0</v>
      </c>
      <c r="W45" s="1">
        <f t="shared" si="59"/>
        <v>0</v>
      </c>
      <c r="X45" s="1">
        <f t="shared" si="59"/>
        <v>0</v>
      </c>
      <c r="Y45" s="1">
        <f t="shared" si="59"/>
        <v>0</v>
      </c>
      <c r="Z45" s="1">
        <f t="shared" si="59"/>
        <v>0</v>
      </c>
      <c r="AA45" s="1">
        <f t="shared" si="59"/>
        <v>0</v>
      </c>
      <c r="AB45" s="1">
        <f t="shared" si="59"/>
        <v>0.33333333333333331</v>
      </c>
      <c r="AC45" s="1">
        <f t="shared" si="59"/>
        <v>0</v>
      </c>
      <c r="AD45" s="1">
        <f t="shared" si="59"/>
        <v>0</v>
      </c>
      <c r="AE45" s="1">
        <f t="shared" si="59"/>
        <v>0</v>
      </c>
      <c r="AF45" s="1">
        <f t="shared" si="59"/>
        <v>5</v>
      </c>
      <c r="AG45" s="1">
        <f t="shared" si="59"/>
        <v>2.6666666666666665</v>
      </c>
      <c r="AH45" s="1">
        <f t="shared" si="59"/>
        <v>0</v>
      </c>
      <c r="AI45" s="1">
        <f t="shared" si="59"/>
        <v>0</v>
      </c>
      <c r="AJ45" s="1">
        <f t="shared" si="59"/>
        <v>0</v>
      </c>
      <c r="AK45" s="1">
        <f t="shared" si="59"/>
        <v>1.6666666666666667</v>
      </c>
      <c r="AL45" s="1">
        <f t="shared" si="59"/>
        <v>0</v>
      </c>
      <c r="AM45" s="1">
        <f t="shared" si="59"/>
        <v>0</v>
      </c>
      <c r="AN45" s="1">
        <f t="shared" si="59"/>
        <v>0</v>
      </c>
      <c r="AO45" s="1">
        <f t="shared" si="59"/>
        <v>0</v>
      </c>
      <c r="AP45" s="1">
        <f t="shared" si="59"/>
        <v>0</v>
      </c>
      <c r="AQ45" s="1">
        <f t="shared" si="59"/>
        <v>0</v>
      </c>
      <c r="AR45" s="1">
        <f t="shared" si="59"/>
        <v>0</v>
      </c>
      <c r="AS45" s="1">
        <f t="shared" si="59"/>
        <v>0</v>
      </c>
      <c r="AT45" s="1">
        <f t="shared" si="59"/>
        <v>0</v>
      </c>
      <c r="AU45" s="1">
        <f t="shared" si="59"/>
        <v>0</v>
      </c>
      <c r="AV45" s="1">
        <f t="shared" si="59"/>
        <v>0</v>
      </c>
      <c r="AW45" s="1">
        <f t="shared" si="59"/>
        <v>0</v>
      </c>
      <c r="AX45" s="1">
        <f t="shared" si="59"/>
        <v>0</v>
      </c>
      <c r="AY45" s="1">
        <f t="shared" si="59"/>
        <v>2</v>
      </c>
      <c r="AZ45" s="1">
        <f t="shared" si="59"/>
        <v>0</v>
      </c>
      <c r="BA45" s="1">
        <f t="shared" si="59"/>
        <v>0</v>
      </c>
      <c r="BB45" s="1">
        <f t="shared" si="59"/>
        <v>0</v>
      </c>
      <c r="BC45" s="1">
        <f t="shared" si="59"/>
        <v>0</v>
      </c>
      <c r="BD45" s="1">
        <f t="shared" si="59"/>
        <v>0</v>
      </c>
      <c r="BE45" s="1">
        <f t="shared" si="59"/>
        <v>0.66666666666666663</v>
      </c>
      <c r="BF45" s="1">
        <f t="shared" si="59"/>
        <v>0</v>
      </c>
      <c r="BG45" s="1">
        <f t="shared" si="59"/>
        <v>0</v>
      </c>
      <c r="BH45" s="1">
        <f t="shared" si="59"/>
        <v>0</v>
      </c>
      <c r="BI45" s="1">
        <f t="shared" si="59"/>
        <v>0</v>
      </c>
      <c r="BJ45" s="1">
        <f t="shared" si="59"/>
        <v>0</v>
      </c>
      <c r="BK45" s="1">
        <f t="shared" si="59"/>
        <v>1.3333333333333333</v>
      </c>
      <c r="BL45" s="1">
        <f t="shared" si="59"/>
        <v>0</v>
      </c>
      <c r="BM45" s="1">
        <f t="shared" si="59"/>
        <v>0</v>
      </c>
      <c r="BN45" s="1">
        <f t="shared" si="59"/>
        <v>0</v>
      </c>
      <c r="BO45" s="1">
        <f t="shared" si="59"/>
        <v>0</v>
      </c>
      <c r="BP45" s="1">
        <f t="shared" si="60"/>
        <v>0</v>
      </c>
      <c r="BQ45" s="1">
        <f t="shared" si="60"/>
        <v>0</v>
      </c>
      <c r="BR45" s="1">
        <f t="shared" si="60"/>
        <v>0</v>
      </c>
      <c r="BS45" s="1">
        <f t="shared" si="60"/>
        <v>0</v>
      </c>
      <c r="BT45" s="1">
        <f t="shared" si="60"/>
        <v>0</v>
      </c>
      <c r="BU45" s="1">
        <f t="shared" si="60"/>
        <v>0</v>
      </c>
      <c r="BV45" s="1">
        <f t="shared" si="60"/>
        <v>0</v>
      </c>
      <c r="BW45" s="1">
        <f t="shared" si="60"/>
        <v>0</v>
      </c>
      <c r="BX45" s="1">
        <f t="shared" si="60"/>
        <v>0</v>
      </c>
      <c r="BY45" s="1">
        <f t="shared" si="60"/>
        <v>0</v>
      </c>
      <c r="BZ45" s="1">
        <f t="shared" si="60"/>
        <v>0</v>
      </c>
      <c r="CA45" s="1">
        <f t="shared" si="60"/>
        <v>0</v>
      </c>
      <c r="CB45" s="1">
        <f t="shared" si="60"/>
        <v>0</v>
      </c>
      <c r="CC45" s="1">
        <f t="shared" si="60"/>
        <v>0</v>
      </c>
      <c r="CD45" s="1">
        <f t="shared" si="60"/>
        <v>0</v>
      </c>
      <c r="CE45" s="1">
        <f t="shared" si="60"/>
        <v>0</v>
      </c>
      <c r="CF45" s="1">
        <f t="shared" si="60"/>
        <v>2.3333333333333335</v>
      </c>
      <c r="CG45" s="1">
        <f t="shared" si="60"/>
        <v>0</v>
      </c>
      <c r="CH45" s="1">
        <f t="shared" si="60"/>
        <v>0</v>
      </c>
      <c r="CI45" s="1">
        <f t="shared" si="60"/>
        <v>0</v>
      </c>
      <c r="CJ45" s="1">
        <f t="shared" si="60"/>
        <v>0</v>
      </c>
      <c r="CK45" s="1">
        <f t="shared" si="60"/>
        <v>0</v>
      </c>
      <c r="CL45" s="1">
        <f t="shared" si="60"/>
        <v>0</v>
      </c>
      <c r="CM45" s="1">
        <f t="shared" si="60"/>
        <v>0</v>
      </c>
      <c r="CN45" s="1">
        <f t="shared" si="60"/>
        <v>0</v>
      </c>
      <c r="CO45" s="1">
        <f t="shared" si="60"/>
        <v>0</v>
      </c>
      <c r="CP45" s="1">
        <f t="shared" si="60"/>
        <v>0</v>
      </c>
      <c r="CQ45" s="1">
        <f t="shared" si="60"/>
        <v>0.66666666666666663</v>
      </c>
      <c r="CR45" s="1">
        <f t="shared" si="60"/>
        <v>0</v>
      </c>
      <c r="CS45" s="1">
        <f t="shared" si="60"/>
        <v>0</v>
      </c>
      <c r="CT45" s="1">
        <f t="shared" si="60"/>
        <v>0</v>
      </c>
      <c r="CU45" s="13">
        <f t="shared" ref="CU45:CU50" si="62">SUM(C45:CT45)</f>
        <v>16.666666666666668</v>
      </c>
      <c r="CV45" s="13">
        <f t="shared" ref="CV45:CV50" si="63">AVERAGE(C45:CT45)</f>
        <v>0.17361111111111113</v>
      </c>
      <c r="CW45" s="13">
        <f t="shared" ref="CW45:CW50" si="64">MIN(C45:CT45)</f>
        <v>0</v>
      </c>
      <c r="CX45" s="13">
        <f t="shared" ref="CX45:CX50" si="65">MAX(C45:CT45)</f>
        <v>5</v>
      </c>
      <c r="CY45" s="13">
        <f t="shared" ref="CY45:CY50" si="66">STDEV(C45:CT45)</f>
        <v>0.68223774674223503</v>
      </c>
    </row>
    <row r="46" spans="1:103" s="8" customFormat="1" ht="17" x14ac:dyDescent="0.25">
      <c r="A46" s="1">
        <f>A5</f>
        <v>3</v>
      </c>
      <c r="B46" s="8" t="str">
        <f>person!A4</f>
        <v>Tuesday</v>
      </c>
      <c r="C46" s="1">
        <f t="shared" si="61"/>
        <v>0</v>
      </c>
      <c r="D46" s="1">
        <f t="shared" ref="D46:BO49" si="67">IF(D$10&gt;$B$60,IF(D5&gt;(D$11-D$14*$B$64),IF((D5&lt;D$11+D$14*$B$64),D18,0),0),0)</f>
        <v>0</v>
      </c>
      <c r="E46" s="1">
        <f t="shared" si="67"/>
        <v>0</v>
      </c>
      <c r="F46" s="1">
        <f t="shared" si="67"/>
        <v>0</v>
      </c>
      <c r="G46" s="1">
        <f t="shared" si="67"/>
        <v>0</v>
      </c>
      <c r="H46" s="1">
        <f t="shared" si="67"/>
        <v>0</v>
      </c>
      <c r="I46" s="1">
        <f t="shared" si="67"/>
        <v>0</v>
      </c>
      <c r="J46" s="1">
        <f t="shared" si="67"/>
        <v>0</v>
      </c>
      <c r="K46" s="1">
        <f t="shared" si="67"/>
        <v>0</v>
      </c>
      <c r="L46" s="1">
        <f t="shared" si="67"/>
        <v>0</v>
      </c>
      <c r="M46" s="1">
        <f t="shared" si="67"/>
        <v>0</v>
      </c>
      <c r="N46" s="1">
        <f t="shared" si="67"/>
        <v>0</v>
      </c>
      <c r="O46" s="1">
        <f t="shared" si="67"/>
        <v>0</v>
      </c>
      <c r="P46" s="1">
        <f t="shared" si="67"/>
        <v>0</v>
      </c>
      <c r="Q46" s="1">
        <f t="shared" si="67"/>
        <v>0</v>
      </c>
      <c r="R46" s="1">
        <f t="shared" si="67"/>
        <v>0</v>
      </c>
      <c r="S46" s="1">
        <f t="shared" si="67"/>
        <v>0</v>
      </c>
      <c r="T46" s="1">
        <f t="shared" si="67"/>
        <v>0</v>
      </c>
      <c r="U46" s="1">
        <f t="shared" si="67"/>
        <v>0</v>
      </c>
      <c r="V46" s="1">
        <f t="shared" si="67"/>
        <v>0</v>
      </c>
      <c r="W46" s="1">
        <f t="shared" si="67"/>
        <v>0</v>
      </c>
      <c r="X46" s="1">
        <f t="shared" si="67"/>
        <v>0</v>
      </c>
      <c r="Y46" s="1">
        <f t="shared" si="67"/>
        <v>0</v>
      </c>
      <c r="Z46" s="1">
        <f t="shared" si="67"/>
        <v>0</v>
      </c>
      <c r="AA46" s="1">
        <f t="shared" si="67"/>
        <v>0</v>
      </c>
      <c r="AB46" s="1">
        <f t="shared" si="67"/>
        <v>0.33333333333333331</v>
      </c>
      <c r="AC46" s="1">
        <f t="shared" si="67"/>
        <v>0</v>
      </c>
      <c r="AD46" s="1">
        <f t="shared" si="67"/>
        <v>0</v>
      </c>
      <c r="AE46" s="1">
        <f t="shared" si="67"/>
        <v>4</v>
      </c>
      <c r="AF46" s="1">
        <f t="shared" si="67"/>
        <v>0</v>
      </c>
      <c r="AG46" s="1">
        <f t="shared" si="67"/>
        <v>0</v>
      </c>
      <c r="AH46" s="1">
        <f t="shared" si="67"/>
        <v>1</v>
      </c>
      <c r="AI46" s="1">
        <f t="shared" si="67"/>
        <v>0</v>
      </c>
      <c r="AJ46" s="1">
        <f t="shared" si="67"/>
        <v>0</v>
      </c>
      <c r="AK46" s="1">
        <f t="shared" si="67"/>
        <v>0</v>
      </c>
      <c r="AL46" s="1">
        <f t="shared" si="67"/>
        <v>3.6666666666666665</v>
      </c>
      <c r="AM46" s="1">
        <f t="shared" si="67"/>
        <v>0</v>
      </c>
      <c r="AN46" s="1">
        <f t="shared" si="67"/>
        <v>0</v>
      </c>
      <c r="AO46" s="1">
        <f t="shared" si="67"/>
        <v>0</v>
      </c>
      <c r="AP46" s="1">
        <f t="shared" si="67"/>
        <v>0</v>
      </c>
      <c r="AQ46" s="1">
        <f t="shared" si="67"/>
        <v>0</v>
      </c>
      <c r="AR46" s="1">
        <f t="shared" si="67"/>
        <v>1.6666666666666667</v>
      </c>
      <c r="AS46" s="1">
        <f t="shared" si="67"/>
        <v>0</v>
      </c>
      <c r="AT46" s="1">
        <f t="shared" si="67"/>
        <v>0</v>
      </c>
      <c r="AU46" s="1">
        <f t="shared" si="67"/>
        <v>0</v>
      </c>
      <c r="AV46" s="1">
        <f t="shared" si="67"/>
        <v>0</v>
      </c>
      <c r="AW46" s="1">
        <f t="shared" si="67"/>
        <v>0</v>
      </c>
      <c r="AX46" s="1">
        <f t="shared" si="67"/>
        <v>0</v>
      </c>
      <c r="AY46" s="1">
        <f t="shared" si="67"/>
        <v>0</v>
      </c>
      <c r="AZ46" s="1">
        <f t="shared" si="67"/>
        <v>0</v>
      </c>
      <c r="BA46" s="1">
        <f t="shared" si="67"/>
        <v>0</v>
      </c>
      <c r="BB46" s="1">
        <f t="shared" si="67"/>
        <v>2</v>
      </c>
      <c r="BC46" s="1">
        <f t="shared" si="67"/>
        <v>0</v>
      </c>
      <c r="BD46" s="1">
        <f t="shared" si="67"/>
        <v>0</v>
      </c>
      <c r="BE46" s="1">
        <f t="shared" si="67"/>
        <v>0</v>
      </c>
      <c r="BF46" s="1">
        <f t="shared" si="67"/>
        <v>0</v>
      </c>
      <c r="BG46" s="1">
        <f t="shared" si="67"/>
        <v>0</v>
      </c>
      <c r="BH46" s="1">
        <f t="shared" si="67"/>
        <v>3.6666666666666665</v>
      </c>
      <c r="BI46" s="1">
        <f t="shared" si="67"/>
        <v>0</v>
      </c>
      <c r="BJ46" s="1">
        <f t="shared" si="67"/>
        <v>0</v>
      </c>
      <c r="BK46" s="1">
        <f t="shared" si="67"/>
        <v>0</v>
      </c>
      <c r="BL46" s="1">
        <f t="shared" si="67"/>
        <v>1.3333333333333333</v>
      </c>
      <c r="BM46" s="1">
        <f t="shared" si="67"/>
        <v>0</v>
      </c>
      <c r="BN46" s="1">
        <f t="shared" si="67"/>
        <v>0</v>
      </c>
      <c r="BO46" s="1">
        <f t="shared" si="67"/>
        <v>0</v>
      </c>
      <c r="BP46" s="1">
        <f t="shared" si="60"/>
        <v>0</v>
      </c>
      <c r="BQ46" s="1">
        <f t="shared" si="60"/>
        <v>0</v>
      </c>
      <c r="BR46" s="1">
        <f t="shared" si="60"/>
        <v>0</v>
      </c>
      <c r="BS46" s="1">
        <f t="shared" si="60"/>
        <v>0</v>
      </c>
      <c r="BT46" s="1">
        <f t="shared" si="60"/>
        <v>0</v>
      </c>
      <c r="BU46" s="1">
        <f t="shared" si="60"/>
        <v>0</v>
      </c>
      <c r="BV46" s="1">
        <f t="shared" si="60"/>
        <v>0</v>
      </c>
      <c r="BW46" s="1">
        <f t="shared" si="60"/>
        <v>3.6666666666666665</v>
      </c>
      <c r="BX46" s="1">
        <f t="shared" si="60"/>
        <v>0</v>
      </c>
      <c r="BY46" s="1">
        <f t="shared" si="60"/>
        <v>0</v>
      </c>
      <c r="BZ46" s="1">
        <f t="shared" si="60"/>
        <v>0</v>
      </c>
      <c r="CA46" s="1">
        <f t="shared" si="60"/>
        <v>0</v>
      </c>
      <c r="CB46" s="1">
        <f t="shared" si="60"/>
        <v>3.3333333333333335</v>
      </c>
      <c r="CC46" s="1">
        <f t="shared" si="60"/>
        <v>0</v>
      </c>
      <c r="CD46" s="1">
        <f t="shared" si="60"/>
        <v>0</v>
      </c>
      <c r="CE46" s="1">
        <f t="shared" si="60"/>
        <v>0</v>
      </c>
      <c r="CF46" s="1">
        <f t="shared" si="60"/>
        <v>0</v>
      </c>
      <c r="CG46" s="1">
        <f t="shared" si="60"/>
        <v>0</v>
      </c>
      <c r="CH46" s="1">
        <f t="shared" si="60"/>
        <v>0</v>
      </c>
      <c r="CI46" s="1">
        <f t="shared" si="60"/>
        <v>0</v>
      </c>
      <c r="CJ46" s="1">
        <f t="shared" si="60"/>
        <v>0</v>
      </c>
      <c r="CK46" s="1">
        <f t="shared" si="60"/>
        <v>0</v>
      </c>
      <c r="CL46" s="1">
        <f t="shared" si="60"/>
        <v>0</v>
      </c>
      <c r="CM46" s="1">
        <f t="shared" si="60"/>
        <v>0</v>
      </c>
      <c r="CN46" s="1">
        <f t="shared" si="60"/>
        <v>0</v>
      </c>
      <c r="CO46" s="1">
        <f t="shared" si="60"/>
        <v>0</v>
      </c>
      <c r="CP46" s="1">
        <f t="shared" si="60"/>
        <v>0.66666666666666663</v>
      </c>
      <c r="CQ46" s="1">
        <f t="shared" si="60"/>
        <v>0</v>
      </c>
      <c r="CR46" s="1">
        <f t="shared" si="60"/>
        <v>0</v>
      </c>
      <c r="CS46" s="1">
        <f t="shared" si="60"/>
        <v>0</v>
      </c>
      <c r="CT46" s="1">
        <f t="shared" si="60"/>
        <v>0</v>
      </c>
      <c r="CU46" s="13">
        <f t="shared" si="62"/>
        <v>25.333333333333332</v>
      </c>
      <c r="CV46" s="13">
        <f t="shared" si="63"/>
        <v>0.2638888888888889</v>
      </c>
      <c r="CW46" s="13">
        <f t="shared" si="64"/>
        <v>0</v>
      </c>
      <c r="CX46" s="13">
        <f t="shared" si="65"/>
        <v>4</v>
      </c>
      <c r="CY46" s="13">
        <f t="shared" si="66"/>
        <v>0.8637151721693197</v>
      </c>
    </row>
    <row r="47" spans="1:103" s="8" customFormat="1" ht="17" x14ac:dyDescent="0.25">
      <c r="A47" s="1">
        <f>A6</f>
        <v>3</v>
      </c>
      <c r="B47" s="8" t="str">
        <f>person!A5</f>
        <v>Wednesday</v>
      </c>
      <c r="C47" s="1">
        <f t="shared" si="61"/>
        <v>0</v>
      </c>
      <c r="D47" s="1">
        <f t="shared" si="67"/>
        <v>0</v>
      </c>
      <c r="E47" s="1">
        <f t="shared" si="67"/>
        <v>0</v>
      </c>
      <c r="F47" s="1">
        <f t="shared" si="67"/>
        <v>0</v>
      </c>
      <c r="G47" s="1">
        <f t="shared" si="67"/>
        <v>0</v>
      </c>
      <c r="H47" s="1">
        <f t="shared" si="67"/>
        <v>0</v>
      </c>
      <c r="I47" s="1">
        <f t="shared" si="67"/>
        <v>0</v>
      </c>
      <c r="J47" s="1">
        <f t="shared" si="67"/>
        <v>0</v>
      </c>
      <c r="K47" s="1">
        <f t="shared" si="67"/>
        <v>0</v>
      </c>
      <c r="L47" s="1">
        <f t="shared" si="67"/>
        <v>0</v>
      </c>
      <c r="M47" s="1">
        <f t="shared" si="67"/>
        <v>0</v>
      </c>
      <c r="N47" s="1">
        <f t="shared" si="67"/>
        <v>0</v>
      </c>
      <c r="O47" s="1">
        <f t="shared" si="67"/>
        <v>0</v>
      </c>
      <c r="P47" s="1">
        <f t="shared" si="67"/>
        <v>0</v>
      </c>
      <c r="Q47" s="1">
        <f t="shared" si="67"/>
        <v>0</v>
      </c>
      <c r="R47" s="1">
        <f t="shared" si="67"/>
        <v>0</v>
      </c>
      <c r="S47" s="1">
        <f t="shared" si="67"/>
        <v>0</v>
      </c>
      <c r="T47" s="1">
        <f t="shared" si="67"/>
        <v>0</v>
      </c>
      <c r="U47" s="1">
        <f t="shared" si="67"/>
        <v>0</v>
      </c>
      <c r="V47" s="1">
        <f t="shared" si="67"/>
        <v>0</v>
      </c>
      <c r="W47" s="1">
        <f t="shared" si="67"/>
        <v>0</v>
      </c>
      <c r="X47" s="1">
        <f t="shared" si="67"/>
        <v>0</v>
      </c>
      <c r="Y47" s="1">
        <f t="shared" si="67"/>
        <v>0</v>
      </c>
      <c r="Z47" s="1">
        <f t="shared" si="67"/>
        <v>0</v>
      </c>
      <c r="AA47" s="1">
        <f t="shared" si="67"/>
        <v>0</v>
      </c>
      <c r="AB47" s="1">
        <f t="shared" si="67"/>
        <v>0</v>
      </c>
      <c r="AC47" s="1">
        <f t="shared" si="67"/>
        <v>0</v>
      </c>
      <c r="AD47" s="1">
        <f t="shared" si="67"/>
        <v>0</v>
      </c>
      <c r="AE47" s="1">
        <f t="shared" si="67"/>
        <v>0</v>
      </c>
      <c r="AF47" s="1">
        <f t="shared" si="67"/>
        <v>0</v>
      </c>
      <c r="AG47" s="1">
        <f t="shared" si="67"/>
        <v>0</v>
      </c>
      <c r="AH47" s="1">
        <f t="shared" si="67"/>
        <v>1.3333333333333333</v>
      </c>
      <c r="AI47" s="1">
        <f t="shared" si="67"/>
        <v>1.3333333333333333</v>
      </c>
      <c r="AJ47" s="1">
        <f t="shared" si="67"/>
        <v>0</v>
      </c>
      <c r="AK47" s="1">
        <f t="shared" si="67"/>
        <v>0</v>
      </c>
      <c r="AL47" s="1">
        <f t="shared" si="67"/>
        <v>0</v>
      </c>
      <c r="AM47" s="1">
        <f t="shared" si="67"/>
        <v>0</v>
      </c>
      <c r="AN47" s="1">
        <f t="shared" si="67"/>
        <v>0</v>
      </c>
      <c r="AO47" s="1">
        <f t="shared" si="67"/>
        <v>0</v>
      </c>
      <c r="AP47" s="1">
        <f t="shared" si="67"/>
        <v>0</v>
      </c>
      <c r="AQ47" s="1">
        <f t="shared" si="67"/>
        <v>0</v>
      </c>
      <c r="AR47" s="1">
        <f t="shared" si="67"/>
        <v>0</v>
      </c>
      <c r="AS47" s="1">
        <f t="shared" si="67"/>
        <v>0</v>
      </c>
      <c r="AT47" s="1">
        <f t="shared" si="67"/>
        <v>0</v>
      </c>
      <c r="AU47" s="1">
        <f t="shared" si="67"/>
        <v>0</v>
      </c>
      <c r="AV47" s="1">
        <f t="shared" si="67"/>
        <v>0</v>
      </c>
      <c r="AW47" s="1">
        <f t="shared" si="67"/>
        <v>0</v>
      </c>
      <c r="AX47" s="1">
        <f t="shared" si="67"/>
        <v>0</v>
      </c>
      <c r="AY47" s="1">
        <f t="shared" si="67"/>
        <v>2.3333333333333335</v>
      </c>
      <c r="AZ47" s="1">
        <f t="shared" si="67"/>
        <v>0</v>
      </c>
      <c r="BA47" s="1">
        <f t="shared" si="67"/>
        <v>0</v>
      </c>
      <c r="BB47" s="1">
        <f t="shared" si="67"/>
        <v>0</v>
      </c>
      <c r="BC47" s="1">
        <f t="shared" si="67"/>
        <v>2</v>
      </c>
      <c r="BD47" s="1">
        <f t="shared" si="67"/>
        <v>0</v>
      </c>
      <c r="BE47" s="1">
        <f t="shared" si="67"/>
        <v>0</v>
      </c>
      <c r="BF47" s="1">
        <f t="shared" si="67"/>
        <v>0</v>
      </c>
      <c r="BG47" s="1">
        <f t="shared" si="67"/>
        <v>0</v>
      </c>
      <c r="BH47" s="1">
        <f t="shared" si="67"/>
        <v>0</v>
      </c>
      <c r="BI47" s="1">
        <f t="shared" si="67"/>
        <v>0</v>
      </c>
      <c r="BJ47" s="1">
        <f t="shared" si="67"/>
        <v>0</v>
      </c>
      <c r="BK47" s="1">
        <f t="shared" si="67"/>
        <v>0</v>
      </c>
      <c r="BL47" s="1">
        <f t="shared" si="67"/>
        <v>0</v>
      </c>
      <c r="BM47" s="1">
        <f t="shared" si="67"/>
        <v>0</v>
      </c>
      <c r="BN47" s="1">
        <f t="shared" si="67"/>
        <v>1.6666666666666667</v>
      </c>
      <c r="BO47" s="1">
        <f t="shared" si="67"/>
        <v>0</v>
      </c>
      <c r="BP47" s="1">
        <f t="shared" si="60"/>
        <v>0</v>
      </c>
      <c r="BQ47" s="1">
        <f t="shared" si="60"/>
        <v>0</v>
      </c>
      <c r="BR47" s="1">
        <f t="shared" si="60"/>
        <v>0</v>
      </c>
      <c r="BS47" s="1">
        <f t="shared" si="60"/>
        <v>0</v>
      </c>
      <c r="BT47" s="1">
        <f t="shared" si="60"/>
        <v>0</v>
      </c>
      <c r="BU47" s="1">
        <f t="shared" si="60"/>
        <v>0</v>
      </c>
      <c r="BV47" s="1">
        <f t="shared" si="60"/>
        <v>0</v>
      </c>
      <c r="BW47" s="1">
        <f t="shared" si="60"/>
        <v>0</v>
      </c>
      <c r="BX47" s="1">
        <f t="shared" si="60"/>
        <v>0</v>
      </c>
      <c r="BY47" s="1">
        <f t="shared" si="60"/>
        <v>0</v>
      </c>
      <c r="BZ47" s="1">
        <f t="shared" si="60"/>
        <v>0</v>
      </c>
      <c r="CA47" s="1">
        <f t="shared" si="60"/>
        <v>0</v>
      </c>
      <c r="CB47" s="1">
        <f t="shared" si="60"/>
        <v>0</v>
      </c>
      <c r="CC47" s="1">
        <f t="shared" si="60"/>
        <v>0</v>
      </c>
      <c r="CD47" s="1">
        <f t="shared" si="60"/>
        <v>0</v>
      </c>
      <c r="CE47" s="1">
        <f t="shared" si="60"/>
        <v>0</v>
      </c>
      <c r="CF47" s="1">
        <f t="shared" si="60"/>
        <v>0</v>
      </c>
      <c r="CG47" s="1">
        <f t="shared" si="60"/>
        <v>0</v>
      </c>
      <c r="CH47" s="1">
        <f t="shared" si="60"/>
        <v>0</v>
      </c>
      <c r="CI47" s="1">
        <f t="shared" si="60"/>
        <v>0</v>
      </c>
      <c r="CJ47" s="1">
        <f t="shared" si="60"/>
        <v>0</v>
      </c>
      <c r="CK47" s="1">
        <f t="shared" si="60"/>
        <v>0</v>
      </c>
      <c r="CL47" s="1">
        <f t="shared" si="60"/>
        <v>0</v>
      </c>
      <c r="CM47" s="1">
        <f t="shared" si="60"/>
        <v>0</v>
      </c>
      <c r="CN47" s="1">
        <f t="shared" si="60"/>
        <v>0</v>
      </c>
      <c r="CO47" s="1">
        <f t="shared" si="60"/>
        <v>0</v>
      </c>
      <c r="CP47" s="1">
        <f t="shared" si="60"/>
        <v>0</v>
      </c>
      <c r="CQ47" s="1">
        <f t="shared" si="60"/>
        <v>0</v>
      </c>
      <c r="CR47" s="1">
        <f t="shared" si="60"/>
        <v>0</v>
      </c>
      <c r="CS47" s="1">
        <f t="shared" si="60"/>
        <v>0</v>
      </c>
      <c r="CT47" s="1">
        <f t="shared" si="60"/>
        <v>0</v>
      </c>
      <c r="CU47" s="13">
        <f t="shared" si="62"/>
        <v>8.6666666666666661</v>
      </c>
      <c r="CV47" s="13">
        <f t="shared" si="63"/>
        <v>9.0277777777777776E-2</v>
      </c>
      <c r="CW47" s="13">
        <f t="shared" si="64"/>
        <v>0</v>
      </c>
      <c r="CX47" s="13">
        <f t="shared" si="65"/>
        <v>2.3333333333333335</v>
      </c>
      <c r="CY47" s="13">
        <f t="shared" si="66"/>
        <v>0.39729838144477192</v>
      </c>
    </row>
    <row r="48" spans="1:103" s="8" customFormat="1" ht="17" x14ac:dyDescent="0.25">
      <c r="A48" s="1">
        <f>A7</f>
        <v>2</v>
      </c>
      <c r="B48" s="8" t="str">
        <f>person!A6</f>
        <v>Thursday</v>
      </c>
      <c r="C48" s="1">
        <f t="shared" si="61"/>
        <v>0</v>
      </c>
      <c r="D48" s="1">
        <f t="shared" si="67"/>
        <v>0</v>
      </c>
      <c r="E48" s="1">
        <f t="shared" si="67"/>
        <v>0</v>
      </c>
      <c r="F48" s="1">
        <f t="shared" si="67"/>
        <v>0</v>
      </c>
      <c r="G48" s="1">
        <f t="shared" si="67"/>
        <v>0</v>
      </c>
      <c r="H48" s="1">
        <f t="shared" si="67"/>
        <v>0</v>
      </c>
      <c r="I48" s="1">
        <f t="shared" si="67"/>
        <v>0</v>
      </c>
      <c r="J48" s="1">
        <f t="shared" si="67"/>
        <v>0</v>
      </c>
      <c r="K48" s="1">
        <f t="shared" si="67"/>
        <v>0</v>
      </c>
      <c r="L48" s="1">
        <f t="shared" si="67"/>
        <v>0</v>
      </c>
      <c r="M48" s="1">
        <f t="shared" si="67"/>
        <v>0</v>
      </c>
      <c r="N48" s="1">
        <f t="shared" si="67"/>
        <v>0</v>
      </c>
      <c r="O48" s="1">
        <f t="shared" si="67"/>
        <v>0</v>
      </c>
      <c r="P48" s="1">
        <f t="shared" si="67"/>
        <v>0</v>
      </c>
      <c r="Q48" s="1">
        <f t="shared" si="67"/>
        <v>0</v>
      </c>
      <c r="R48" s="1">
        <f t="shared" si="67"/>
        <v>0</v>
      </c>
      <c r="S48" s="1">
        <f t="shared" si="67"/>
        <v>0</v>
      </c>
      <c r="T48" s="1">
        <f t="shared" si="67"/>
        <v>0</v>
      </c>
      <c r="U48" s="1">
        <f t="shared" si="67"/>
        <v>0</v>
      </c>
      <c r="V48" s="1">
        <f t="shared" si="67"/>
        <v>0</v>
      </c>
      <c r="W48" s="1">
        <f t="shared" si="67"/>
        <v>0</v>
      </c>
      <c r="X48" s="1">
        <f t="shared" si="67"/>
        <v>0</v>
      </c>
      <c r="Y48" s="1">
        <f t="shared" si="67"/>
        <v>0</v>
      </c>
      <c r="Z48" s="1">
        <f t="shared" si="67"/>
        <v>0</v>
      </c>
      <c r="AA48" s="1">
        <f t="shared" si="67"/>
        <v>0</v>
      </c>
      <c r="AB48" s="1">
        <f t="shared" si="67"/>
        <v>0</v>
      </c>
      <c r="AC48" s="1">
        <f t="shared" si="67"/>
        <v>0</v>
      </c>
      <c r="AD48" s="1">
        <f t="shared" si="67"/>
        <v>0</v>
      </c>
      <c r="AE48" s="1">
        <f t="shared" si="67"/>
        <v>5.5</v>
      </c>
      <c r="AF48" s="1">
        <f t="shared" si="67"/>
        <v>0</v>
      </c>
      <c r="AG48" s="1">
        <f t="shared" si="67"/>
        <v>0</v>
      </c>
      <c r="AH48" s="1">
        <f t="shared" si="67"/>
        <v>0</v>
      </c>
      <c r="AI48" s="1">
        <f t="shared" si="67"/>
        <v>0</v>
      </c>
      <c r="AJ48" s="1">
        <f t="shared" si="67"/>
        <v>0</v>
      </c>
      <c r="AK48" s="1">
        <f t="shared" si="67"/>
        <v>0</v>
      </c>
      <c r="AL48" s="1">
        <f t="shared" si="67"/>
        <v>0</v>
      </c>
      <c r="AM48" s="1">
        <f t="shared" si="67"/>
        <v>0</v>
      </c>
      <c r="AN48" s="1">
        <f t="shared" si="67"/>
        <v>6.5</v>
      </c>
      <c r="AO48" s="1">
        <f t="shared" si="67"/>
        <v>0</v>
      </c>
      <c r="AP48" s="1">
        <f t="shared" si="67"/>
        <v>0</v>
      </c>
      <c r="AQ48" s="1">
        <f t="shared" si="67"/>
        <v>0</v>
      </c>
      <c r="AR48" s="1">
        <f t="shared" si="67"/>
        <v>0</v>
      </c>
      <c r="AS48" s="1">
        <f t="shared" si="67"/>
        <v>0</v>
      </c>
      <c r="AT48" s="1">
        <f t="shared" si="67"/>
        <v>0</v>
      </c>
      <c r="AU48" s="1">
        <f t="shared" si="67"/>
        <v>0</v>
      </c>
      <c r="AV48" s="1">
        <f t="shared" si="67"/>
        <v>0</v>
      </c>
      <c r="AW48" s="1">
        <f t="shared" si="67"/>
        <v>0</v>
      </c>
      <c r="AX48" s="1">
        <f t="shared" si="67"/>
        <v>0</v>
      </c>
      <c r="AY48" s="1">
        <f t="shared" si="67"/>
        <v>0</v>
      </c>
      <c r="AZ48" s="1">
        <f t="shared" si="67"/>
        <v>0</v>
      </c>
      <c r="BA48" s="1">
        <f t="shared" si="67"/>
        <v>0</v>
      </c>
      <c r="BB48" s="1">
        <f t="shared" si="67"/>
        <v>0</v>
      </c>
      <c r="BC48" s="1">
        <f t="shared" si="67"/>
        <v>0</v>
      </c>
      <c r="BD48" s="1">
        <f t="shared" si="67"/>
        <v>0</v>
      </c>
      <c r="BE48" s="1">
        <f t="shared" si="67"/>
        <v>1</v>
      </c>
      <c r="BF48" s="1">
        <f t="shared" si="67"/>
        <v>0</v>
      </c>
      <c r="BG48" s="1">
        <f t="shared" si="67"/>
        <v>0</v>
      </c>
      <c r="BH48" s="1">
        <f t="shared" si="67"/>
        <v>0</v>
      </c>
      <c r="BI48" s="1">
        <f t="shared" si="67"/>
        <v>0</v>
      </c>
      <c r="BJ48" s="1">
        <f t="shared" si="67"/>
        <v>1.5</v>
      </c>
      <c r="BK48" s="1">
        <f t="shared" si="67"/>
        <v>0</v>
      </c>
      <c r="BL48" s="1">
        <f t="shared" si="67"/>
        <v>0</v>
      </c>
      <c r="BM48" s="1">
        <f t="shared" si="67"/>
        <v>0</v>
      </c>
      <c r="BN48" s="1">
        <f t="shared" si="67"/>
        <v>0</v>
      </c>
      <c r="BO48" s="1">
        <f t="shared" si="67"/>
        <v>0</v>
      </c>
      <c r="BP48" s="1">
        <f t="shared" si="60"/>
        <v>0</v>
      </c>
      <c r="BQ48" s="1">
        <f t="shared" si="60"/>
        <v>0</v>
      </c>
      <c r="BR48" s="1">
        <f t="shared" si="60"/>
        <v>0</v>
      </c>
      <c r="BS48" s="1">
        <f t="shared" si="60"/>
        <v>0</v>
      </c>
      <c r="BT48" s="1">
        <f t="shared" si="60"/>
        <v>0</v>
      </c>
      <c r="BU48" s="1">
        <f t="shared" si="60"/>
        <v>0</v>
      </c>
      <c r="BV48" s="1">
        <f t="shared" si="60"/>
        <v>0</v>
      </c>
      <c r="BW48" s="1">
        <f t="shared" si="60"/>
        <v>0</v>
      </c>
      <c r="BX48" s="1">
        <f t="shared" si="60"/>
        <v>0</v>
      </c>
      <c r="BY48" s="1">
        <f t="shared" si="60"/>
        <v>0</v>
      </c>
      <c r="BZ48" s="1">
        <f t="shared" si="60"/>
        <v>0</v>
      </c>
      <c r="CA48" s="1">
        <f t="shared" si="60"/>
        <v>0</v>
      </c>
      <c r="CB48" s="1">
        <f t="shared" si="60"/>
        <v>0</v>
      </c>
      <c r="CC48" s="1">
        <f t="shared" si="60"/>
        <v>3.5</v>
      </c>
      <c r="CD48" s="1">
        <f t="shared" si="60"/>
        <v>0</v>
      </c>
      <c r="CE48" s="1">
        <f t="shared" si="60"/>
        <v>6</v>
      </c>
      <c r="CF48" s="1">
        <f t="shared" si="60"/>
        <v>0</v>
      </c>
      <c r="CG48" s="1">
        <f t="shared" si="60"/>
        <v>0</v>
      </c>
      <c r="CH48" s="1">
        <f t="shared" si="60"/>
        <v>0</v>
      </c>
      <c r="CI48" s="1">
        <f t="shared" si="60"/>
        <v>0</v>
      </c>
      <c r="CJ48" s="1">
        <f t="shared" si="60"/>
        <v>1.5</v>
      </c>
      <c r="CK48" s="1">
        <f t="shared" si="60"/>
        <v>2</v>
      </c>
      <c r="CL48" s="1">
        <f t="shared" si="60"/>
        <v>0</v>
      </c>
      <c r="CM48" s="1">
        <f t="shared" si="60"/>
        <v>0</v>
      </c>
      <c r="CN48" s="1">
        <f t="shared" si="60"/>
        <v>0</v>
      </c>
      <c r="CO48" s="1">
        <f t="shared" si="60"/>
        <v>0</v>
      </c>
      <c r="CP48" s="1">
        <f t="shared" si="60"/>
        <v>0</v>
      </c>
      <c r="CQ48" s="1">
        <f t="shared" si="60"/>
        <v>0</v>
      </c>
      <c r="CR48" s="1">
        <f t="shared" si="60"/>
        <v>0</v>
      </c>
      <c r="CS48" s="1">
        <f t="shared" si="60"/>
        <v>0</v>
      </c>
      <c r="CT48" s="1">
        <f t="shared" si="60"/>
        <v>0</v>
      </c>
      <c r="CU48" s="13">
        <f t="shared" si="62"/>
        <v>27.5</v>
      </c>
      <c r="CV48" s="13">
        <f t="shared" si="63"/>
        <v>0.28645833333333331</v>
      </c>
      <c r="CW48" s="13">
        <f t="shared" si="64"/>
        <v>0</v>
      </c>
      <c r="CX48" s="13">
        <f t="shared" si="65"/>
        <v>6.5</v>
      </c>
      <c r="CY48" s="13">
        <f t="shared" si="66"/>
        <v>1.1349583615517091</v>
      </c>
    </row>
    <row r="49" spans="1:103" s="8" customFormat="1" ht="17" x14ac:dyDescent="0.25">
      <c r="A49" s="1">
        <f>A8</f>
        <v>2</v>
      </c>
      <c r="B49" s="8" t="str">
        <f>person!A7</f>
        <v>Friday</v>
      </c>
      <c r="C49" s="1">
        <f t="shared" si="61"/>
        <v>0</v>
      </c>
      <c r="D49" s="1">
        <f t="shared" si="67"/>
        <v>0</v>
      </c>
      <c r="E49" s="1">
        <f t="shared" si="67"/>
        <v>0</v>
      </c>
      <c r="F49" s="1">
        <f t="shared" si="67"/>
        <v>0</v>
      </c>
      <c r="G49" s="1">
        <f t="shared" si="67"/>
        <v>0</v>
      </c>
      <c r="H49" s="1">
        <f t="shared" si="67"/>
        <v>0</v>
      </c>
      <c r="I49" s="1">
        <f t="shared" si="67"/>
        <v>0</v>
      </c>
      <c r="J49" s="1">
        <f t="shared" si="67"/>
        <v>0</v>
      </c>
      <c r="K49" s="1">
        <f t="shared" si="67"/>
        <v>0</v>
      </c>
      <c r="L49" s="1">
        <f t="shared" si="67"/>
        <v>0</v>
      </c>
      <c r="M49" s="1">
        <f t="shared" si="67"/>
        <v>0</v>
      </c>
      <c r="N49" s="1">
        <f t="shared" si="67"/>
        <v>0</v>
      </c>
      <c r="O49" s="1">
        <f t="shared" si="67"/>
        <v>0</v>
      </c>
      <c r="P49" s="1">
        <f t="shared" si="67"/>
        <v>0</v>
      </c>
      <c r="Q49" s="1">
        <f t="shared" si="67"/>
        <v>0</v>
      </c>
      <c r="R49" s="1">
        <f t="shared" si="67"/>
        <v>0</v>
      </c>
      <c r="S49" s="1">
        <f t="shared" si="67"/>
        <v>0</v>
      </c>
      <c r="T49" s="1">
        <f t="shared" si="67"/>
        <v>0</v>
      </c>
      <c r="U49" s="1">
        <f t="shared" si="67"/>
        <v>0</v>
      </c>
      <c r="V49" s="1">
        <f t="shared" si="67"/>
        <v>0</v>
      </c>
      <c r="W49" s="1">
        <f t="shared" si="67"/>
        <v>0</v>
      </c>
      <c r="X49" s="1">
        <f t="shared" si="67"/>
        <v>0</v>
      </c>
      <c r="Y49" s="1">
        <f t="shared" si="67"/>
        <v>0</v>
      </c>
      <c r="Z49" s="1">
        <f t="shared" si="67"/>
        <v>0</v>
      </c>
      <c r="AA49" s="1">
        <f t="shared" si="67"/>
        <v>0</v>
      </c>
      <c r="AB49" s="1">
        <f t="shared" si="67"/>
        <v>0.5</v>
      </c>
      <c r="AC49" s="1">
        <f t="shared" si="67"/>
        <v>0</v>
      </c>
      <c r="AD49" s="1">
        <f t="shared" si="67"/>
        <v>0</v>
      </c>
      <c r="AE49" s="1">
        <f t="shared" si="67"/>
        <v>0</v>
      </c>
      <c r="AF49" s="1">
        <f t="shared" si="67"/>
        <v>0</v>
      </c>
      <c r="AG49" s="1">
        <f t="shared" si="67"/>
        <v>0</v>
      </c>
      <c r="AH49" s="1">
        <f t="shared" si="67"/>
        <v>0</v>
      </c>
      <c r="AI49" s="1">
        <f t="shared" si="67"/>
        <v>0</v>
      </c>
      <c r="AJ49" s="1">
        <f t="shared" si="67"/>
        <v>0</v>
      </c>
      <c r="AK49" s="1">
        <f t="shared" si="67"/>
        <v>0</v>
      </c>
      <c r="AL49" s="1">
        <f t="shared" si="67"/>
        <v>0</v>
      </c>
      <c r="AM49" s="1">
        <f t="shared" si="67"/>
        <v>0</v>
      </c>
      <c r="AN49" s="1">
        <f t="shared" si="67"/>
        <v>0</v>
      </c>
      <c r="AO49" s="1">
        <f t="shared" si="67"/>
        <v>0</v>
      </c>
      <c r="AP49" s="1">
        <f t="shared" si="67"/>
        <v>0</v>
      </c>
      <c r="AQ49" s="1">
        <f t="shared" si="67"/>
        <v>0</v>
      </c>
      <c r="AR49" s="1">
        <f t="shared" si="67"/>
        <v>0</v>
      </c>
      <c r="AS49" s="1">
        <f t="shared" si="67"/>
        <v>0</v>
      </c>
      <c r="AT49" s="1">
        <f t="shared" si="67"/>
        <v>0</v>
      </c>
      <c r="AU49" s="1">
        <f t="shared" si="67"/>
        <v>0</v>
      </c>
      <c r="AV49" s="1">
        <f t="shared" si="67"/>
        <v>0</v>
      </c>
      <c r="AW49" s="1">
        <f t="shared" si="67"/>
        <v>0</v>
      </c>
      <c r="AX49" s="1">
        <f t="shared" si="67"/>
        <v>0</v>
      </c>
      <c r="AY49" s="1">
        <f t="shared" si="67"/>
        <v>0</v>
      </c>
      <c r="AZ49" s="1">
        <f t="shared" si="67"/>
        <v>0</v>
      </c>
      <c r="BA49" s="1">
        <f t="shared" si="67"/>
        <v>0</v>
      </c>
      <c r="BB49" s="1">
        <f t="shared" si="67"/>
        <v>0</v>
      </c>
      <c r="BC49" s="1">
        <f t="shared" si="67"/>
        <v>0</v>
      </c>
      <c r="BD49" s="1">
        <f t="shared" si="67"/>
        <v>0</v>
      </c>
      <c r="BE49" s="1">
        <f t="shared" si="67"/>
        <v>0</v>
      </c>
      <c r="BF49" s="1">
        <f t="shared" si="67"/>
        <v>0</v>
      </c>
      <c r="BG49" s="1">
        <f t="shared" si="67"/>
        <v>0</v>
      </c>
      <c r="BH49" s="1">
        <f t="shared" si="67"/>
        <v>0</v>
      </c>
      <c r="BI49" s="1">
        <f t="shared" si="67"/>
        <v>0</v>
      </c>
      <c r="BJ49" s="1">
        <f t="shared" si="67"/>
        <v>0</v>
      </c>
      <c r="BK49" s="1">
        <f t="shared" si="67"/>
        <v>0</v>
      </c>
      <c r="BL49" s="1">
        <f t="shared" si="67"/>
        <v>0</v>
      </c>
      <c r="BM49" s="1">
        <f t="shared" si="67"/>
        <v>0</v>
      </c>
      <c r="BN49" s="1">
        <f t="shared" si="67"/>
        <v>0</v>
      </c>
      <c r="BO49" s="1">
        <f t="shared" ref="BO49:CT50" si="68">IF(BO$10&gt;$B$60,IF(BO8&gt;(BO$11-BO$14*$B$64),IF((BO8&lt;BO$11+BO$14*$B$64),BO21,0),0),0)</f>
        <v>0</v>
      </c>
      <c r="BP49" s="1">
        <f t="shared" si="68"/>
        <v>0</v>
      </c>
      <c r="BQ49" s="1">
        <f t="shared" si="68"/>
        <v>0</v>
      </c>
      <c r="BR49" s="1">
        <f t="shared" si="68"/>
        <v>0</v>
      </c>
      <c r="BS49" s="1">
        <f t="shared" si="68"/>
        <v>4.5</v>
      </c>
      <c r="BT49" s="1">
        <f t="shared" si="68"/>
        <v>0</v>
      </c>
      <c r="BU49" s="1">
        <f t="shared" si="68"/>
        <v>0</v>
      </c>
      <c r="BV49" s="1">
        <f t="shared" si="68"/>
        <v>0</v>
      </c>
      <c r="BW49" s="1">
        <f t="shared" si="68"/>
        <v>0</v>
      </c>
      <c r="BX49" s="1">
        <f t="shared" si="68"/>
        <v>0</v>
      </c>
      <c r="BY49" s="1">
        <f t="shared" si="68"/>
        <v>0</v>
      </c>
      <c r="BZ49" s="1">
        <f t="shared" si="68"/>
        <v>0</v>
      </c>
      <c r="CA49" s="1">
        <f t="shared" si="68"/>
        <v>0</v>
      </c>
      <c r="CB49" s="1">
        <f t="shared" si="68"/>
        <v>0</v>
      </c>
      <c r="CC49" s="1">
        <f t="shared" si="68"/>
        <v>0</v>
      </c>
      <c r="CD49" s="1">
        <f t="shared" si="68"/>
        <v>0</v>
      </c>
      <c r="CE49" s="1">
        <f t="shared" si="68"/>
        <v>0</v>
      </c>
      <c r="CF49" s="1">
        <f t="shared" si="68"/>
        <v>0</v>
      </c>
      <c r="CG49" s="1">
        <f t="shared" si="68"/>
        <v>0</v>
      </c>
      <c r="CH49" s="1">
        <f t="shared" si="68"/>
        <v>0</v>
      </c>
      <c r="CI49" s="1">
        <f t="shared" si="68"/>
        <v>0</v>
      </c>
      <c r="CJ49" s="1">
        <f t="shared" si="68"/>
        <v>0</v>
      </c>
      <c r="CK49" s="1">
        <f t="shared" si="68"/>
        <v>0</v>
      </c>
      <c r="CL49" s="1">
        <f t="shared" si="68"/>
        <v>0</v>
      </c>
      <c r="CM49" s="1">
        <f t="shared" si="68"/>
        <v>0</v>
      </c>
      <c r="CN49" s="1">
        <f t="shared" si="68"/>
        <v>0</v>
      </c>
      <c r="CO49" s="1">
        <f t="shared" si="68"/>
        <v>0</v>
      </c>
      <c r="CP49" s="1">
        <f t="shared" si="68"/>
        <v>0</v>
      </c>
      <c r="CQ49" s="1">
        <f t="shared" si="68"/>
        <v>0</v>
      </c>
      <c r="CR49" s="1">
        <f t="shared" si="68"/>
        <v>0</v>
      </c>
      <c r="CS49" s="1">
        <f t="shared" si="68"/>
        <v>0</v>
      </c>
      <c r="CT49" s="1">
        <f t="shared" si="68"/>
        <v>0</v>
      </c>
      <c r="CU49" s="13">
        <f t="shared" si="62"/>
        <v>5</v>
      </c>
      <c r="CV49" s="13">
        <f t="shared" si="63"/>
        <v>5.2083333333333336E-2</v>
      </c>
      <c r="CW49" s="13">
        <f t="shared" si="64"/>
        <v>0</v>
      </c>
      <c r="CX49" s="13">
        <f t="shared" si="65"/>
        <v>4.5</v>
      </c>
      <c r="CY49" s="13">
        <f t="shared" si="66"/>
        <v>0.46157149566891048</v>
      </c>
    </row>
    <row r="50" spans="1:103" s="8" customFormat="1" ht="17" x14ac:dyDescent="0.25">
      <c r="A50" s="1">
        <f>A9</f>
        <v>3</v>
      </c>
      <c r="B50" s="8" t="str">
        <f>person!A8</f>
        <v>Saturday</v>
      </c>
      <c r="C50" s="1">
        <f t="shared" si="61"/>
        <v>0</v>
      </c>
      <c r="D50" s="1">
        <f t="shared" ref="D50:BO50" si="69">IF(D$10&gt;$B$60,IF(D9&gt;(D$11-D$14*$B$64),IF((D9&lt;D$11+D$14*$B$64),D22,0),0),0)</f>
        <v>0.33333333333333331</v>
      </c>
      <c r="E50" s="1">
        <f t="shared" si="69"/>
        <v>0</v>
      </c>
      <c r="F50" s="1">
        <f t="shared" si="69"/>
        <v>0</v>
      </c>
      <c r="G50" s="1">
        <f t="shared" si="69"/>
        <v>0</v>
      </c>
      <c r="H50" s="1">
        <f t="shared" si="69"/>
        <v>0</v>
      </c>
      <c r="I50" s="1">
        <f t="shared" si="69"/>
        <v>0</v>
      </c>
      <c r="J50" s="1">
        <f t="shared" si="69"/>
        <v>0</v>
      </c>
      <c r="K50" s="1">
        <f t="shared" si="69"/>
        <v>0</v>
      </c>
      <c r="L50" s="1">
        <f t="shared" si="69"/>
        <v>0</v>
      </c>
      <c r="M50" s="1">
        <f t="shared" si="69"/>
        <v>0</v>
      </c>
      <c r="N50" s="1">
        <f t="shared" si="69"/>
        <v>0</v>
      </c>
      <c r="O50" s="1">
        <f t="shared" si="69"/>
        <v>0</v>
      </c>
      <c r="P50" s="1">
        <f t="shared" si="69"/>
        <v>0</v>
      </c>
      <c r="Q50" s="1">
        <f t="shared" si="69"/>
        <v>0</v>
      </c>
      <c r="R50" s="1">
        <f t="shared" si="69"/>
        <v>0</v>
      </c>
      <c r="S50" s="1">
        <f t="shared" si="69"/>
        <v>0</v>
      </c>
      <c r="T50" s="1">
        <f t="shared" si="69"/>
        <v>0</v>
      </c>
      <c r="U50" s="1">
        <f t="shared" si="69"/>
        <v>0</v>
      </c>
      <c r="V50" s="1">
        <f t="shared" si="69"/>
        <v>0</v>
      </c>
      <c r="W50" s="1">
        <f t="shared" si="69"/>
        <v>0</v>
      </c>
      <c r="X50" s="1">
        <f t="shared" si="69"/>
        <v>0</v>
      </c>
      <c r="Y50" s="1">
        <f t="shared" si="69"/>
        <v>0</v>
      </c>
      <c r="Z50" s="1">
        <f t="shared" si="69"/>
        <v>0</v>
      </c>
      <c r="AA50" s="1">
        <f t="shared" si="69"/>
        <v>0</v>
      </c>
      <c r="AB50" s="1">
        <f t="shared" si="69"/>
        <v>0</v>
      </c>
      <c r="AC50" s="1">
        <f t="shared" si="69"/>
        <v>0</v>
      </c>
      <c r="AD50" s="1">
        <f t="shared" si="69"/>
        <v>0</v>
      </c>
      <c r="AE50" s="1">
        <f t="shared" si="69"/>
        <v>0</v>
      </c>
      <c r="AF50" s="1">
        <f t="shared" si="69"/>
        <v>0</v>
      </c>
      <c r="AG50" s="1">
        <f t="shared" si="69"/>
        <v>0</v>
      </c>
      <c r="AH50" s="1">
        <f t="shared" si="69"/>
        <v>0</v>
      </c>
      <c r="AI50" s="1">
        <f t="shared" si="69"/>
        <v>0</v>
      </c>
      <c r="AJ50" s="1">
        <f t="shared" si="69"/>
        <v>0</v>
      </c>
      <c r="AK50" s="1">
        <f t="shared" si="69"/>
        <v>0</v>
      </c>
      <c r="AL50" s="1">
        <f t="shared" si="69"/>
        <v>0</v>
      </c>
      <c r="AM50" s="1">
        <f t="shared" si="69"/>
        <v>0</v>
      </c>
      <c r="AN50" s="1">
        <f t="shared" si="69"/>
        <v>0</v>
      </c>
      <c r="AO50" s="1">
        <f t="shared" si="69"/>
        <v>0</v>
      </c>
      <c r="AP50" s="1">
        <f t="shared" si="69"/>
        <v>0</v>
      </c>
      <c r="AQ50" s="1">
        <f t="shared" si="69"/>
        <v>3.6666666666666665</v>
      </c>
      <c r="AR50" s="1">
        <f t="shared" si="69"/>
        <v>0</v>
      </c>
      <c r="AS50" s="1">
        <f t="shared" si="69"/>
        <v>0</v>
      </c>
      <c r="AT50" s="1">
        <f t="shared" si="69"/>
        <v>0</v>
      </c>
      <c r="AU50" s="1">
        <f t="shared" si="69"/>
        <v>0</v>
      </c>
      <c r="AV50" s="1">
        <f t="shared" si="69"/>
        <v>2.6666666666666665</v>
      </c>
      <c r="AW50" s="1">
        <f t="shared" si="69"/>
        <v>0</v>
      </c>
      <c r="AX50" s="1">
        <f t="shared" si="69"/>
        <v>0</v>
      </c>
      <c r="AY50" s="1">
        <f t="shared" si="69"/>
        <v>0</v>
      </c>
      <c r="AZ50" s="1">
        <f t="shared" si="69"/>
        <v>0</v>
      </c>
      <c r="BA50" s="1">
        <f t="shared" si="69"/>
        <v>0</v>
      </c>
      <c r="BB50" s="1">
        <f t="shared" si="69"/>
        <v>0</v>
      </c>
      <c r="BC50" s="1">
        <f t="shared" si="69"/>
        <v>0</v>
      </c>
      <c r="BD50" s="1">
        <f t="shared" si="69"/>
        <v>0</v>
      </c>
      <c r="BE50" s="1">
        <f t="shared" si="69"/>
        <v>0</v>
      </c>
      <c r="BF50" s="1">
        <f t="shared" si="69"/>
        <v>1</v>
      </c>
      <c r="BG50" s="1">
        <f t="shared" si="69"/>
        <v>0</v>
      </c>
      <c r="BH50" s="1">
        <f t="shared" si="69"/>
        <v>0</v>
      </c>
      <c r="BI50" s="1">
        <f t="shared" si="69"/>
        <v>0</v>
      </c>
      <c r="BJ50" s="1">
        <f t="shared" si="69"/>
        <v>1.3333333333333333</v>
      </c>
      <c r="BK50" s="1">
        <f t="shared" si="69"/>
        <v>0</v>
      </c>
      <c r="BL50" s="1">
        <f t="shared" si="69"/>
        <v>1.3333333333333333</v>
      </c>
      <c r="BM50" s="1">
        <f t="shared" si="69"/>
        <v>0</v>
      </c>
      <c r="BN50" s="1">
        <f t="shared" si="69"/>
        <v>0</v>
      </c>
      <c r="BO50" s="1">
        <f t="shared" si="69"/>
        <v>0</v>
      </c>
      <c r="BP50" s="1">
        <f t="shared" si="68"/>
        <v>0</v>
      </c>
      <c r="BQ50" s="1">
        <f t="shared" si="68"/>
        <v>0</v>
      </c>
      <c r="BR50" s="1">
        <f t="shared" si="68"/>
        <v>0</v>
      </c>
      <c r="BS50" s="1">
        <f t="shared" si="68"/>
        <v>0</v>
      </c>
      <c r="BT50" s="1">
        <f t="shared" si="68"/>
        <v>2.6666666666666665</v>
      </c>
      <c r="BU50" s="1">
        <f t="shared" si="68"/>
        <v>0</v>
      </c>
      <c r="BV50" s="1">
        <f t="shared" si="68"/>
        <v>0</v>
      </c>
      <c r="BW50" s="1">
        <f t="shared" si="68"/>
        <v>0</v>
      </c>
      <c r="BX50" s="1">
        <f t="shared" si="68"/>
        <v>0</v>
      </c>
      <c r="BY50" s="1">
        <f t="shared" si="68"/>
        <v>4</v>
      </c>
      <c r="BZ50" s="1">
        <f t="shared" si="68"/>
        <v>0</v>
      </c>
      <c r="CA50" s="1">
        <f t="shared" si="68"/>
        <v>0</v>
      </c>
      <c r="CB50" s="1">
        <f t="shared" si="68"/>
        <v>0</v>
      </c>
      <c r="CC50" s="1">
        <f t="shared" si="68"/>
        <v>0</v>
      </c>
      <c r="CD50" s="1">
        <f t="shared" si="68"/>
        <v>0</v>
      </c>
      <c r="CE50" s="1">
        <f t="shared" si="68"/>
        <v>0</v>
      </c>
      <c r="CF50" s="1">
        <f t="shared" si="68"/>
        <v>0</v>
      </c>
      <c r="CG50" s="1">
        <f t="shared" si="68"/>
        <v>1.3333333333333333</v>
      </c>
      <c r="CH50" s="1">
        <f t="shared" si="68"/>
        <v>0</v>
      </c>
      <c r="CI50" s="1">
        <f t="shared" si="68"/>
        <v>0</v>
      </c>
      <c r="CJ50" s="1">
        <f t="shared" si="68"/>
        <v>0</v>
      </c>
      <c r="CK50" s="1">
        <f t="shared" si="68"/>
        <v>0</v>
      </c>
      <c r="CL50" s="1">
        <f t="shared" si="68"/>
        <v>0</v>
      </c>
      <c r="CM50" s="1">
        <f t="shared" si="68"/>
        <v>0</v>
      </c>
      <c r="CN50" s="1">
        <f t="shared" si="68"/>
        <v>0</v>
      </c>
      <c r="CO50" s="1">
        <f t="shared" si="68"/>
        <v>0</v>
      </c>
      <c r="CP50" s="1">
        <f t="shared" si="68"/>
        <v>0</v>
      </c>
      <c r="CQ50" s="1">
        <f t="shared" si="68"/>
        <v>1</v>
      </c>
      <c r="CR50" s="1">
        <f t="shared" si="68"/>
        <v>0</v>
      </c>
      <c r="CS50" s="1">
        <f t="shared" si="68"/>
        <v>0</v>
      </c>
      <c r="CT50" s="1">
        <f t="shared" si="68"/>
        <v>0</v>
      </c>
      <c r="CU50" s="13">
        <f t="shared" si="62"/>
        <v>19.333333333333332</v>
      </c>
      <c r="CV50" s="13">
        <f t="shared" si="63"/>
        <v>0.20138888888888887</v>
      </c>
      <c r="CW50" s="13">
        <f t="shared" si="64"/>
        <v>0</v>
      </c>
      <c r="CX50" s="13">
        <f t="shared" si="65"/>
        <v>4</v>
      </c>
      <c r="CY50" s="13">
        <f t="shared" si="66"/>
        <v>0.70500162442957748</v>
      </c>
    </row>
    <row r="51" spans="1:103" s="8" customFormat="1" ht="17" x14ac:dyDescent="0.25">
      <c r="A51" s="3">
        <f>COUNTIF(A44:A50,"&gt;0")</f>
        <v>7</v>
      </c>
      <c r="B51" s="15" t="s">
        <v>22</v>
      </c>
      <c r="C51" s="3">
        <f t="shared" ref="C51:BN51" si="70">COUNTIF(C44:C50,"&gt;0")</f>
        <v>0</v>
      </c>
      <c r="D51" s="3">
        <f t="shared" si="70"/>
        <v>1</v>
      </c>
      <c r="E51" s="3">
        <f t="shared" si="70"/>
        <v>1</v>
      </c>
      <c r="F51" s="3">
        <f t="shared" si="70"/>
        <v>0</v>
      </c>
      <c r="G51" s="3">
        <f t="shared" si="70"/>
        <v>0</v>
      </c>
      <c r="H51" s="3">
        <f t="shared" si="70"/>
        <v>0</v>
      </c>
      <c r="I51" s="3">
        <f t="shared" si="70"/>
        <v>0</v>
      </c>
      <c r="J51" s="3">
        <f t="shared" si="70"/>
        <v>0</v>
      </c>
      <c r="K51" s="3">
        <f t="shared" si="70"/>
        <v>0</v>
      </c>
      <c r="L51" s="3">
        <f t="shared" si="70"/>
        <v>0</v>
      </c>
      <c r="M51" s="3">
        <f t="shared" si="70"/>
        <v>0</v>
      </c>
      <c r="N51" s="3">
        <f t="shared" si="70"/>
        <v>0</v>
      </c>
      <c r="O51" s="3">
        <f t="shared" si="70"/>
        <v>0</v>
      </c>
      <c r="P51" s="3">
        <f t="shared" si="70"/>
        <v>0</v>
      </c>
      <c r="Q51" s="3">
        <f t="shared" si="70"/>
        <v>0</v>
      </c>
      <c r="R51" s="3">
        <f t="shared" si="70"/>
        <v>0</v>
      </c>
      <c r="S51" s="3">
        <f t="shared" si="70"/>
        <v>0</v>
      </c>
      <c r="T51" s="3">
        <f t="shared" si="70"/>
        <v>0</v>
      </c>
      <c r="U51" s="3">
        <f t="shared" si="70"/>
        <v>0</v>
      </c>
      <c r="V51" s="3">
        <f t="shared" si="70"/>
        <v>0</v>
      </c>
      <c r="W51" s="3">
        <f t="shared" si="70"/>
        <v>0</v>
      </c>
      <c r="X51" s="3">
        <f t="shared" si="70"/>
        <v>0</v>
      </c>
      <c r="Y51" s="3">
        <f t="shared" si="70"/>
        <v>0</v>
      </c>
      <c r="Z51" s="3">
        <f t="shared" si="70"/>
        <v>0</v>
      </c>
      <c r="AA51" s="3">
        <f t="shared" si="70"/>
        <v>0</v>
      </c>
      <c r="AB51" s="3">
        <f t="shared" si="70"/>
        <v>4</v>
      </c>
      <c r="AC51" s="3">
        <f t="shared" si="70"/>
        <v>0</v>
      </c>
      <c r="AD51" s="3">
        <f t="shared" si="70"/>
        <v>0</v>
      </c>
      <c r="AE51" s="3">
        <f t="shared" si="70"/>
        <v>2</v>
      </c>
      <c r="AF51" s="3">
        <f t="shared" si="70"/>
        <v>1</v>
      </c>
      <c r="AG51" s="3">
        <f t="shared" si="70"/>
        <v>1</v>
      </c>
      <c r="AH51" s="3">
        <f t="shared" si="70"/>
        <v>2</v>
      </c>
      <c r="AI51" s="3">
        <f t="shared" si="70"/>
        <v>1</v>
      </c>
      <c r="AJ51" s="3">
        <f t="shared" si="70"/>
        <v>0</v>
      </c>
      <c r="AK51" s="3">
        <f t="shared" si="70"/>
        <v>2</v>
      </c>
      <c r="AL51" s="3">
        <f t="shared" si="70"/>
        <v>1</v>
      </c>
      <c r="AM51" s="3">
        <f t="shared" si="70"/>
        <v>0</v>
      </c>
      <c r="AN51" s="3">
        <f t="shared" si="70"/>
        <v>1</v>
      </c>
      <c r="AO51" s="3">
        <f t="shared" si="70"/>
        <v>0</v>
      </c>
      <c r="AP51" s="3">
        <f t="shared" si="70"/>
        <v>0</v>
      </c>
      <c r="AQ51" s="3">
        <f t="shared" si="70"/>
        <v>1</v>
      </c>
      <c r="AR51" s="3">
        <f t="shared" si="70"/>
        <v>1</v>
      </c>
      <c r="AS51" s="3">
        <f t="shared" si="70"/>
        <v>0</v>
      </c>
      <c r="AT51" s="3">
        <f t="shared" si="70"/>
        <v>0</v>
      </c>
      <c r="AU51" s="3">
        <f t="shared" si="70"/>
        <v>0</v>
      </c>
      <c r="AV51" s="3">
        <f t="shared" si="70"/>
        <v>1</v>
      </c>
      <c r="AW51" s="3">
        <f t="shared" si="70"/>
        <v>1</v>
      </c>
      <c r="AX51" s="3">
        <f t="shared" si="70"/>
        <v>1</v>
      </c>
      <c r="AY51" s="3">
        <f t="shared" si="70"/>
        <v>2</v>
      </c>
      <c r="AZ51" s="3">
        <f t="shared" si="70"/>
        <v>0</v>
      </c>
      <c r="BA51" s="3">
        <f t="shared" si="70"/>
        <v>0</v>
      </c>
      <c r="BB51" s="3">
        <f t="shared" si="70"/>
        <v>1</v>
      </c>
      <c r="BC51" s="3">
        <f t="shared" si="70"/>
        <v>2</v>
      </c>
      <c r="BD51" s="3">
        <f t="shared" si="70"/>
        <v>0</v>
      </c>
      <c r="BE51" s="3">
        <f t="shared" si="70"/>
        <v>2</v>
      </c>
      <c r="BF51" s="3">
        <f t="shared" si="70"/>
        <v>1</v>
      </c>
      <c r="BG51" s="3">
        <f t="shared" si="70"/>
        <v>0</v>
      </c>
      <c r="BH51" s="3">
        <f t="shared" si="70"/>
        <v>1</v>
      </c>
      <c r="BI51" s="3">
        <f t="shared" si="70"/>
        <v>0</v>
      </c>
      <c r="BJ51" s="3">
        <f t="shared" si="70"/>
        <v>2</v>
      </c>
      <c r="BK51" s="3">
        <f t="shared" si="70"/>
        <v>1</v>
      </c>
      <c r="BL51" s="3">
        <f t="shared" si="70"/>
        <v>2</v>
      </c>
      <c r="BM51" s="3">
        <f t="shared" si="70"/>
        <v>0</v>
      </c>
      <c r="BN51" s="3">
        <f t="shared" si="70"/>
        <v>1</v>
      </c>
      <c r="BO51" s="3">
        <f t="shared" ref="BO51:CS51" si="71">COUNTIF(BO44:BO50,"&gt;0")</f>
        <v>0</v>
      </c>
      <c r="BP51" s="3">
        <f t="shared" si="71"/>
        <v>0</v>
      </c>
      <c r="BQ51" s="3">
        <f t="shared" si="71"/>
        <v>0</v>
      </c>
      <c r="BR51" s="3">
        <f t="shared" si="71"/>
        <v>0</v>
      </c>
      <c r="BS51" s="3">
        <f t="shared" si="71"/>
        <v>2</v>
      </c>
      <c r="BT51" s="3">
        <f t="shared" si="71"/>
        <v>1</v>
      </c>
      <c r="BU51" s="3">
        <f t="shared" si="71"/>
        <v>1</v>
      </c>
      <c r="BV51" s="3">
        <f t="shared" si="71"/>
        <v>0</v>
      </c>
      <c r="BW51" s="3">
        <f t="shared" si="71"/>
        <v>2</v>
      </c>
      <c r="BX51" s="3">
        <f t="shared" si="71"/>
        <v>0</v>
      </c>
      <c r="BY51" s="3">
        <f t="shared" si="71"/>
        <v>1</v>
      </c>
      <c r="BZ51" s="3">
        <f t="shared" si="71"/>
        <v>0</v>
      </c>
      <c r="CA51" s="3">
        <f t="shared" si="71"/>
        <v>0</v>
      </c>
      <c r="CB51" s="3">
        <f t="shared" si="71"/>
        <v>1</v>
      </c>
      <c r="CC51" s="3">
        <f t="shared" si="71"/>
        <v>1</v>
      </c>
      <c r="CD51" s="3">
        <f t="shared" si="71"/>
        <v>1</v>
      </c>
      <c r="CE51" s="3">
        <f t="shared" si="71"/>
        <v>1</v>
      </c>
      <c r="CF51" s="3">
        <f t="shared" si="71"/>
        <v>1</v>
      </c>
      <c r="CG51" s="3">
        <f t="shared" si="71"/>
        <v>1</v>
      </c>
      <c r="CH51" s="3">
        <f t="shared" si="71"/>
        <v>0</v>
      </c>
      <c r="CI51" s="3">
        <f t="shared" si="71"/>
        <v>0</v>
      </c>
      <c r="CJ51" s="3">
        <f t="shared" si="71"/>
        <v>1</v>
      </c>
      <c r="CK51" s="3">
        <f t="shared" si="71"/>
        <v>1</v>
      </c>
      <c r="CL51" s="3">
        <f t="shared" si="71"/>
        <v>0</v>
      </c>
      <c r="CM51" s="3">
        <f t="shared" si="71"/>
        <v>1</v>
      </c>
      <c r="CN51" s="3">
        <f t="shared" si="71"/>
        <v>0</v>
      </c>
      <c r="CO51" s="3">
        <f t="shared" si="71"/>
        <v>1</v>
      </c>
      <c r="CP51" s="3">
        <f t="shared" si="71"/>
        <v>1</v>
      </c>
      <c r="CQ51" s="3">
        <f t="shared" si="71"/>
        <v>2</v>
      </c>
      <c r="CR51" s="3">
        <f t="shared" si="71"/>
        <v>0</v>
      </c>
      <c r="CS51" s="3">
        <f t="shared" si="71"/>
        <v>0</v>
      </c>
      <c r="CT51" s="3">
        <f t="shared" ref="CT51" si="72">COUNTIF(CT44:CT50,"&gt;0")</f>
        <v>0</v>
      </c>
      <c r="CU51" s="14">
        <f>SUM(C51:CT51)</f>
        <v>57</v>
      </c>
      <c r="CV51" s="14">
        <f>AVERAGE(C51:CT51)</f>
        <v>0.59375</v>
      </c>
      <c r="CW51" s="14">
        <f>MIN(C51:CT51)</f>
        <v>0</v>
      </c>
      <c r="CX51" s="14">
        <f>MAX(C51:CT51)</f>
        <v>4</v>
      </c>
      <c r="CY51" s="14">
        <f>STDEV(C51:CT51)</f>
        <v>0.77565761573139036</v>
      </c>
    </row>
    <row r="52" spans="1:103" s="15" customFormat="1" ht="17" x14ac:dyDescent="0.25">
      <c r="A52" s="3">
        <f>SUM(A44:A50)</f>
        <v>19</v>
      </c>
      <c r="B52" s="15" t="s">
        <v>15</v>
      </c>
      <c r="C52" s="3">
        <f t="shared" ref="C52:AG52" si="73">SUM(C44:C50)</f>
        <v>0</v>
      </c>
      <c r="D52" s="3">
        <f t="shared" si="73"/>
        <v>0.33333333333333331</v>
      </c>
      <c r="E52" s="3">
        <f t="shared" si="73"/>
        <v>0.33333333333333331</v>
      </c>
      <c r="F52" s="3">
        <f t="shared" si="73"/>
        <v>0</v>
      </c>
      <c r="G52" s="3">
        <f t="shared" si="73"/>
        <v>0</v>
      </c>
      <c r="H52" s="3">
        <f t="shared" si="73"/>
        <v>0</v>
      </c>
      <c r="I52" s="3">
        <f t="shared" si="73"/>
        <v>0</v>
      </c>
      <c r="J52" s="3">
        <f t="shared" si="73"/>
        <v>0</v>
      </c>
      <c r="K52" s="3">
        <f t="shared" si="73"/>
        <v>0</v>
      </c>
      <c r="L52" s="3">
        <f t="shared" si="73"/>
        <v>0</v>
      </c>
      <c r="M52" s="3">
        <f t="shared" si="73"/>
        <v>0</v>
      </c>
      <c r="N52" s="3">
        <f t="shared" si="73"/>
        <v>0</v>
      </c>
      <c r="O52" s="3">
        <f t="shared" si="73"/>
        <v>0</v>
      </c>
      <c r="P52" s="3">
        <f t="shared" si="73"/>
        <v>0</v>
      </c>
      <c r="Q52" s="3">
        <f t="shared" si="73"/>
        <v>0</v>
      </c>
      <c r="R52" s="3">
        <f t="shared" si="73"/>
        <v>0</v>
      </c>
      <c r="S52" s="3">
        <f t="shared" si="73"/>
        <v>0</v>
      </c>
      <c r="T52" s="3">
        <f t="shared" si="73"/>
        <v>0</v>
      </c>
      <c r="U52" s="3">
        <f t="shared" si="73"/>
        <v>0</v>
      </c>
      <c r="V52" s="3">
        <f t="shared" si="73"/>
        <v>0</v>
      </c>
      <c r="W52" s="3">
        <f t="shared" si="73"/>
        <v>0</v>
      </c>
      <c r="X52" s="3">
        <f t="shared" si="73"/>
        <v>0</v>
      </c>
      <c r="Y52" s="3">
        <f t="shared" si="73"/>
        <v>0</v>
      </c>
      <c r="Z52" s="3">
        <f t="shared" si="73"/>
        <v>0</v>
      </c>
      <c r="AA52" s="3">
        <f t="shared" si="73"/>
        <v>0</v>
      </c>
      <c r="AB52" s="3">
        <f t="shared" si="73"/>
        <v>1.5</v>
      </c>
      <c r="AC52" s="3">
        <f t="shared" si="73"/>
        <v>0</v>
      </c>
      <c r="AD52" s="3">
        <f t="shared" si="73"/>
        <v>0</v>
      </c>
      <c r="AE52" s="3">
        <f t="shared" si="73"/>
        <v>9.5</v>
      </c>
      <c r="AF52" s="3">
        <f t="shared" si="73"/>
        <v>5</v>
      </c>
      <c r="AG52" s="3">
        <f t="shared" si="73"/>
        <v>2.6666666666666665</v>
      </c>
      <c r="AH52" s="3">
        <f t="shared" ref="AH52:BM52" si="74">SUM(AH44:AH50)</f>
        <v>2.333333333333333</v>
      </c>
      <c r="AI52" s="3">
        <f t="shared" si="74"/>
        <v>1.3333333333333333</v>
      </c>
      <c r="AJ52" s="3">
        <f t="shared" si="74"/>
        <v>0</v>
      </c>
      <c r="AK52" s="3">
        <f t="shared" si="74"/>
        <v>3.3333333333333335</v>
      </c>
      <c r="AL52" s="3">
        <f t="shared" si="74"/>
        <v>3.6666666666666665</v>
      </c>
      <c r="AM52" s="3">
        <f t="shared" si="74"/>
        <v>0</v>
      </c>
      <c r="AN52" s="3">
        <f t="shared" si="74"/>
        <v>6.5</v>
      </c>
      <c r="AO52" s="3">
        <f t="shared" si="74"/>
        <v>0</v>
      </c>
      <c r="AP52" s="3">
        <f t="shared" si="74"/>
        <v>0</v>
      </c>
      <c r="AQ52" s="3">
        <f t="shared" si="74"/>
        <v>3.6666666666666665</v>
      </c>
      <c r="AR52" s="3">
        <f t="shared" si="74"/>
        <v>1.6666666666666667</v>
      </c>
      <c r="AS52" s="3">
        <f t="shared" si="74"/>
        <v>0</v>
      </c>
      <c r="AT52" s="3">
        <f t="shared" si="74"/>
        <v>0</v>
      </c>
      <c r="AU52" s="3">
        <f t="shared" si="74"/>
        <v>0</v>
      </c>
      <c r="AV52" s="3">
        <f t="shared" si="74"/>
        <v>2.6666666666666665</v>
      </c>
      <c r="AW52" s="3">
        <f t="shared" si="74"/>
        <v>1.6666666666666667</v>
      </c>
      <c r="AX52" s="3">
        <f t="shared" si="74"/>
        <v>1.6666666666666667</v>
      </c>
      <c r="AY52" s="3">
        <f t="shared" si="74"/>
        <v>4.3333333333333339</v>
      </c>
      <c r="AZ52" s="3">
        <f t="shared" si="74"/>
        <v>0</v>
      </c>
      <c r="BA52" s="3">
        <f t="shared" si="74"/>
        <v>0</v>
      </c>
      <c r="BB52" s="3">
        <f t="shared" si="74"/>
        <v>2</v>
      </c>
      <c r="BC52" s="3">
        <f t="shared" si="74"/>
        <v>4</v>
      </c>
      <c r="BD52" s="3">
        <f t="shared" si="74"/>
        <v>0</v>
      </c>
      <c r="BE52" s="3">
        <f t="shared" si="74"/>
        <v>1.6666666666666665</v>
      </c>
      <c r="BF52" s="3">
        <f t="shared" si="74"/>
        <v>1</v>
      </c>
      <c r="BG52" s="3">
        <f t="shared" si="74"/>
        <v>0</v>
      </c>
      <c r="BH52" s="3">
        <f t="shared" si="74"/>
        <v>3.6666666666666665</v>
      </c>
      <c r="BI52" s="3">
        <f t="shared" si="74"/>
        <v>0</v>
      </c>
      <c r="BJ52" s="3">
        <f t="shared" si="74"/>
        <v>2.833333333333333</v>
      </c>
      <c r="BK52" s="3">
        <f t="shared" si="74"/>
        <v>1.3333333333333333</v>
      </c>
      <c r="BL52" s="3">
        <f t="shared" si="74"/>
        <v>2.6666666666666665</v>
      </c>
      <c r="BM52" s="3">
        <f t="shared" si="74"/>
        <v>0</v>
      </c>
      <c r="BN52" s="3">
        <f t="shared" ref="BN52:CS52" si="75">SUM(BN44:BN50)</f>
        <v>1.6666666666666667</v>
      </c>
      <c r="BO52" s="3">
        <f t="shared" si="75"/>
        <v>0</v>
      </c>
      <c r="BP52" s="3">
        <f t="shared" si="75"/>
        <v>0</v>
      </c>
      <c r="BQ52" s="3">
        <f t="shared" si="75"/>
        <v>0</v>
      </c>
      <c r="BR52" s="3">
        <f t="shared" si="75"/>
        <v>0</v>
      </c>
      <c r="BS52" s="3">
        <f t="shared" si="75"/>
        <v>7.8333333333333339</v>
      </c>
      <c r="BT52" s="3">
        <f t="shared" si="75"/>
        <v>2.6666666666666665</v>
      </c>
      <c r="BU52" s="3">
        <f t="shared" si="75"/>
        <v>3.3333333333333335</v>
      </c>
      <c r="BV52" s="3">
        <f t="shared" si="75"/>
        <v>0</v>
      </c>
      <c r="BW52" s="3">
        <f t="shared" si="75"/>
        <v>7.333333333333333</v>
      </c>
      <c r="BX52" s="3">
        <f t="shared" si="75"/>
        <v>0</v>
      </c>
      <c r="BY52" s="3">
        <f t="shared" si="75"/>
        <v>4</v>
      </c>
      <c r="BZ52" s="3">
        <f t="shared" si="75"/>
        <v>0</v>
      </c>
      <c r="CA52" s="3">
        <f t="shared" si="75"/>
        <v>0</v>
      </c>
      <c r="CB52" s="3">
        <f t="shared" si="75"/>
        <v>3.3333333333333335</v>
      </c>
      <c r="CC52" s="3">
        <f t="shared" si="75"/>
        <v>3.5</v>
      </c>
      <c r="CD52" s="3">
        <f t="shared" si="75"/>
        <v>3.3333333333333335</v>
      </c>
      <c r="CE52" s="3">
        <f t="shared" si="75"/>
        <v>6</v>
      </c>
      <c r="CF52" s="3">
        <f t="shared" si="75"/>
        <v>2.3333333333333335</v>
      </c>
      <c r="CG52" s="3">
        <f t="shared" si="75"/>
        <v>1.3333333333333333</v>
      </c>
      <c r="CH52" s="3">
        <f t="shared" si="75"/>
        <v>0</v>
      </c>
      <c r="CI52" s="3">
        <f t="shared" si="75"/>
        <v>0</v>
      </c>
      <c r="CJ52" s="3">
        <f t="shared" si="75"/>
        <v>1.5</v>
      </c>
      <c r="CK52" s="3">
        <f t="shared" si="75"/>
        <v>2</v>
      </c>
      <c r="CL52" s="3">
        <f t="shared" si="75"/>
        <v>0</v>
      </c>
      <c r="CM52" s="3">
        <f t="shared" si="75"/>
        <v>1</v>
      </c>
      <c r="CN52" s="3">
        <f t="shared" si="75"/>
        <v>0</v>
      </c>
      <c r="CO52" s="3">
        <f t="shared" si="75"/>
        <v>1.3333333333333333</v>
      </c>
      <c r="CP52" s="3">
        <f t="shared" si="75"/>
        <v>0.66666666666666663</v>
      </c>
      <c r="CQ52" s="3">
        <f t="shared" si="75"/>
        <v>1.6666666666666665</v>
      </c>
      <c r="CR52" s="3">
        <f t="shared" si="75"/>
        <v>0</v>
      </c>
      <c r="CS52" s="3">
        <f t="shared" si="75"/>
        <v>0</v>
      </c>
      <c r="CT52" s="3">
        <f t="shared" ref="CT52" si="76">SUM(CT44:CT50)</f>
        <v>0</v>
      </c>
      <c r="CU52" s="14">
        <f>SUM(C52:CT52)</f>
        <v>126.16666666666663</v>
      </c>
      <c r="CV52" s="14">
        <f>AVERAGE(C52:CT52)</f>
        <v>1.3142361111111107</v>
      </c>
      <c r="CW52" s="14">
        <f>MIN(C52:CT52)</f>
        <v>0</v>
      </c>
      <c r="CX52" s="14">
        <f>MAX(C52:CT52)</f>
        <v>9.5</v>
      </c>
      <c r="CY52" s="14">
        <f>STDEV(C52:CT52)</f>
        <v>1.9919237214526491</v>
      </c>
    </row>
    <row r="53" spans="1:103" s="15" customFormat="1" ht="17" x14ac:dyDescent="0.25">
      <c r="A53" s="3">
        <f>AVERAGE(A44:A50)</f>
        <v>2.7142857142857144</v>
      </c>
      <c r="B53" s="15" t="s">
        <v>20</v>
      </c>
      <c r="C53" s="3">
        <f t="shared" ref="C53:BN53" si="77">AVERAGE(C44:C50)</f>
        <v>0</v>
      </c>
      <c r="D53" s="3">
        <f t="shared" si="77"/>
        <v>4.7619047619047616E-2</v>
      </c>
      <c r="E53" s="3">
        <f t="shared" si="77"/>
        <v>4.7619047619047616E-2</v>
      </c>
      <c r="F53" s="3">
        <f t="shared" si="77"/>
        <v>0</v>
      </c>
      <c r="G53" s="3">
        <f t="shared" si="77"/>
        <v>0</v>
      </c>
      <c r="H53" s="3">
        <f t="shared" si="77"/>
        <v>0</v>
      </c>
      <c r="I53" s="3">
        <f t="shared" si="77"/>
        <v>0</v>
      </c>
      <c r="J53" s="3">
        <f t="shared" si="77"/>
        <v>0</v>
      </c>
      <c r="K53" s="3">
        <f t="shared" si="77"/>
        <v>0</v>
      </c>
      <c r="L53" s="3">
        <f t="shared" si="77"/>
        <v>0</v>
      </c>
      <c r="M53" s="3">
        <f t="shared" si="77"/>
        <v>0</v>
      </c>
      <c r="N53" s="3">
        <f t="shared" si="77"/>
        <v>0</v>
      </c>
      <c r="O53" s="3">
        <f t="shared" si="77"/>
        <v>0</v>
      </c>
      <c r="P53" s="3">
        <f t="shared" si="77"/>
        <v>0</v>
      </c>
      <c r="Q53" s="3">
        <f t="shared" si="77"/>
        <v>0</v>
      </c>
      <c r="R53" s="3">
        <f t="shared" si="77"/>
        <v>0</v>
      </c>
      <c r="S53" s="3">
        <f t="shared" si="77"/>
        <v>0</v>
      </c>
      <c r="T53" s="3">
        <f t="shared" si="77"/>
        <v>0</v>
      </c>
      <c r="U53" s="3">
        <f t="shared" si="77"/>
        <v>0</v>
      </c>
      <c r="V53" s="3">
        <f t="shared" si="77"/>
        <v>0</v>
      </c>
      <c r="W53" s="3">
        <f t="shared" si="77"/>
        <v>0</v>
      </c>
      <c r="X53" s="3">
        <f t="shared" si="77"/>
        <v>0</v>
      </c>
      <c r="Y53" s="3">
        <f t="shared" si="77"/>
        <v>0</v>
      </c>
      <c r="Z53" s="3">
        <f t="shared" si="77"/>
        <v>0</v>
      </c>
      <c r="AA53" s="3">
        <f t="shared" si="77"/>
        <v>0</v>
      </c>
      <c r="AB53" s="3">
        <f t="shared" si="77"/>
        <v>0.21428571428571427</v>
      </c>
      <c r="AC53" s="3">
        <f t="shared" si="77"/>
        <v>0</v>
      </c>
      <c r="AD53" s="3">
        <f t="shared" si="77"/>
        <v>0</v>
      </c>
      <c r="AE53" s="3">
        <f t="shared" si="77"/>
        <v>1.3571428571428572</v>
      </c>
      <c r="AF53" s="3">
        <f t="shared" si="77"/>
        <v>0.7142857142857143</v>
      </c>
      <c r="AG53" s="3">
        <f t="shared" si="77"/>
        <v>0.38095238095238093</v>
      </c>
      <c r="AH53" s="3">
        <f t="shared" si="77"/>
        <v>0.33333333333333331</v>
      </c>
      <c r="AI53" s="3">
        <f t="shared" si="77"/>
        <v>0.19047619047619047</v>
      </c>
      <c r="AJ53" s="3">
        <f t="shared" si="77"/>
        <v>0</v>
      </c>
      <c r="AK53" s="3">
        <f t="shared" si="77"/>
        <v>0.47619047619047622</v>
      </c>
      <c r="AL53" s="3">
        <f t="shared" si="77"/>
        <v>0.52380952380952384</v>
      </c>
      <c r="AM53" s="3">
        <f t="shared" si="77"/>
        <v>0</v>
      </c>
      <c r="AN53" s="3">
        <f t="shared" si="77"/>
        <v>0.9285714285714286</v>
      </c>
      <c r="AO53" s="3">
        <f t="shared" si="77"/>
        <v>0</v>
      </c>
      <c r="AP53" s="3">
        <f t="shared" si="77"/>
        <v>0</v>
      </c>
      <c r="AQ53" s="3">
        <f t="shared" si="77"/>
        <v>0.52380952380952384</v>
      </c>
      <c r="AR53" s="3">
        <f t="shared" si="77"/>
        <v>0.23809523809523811</v>
      </c>
      <c r="AS53" s="3">
        <f t="shared" si="77"/>
        <v>0</v>
      </c>
      <c r="AT53" s="3">
        <f t="shared" si="77"/>
        <v>0</v>
      </c>
      <c r="AU53" s="3">
        <f t="shared" si="77"/>
        <v>0</v>
      </c>
      <c r="AV53" s="3">
        <f t="shared" si="77"/>
        <v>0.38095238095238093</v>
      </c>
      <c r="AW53" s="3">
        <f t="shared" si="77"/>
        <v>0.23809523809523811</v>
      </c>
      <c r="AX53" s="3">
        <f t="shared" si="77"/>
        <v>0.23809523809523811</v>
      </c>
      <c r="AY53" s="3">
        <f t="shared" si="77"/>
        <v>0.61904761904761918</v>
      </c>
      <c r="AZ53" s="3">
        <f t="shared" si="77"/>
        <v>0</v>
      </c>
      <c r="BA53" s="3">
        <f t="shared" si="77"/>
        <v>0</v>
      </c>
      <c r="BB53" s="3">
        <f t="shared" si="77"/>
        <v>0.2857142857142857</v>
      </c>
      <c r="BC53" s="3">
        <f t="shared" si="77"/>
        <v>0.5714285714285714</v>
      </c>
      <c r="BD53" s="3">
        <f t="shared" si="77"/>
        <v>0</v>
      </c>
      <c r="BE53" s="3">
        <f t="shared" si="77"/>
        <v>0.23809523809523808</v>
      </c>
      <c r="BF53" s="3">
        <f t="shared" si="77"/>
        <v>0.14285714285714285</v>
      </c>
      <c r="BG53" s="3">
        <f t="shared" si="77"/>
        <v>0</v>
      </c>
      <c r="BH53" s="3">
        <f t="shared" si="77"/>
        <v>0.52380952380952384</v>
      </c>
      <c r="BI53" s="3">
        <f t="shared" si="77"/>
        <v>0</v>
      </c>
      <c r="BJ53" s="3">
        <f t="shared" si="77"/>
        <v>0.40476190476190471</v>
      </c>
      <c r="BK53" s="3">
        <f t="shared" si="77"/>
        <v>0.19047619047619047</v>
      </c>
      <c r="BL53" s="3">
        <f t="shared" si="77"/>
        <v>0.38095238095238093</v>
      </c>
      <c r="BM53" s="3">
        <f t="shared" si="77"/>
        <v>0</v>
      </c>
      <c r="BN53" s="3">
        <f t="shared" si="77"/>
        <v>0.23809523809523811</v>
      </c>
      <c r="BO53" s="3">
        <f t="shared" ref="BO53:CS53" si="78">AVERAGE(BO44:BO50)</f>
        <v>0</v>
      </c>
      <c r="BP53" s="3">
        <f t="shared" si="78"/>
        <v>0</v>
      </c>
      <c r="BQ53" s="3">
        <f t="shared" si="78"/>
        <v>0</v>
      </c>
      <c r="BR53" s="3">
        <f t="shared" si="78"/>
        <v>0</v>
      </c>
      <c r="BS53" s="3">
        <f t="shared" si="78"/>
        <v>1.1190476190476191</v>
      </c>
      <c r="BT53" s="3">
        <f t="shared" si="78"/>
        <v>0.38095238095238093</v>
      </c>
      <c r="BU53" s="3">
        <f t="shared" si="78"/>
        <v>0.47619047619047622</v>
      </c>
      <c r="BV53" s="3">
        <f t="shared" si="78"/>
        <v>0</v>
      </c>
      <c r="BW53" s="3">
        <f t="shared" si="78"/>
        <v>1.0476190476190477</v>
      </c>
      <c r="BX53" s="3">
        <f t="shared" si="78"/>
        <v>0</v>
      </c>
      <c r="BY53" s="3">
        <f t="shared" si="78"/>
        <v>0.5714285714285714</v>
      </c>
      <c r="BZ53" s="3">
        <f t="shared" si="78"/>
        <v>0</v>
      </c>
      <c r="CA53" s="3">
        <f t="shared" si="78"/>
        <v>0</v>
      </c>
      <c r="CB53" s="3">
        <f t="shared" si="78"/>
        <v>0.47619047619047622</v>
      </c>
      <c r="CC53" s="3">
        <f t="shared" si="78"/>
        <v>0.5</v>
      </c>
      <c r="CD53" s="3">
        <f t="shared" si="78"/>
        <v>0.47619047619047622</v>
      </c>
      <c r="CE53" s="3">
        <f t="shared" si="78"/>
        <v>0.8571428571428571</v>
      </c>
      <c r="CF53" s="3">
        <f t="shared" si="78"/>
        <v>0.33333333333333337</v>
      </c>
      <c r="CG53" s="3">
        <f t="shared" si="78"/>
        <v>0.19047619047619047</v>
      </c>
      <c r="CH53" s="3">
        <f t="shared" si="78"/>
        <v>0</v>
      </c>
      <c r="CI53" s="3">
        <f t="shared" si="78"/>
        <v>0</v>
      </c>
      <c r="CJ53" s="3">
        <f t="shared" si="78"/>
        <v>0.21428571428571427</v>
      </c>
      <c r="CK53" s="3">
        <f t="shared" si="78"/>
        <v>0.2857142857142857</v>
      </c>
      <c r="CL53" s="3">
        <f t="shared" si="78"/>
        <v>0</v>
      </c>
      <c r="CM53" s="3">
        <f t="shared" si="78"/>
        <v>0.14285714285714285</v>
      </c>
      <c r="CN53" s="3">
        <f t="shared" si="78"/>
        <v>0</v>
      </c>
      <c r="CO53" s="3">
        <f t="shared" si="78"/>
        <v>0.19047619047619047</v>
      </c>
      <c r="CP53" s="3">
        <f t="shared" si="78"/>
        <v>9.5238095238095233E-2</v>
      </c>
      <c r="CQ53" s="3">
        <f t="shared" si="78"/>
        <v>0.23809523809523808</v>
      </c>
      <c r="CR53" s="3">
        <f t="shared" si="78"/>
        <v>0</v>
      </c>
      <c r="CS53" s="3">
        <f t="shared" si="78"/>
        <v>0</v>
      </c>
      <c r="CT53" s="3">
        <f t="shared" ref="CT53" si="79">AVERAGE(CT44:CT50)</f>
        <v>0</v>
      </c>
      <c r="CU53" s="14">
        <f t="shared" ref="CU53:CU56" si="80">SUM(C53:CT53)</f>
        <v>18.023809523809518</v>
      </c>
      <c r="CV53" s="14">
        <f t="shared" ref="CV53:CV56" si="81">AVERAGE(C53:CT53)</f>
        <v>0.18774801587301582</v>
      </c>
      <c r="CW53" s="14">
        <f t="shared" ref="CW53:CW56" si="82">MIN(C53:CT53)</f>
        <v>0</v>
      </c>
      <c r="CX53" s="14">
        <f t="shared" ref="CX53:CX56" si="83">MAX(C53:CT53)</f>
        <v>1.3571428571428572</v>
      </c>
      <c r="CY53" s="14">
        <f t="shared" ref="CY53:CY56" si="84">STDEV(C53:CT53)</f>
        <v>0.28456053163609279</v>
      </c>
    </row>
    <row r="54" spans="1:103" s="15" customFormat="1" ht="17" x14ac:dyDescent="0.25">
      <c r="A54" s="3">
        <f>MIN(A44:A50)</f>
        <v>2</v>
      </c>
      <c r="B54" s="15" t="s">
        <v>17</v>
      </c>
      <c r="C54" s="3">
        <f t="shared" ref="C54:BN54" si="85">MIN(C44:C50)</f>
        <v>0</v>
      </c>
      <c r="D54" s="3">
        <f t="shared" si="85"/>
        <v>0</v>
      </c>
      <c r="E54" s="3">
        <f t="shared" si="85"/>
        <v>0</v>
      </c>
      <c r="F54" s="3">
        <f t="shared" si="85"/>
        <v>0</v>
      </c>
      <c r="G54" s="3">
        <f t="shared" si="85"/>
        <v>0</v>
      </c>
      <c r="H54" s="3">
        <f t="shared" si="85"/>
        <v>0</v>
      </c>
      <c r="I54" s="3">
        <f t="shared" si="85"/>
        <v>0</v>
      </c>
      <c r="J54" s="3">
        <f t="shared" si="85"/>
        <v>0</v>
      </c>
      <c r="K54" s="3">
        <f t="shared" si="85"/>
        <v>0</v>
      </c>
      <c r="L54" s="3">
        <f t="shared" si="85"/>
        <v>0</v>
      </c>
      <c r="M54" s="3">
        <f t="shared" si="85"/>
        <v>0</v>
      </c>
      <c r="N54" s="3">
        <f t="shared" si="85"/>
        <v>0</v>
      </c>
      <c r="O54" s="3">
        <f t="shared" si="85"/>
        <v>0</v>
      </c>
      <c r="P54" s="3">
        <f t="shared" si="85"/>
        <v>0</v>
      </c>
      <c r="Q54" s="3">
        <f t="shared" si="85"/>
        <v>0</v>
      </c>
      <c r="R54" s="3">
        <f t="shared" si="85"/>
        <v>0</v>
      </c>
      <c r="S54" s="3">
        <f t="shared" si="85"/>
        <v>0</v>
      </c>
      <c r="T54" s="3">
        <f t="shared" si="85"/>
        <v>0</v>
      </c>
      <c r="U54" s="3">
        <f t="shared" si="85"/>
        <v>0</v>
      </c>
      <c r="V54" s="3">
        <f t="shared" si="85"/>
        <v>0</v>
      </c>
      <c r="W54" s="3">
        <f t="shared" si="85"/>
        <v>0</v>
      </c>
      <c r="X54" s="3">
        <f t="shared" si="85"/>
        <v>0</v>
      </c>
      <c r="Y54" s="3">
        <f t="shared" si="85"/>
        <v>0</v>
      </c>
      <c r="Z54" s="3">
        <f t="shared" si="85"/>
        <v>0</v>
      </c>
      <c r="AA54" s="3">
        <f t="shared" si="85"/>
        <v>0</v>
      </c>
      <c r="AB54" s="3">
        <f t="shared" si="85"/>
        <v>0</v>
      </c>
      <c r="AC54" s="3">
        <f t="shared" si="85"/>
        <v>0</v>
      </c>
      <c r="AD54" s="3">
        <f t="shared" si="85"/>
        <v>0</v>
      </c>
      <c r="AE54" s="3">
        <f t="shared" si="85"/>
        <v>0</v>
      </c>
      <c r="AF54" s="3">
        <f t="shared" si="85"/>
        <v>0</v>
      </c>
      <c r="AG54" s="3">
        <f t="shared" si="85"/>
        <v>0</v>
      </c>
      <c r="AH54" s="3">
        <f t="shared" si="85"/>
        <v>0</v>
      </c>
      <c r="AI54" s="3">
        <f t="shared" si="85"/>
        <v>0</v>
      </c>
      <c r="AJ54" s="3">
        <f t="shared" si="85"/>
        <v>0</v>
      </c>
      <c r="AK54" s="3">
        <f t="shared" si="85"/>
        <v>0</v>
      </c>
      <c r="AL54" s="3">
        <f t="shared" si="85"/>
        <v>0</v>
      </c>
      <c r="AM54" s="3">
        <f t="shared" si="85"/>
        <v>0</v>
      </c>
      <c r="AN54" s="3">
        <f t="shared" si="85"/>
        <v>0</v>
      </c>
      <c r="AO54" s="3">
        <f t="shared" si="85"/>
        <v>0</v>
      </c>
      <c r="AP54" s="3">
        <f t="shared" si="85"/>
        <v>0</v>
      </c>
      <c r="AQ54" s="3">
        <f t="shared" si="85"/>
        <v>0</v>
      </c>
      <c r="AR54" s="3">
        <f t="shared" si="85"/>
        <v>0</v>
      </c>
      <c r="AS54" s="3">
        <f t="shared" si="85"/>
        <v>0</v>
      </c>
      <c r="AT54" s="3">
        <f t="shared" si="85"/>
        <v>0</v>
      </c>
      <c r="AU54" s="3">
        <f t="shared" si="85"/>
        <v>0</v>
      </c>
      <c r="AV54" s="3">
        <f t="shared" si="85"/>
        <v>0</v>
      </c>
      <c r="AW54" s="3">
        <f t="shared" si="85"/>
        <v>0</v>
      </c>
      <c r="AX54" s="3">
        <f t="shared" si="85"/>
        <v>0</v>
      </c>
      <c r="AY54" s="3">
        <f t="shared" si="85"/>
        <v>0</v>
      </c>
      <c r="AZ54" s="3">
        <f t="shared" si="85"/>
        <v>0</v>
      </c>
      <c r="BA54" s="3">
        <f t="shared" si="85"/>
        <v>0</v>
      </c>
      <c r="BB54" s="3">
        <f t="shared" si="85"/>
        <v>0</v>
      </c>
      <c r="BC54" s="3">
        <f t="shared" si="85"/>
        <v>0</v>
      </c>
      <c r="BD54" s="3">
        <f t="shared" si="85"/>
        <v>0</v>
      </c>
      <c r="BE54" s="3">
        <f t="shared" si="85"/>
        <v>0</v>
      </c>
      <c r="BF54" s="3">
        <f t="shared" si="85"/>
        <v>0</v>
      </c>
      <c r="BG54" s="3">
        <f t="shared" si="85"/>
        <v>0</v>
      </c>
      <c r="BH54" s="3">
        <f t="shared" si="85"/>
        <v>0</v>
      </c>
      <c r="BI54" s="3">
        <f t="shared" si="85"/>
        <v>0</v>
      </c>
      <c r="BJ54" s="3">
        <f t="shared" si="85"/>
        <v>0</v>
      </c>
      <c r="BK54" s="3">
        <f t="shared" si="85"/>
        <v>0</v>
      </c>
      <c r="BL54" s="3">
        <f t="shared" si="85"/>
        <v>0</v>
      </c>
      <c r="BM54" s="3">
        <f t="shared" si="85"/>
        <v>0</v>
      </c>
      <c r="BN54" s="3">
        <f t="shared" si="85"/>
        <v>0</v>
      </c>
      <c r="BO54" s="3">
        <f t="shared" ref="BO54:CS54" si="86">MIN(BO44:BO50)</f>
        <v>0</v>
      </c>
      <c r="BP54" s="3">
        <f t="shared" si="86"/>
        <v>0</v>
      </c>
      <c r="BQ54" s="3">
        <f t="shared" si="86"/>
        <v>0</v>
      </c>
      <c r="BR54" s="3">
        <f t="shared" si="86"/>
        <v>0</v>
      </c>
      <c r="BS54" s="3">
        <f t="shared" si="86"/>
        <v>0</v>
      </c>
      <c r="BT54" s="3">
        <f t="shared" si="86"/>
        <v>0</v>
      </c>
      <c r="BU54" s="3">
        <f t="shared" si="86"/>
        <v>0</v>
      </c>
      <c r="BV54" s="3">
        <f t="shared" si="86"/>
        <v>0</v>
      </c>
      <c r="BW54" s="3">
        <f t="shared" si="86"/>
        <v>0</v>
      </c>
      <c r="BX54" s="3">
        <f t="shared" si="86"/>
        <v>0</v>
      </c>
      <c r="BY54" s="3">
        <f t="shared" si="86"/>
        <v>0</v>
      </c>
      <c r="BZ54" s="3">
        <f t="shared" si="86"/>
        <v>0</v>
      </c>
      <c r="CA54" s="3">
        <f t="shared" si="86"/>
        <v>0</v>
      </c>
      <c r="CB54" s="3">
        <f t="shared" si="86"/>
        <v>0</v>
      </c>
      <c r="CC54" s="3">
        <f t="shared" si="86"/>
        <v>0</v>
      </c>
      <c r="CD54" s="3">
        <f t="shared" si="86"/>
        <v>0</v>
      </c>
      <c r="CE54" s="3">
        <f t="shared" si="86"/>
        <v>0</v>
      </c>
      <c r="CF54" s="3">
        <f t="shared" si="86"/>
        <v>0</v>
      </c>
      <c r="CG54" s="3">
        <f t="shared" si="86"/>
        <v>0</v>
      </c>
      <c r="CH54" s="3">
        <f t="shared" si="86"/>
        <v>0</v>
      </c>
      <c r="CI54" s="3">
        <f t="shared" si="86"/>
        <v>0</v>
      </c>
      <c r="CJ54" s="3">
        <f t="shared" si="86"/>
        <v>0</v>
      </c>
      <c r="CK54" s="3">
        <f t="shared" si="86"/>
        <v>0</v>
      </c>
      <c r="CL54" s="3">
        <f t="shared" si="86"/>
        <v>0</v>
      </c>
      <c r="CM54" s="3">
        <f t="shared" si="86"/>
        <v>0</v>
      </c>
      <c r="CN54" s="3">
        <f t="shared" si="86"/>
        <v>0</v>
      </c>
      <c r="CO54" s="3">
        <f t="shared" si="86"/>
        <v>0</v>
      </c>
      <c r="CP54" s="3">
        <f t="shared" si="86"/>
        <v>0</v>
      </c>
      <c r="CQ54" s="3">
        <f t="shared" si="86"/>
        <v>0</v>
      </c>
      <c r="CR54" s="3">
        <f t="shared" si="86"/>
        <v>0</v>
      </c>
      <c r="CS54" s="3">
        <f t="shared" si="86"/>
        <v>0</v>
      </c>
      <c r="CT54" s="3">
        <f t="shared" ref="CT54" si="87">MIN(CT44:CT50)</f>
        <v>0</v>
      </c>
      <c r="CU54" s="14">
        <f t="shared" si="80"/>
        <v>0</v>
      </c>
      <c r="CV54" s="14">
        <f t="shared" si="81"/>
        <v>0</v>
      </c>
      <c r="CW54" s="14">
        <f t="shared" si="82"/>
        <v>0</v>
      </c>
      <c r="CX54" s="14">
        <f t="shared" si="83"/>
        <v>0</v>
      </c>
      <c r="CY54" s="14">
        <f t="shared" si="84"/>
        <v>0</v>
      </c>
    </row>
    <row r="55" spans="1:103" s="15" customFormat="1" ht="17" x14ac:dyDescent="0.25">
      <c r="A55" s="3">
        <f>MAX(A44:A50)</f>
        <v>3</v>
      </c>
      <c r="B55" s="15" t="s">
        <v>18</v>
      </c>
      <c r="C55" s="3">
        <f t="shared" ref="C55:BN55" si="88">MAX(C44:C50)</f>
        <v>0</v>
      </c>
      <c r="D55" s="3">
        <f t="shared" si="88"/>
        <v>0.33333333333333331</v>
      </c>
      <c r="E55" s="3">
        <f t="shared" si="88"/>
        <v>0.33333333333333331</v>
      </c>
      <c r="F55" s="3">
        <f t="shared" si="88"/>
        <v>0</v>
      </c>
      <c r="G55" s="3">
        <f t="shared" si="88"/>
        <v>0</v>
      </c>
      <c r="H55" s="3">
        <f t="shared" si="88"/>
        <v>0</v>
      </c>
      <c r="I55" s="3">
        <f t="shared" si="88"/>
        <v>0</v>
      </c>
      <c r="J55" s="3">
        <f t="shared" si="88"/>
        <v>0</v>
      </c>
      <c r="K55" s="3">
        <f t="shared" si="88"/>
        <v>0</v>
      </c>
      <c r="L55" s="3">
        <f t="shared" si="88"/>
        <v>0</v>
      </c>
      <c r="M55" s="3">
        <f t="shared" si="88"/>
        <v>0</v>
      </c>
      <c r="N55" s="3">
        <f t="shared" si="88"/>
        <v>0</v>
      </c>
      <c r="O55" s="3">
        <f t="shared" si="88"/>
        <v>0</v>
      </c>
      <c r="P55" s="3">
        <f t="shared" si="88"/>
        <v>0</v>
      </c>
      <c r="Q55" s="3">
        <f t="shared" si="88"/>
        <v>0</v>
      </c>
      <c r="R55" s="3">
        <f t="shared" si="88"/>
        <v>0</v>
      </c>
      <c r="S55" s="3">
        <f t="shared" si="88"/>
        <v>0</v>
      </c>
      <c r="T55" s="3">
        <f t="shared" si="88"/>
        <v>0</v>
      </c>
      <c r="U55" s="3">
        <f t="shared" si="88"/>
        <v>0</v>
      </c>
      <c r="V55" s="3">
        <f t="shared" si="88"/>
        <v>0</v>
      </c>
      <c r="W55" s="3">
        <f t="shared" si="88"/>
        <v>0</v>
      </c>
      <c r="X55" s="3">
        <f t="shared" si="88"/>
        <v>0</v>
      </c>
      <c r="Y55" s="3">
        <f t="shared" si="88"/>
        <v>0</v>
      </c>
      <c r="Z55" s="3">
        <f t="shared" si="88"/>
        <v>0</v>
      </c>
      <c r="AA55" s="3">
        <f t="shared" si="88"/>
        <v>0</v>
      </c>
      <c r="AB55" s="3">
        <f t="shared" si="88"/>
        <v>0.5</v>
      </c>
      <c r="AC55" s="3">
        <f t="shared" si="88"/>
        <v>0</v>
      </c>
      <c r="AD55" s="3">
        <f t="shared" si="88"/>
        <v>0</v>
      </c>
      <c r="AE55" s="3">
        <f t="shared" si="88"/>
        <v>5.5</v>
      </c>
      <c r="AF55" s="3">
        <f t="shared" si="88"/>
        <v>5</v>
      </c>
      <c r="AG55" s="3">
        <f t="shared" si="88"/>
        <v>2.6666666666666665</v>
      </c>
      <c r="AH55" s="3">
        <f t="shared" si="88"/>
        <v>1.3333333333333333</v>
      </c>
      <c r="AI55" s="3">
        <f t="shared" si="88"/>
        <v>1.3333333333333333</v>
      </c>
      <c r="AJ55" s="3">
        <f t="shared" si="88"/>
        <v>0</v>
      </c>
      <c r="AK55" s="3">
        <f t="shared" si="88"/>
        <v>1.6666666666666667</v>
      </c>
      <c r="AL55" s="3">
        <f t="shared" si="88"/>
        <v>3.6666666666666665</v>
      </c>
      <c r="AM55" s="3">
        <f t="shared" si="88"/>
        <v>0</v>
      </c>
      <c r="AN55" s="3">
        <f t="shared" si="88"/>
        <v>6.5</v>
      </c>
      <c r="AO55" s="3">
        <f t="shared" si="88"/>
        <v>0</v>
      </c>
      <c r="AP55" s="3">
        <f t="shared" si="88"/>
        <v>0</v>
      </c>
      <c r="AQ55" s="3">
        <f t="shared" si="88"/>
        <v>3.6666666666666665</v>
      </c>
      <c r="AR55" s="3">
        <f t="shared" si="88"/>
        <v>1.6666666666666667</v>
      </c>
      <c r="AS55" s="3">
        <f t="shared" si="88"/>
        <v>0</v>
      </c>
      <c r="AT55" s="3">
        <f t="shared" si="88"/>
        <v>0</v>
      </c>
      <c r="AU55" s="3">
        <f t="shared" si="88"/>
        <v>0</v>
      </c>
      <c r="AV55" s="3">
        <f t="shared" si="88"/>
        <v>2.6666666666666665</v>
      </c>
      <c r="AW55" s="3">
        <f t="shared" si="88"/>
        <v>1.6666666666666667</v>
      </c>
      <c r="AX55" s="3">
        <f t="shared" si="88"/>
        <v>1.6666666666666667</v>
      </c>
      <c r="AY55" s="3">
        <f t="shared" si="88"/>
        <v>2.3333333333333335</v>
      </c>
      <c r="AZ55" s="3">
        <f t="shared" si="88"/>
        <v>0</v>
      </c>
      <c r="BA55" s="3">
        <f t="shared" si="88"/>
        <v>0</v>
      </c>
      <c r="BB55" s="3">
        <f t="shared" si="88"/>
        <v>2</v>
      </c>
      <c r="BC55" s="3">
        <f t="shared" si="88"/>
        <v>2</v>
      </c>
      <c r="BD55" s="3">
        <f t="shared" si="88"/>
        <v>0</v>
      </c>
      <c r="BE55" s="3">
        <f t="shared" si="88"/>
        <v>1</v>
      </c>
      <c r="BF55" s="3">
        <f t="shared" si="88"/>
        <v>1</v>
      </c>
      <c r="BG55" s="3">
        <f t="shared" si="88"/>
        <v>0</v>
      </c>
      <c r="BH55" s="3">
        <f t="shared" si="88"/>
        <v>3.6666666666666665</v>
      </c>
      <c r="BI55" s="3">
        <f t="shared" si="88"/>
        <v>0</v>
      </c>
      <c r="BJ55" s="3">
        <f t="shared" si="88"/>
        <v>1.5</v>
      </c>
      <c r="BK55" s="3">
        <f t="shared" si="88"/>
        <v>1.3333333333333333</v>
      </c>
      <c r="BL55" s="3">
        <f t="shared" si="88"/>
        <v>1.3333333333333333</v>
      </c>
      <c r="BM55" s="3">
        <f t="shared" si="88"/>
        <v>0</v>
      </c>
      <c r="BN55" s="3">
        <f t="shared" si="88"/>
        <v>1.6666666666666667</v>
      </c>
      <c r="BO55" s="3">
        <f t="shared" ref="BO55:CS55" si="89">MAX(BO44:BO50)</f>
        <v>0</v>
      </c>
      <c r="BP55" s="3">
        <f t="shared" si="89"/>
        <v>0</v>
      </c>
      <c r="BQ55" s="3">
        <f t="shared" si="89"/>
        <v>0</v>
      </c>
      <c r="BR55" s="3">
        <f t="shared" si="89"/>
        <v>0</v>
      </c>
      <c r="BS55" s="3">
        <f t="shared" si="89"/>
        <v>4.5</v>
      </c>
      <c r="BT55" s="3">
        <f t="shared" si="89"/>
        <v>2.6666666666666665</v>
      </c>
      <c r="BU55" s="3">
        <f t="shared" si="89"/>
        <v>3.3333333333333335</v>
      </c>
      <c r="BV55" s="3">
        <f t="shared" si="89"/>
        <v>0</v>
      </c>
      <c r="BW55" s="3">
        <f t="shared" si="89"/>
        <v>3.6666666666666665</v>
      </c>
      <c r="BX55" s="3">
        <f t="shared" si="89"/>
        <v>0</v>
      </c>
      <c r="BY55" s="3">
        <f t="shared" si="89"/>
        <v>4</v>
      </c>
      <c r="BZ55" s="3">
        <f t="shared" si="89"/>
        <v>0</v>
      </c>
      <c r="CA55" s="3">
        <f t="shared" si="89"/>
        <v>0</v>
      </c>
      <c r="CB55" s="3">
        <f t="shared" si="89"/>
        <v>3.3333333333333335</v>
      </c>
      <c r="CC55" s="3">
        <f t="shared" si="89"/>
        <v>3.5</v>
      </c>
      <c r="CD55" s="3">
        <f t="shared" si="89"/>
        <v>3.3333333333333335</v>
      </c>
      <c r="CE55" s="3">
        <f t="shared" si="89"/>
        <v>6</v>
      </c>
      <c r="CF55" s="3">
        <f t="shared" si="89"/>
        <v>2.3333333333333335</v>
      </c>
      <c r="CG55" s="3">
        <f t="shared" si="89"/>
        <v>1.3333333333333333</v>
      </c>
      <c r="CH55" s="3">
        <f t="shared" si="89"/>
        <v>0</v>
      </c>
      <c r="CI55" s="3">
        <f t="shared" si="89"/>
        <v>0</v>
      </c>
      <c r="CJ55" s="3">
        <f t="shared" si="89"/>
        <v>1.5</v>
      </c>
      <c r="CK55" s="3">
        <f t="shared" si="89"/>
        <v>2</v>
      </c>
      <c r="CL55" s="3">
        <f t="shared" si="89"/>
        <v>0</v>
      </c>
      <c r="CM55" s="3">
        <f t="shared" si="89"/>
        <v>1</v>
      </c>
      <c r="CN55" s="3">
        <f t="shared" si="89"/>
        <v>0</v>
      </c>
      <c r="CO55" s="3">
        <f t="shared" si="89"/>
        <v>1.3333333333333333</v>
      </c>
      <c r="CP55" s="3">
        <f t="shared" si="89"/>
        <v>0.66666666666666663</v>
      </c>
      <c r="CQ55" s="3">
        <f t="shared" si="89"/>
        <v>1</v>
      </c>
      <c r="CR55" s="3">
        <f t="shared" si="89"/>
        <v>0</v>
      </c>
      <c r="CS55" s="3">
        <f t="shared" si="89"/>
        <v>0</v>
      </c>
      <c r="CT55" s="3">
        <f t="shared" ref="CT55" si="90">MAX(CT44:CT50)</f>
        <v>0</v>
      </c>
      <c r="CU55" s="14">
        <f t="shared" si="80"/>
        <v>103.49999999999997</v>
      </c>
      <c r="CV55" s="14">
        <f t="shared" si="81"/>
        <v>1.0781249999999998</v>
      </c>
      <c r="CW55" s="14">
        <f t="shared" si="82"/>
        <v>0</v>
      </c>
      <c r="CX55" s="14">
        <f t="shared" si="83"/>
        <v>6.5</v>
      </c>
      <c r="CY55" s="14">
        <f t="shared" si="84"/>
        <v>1.5752013006047514</v>
      </c>
    </row>
    <row r="56" spans="1:103" s="15" customFormat="1" ht="17" x14ac:dyDescent="0.25">
      <c r="A56" s="3">
        <f>STDEV(A44:A50)</f>
        <v>0.48795003647426693</v>
      </c>
      <c r="B56" s="15" t="s">
        <v>19</v>
      </c>
      <c r="C56" s="3">
        <f t="shared" ref="C56:BN56" si="91">STDEV(C44:C50)</f>
        <v>0</v>
      </c>
      <c r="D56" s="3">
        <f t="shared" si="91"/>
        <v>0.12598815766974242</v>
      </c>
      <c r="E56" s="3">
        <f t="shared" si="91"/>
        <v>0.12598815766974242</v>
      </c>
      <c r="F56" s="3">
        <f t="shared" si="91"/>
        <v>0</v>
      </c>
      <c r="G56" s="3">
        <f t="shared" si="91"/>
        <v>0</v>
      </c>
      <c r="H56" s="3">
        <f t="shared" si="91"/>
        <v>0</v>
      </c>
      <c r="I56" s="3">
        <f t="shared" si="91"/>
        <v>0</v>
      </c>
      <c r="J56" s="3">
        <f t="shared" si="91"/>
        <v>0</v>
      </c>
      <c r="K56" s="3">
        <f t="shared" si="91"/>
        <v>0</v>
      </c>
      <c r="L56" s="3">
        <f t="shared" si="91"/>
        <v>0</v>
      </c>
      <c r="M56" s="3">
        <f t="shared" si="91"/>
        <v>0</v>
      </c>
      <c r="N56" s="3">
        <f t="shared" si="91"/>
        <v>0</v>
      </c>
      <c r="O56" s="3">
        <f t="shared" si="91"/>
        <v>0</v>
      </c>
      <c r="P56" s="3">
        <f t="shared" si="91"/>
        <v>0</v>
      </c>
      <c r="Q56" s="3">
        <f t="shared" si="91"/>
        <v>0</v>
      </c>
      <c r="R56" s="3">
        <f t="shared" si="91"/>
        <v>0</v>
      </c>
      <c r="S56" s="3">
        <f t="shared" si="91"/>
        <v>0</v>
      </c>
      <c r="T56" s="3">
        <f t="shared" si="91"/>
        <v>0</v>
      </c>
      <c r="U56" s="3">
        <f t="shared" si="91"/>
        <v>0</v>
      </c>
      <c r="V56" s="3">
        <f t="shared" si="91"/>
        <v>0</v>
      </c>
      <c r="W56" s="3">
        <f t="shared" si="91"/>
        <v>0</v>
      </c>
      <c r="X56" s="3">
        <f t="shared" si="91"/>
        <v>0</v>
      </c>
      <c r="Y56" s="3">
        <f t="shared" si="91"/>
        <v>0</v>
      </c>
      <c r="Z56" s="3">
        <f t="shared" si="91"/>
        <v>0</v>
      </c>
      <c r="AA56" s="3">
        <f t="shared" si="91"/>
        <v>0</v>
      </c>
      <c r="AB56" s="3">
        <f t="shared" si="91"/>
        <v>0.20892772350933619</v>
      </c>
      <c r="AC56" s="3">
        <f t="shared" si="91"/>
        <v>0</v>
      </c>
      <c r="AD56" s="3">
        <f t="shared" si="91"/>
        <v>0</v>
      </c>
      <c r="AE56" s="3">
        <f t="shared" si="91"/>
        <v>2.3578642474756282</v>
      </c>
      <c r="AF56" s="3">
        <f t="shared" si="91"/>
        <v>1.8898223650461361</v>
      </c>
      <c r="AG56" s="3">
        <f t="shared" si="91"/>
        <v>1.0079052613579393</v>
      </c>
      <c r="AH56" s="3">
        <f t="shared" si="91"/>
        <v>0.57735026918962573</v>
      </c>
      <c r="AI56" s="3">
        <f t="shared" si="91"/>
        <v>0.50395263067896967</v>
      </c>
      <c r="AJ56" s="3">
        <f t="shared" si="91"/>
        <v>0</v>
      </c>
      <c r="AK56" s="3">
        <f t="shared" si="91"/>
        <v>0.81325006079044437</v>
      </c>
      <c r="AL56" s="3">
        <f t="shared" si="91"/>
        <v>1.3858697343671664</v>
      </c>
      <c r="AM56" s="3">
        <f t="shared" si="91"/>
        <v>0</v>
      </c>
      <c r="AN56" s="3">
        <f t="shared" si="91"/>
        <v>2.4567690745599768</v>
      </c>
      <c r="AO56" s="3">
        <f t="shared" si="91"/>
        <v>0</v>
      </c>
      <c r="AP56" s="3">
        <f t="shared" si="91"/>
        <v>0</v>
      </c>
      <c r="AQ56" s="3">
        <f t="shared" si="91"/>
        <v>1.3858697343671664</v>
      </c>
      <c r="AR56" s="3">
        <f t="shared" si="91"/>
        <v>0.62994078834871214</v>
      </c>
      <c r="AS56" s="3">
        <f t="shared" si="91"/>
        <v>0</v>
      </c>
      <c r="AT56" s="3">
        <f t="shared" si="91"/>
        <v>0</v>
      </c>
      <c r="AU56" s="3">
        <f t="shared" si="91"/>
        <v>0</v>
      </c>
      <c r="AV56" s="3">
        <f t="shared" si="91"/>
        <v>1.0079052613579393</v>
      </c>
      <c r="AW56" s="3">
        <f t="shared" si="91"/>
        <v>0.62994078834871214</v>
      </c>
      <c r="AX56" s="3">
        <f t="shared" si="91"/>
        <v>0.62994078834871214</v>
      </c>
      <c r="AY56" s="3">
        <f t="shared" si="91"/>
        <v>1.0615950861718073</v>
      </c>
      <c r="AZ56" s="3">
        <f t="shared" si="91"/>
        <v>0</v>
      </c>
      <c r="BA56" s="3">
        <f t="shared" si="91"/>
        <v>0</v>
      </c>
      <c r="BB56" s="3">
        <f t="shared" si="91"/>
        <v>0.75592894601845451</v>
      </c>
      <c r="BC56" s="3">
        <f t="shared" si="91"/>
        <v>0.9759000729485332</v>
      </c>
      <c r="BD56" s="3">
        <f t="shared" si="91"/>
        <v>0</v>
      </c>
      <c r="BE56" s="3">
        <f t="shared" si="91"/>
        <v>0.4178554470186725</v>
      </c>
      <c r="BF56" s="3">
        <f t="shared" si="91"/>
        <v>0.37796447300922725</v>
      </c>
      <c r="BG56" s="3">
        <f t="shared" si="91"/>
        <v>0</v>
      </c>
      <c r="BH56" s="3">
        <f t="shared" si="91"/>
        <v>1.3858697343671664</v>
      </c>
      <c r="BI56" s="3">
        <f t="shared" si="91"/>
        <v>0</v>
      </c>
      <c r="BJ56" s="3">
        <f t="shared" si="91"/>
        <v>0.69293486718358321</v>
      </c>
      <c r="BK56" s="3">
        <f t="shared" si="91"/>
        <v>0.50395263067896967</v>
      </c>
      <c r="BL56" s="3">
        <f t="shared" si="91"/>
        <v>0.65060004863235543</v>
      </c>
      <c r="BM56" s="3">
        <f t="shared" si="91"/>
        <v>0</v>
      </c>
      <c r="BN56" s="3">
        <f t="shared" si="91"/>
        <v>0.62994078834871214</v>
      </c>
      <c r="BO56" s="3">
        <f t="shared" ref="BO56:CS56" si="92">STDEV(BO44:BO50)</f>
        <v>0</v>
      </c>
      <c r="BP56" s="3">
        <f t="shared" si="92"/>
        <v>0</v>
      </c>
      <c r="BQ56" s="3">
        <f t="shared" si="92"/>
        <v>0</v>
      </c>
      <c r="BR56" s="3">
        <f t="shared" si="92"/>
        <v>0</v>
      </c>
      <c r="BS56" s="3">
        <f t="shared" si="92"/>
        <v>1.9405857404075233</v>
      </c>
      <c r="BT56" s="3">
        <f t="shared" si="92"/>
        <v>1.0079052613579393</v>
      </c>
      <c r="BU56" s="3">
        <f t="shared" si="92"/>
        <v>1.2598815766974243</v>
      </c>
      <c r="BV56" s="3">
        <f t="shared" si="92"/>
        <v>0</v>
      </c>
      <c r="BW56" s="3">
        <f t="shared" si="92"/>
        <v>1.7891501337389772</v>
      </c>
      <c r="BX56" s="3">
        <f t="shared" si="92"/>
        <v>0</v>
      </c>
      <c r="BY56" s="3">
        <f t="shared" si="92"/>
        <v>1.511857892036909</v>
      </c>
      <c r="BZ56" s="3">
        <f t="shared" si="92"/>
        <v>0</v>
      </c>
      <c r="CA56" s="3">
        <f t="shared" si="92"/>
        <v>0</v>
      </c>
      <c r="CB56" s="3">
        <f t="shared" si="92"/>
        <v>1.2598815766974243</v>
      </c>
      <c r="CC56" s="3">
        <f t="shared" si="92"/>
        <v>1.3228756555322954</v>
      </c>
      <c r="CD56" s="3">
        <f t="shared" si="92"/>
        <v>1.2598815766974243</v>
      </c>
      <c r="CE56" s="3">
        <f t="shared" si="92"/>
        <v>2.2677868380553634</v>
      </c>
      <c r="CF56" s="3">
        <f t="shared" si="92"/>
        <v>0.88191710368819698</v>
      </c>
      <c r="CG56" s="3">
        <f t="shared" si="92"/>
        <v>0.50395263067896967</v>
      </c>
      <c r="CH56" s="3">
        <f t="shared" si="92"/>
        <v>0</v>
      </c>
      <c r="CI56" s="3">
        <f t="shared" si="92"/>
        <v>0</v>
      </c>
      <c r="CJ56" s="3">
        <f t="shared" si="92"/>
        <v>0.56694670951384085</v>
      </c>
      <c r="CK56" s="3">
        <f t="shared" si="92"/>
        <v>0.75592894601845451</v>
      </c>
      <c r="CL56" s="3">
        <f t="shared" si="92"/>
        <v>0</v>
      </c>
      <c r="CM56" s="3">
        <f t="shared" si="92"/>
        <v>0.37796447300922725</v>
      </c>
      <c r="CN56" s="3">
        <f t="shared" si="92"/>
        <v>0</v>
      </c>
      <c r="CO56" s="3">
        <f t="shared" si="92"/>
        <v>0.50395263067896967</v>
      </c>
      <c r="CP56" s="3">
        <f t="shared" si="92"/>
        <v>0.25197631533948484</v>
      </c>
      <c r="CQ56" s="3">
        <f t="shared" si="92"/>
        <v>0.4178554470186725</v>
      </c>
      <c r="CR56" s="3">
        <f t="shared" si="92"/>
        <v>0</v>
      </c>
      <c r="CS56" s="3">
        <f t="shared" si="92"/>
        <v>0</v>
      </c>
      <c r="CT56" s="3">
        <f t="shared" ref="CT56" si="93">STDEV(CT44:CT50)</f>
        <v>0</v>
      </c>
      <c r="CU56" s="14">
        <f t="shared" si="80"/>
        <v>41.070127644630531</v>
      </c>
      <c r="CV56" s="14">
        <f t="shared" si="81"/>
        <v>0.42781382963156805</v>
      </c>
      <c r="CW56" s="14">
        <f t="shared" si="82"/>
        <v>0</v>
      </c>
      <c r="CX56" s="14">
        <f t="shared" si="83"/>
        <v>2.4567690745599768</v>
      </c>
      <c r="CY56" s="14">
        <f t="shared" si="84"/>
        <v>0.62331701944264561</v>
      </c>
    </row>
    <row r="58" spans="1:103" s="8" customFormat="1" ht="17" x14ac:dyDescent="0.25">
      <c r="A58" s="1"/>
    </row>
    <row r="59" spans="1:103" s="8" customFormat="1" ht="17" x14ac:dyDescent="0.25">
      <c r="B59" s="19" t="s">
        <v>12</v>
      </c>
      <c r="C59" s="20"/>
    </row>
    <row r="60" spans="1:103" s="8" customFormat="1" ht="17" x14ac:dyDescent="0.25">
      <c r="B60" s="20">
        <v>5</v>
      </c>
      <c r="C60" s="20"/>
    </row>
    <row r="61" spans="1:103" s="8" customFormat="1" ht="17" x14ac:dyDescent="0.25">
      <c r="B61" s="19" t="s">
        <v>13</v>
      </c>
      <c r="C61" s="20"/>
      <c r="CK61" s="13"/>
      <c r="CL61" s="13"/>
      <c r="CM61" s="13"/>
      <c r="CN61" s="13"/>
      <c r="CO61" s="13"/>
    </row>
    <row r="62" spans="1:103" s="8" customFormat="1" ht="17" x14ac:dyDescent="0.25">
      <c r="A62" s="21"/>
      <c r="B62" s="20">
        <v>1.5</v>
      </c>
      <c r="CK62" s="13"/>
      <c r="CL62" s="13"/>
      <c r="CM62" s="13"/>
      <c r="CN62" s="13"/>
      <c r="CO62" s="13"/>
      <c r="CU62" s="7" t="s">
        <v>15</v>
      </c>
      <c r="CV62" s="7" t="s">
        <v>16</v>
      </c>
      <c r="CW62" s="7" t="s">
        <v>17</v>
      </c>
      <c r="CX62" s="7" t="s">
        <v>18</v>
      </c>
      <c r="CY62" s="7" t="s">
        <v>19</v>
      </c>
    </row>
    <row r="63" spans="1:103" ht="17" x14ac:dyDescent="0.25">
      <c r="B63" s="19" t="s">
        <v>14</v>
      </c>
    </row>
    <row r="64" spans="1:103" ht="17" x14ac:dyDescent="0.25">
      <c r="B64" s="20"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8"/>
  <sheetViews>
    <sheetView workbookViewId="0">
      <selection sqref="A1:B1048576"/>
    </sheetView>
  </sheetViews>
  <sheetFormatPr baseColWidth="10" defaultColWidth="3.6640625" defaultRowHeight="17" x14ac:dyDescent="0.25"/>
  <cols>
    <col min="1" max="1" width="11.83203125" style="22" bestFit="1" customWidth="1"/>
    <col min="2" max="2" width="7.1640625" style="22" bestFit="1" customWidth="1"/>
    <col min="3" max="12" width="2.33203125" style="22" bestFit="1" customWidth="1"/>
    <col min="13" max="98" width="3.5" style="22" bestFit="1" customWidth="1"/>
    <col min="99" max="16384" width="3.6640625" style="22"/>
  </cols>
  <sheetData>
    <row r="1" spans="1:98" x14ac:dyDescent="0.25">
      <c r="A1" s="22" t="s">
        <v>0</v>
      </c>
      <c r="B1" s="22" t="s">
        <v>23</v>
      </c>
      <c r="C1" s="22">
        <v>0</v>
      </c>
      <c r="D1" s="22">
        <v>1</v>
      </c>
      <c r="E1" s="22">
        <v>2</v>
      </c>
      <c r="F1" s="22">
        <v>3</v>
      </c>
      <c r="G1" s="22">
        <v>4</v>
      </c>
      <c r="H1" s="22">
        <v>5</v>
      </c>
      <c r="I1" s="22">
        <v>6</v>
      </c>
      <c r="J1" s="22">
        <v>7</v>
      </c>
      <c r="K1" s="22">
        <v>8</v>
      </c>
      <c r="L1" s="22">
        <v>9</v>
      </c>
      <c r="M1" s="22">
        <v>10</v>
      </c>
      <c r="N1" s="22">
        <v>11</v>
      </c>
      <c r="O1" s="22">
        <v>12</v>
      </c>
      <c r="P1" s="22">
        <v>13</v>
      </c>
      <c r="Q1" s="22">
        <v>14</v>
      </c>
      <c r="R1" s="22">
        <v>15</v>
      </c>
      <c r="S1" s="22">
        <v>16</v>
      </c>
      <c r="T1" s="22">
        <v>17</v>
      </c>
      <c r="U1" s="22">
        <v>18</v>
      </c>
      <c r="V1" s="22">
        <v>19</v>
      </c>
      <c r="W1" s="22">
        <v>20</v>
      </c>
      <c r="X1" s="22">
        <v>21</v>
      </c>
      <c r="Y1" s="22">
        <v>22</v>
      </c>
      <c r="Z1" s="22">
        <v>23</v>
      </c>
      <c r="AA1" s="22">
        <v>24</v>
      </c>
      <c r="AB1" s="22">
        <v>25</v>
      </c>
      <c r="AC1" s="22">
        <v>26</v>
      </c>
      <c r="AD1" s="22">
        <v>27</v>
      </c>
      <c r="AE1" s="22">
        <v>28</v>
      </c>
      <c r="AF1" s="22">
        <v>29</v>
      </c>
      <c r="AG1" s="22">
        <v>30</v>
      </c>
      <c r="AH1" s="22">
        <v>31</v>
      </c>
      <c r="AI1" s="22">
        <v>32</v>
      </c>
      <c r="AJ1" s="22">
        <v>33</v>
      </c>
      <c r="AK1" s="22">
        <v>34</v>
      </c>
      <c r="AL1" s="22">
        <v>35</v>
      </c>
      <c r="AM1" s="22">
        <v>36</v>
      </c>
      <c r="AN1" s="22">
        <v>37</v>
      </c>
      <c r="AO1" s="22">
        <v>38</v>
      </c>
      <c r="AP1" s="22">
        <v>39</v>
      </c>
      <c r="AQ1" s="22">
        <v>40</v>
      </c>
      <c r="AR1" s="22">
        <v>41</v>
      </c>
      <c r="AS1" s="22">
        <v>42</v>
      </c>
      <c r="AT1" s="22">
        <v>43</v>
      </c>
      <c r="AU1" s="22">
        <v>44</v>
      </c>
      <c r="AV1" s="22">
        <v>45</v>
      </c>
      <c r="AW1" s="22">
        <v>46</v>
      </c>
      <c r="AX1" s="22">
        <v>47</v>
      </c>
      <c r="AY1" s="22">
        <v>48</v>
      </c>
      <c r="AZ1" s="22">
        <v>49</v>
      </c>
      <c r="BA1" s="22">
        <v>50</v>
      </c>
      <c r="BB1" s="22">
        <v>51</v>
      </c>
      <c r="BC1" s="22">
        <v>52</v>
      </c>
      <c r="BD1" s="22">
        <v>53</v>
      </c>
      <c r="BE1" s="22">
        <v>54</v>
      </c>
      <c r="BF1" s="22">
        <v>55</v>
      </c>
      <c r="BG1" s="22">
        <v>56</v>
      </c>
      <c r="BH1" s="22">
        <v>57</v>
      </c>
      <c r="BI1" s="22">
        <v>58</v>
      </c>
      <c r="BJ1" s="22">
        <v>59</v>
      </c>
      <c r="BK1" s="22">
        <v>60</v>
      </c>
      <c r="BL1" s="22">
        <v>61</v>
      </c>
      <c r="BM1" s="22">
        <v>62</v>
      </c>
      <c r="BN1" s="22">
        <v>63</v>
      </c>
      <c r="BO1" s="22">
        <v>64</v>
      </c>
      <c r="BP1" s="22">
        <v>65</v>
      </c>
      <c r="BQ1" s="22">
        <v>66</v>
      </c>
      <c r="BR1" s="22">
        <v>67</v>
      </c>
      <c r="BS1" s="22">
        <v>68</v>
      </c>
      <c r="BT1" s="22">
        <v>69</v>
      </c>
      <c r="BU1" s="22">
        <v>70</v>
      </c>
      <c r="BV1" s="22">
        <v>71</v>
      </c>
      <c r="BW1" s="22">
        <v>72</v>
      </c>
      <c r="BX1" s="22">
        <v>73</v>
      </c>
      <c r="BY1" s="22">
        <v>74</v>
      </c>
      <c r="BZ1" s="22">
        <v>75</v>
      </c>
      <c r="CA1" s="22">
        <v>76</v>
      </c>
      <c r="CB1" s="22">
        <v>77</v>
      </c>
      <c r="CC1" s="22">
        <v>78</v>
      </c>
      <c r="CD1" s="22">
        <v>79</v>
      </c>
      <c r="CE1" s="22">
        <v>80</v>
      </c>
      <c r="CF1" s="22">
        <v>81</v>
      </c>
      <c r="CG1" s="22">
        <v>82</v>
      </c>
      <c r="CH1" s="22">
        <v>83</v>
      </c>
      <c r="CI1" s="22">
        <v>84</v>
      </c>
      <c r="CJ1" s="22">
        <v>85</v>
      </c>
      <c r="CK1" s="22">
        <v>86</v>
      </c>
      <c r="CL1" s="22">
        <v>87</v>
      </c>
      <c r="CM1" s="22">
        <v>88</v>
      </c>
      <c r="CN1" s="22">
        <v>89</v>
      </c>
      <c r="CO1" s="22">
        <v>90</v>
      </c>
      <c r="CP1" s="22">
        <v>91</v>
      </c>
      <c r="CQ1" s="22">
        <v>92</v>
      </c>
      <c r="CR1" s="22">
        <v>93</v>
      </c>
      <c r="CS1" s="22">
        <v>94</v>
      </c>
      <c r="CT1" s="22">
        <v>95</v>
      </c>
    </row>
    <row r="2" spans="1:98" x14ac:dyDescent="0.25">
      <c r="A2" s="22" t="s">
        <v>2</v>
      </c>
      <c r="B2" s="22">
        <v>3</v>
      </c>
      <c r="C2" s="22">
        <v>7</v>
      </c>
      <c r="D2" s="22">
        <v>0</v>
      </c>
      <c r="E2" s="22">
        <v>1</v>
      </c>
      <c r="F2" s="22">
        <v>0</v>
      </c>
      <c r="G2" s="22">
        <v>2</v>
      </c>
      <c r="H2" s="22">
        <v>0</v>
      </c>
      <c r="I2" s="22">
        <v>0</v>
      </c>
      <c r="J2" s="22">
        <v>1</v>
      </c>
      <c r="K2" s="22">
        <v>0</v>
      </c>
      <c r="L2" s="22">
        <v>0</v>
      </c>
      <c r="M2" s="22">
        <v>1</v>
      </c>
      <c r="N2" s="22">
        <v>0</v>
      </c>
      <c r="O2" s="22">
        <v>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U2" s="22">
        <v>0</v>
      </c>
      <c r="V2" s="22">
        <v>1</v>
      </c>
      <c r="W2" s="22">
        <v>0</v>
      </c>
      <c r="X2" s="22">
        <v>0</v>
      </c>
      <c r="Y2" s="22">
        <v>0</v>
      </c>
      <c r="Z2" s="22">
        <v>0</v>
      </c>
      <c r="AA2" s="22">
        <v>2</v>
      </c>
      <c r="AB2" s="22">
        <v>1</v>
      </c>
      <c r="AC2" s="22">
        <v>7</v>
      </c>
      <c r="AD2" s="22">
        <v>5</v>
      </c>
      <c r="AE2" s="22">
        <v>2</v>
      </c>
      <c r="AF2" s="22">
        <v>6</v>
      </c>
      <c r="AG2" s="22">
        <v>10</v>
      </c>
      <c r="AH2" s="22">
        <v>0</v>
      </c>
      <c r="AI2" s="22">
        <v>2</v>
      </c>
      <c r="AJ2" s="22">
        <v>2</v>
      </c>
      <c r="AK2" s="22">
        <v>5</v>
      </c>
      <c r="AL2" s="22">
        <v>18</v>
      </c>
      <c r="AM2" s="22">
        <v>25</v>
      </c>
      <c r="AN2" s="22">
        <v>19</v>
      </c>
      <c r="AO2" s="22">
        <v>9</v>
      </c>
      <c r="AP2" s="22">
        <v>12</v>
      </c>
      <c r="AQ2" s="22">
        <v>18</v>
      </c>
      <c r="AR2" s="22">
        <v>9</v>
      </c>
      <c r="AS2" s="22">
        <v>26</v>
      </c>
      <c r="AT2" s="22">
        <v>11</v>
      </c>
      <c r="AU2" s="22">
        <v>7</v>
      </c>
      <c r="AV2" s="22">
        <v>2</v>
      </c>
      <c r="AW2" s="22">
        <v>5</v>
      </c>
      <c r="AX2" s="22">
        <v>5</v>
      </c>
      <c r="AY2" s="22">
        <v>9</v>
      </c>
      <c r="AZ2" s="22">
        <v>7</v>
      </c>
      <c r="BA2" s="22">
        <v>12</v>
      </c>
      <c r="BB2" s="22">
        <v>14</v>
      </c>
      <c r="BC2" s="22">
        <v>6</v>
      </c>
      <c r="BD2" s="22">
        <v>13</v>
      </c>
      <c r="BE2" s="22">
        <v>7</v>
      </c>
      <c r="BF2" s="22">
        <v>11</v>
      </c>
      <c r="BG2" s="22">
        <v>13</v>
      </c>
      <c r="BH2" s="22">
        <v>28</v>
      </c>
      <c r="BI2" s="22">
        <v>20</v>
      </c>
      <c r="BJ2" s="22">
        <v>13</v>
      </c>
      <c r="BK2" s="22">
        <v>1</v>
      </c>
      <c r="BL2" s="22">
        <v>19</v>
      </c>
      <c r="BM2" s="22">
        <v>8</v>
      </c>
      <c r="BN2" s="22">
        <v>7</v>
      </c>
      <c r="BO2" s="22">
        <v>3</v>
      </c>
      <c r="BP2" s="22">
        <v>0</v>
      </c>
      <c r="BQ2" s="22">
        <v>0</v>
      </c>
      <c r="BR2" s="22">
        <v>1</v>
      </c>
      <c r="BS2" s="22">
        <v>10</v>
      </c>
      <c r="BT2" s="22">
        <v>5</v>
      </c>
      <c r="BU2" s="22">
        <v>10</v>
      </c>
      <c r="BV2" s="22">
        <v>10</v>
      </c>
      <c r="BW2" s="22">
        <v>11</v>
      </c>
      <c r="BX2" s="22">
        <v>8</v>
      </c>
      <c r="BY2" s="22">
        <v>9</v>
      </c>
      <c r="BZ2" s="22">
        <v>6</v>
      </c>
      <c r="CA2" s="22">
        <v>17</v>
      </c>
      <c r="CB2" s="22">
        <v>20</v>
      </c>
      <c r="CC2" s="22">
        <v>12</v>
      </c>
      <c r="CD2" s="22">
        <v>10</v>
      </c>
      <c r="CE2" s="22">
        <v>24</v>
      </c>
      <c r="CF2" s="22">
        <v>15</v>
      </c>
      <c r="CG2" s="22">
        <v>5</v>
      </c>
      <c r="CH2" s="22">
        <v>6</v>
      </c>
      <c r="CI2" s="22">
        <v>5</v>
      </c>
      <c r="CJ2" s="22">
        <v>4</v>
      </c>
      <c r="CK2" s="22">
        <v>8</v>
      </c>
      <c r="CL2" s="22">
        <v>5</v>
      </c>
      <c r="CM2" s="22">
        <v>3</v>
      </c>
      <c r="CN2" s="22">
        <v>0</v>
      </c>
      <c r="CO2" s="22">
        <v>4</v>
      </c>
      <c r="CP2" s="22">
        <v>0</v>
      </c>
      <c r="CQ2" s="22">
        <v>0</v>
      </c>
      <c r="CR2" s="22">
        <v>0</v>
      </c>
      <c r="CS2" s="22">
        <v>0</v>
      </c>
      <c r="CT2" s="22">
        <v>0</v>
      </c>
    </row>
    <row r="3" spans="1:98" x14ac:dyDescent="0.25">
      <c r="A3" s="22" t="s">
        <v>3</v>
      </c>
      <c r="B3" s="22">
        <v>3</v>
      </c>
      <c r="C3" s="22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>
        <v>0</v>
      </c>
      <c r="S3" s="22">
        <v>0</v>
      </c>
      <c r="T3" s="22">
        <v>0</v>
      </c>
      <c r="U3" s="22">
        <v>0</v>
      </c>
      <c r="V3" s="22">
        <v>0</v>
      </c>
      <c r="W3" s="22">
        <v>0</v>
      </c>
      <c r="X3" s="22">
        <v>0</v>
      </c>
      <c r="Y3" s="22">
        <v>0</v>
      </c>
      <c r="Z3" s="22">
        <v>0</v>
      </c>
      <c r="AA3" s="22">
        <v>0</v>
      </c>
      <c r="AB3" s="22">
        <v>1</v>
      </c>
      <c r="AC3" s="22">
        <v>2</v>
      </c>
      <c r="AD3" s="22">
        <v>2</v>
      </c>
      <c r="AE3" s="22">
        <v>22</v>
      </c>
      <c r="AF3" s="22">
        <v>15</v>
      </c>
      <c r="AG3" s="22">
        <v>8</v>
      </c>
      <c r="AH3" s="22">
        <v>7</v>
      </c>
      <c r="AI3" s="22">
        <v>9</v>
      </c>
      <c r="AJ3" s="22">
        <v>6</v>
      </c>
      <c r="AK3" s="22">
        <v>5</v>
      </c>
      <c r="AL3" s="22">
        <v>18</v>
      </c>
      <c r="AM3" s="22">
        <v>17</v>
      </c>
      <c r="AN3" s="22">
        <v>4</v>
      </c>
      <c r="AO3" s="22">
        <v>13</v>
      </c>
      <c r="AP3" s="22">
        <v>3</v>
      </c>
      <c r="AQ3" s="22">
        <v>1</v>
      </c>
      <c r="AR3" s="22">
        <v>0</v>
      </c>
      <c r="AS3" s="22">
        <v>1</v>
      </c>
      <c r="AT3" s="22">
        <v>7</v>
      </c>
      <c r="AU3" s="22">
        <v>4</v>
      </c>
      <c r="AV3" s="22">
        <v>21</v>
      </c>
      <c r="AW3" s="22">
        <v>2</v>
      </c>
      <c r="AX3" s="22">
        <v>3</v>
      </c>
      <c r="AY3" s="22">
        <v>6</v>
      </c>
      <c r="AZ3" s="22">
        <v>2</v>
      </c>
      <c r="BA3" s="22">
        <v>3</v>
      </c>
      <c r="BB3" s="22">
        <v>2</v>
      </c>
      <c r="BC3" s="22">
        <v>4</v>
      </c>
      <c r="BD3" s="22">
        <v>0</v>
      </c>
      <c r="BE3" s="22">
        <v>2</v>
      </c>
      <c r="BF3" s="22">
        <v>1</v>
      </c>
      <c r="BG3" s="22">
        <v>4</v>
      </c>
      <c r="BH3" s="22">
        <v>6</v>
      </c>
      <c r="BI3" s="22">
        <v>2</v>
      </c>
      <c r="BJ3" s="22">
        <v>2</v>
      </c>
      <c r="BK3" s="22">
        <v>4</v>
      </c>
      <c r="BL3" s="22">
        <v>3</v>
      </c>
      <c r="BM3" s="22">
        <v>1</v>
      </c>
      <c r="BN3" s="22">
        <v>4</v>
      </c>
      <c r="BO3" s="22">
        <v>3</v>
      </c>
      <c r="BP3" s="22">
        <v>11</v>
      </c>
      <c r="BQ3" s="22">
        <v>9</v>
      </c>
      <c r="BR3" s="22">
        <v>4</v>
      </c>
      <c r="BS3" s="22">
        <v>4</v>
      </c>
      <c r="BT3" s="22">
        <v>16</v>
      </c>
      <c r="BU3" s="22">
        <v>4</v>
      </c>
      <c r="BV3" s="22">
        <v>18</v>
      </c>
      <c r="BW3" s="22">
        <v>24</v>
      </c>
      <c r="BX3" s="22">
        <v>18</v>
      </c>
      <c r="BY3" s="22">
        <v>14</v>
      </c>
      <c r="BZ3" s="22">
        <v>12</v>
      </c>
      <c r="CA3" s="22">
        <v>6</v>
      </c>
      <c r="CB3" s="22">
        <v>8</v>
      </c>
      <c r="CC3" s="22">
        <v>4</v>
      </c>
      <c r="CD3" s="22">
        <v>7</v>
      </c>
      <c r="CE3" s="22">
        <v>8</v>
      </c>
      <c r="CF3" s="22">
        <v>7</v>
      </c>
      <c r="CG3" s="22">
        <v>1</v>
      </c>
      <c r="CH3" s="22">
        <v>1</v>
      </c>
      <c r="CI3" s="22">
        <v>2</v>
      </c>
      <c r="CJ3" s="22">
        <v>0</v>
      </c>
      <c r="CK3" s="22">
        <v>3</v>
      </c>
      <c r="CL3" s="22">
        <v>7</v>
      </c>
      <c r="CM3" s="22">
        <v>13</v>
      </c>
      <c r="CN3" s="22">
        <v>5</v>
      </c>
      <c r="CO3" s="22">
        <v>14</v>
      </c>
      <c r="CP3" s="22">
        <v>3</v>
      </c>
      <c r="CQ3" s="22">
        <v>2</v>
      </c>
      <c r="CR3" s="22">
        <v>2</v>
      </c>
      <c r="CS3" s="22">
        <v>0</v>
      </c>
      <c r="CT3" s="22">
        <v>1</v>
      </c>
    </row>
    <row r="4" spans="1:98" x14ac:dyDescent="0.25">
      <c r="A4" s="22" t="s">
        <v>4</v>
      </c>
      <c r="B4" s="22">
        <v>3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0</v>
      </c>
      <c r="S4" s="22">
        <v>0</v>
      </c>
      <c r="T4" s="22">
        <v>0</v>
      </c>
      <c r="U4" s="22">
        <v>0</v>
      </c>
      <c r="V4" s="22">
        <v>0</v>
      </c>
      <c r="W4" s="22">
        <v>0</v>
      </c>
      <c r="X4" s="22">
        <v>0</v>
      </c>
      <c r="Y4" s="22">
        <v>0</v>
      </c>
      <c r="Z4" s="22">
        <v>0</v>
      </c>
      <c r="AA4" s="22">
        <v>0</v>
      </c>
      <c r="AB4" s="22">
        <v>1</v>
      </c>
      <c r="AC4" s="22">
        <v>4</v>
      </c>
      <c r="AD4" s="22">
        <v>1</v>
      </c>
      <c r="AE4" s="22">
        <v>12</v>
      </c>
      <c r="AF4" s="22">
        <v>25</v>
      </c>
      <c r="AG4" s="22">
        <v>18</v>
      </c>
      <c r="AH4" s="22">
        <v>3</v>
      </c>
      <c r="AI4" s="22">
        <v>8</v>
      </c>
      <c r="AJ4" s="22">
        <v>13</v>
      </c>
      <c r="AK4" s="22">
        <v>7</v>
      </c>
      <c r="AL4" s="22">
        <v>11</v>
      </c>
      <c r="AM4" s="22">
        <v>19</v>
      </c>
      <c r="AN4" s="22">
        <v>15</v>
      </c>
      <c r="AO4" s="22">
        <v>14</v>
      </c>
      <c r="AP4" s="22">
        <v>12</v>
      </c>
      <c r="AQ4" s="22">
        <v>7</v>
      </c>
      <c r="AR4" s="22">
        <v>5</v>
      </c>
      <c r="AS4" s="22">
        <v>6</v>
      </c>
      <c r="AT4" s="22">
        <v>1</v>
      </c>
      <c r="AU4" s="22">
        <v>4</v>
      </c>
      <c r="AV4" s="22">
        <v>4</v>
      </c>
      <c r="AW4" s="22">
        <v>11</v>
      </c>
      <c r="AX4" s="22">
        <v>7</v>
      </c>
      <c r="AY4" s="22">
        <v>4</v>
      </c>
      <c r="AZ4" s="22">
        <v>0</v>
      </c>
      <c r="BA4" s="22">
        <v>23</v>
      </c>
      <c r="BB4" s="22">
        <v>6</v>
      </c>
      <c r="BC4" s="22">
        <v>1</v>
      </c>
      <c r="BD4" s="22">
        <v>2</v>
      </c>
      <c r="BE4" s="22">
        <v>0</v>
      </c>
      <c r="BF4" s="22">
        <v>7</v>
      </c>
      <c r="BG4" s="22">
        <v>3</v>
      </c>
      <c r="BH4" s="22">
        <v>11</v>
      </c>
      <c r="BI4" s="22">
        <v>3</v>
      </c>
      <c r="BJ4" s="22">
        <v>1</v>
      </c>
      <c r="BK4" s="22">
        <v>0</v>
      </c>
      <c r="BL4" s="22">
        <v>4</v>
      </c>
      <c r="BM4" s="22">
        <v>6</v>
      </c>
      <c r="BN4" s="22">
        <v>2</v>
      </c>
      <c r="BO4" s="22">
        <v>0</v>
      </c>
      <c r="BP4" s="22">
        <v>6</v>
      </c>
      <c r="BQ4" s="22">
        <v>11</v>
      </c>
      <c r="BR4" s="22">
        <v>9</v>
      </c>
      <c r="BS4" s="22">
        <v>2</v>
      </c>
      <c r="BT4" s="22">
        <v>11</v>
      </c>
      <c r="BU4" s="22">
        <v>13</v>
      </c>
      <c r="BV4" s="22">
        <v>18</v>
      </c>
      <c r="BW4" s="22">
        <v>11</v>
      </c>
      <c r="BX4" s="22">
        <v>19</v>
      </c>
      <c r="BY4" s="22">
        <v>19</v>
      </c>
      <c r="BZ4" s="22">
        <v>20</v>
      </c>
      <c r="CA4" s="22">
        <v>16</v>
      </c>
      <c r="CB4" s="22">
        <v>10</v>
      </c>
      <c r="CC4" s="22">
        <v>15</v>
      </c>
      <c r="CD4" s="22">
        <v>13</v>
      </c>
      <c r="CE4" s="22">
        <v>24</v>
      </c>
      <c r="CF4" s="22">
        <v>9</v>
      </c>
      <c r="CG4" s="22">
        <v>3</v>
      </c>
      <c r="CH4" s="22">
        <v>3</v>
      </c>
      <c r="CI4" s="22">
        <v>1</v>
      </c>
      <c r="CJ4" s="22">
        <v>7</v>
      </c>
      <c r="CK4" s="22">
        <v>8</v>
      </c>
      <c r="CL4" s="22">
        <v>2</v>
      </c>
      <c r="CM4" s="22">
        <v>8</v>
      </c>
      <c r="CN4" s="22">
        <v>1</v>
      </c>
      <c r="CO4" s="22">
        <v>1</v>
      </c>
      <c r="CP4" s="22">
        <v>2</v>
      </c>
      <c r="CQ4" s="22">
        <v>15</v>
      </c>
      <c r="CR4" s="22">
        <v>1</v>
      </c>
      <c r="CS4" s="22">
        <v>0</v>
      </c>
      <c r="CT4" s="22">
        <v>0</v>
      </c>
    </row>
    <row r="5" spans="1:98" x14ac:dyDescent="0.25">
      <c r="A5" s="22" t="s">
        <v>5</v>
      </c>
      <c r="B5" s="22">
        <v>3</v>
      </c>
      <c r="C5" s="22">
        <v>0</v>
      </c>
      <c r="D5" s="22">
        <v>3</v>
      </c>
      <c r="E5" s="22">
        <v>7</v>
      </c>
      <c r="F5" s="22">
        <v>0</v>
      </c>
      <c r="G5" s="22">
        <v>0</v>
      </c>
      <c r="H5" s="22">
        <v>2</v>
      </c>
      <c r="I5" s="22">
        <v>4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1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2</v>
      </c>
      <c r="Z5" s="22">
        <v>0</v>
      </c>
      <c r="AA5" s="22">
        <v>1</v>
      </c>
      <c r="AB5" s="22">
        <v>3</v>
      </c>
      <c r="AC5" s="22">
        <v>2</v>
      </c>
      <c r="AD5" s="22">
        <v>9</v>
      </c>
      <c r="AE5" s="22">
        <v>20</v>
      </c>
      <c r="AF5" s="22">
        <v>26</v>
      </c>
      <c r="AG5" s="22">
        <v>12</v>
      </c>
      <c r="AH5" s="22">
        <v>4</v>
      </c>
      <c r="AI5" s="22">
        <v>4</v>
      </c>
      <c r="AJ5" s="22">
        <v>6</v>
      </c>
      <c r="AK5" s="22">
        <v>8</v>
      </c>
      <c r="AL5" s="22">
        <v>13</v>
      </c>
      <c r="AM5" s="22">
        <v>21</v>
      </c>
      <c r="AN5" s="22">
        <v>33</v>
      </c>
      <c r="AO5" s="22">
        <v>16</v>
      </c>
      <c r="AP5" s="22">
        <v>16</v>
      </c>
      <c r="AQ5" s="22">
        <v>19</v>
      </c>
      <c r="AR5" s="22">
        <v>12</v>
      </c>
      <c r="AS5" s="22">
        <v>15</v>
      </c>
      <c r="AT5" s="22">
        <v>2</v>
      </c>
      <c r="AU5" s="22">
        <v>0</v>
      </c>
      <c r="AV5" s="22">
        <v>1</v>
      </c>
      <c r="AW5" s="22">
        <v>2</v>
      </c>
      <c r="AX5" s="22">
        <v>12</v>
      </c>
      <c r="AY5" s="22">
        <v>7</v>
      </c>
      <c r="AZ5" s="22">
        <v>9</v>
      </c>
      <c r="BA5" s="22">
        <v>5</v>
      </c>
      <c r="BB5" s="22">
        <v>9</v>
      </c>
      <c r="BC5" s="22">
        <v>6</v>
      </c>
      <c r="BD5" s="22">
        <v>3</v>
      </c>
      <c r="BE5" s="22">
        <v>1</v>
      </c>
      <c r="BF5" s="22">
        <v>0</v>
      </c>
      <c r="BG5" s="22">
        <v>18</v>
      </c>
      <c r="BH5" s="22">
        <v>30</v>
      </c>
      <c r="BI5" s="22">
        <v>4</v>
      </c>
      <c r="BJ5" s="22">
        <v>1</v>
      </c>
      <c r="BK5" s="22">
        <v>0</v>
      </c>
      <c r="BL5" s="22">
        <v>0</v>
      </c>
      <c r="BM5" s="22">
        <v>1</v>
      </c>
      <c r="BN5" s="22">
        <v>5</v>
      </c>
      <c r="BO5" s="22">
        <v>20</v>
      </c>
      <c r="BP5" s="22">
        <v>23</v>
      </c>
      <c r="BQ5" s="22">
        <v>16</v>
      </c>
      <c r="BR5" s="22">
        <v>18</v>
      </c>
      <c r="BS5" s="22">
        <v>13</v>
      </c>
      <c r="BT5" s="22">
        <v>18</v>
      </c>
      <c r="BU5" s="22">
        <v>22</v>
      </c>
      <c r="BV5" s="22">
        <v>17</v>
      </c>
      <c r="BW5" s="22">
        <v>14</v>
      </c>
      <c r="BX5" s="22">
        <v>4</v>
      </c>
      <c r="BY5" s="22">
        <v>2</v>
      </c>
      <c r="BZ5" s="22">
        <v>5</v>
      </c>
      <c r="CA5" s="22">
        <v>3</v>
      </c>
      <c r="CB5" s="22">
        <v>1</v>
      </c>
      <c r="CC5" s="22">
        <v>1</v>
      </c>
      <c r="CD5" s="22">
        <v>0</v>
      </c>
      <c r="CE5" s="22">
        <v>2</v>
      </c>
      <c r="CF5" s="22">
        <v>1</v>
      </c>
      <c r="CG5" s="22">
        <v>2</v>
      </c>
      <c r="CH5" s="22">
        <v>3</v>
      </c>
      <c r="CI5" s="22">
        <v>3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</row>
    <row r="6" spans="1:98" x14ac:dyDescent="0.25">
      <c r="A6" s="22" t="s">
        <v>6</v>
      </c>
      <c r="B6" s="22">
        <v>2</v>
      </c>
      <c r="C6" s="22">
        <v>0</v>
      </c>
      <c r="D6" s="22">
        <v>0</v>
      </c>
      <c r="E6" s="22">
        <v>0</v>
      </c>
      <c r="F6" s="22">
        <v>1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1</v>
      </c>
      <c r="AD6" s="22">
        <v>5</v>
      </c>
      <c r="AE6" s="22">
        <v>11</v>
      </c>
      <c r="AF6" s="22">
        <v>10</v>
      </c>
      <c r="AG6" s="22">
        <v>0</v>
      </c>
      <c r="AH6" s="22">
        <v>2</v>
      </c>
      <c r="AI6" s="22">
        <v>1</v>
      </c>
      <c r="AJ6" s="22">
        <v>0</v>
      </c>
      <c r="AK6" s="22">
        <v>6</v>
      </c>
      <c r="AL6" s="22">
        <v>6</v>
      </c>
      <c r="AM6" s="22">
        <v>12</v>
      </c>
      <c r="AN6" s="22">
        <v>13</v>
      </c>
      <c r="AO6" s="22">
        <v>19</v>
      </c>
      <c r="AP6" s="22">
        <v>12</v>
      </c>
      <c r="AQ6" s="22">
        <v>9</v>
      </c>
      <c r="AR6" s="22">
        <v>10</v>
      </c>
      <c r="AS6" s="22">
        <v>7</v>
      </c>
      <c r="AT6" s="22">
        <v>3</v>
      </c>
      <c r="AU6" s="22">
        <v>9</v>
      </c>
      <c r="AV6" s="22">
        <v>1</v>
      </c>
      <c r="AW6" s="22">
        <v>1</v>
      </c>
      <c r="AX6" s="22">
        <v>0</v>
      </c>
      <c r="AY6" s="22">
        <v>1</v>
      </c>
      <c r="AZ6" s="22">
        <v>3</v>
      </c>
      <c r="BA6" s="22">
        <v>2</v>
      </c>
      <c r="BB6" s="22">
        <v>2</v>
      </c>
      <c r="BC6" s="22">
        <v>1</v>
      </c>
      <c r="BD6" s="22">
        <v>1</v>
      </c>
      <c r="BE6" s="22">
        <v>2</v>
      </c>
      <c r="BF6" s="22">
        <v>0</v>
      </c>
      <c r="BG6" s="22">
        <v>2</v>
      </c>
      <c r="BH6" s="22">
        <v>2</v>
      </c>
      <c r="BI6" s="22">
        <v>1</v>
      </c>
      <c r="BJ6" s="22">
        <v>3</v>
      </c>
      <c r="BK6" s="22">
        <v>2</v>
      </c>
      <c r="BL6" s="22">
        <v>0</v>
      </c>
      <c r="BM6" s="22">
        <v>0</v>
      </c>
      <c r="BN6" s="22">
        <v>4</v>
      </c>
      <c r="BO6" s="22">
        <v>8</v>
      </c>
      <c r="BP6" s="22">
        <v>12</v>
      </c>
      <c r="BQ6" s="22">
        <v>3</v>
      </c>
      <c r="BR6" s="22">
        <v>4</v>
      </c>
      <c r="BS6" s="22">
        <v>5</v>
      </c>
      <c r="BT6" s="22">
        <v>2</v>
      </c>
      <c r="BU6" s="22">
        <v>3</v>
      </c>
      <c r="BV6" s="22">
        <v>14</v>
      </c>
      <c r="BW6" s="22">
        <v>16</v>
      </c>
      <c r="BX6" s="22">
        <v>11</v>
      </c>
      <c r="BY6" s="22">
        <v>19</v>
      </c>
      <c r="BZ6" s="22">
        <v>14</v>
      </c>
      <c r="CA6" s="22">
        <v>1</v>
      </c>
      <c r="CB6" s="22">
        <v>7</v>
      </c>
      <c r="CC6" s="22">
        <v>7</v>
      </c>
      <c r="CD6" s="22">
        <v>16</v>
      </c>
      <c r="CE6" s="22">
        <v>12</v>
      </c>
      <c r="CF6" s="22">
        <v>15</v>
      </c>
      <c r="CG6" s="22">
        <v>6</v>
      </c>
      <c r="CH6" s="22">
        <v>2</v>
      </c>
      <c r="CI6" s="22">
        <v>0</v>
      </c>
      <c r="CJ6" s="22">
        <v>3</v>
      </c>
      <c r="CK6" s="22">
        <v>4</v>
      </c>
      <c r="CL6" s="22">
        <v>5</v>
      </c>
      <c r="CM6" s="22">
        <v>0</v>
      </c>
      <c r="CN6" s="22">
        <v>2</v>
      </c>
      <c r="CO6" s="22">
        <v>6</v>
      </c>
      <c r="CP6" s="22">
        <v>3</v>
      </c>
      <c r="CQ6" s="22">
        <v>1</v>
      </c>
      <c r="CR6" s="22">
        <v>1</v>
      </c>
      <c r="CS6" s="22">
        <v>0</v>
      </c>
      <c r="CT6" s="22">
        <v>0</v>
      </c>
    </row>
    <row r="7" spans="1:98" x14ac:dyDescent="0.25">
      <c r="A7" s="22" t="s">
        <v>7</v>
      </c>
      <c r="B7" s="22">
        <v>2</v>
      </c>
      <c r="C7" s="22">
        <v>0</v>
      </c>
      <c r="D7" s="22">
        <v>3</v>
      </c>
      <c r="E7" s="22">
        <v>0</v>
      </c>
      <c r="F7" s="22">
        <v>0</v>
      </c>
      <c r="G7" s="22">
        <v>0</v>
      </c>
      <c r="H7" s="22">
        <v>1</v>
      </c>
      <c r="I7" s="22">
        <v>0</v>
      </c>
      <c r="J7" s="22">
        <v>0</v>
      </c>
      <c r="K7" s="22">
        <v>3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1</v>
      </c>
      <c r="AC7" s="22">
        <v>2</v>
      </c>
      <c r="AD7" s="22">
        <v>0</v>
      </c>
      <c r="AE7" s="22">
        <v>7</v>
      </c>
      <c r="AF7" s="22">
        <v>7</v>
      </c>
      <c r="AG7" s="22">
        <v>4</v>
      </c>
      <c r="AH7" s="22">
        <v>8</v>
      </c>
      <c r="AI7" s="22">
        <v>3</v>
      </c>
      <c r="AJ7" s="22">
        <v>1</v>
      </c>
      <c r="AK7" s="22">
        <v>2</v>
      </c>
      <c r="AL7" s="22">
        <v>3</v>
      </c>
      <c r="AM7" s="22">
        <v>1</v>
      </c>
      <c r="AN7" s="22">
        <v>3</v>
      </c>
      <c r="AO7" s="22">
        <v>3</v>
      </c>
      <c r="AP7" s="22">
        <v>2</v>
      </c>
      <c r="AQ7" s="22">
        <v>9</v>
      </c>
      <c r="AR7" s="22">
        <v>1</v>
      </c>
      <c r="AS7" s="22">
        <v>2</v>
      </c>
      <c r="AT7" s="22">
        <v>8</v>
      </c>
      <c r="AU7" s="22">
        <v>4</v>
      </c>
      <c r="AV7" s="22">
        <v>13</v>
      </c>
      <c r="AW7" s="22">
        <v>7</v>
      </c>
      <c r="AX7" s="22">
        <v>3</v>
      </c>
      <c r="AY7" s="22">
        <v>0</v>
      </c>
      <c r="AZ7" s="22">
        <v>1</v>
      </c>
      <c r="BA7" s="22">
        <v>2</v>
      </c>
      <c r="BB7" s="22">
        <v>1</v>
      </c>
      <c r="BC7" s="22">
        <v>0</v>
      </c>
      <c r="BD7" s="22">
        <v>0</v>
      </c>
      <c r="BE7" s="22">
        <v>0</v>
      </c>
      <c r="BF7" s="22">
        <v>1</v>
      </c>
      <c r="BG7" s="22">
        <v>4</v>
      </c>
      <c r="BH7" s="22">
        <v>0</v>
      </c>
      <c r="BI7" s="22">
        <v>0</v>
      </c>
      <c r="BJ7" s="22">
        <v>1</v>
      </c>
      <c r="BK7" s="22">
        <v>1</v>
      </c>
      <c r="BL7" s="22">
        <v>0</v>
      </c>
      <c r="BM7" s="22">
        <v>2</v>
      </c>
      <c r="BN7" s="22">
        <v>2</v>
      </c>
      <c r="BO7" s="22">
        <v>1</v>
      </c>
      <c r="BP7" s="22">
        <v>7</v>
      </c>
      <c r="BQ7" s="22">
        <v>4</v>
      </c>
      <c r="BR7" s="22">
        <v>9</v>
      </c>
      <c r="BS7" s="22">
        <v>9</v>
      </c>
      <c r="BT7" s="22">
        <v>2</v>
      </c>
      <c r="BU7" s="22">
        <v>4</v>
      </c>
      <c r="BV7" s="22">
        <v>1</v>
      </c>
      <c r="BW7" s="22">
        <v>5</v>
      </c>
      <c r="BX7" s="22">
        <v>5</v>
      </c>
      <c r="BY7" s="22">
        <v>2</v>
      </c>
      <c r="BZ7" s="22">
        <v>1</v>
      </c>
      <c r="CA7" s="22">
        <v>1</v>
      </c>
      <c r="CB7" s="22">
        <v>6</v>
      </c>
      <c r="CC7" s="22">
        <v>1</v>
      </c>
      <c r="CD7" s="22">
        <v>5</v>
      </c>
      <c r="CE7" s="22">
        <v>7</v>
      </c>
      <c r="CF7" s="22">
        <v>4</v>
      </c>
      <c r="CG7" s="22">
        <v>6</v>
      </c>
      <c r="CH7" s="22">
        <v>7</v>
      </c>
      <c r="CI7" s="22">
        <v>8</v>
      </c>
      <c r="CJ7" s="22">
        <v>1</v>
      </c>
      <c r="CK7" s="22">
        <v>6</v>
      </c>
      <c r="CL7" s="22">
        <v>1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3</v>
      </c>
      <c r="CS7" s="22">
        <v>1</v>
      </c>
      <c r="CT7" s="22">
        <v>0</v>
      </c>
    </row>
    <row r="8" spans="1:98" x14ac:dyDescent="0.25">
      <c r="A8" s="22" t="s">
        <v>1</v>
      </c>
      <c r="B8" s="22">
        <v>3</v>
      </c>
      <c r="C8" s="22">
        <v>0</v>
      </c>
      <c r="D8" s="22">
        <v>1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2</v>
      </c>
      <c r="L8" s="22">
        <v>0</v>
      </c>
      <c r="M8" s="22">
        <v>1</v>
      </c>
      <c r="N8" s="22">
        <v>0</v>
      </c>
      <c r="O8" s="22">
        <v>0</v>
      </c>
      <c r="P8" s="22">
        <v>2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2</v>
      </c>
      <c r="Y8" s="22">
        <v>0</v>
      </c>
      <c r="Z8" s="22">
        <v>0</v>
      </c>
      <c r="AA8" s="22">
        <v>0</v>
      </c>
      <c r="AB8" s="22">
        <v>0</v>
      </c>
      <c r="AC8" s="22">
        <v>1</v>
      </c>
      <c r="AD8" s="22">
        <v>5</v>
      </c>
      <c r="AE8" s="22">
        <v>0</v>
      </c>
      <c r="AF8" s="22">
        <v>5</v>
      </c>
      <c r="AG8" s="22">
        <v>1</v>
      </c>
      <c r="AH8" s="22">
        <v>0</v>
      </c>
      <c r="AI8" s="22">
        <v>2</v>
      </c>
      <c r="AJ8" s="22">
        <v>1</v>
      </c>
      <c r="AK8" s="22">
        <v>1</v>
      </c>
      <c r="AL8" s="22">
        <v>0</v>
      </c>
      <c r="AM8" s="22">
        <v>5</v>
      </c>
      <c r="AN8" s="22">
        <v>3</v>
      </c>
      <c r="AO8" s="22">
        <v>6</v>
      </c>
      <c r="AP8" s="22">
        <v>8</v>
      </c>
      <c r="AQ8" s="22">
        <v>11</v>
      </c>
      <c r="AR8" s="22">
        <v>2</v>
      </c>
      <c r="AS8" s="22">
        <v>4</v>
      </c>
      <c r="AT8" s="22">
        <v>1</v>
      </c>
      <c r="AU8" s="22">
        <v>4</v>
      </c>
      <c r="AV8" s="22">
        <v>8</v>
      </c>
      <c r="AW8" s="22">
        <v>6</v>
      </c>
      <c r="AX8" s="22">
        <v>6</v>
      </c>
      <c r="AY8" s="22">
        <v>17</v>
      </c>
      <c r="AZ8" s="22">
        <v>5</v>
      </c>
      <c r="BA8" s="22">
        <v>16</v>
      </c>
      <c r="BB8" s="22">
        <v>15</v>
      </c>
      <c r="BC8" s="22">
        <v>22</v>
      </c>
      <c r="BD8" s="22">
        <v>17</v>
      </c>
      <c r="BE8" s="22">
        <v>4</v>
      </c>
      <c r="BF8" s="22">
        <v>3</v>
      </c>
      <c r="BG8" s="22">
        <v>0</v>
      </c>
      <c r="BH8" s="22">
        <v>5</v>
      </c>
      <c r="BI8" s="22">
        <v>9</v>
      </c>
      <c r="BJ8" s="22">
        <v>4</v>
      </c>
      <c r="BK8" s="22">
        <v>16</v>
      </c>
      <c r="BL8" s="22">
        <v>4</v>
      </c>
      <c r="BM8" s="22">
        <v>16</v>
      </c>
      <c r="BN8" s="22">
        <v>10</v>
      </c>
      <c r="BO8" s="22">
        <v>9</v>
      </c>
      <c r="BP8" s="22">
        <v>6</v>
      </c>
      <c r="BQ8" s="22">
        <v>11</v>
      </c>
      <c r="BR8" s="22">
        <v>5</v>
      </c>
      <c r="BS8" s="22">
        <v>22</v>
      </c>
      <c r="BT8" s="22">
        <v>8</v>
      </c>
      <c r="BU8" s="22">
        <v>18</v>
      </c>
      <c r="BV8" s="22">
        <v>11</v>
      </c>
      <c r="BW8" s="22">
        <v>3</v>
      </c>
      <c r="BX8" s="22">
        <v>1</v>
      </c>
      <c r="BY8" s="22">
        <v>12</v>
      </c>
      <c r="BZ8" s="22">
        <v>15</v>
      </c>
      <c r="CA8" s="22">
        <v>23</v>
      </c>
      <c r="CB8" s="22">
        <v>13</v>
      </c>
      <c r="CC8" s="22">
        <v>2</v>
      </c>
      <c r="CD8" s="22">
        <v>13</v>
      </c>
      <c r="CE8" s="22">
        <v>10</v>
      </c>
      <c r="CF8" s="22">
        <v>3</v>
      </c>
      <c r="CG8" s="22">
        <v>4</v>
      </c>
      <c r="CH8" s="22">
        <v>5</v>
      </c>
      <c r="CI8" s="22">
        <v>8</v>
      </c>
      <c r="CJ8" s="22">
        <v>5</v>
      </c>
      <c r="CK8" s="22">
        <v>0</v>
      </c>
      <c r="CL8" s="22">
        <v>0</v>
      </c>
      <c r="CM8" s="22">
        <v>0</v>
      </c>
      <c r="CN8" s="22">
        <v>3</v>
      </c>
      <c r="CO8" s="22">
        <v>1</v>
      </c>
      <c r="CP8" s="22">
        <v>6</v>
      </c>
      <c r="CQ8" s="22">
        <v>3</v>
      </c>
      <c r="CR8" s="22">
        <v>2</v>
      </c>
      <c r="CS8" s="22">
        <v>4</v>
      </c>
      <c r="CT8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analysis</vt:lpstr>
      <vt:lpstr>person</vt:lpstr>
      <vt:lpstr>activity</vt:lpstr>
      <vt:lpstr>normal</vt:lpstr>
      <vt:lpstr>&lt;active</vt:lpstr>
      <vt:lpstr>&gt;active</vt:lpstr>
      <vt:lpstr>count-if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2016-04-21T03:31:58Z</dcterms:modified>
</cp:coreProperties>
</file>