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11"/>
  </bookViews>
  <sheets>
    <sheet name="activity" sheetId="19" r:id="rId1"/>
    <sheet name="activity(w)" sheetId="25" r:id="rId2"/>
    <sheet name="mean" sheetId="22" r:id="rId3"/>
    <sheet name="normal" sheetId="17" r:id="rId4"/>
    <sheet name="&lt;active" sheetId="14" r:id="rId5"/>
    <sheet name="&gt;active" sheetId="13" r:id="rId6"/>
    <sheet name="count-if" sheetId="21" r:id="rId7"/>
    <sheet name="counts" sheetId="12" r:id="rId8"/>
    <sheet name="count" sheetId="11" r:id="rId9"/>
    <sheet name="weights" sheetId="26" r:id="rId10"/>
    <sheet name="weight" sheetId="24" r:id="rId11"/>
    <sheet name="person" sheetId="23" r:id="rId12"/>
  </sheets>
  <definedNames>
    <definedName name="person" localSheetId="11">person!$A$1:$NV$8</definedName>
    <definedName name="person_1" localSheetId="8">count!$A$1:$CT$8</definedName>
    <definedName name="person_1" localSheetId="10">weight!$A$1:$CT$8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4" l="1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CA2" i="24"/>
  <c r="CB2" i="24"/>
  <c r="CC2" i="24"/>
  <c r="CD2" i="24"/>
  <c r="CE2" i="24"/>
  <c r="CF2" i="24"/>
  <c r="CG2" i="24"/>
  <c r="CH2" i="24"/>
  <c r="CI2" i="24"/>
  <c r="CJ2" i="24"/>
  <c r="CK2" i="24"/>
  <c r="CL2" i="24"/>
  <c r="CM2" i="24"/>
  <c r="CN2" i="24"/>
  <c r="CO2" i="24"/>
  <c r="CP2" i="24"/>
  <c r="CQ2" i="24"/>
  <c r="CR2" i="24"/>
  <c r="CS2" i="24"/>
  <c r="CT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BZ3" i="24"/>
  <c r="CA3" i="24"/>
  <c r="CB3" i="24"/>
  <c r="CC3" i="24"/>
  <c r="CD3" i="24"/>
  <c r="CE3" i="24"/>
  <c r="CF3" i="24"/>
  <c r="CG3" i="24"/>
  <c r="CH3" i="24"/>
  <c r="CI3" i="24"/>
  <c r="CJ3" i="24"/>
  <c r="CK3" i="24"/>
  <c r="CL3" i="24"/>
  <c r="CM3" i="24"/>
  <c r="CN3" i="24"/>
  <c r="CO3" i="24"/>
  <c r="CP3" i="24"/>
  <c r="CQ3" i="24"/>
  <c r="CR3" i="24"/>
  <c r="CS3" i="24"/>
  <c r="CT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BW4" i="24"/>
  <c r="BX4" i="24"/>
  <c r="BY4" i="24"/>
  <c r="BZ4" i="24"/>
  <c r="CA4" i="24"/>
  <c r="CB4" i="24"/>
  <c r="CC4" i="24"/>
  <c r="CD4" i="24"/>
  <c r="CE4" i="24"/>
  <c r="CF4" i="24"/>
  <c r="CG4" i="24"/>
  <c r="CH4" i="24"/>
  <c r="CI4" i="24"/>
  <c r="CJ4" i="24"/>
  <c r="CK4" i="24"/>
  <c r="CL4" i="24"/>
  <c r="CM4" i="24"/>
  <c r="CN4" i="24"/>
  <c r="CO4" i="24"/>
  <c r="CP4" i="24"/>
  <c r="CQ4" i="24"/>
  <c r="CR4" i="24"/>
  <c r="CS4" i="24"/>
  <c r="CT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BW5" i="24"/>
  <c r="BX5" i="24"/>
  <c r="BY5" i="24"/>
  <c r="BZ5" i="24"/>
  <c r="CA5" i="24"/>
  <c r="CB5" i="24"/>
  <c r="CC5" i="24"/>
  <c r="CD5" i="24"/>
  <c r="CE5" i="24"/>
  <c r="CF5" i="24"/>
  <c r="CG5" i="24"/>
  <c r="CH5" i="24"/>
  <c r="CI5" i="24"/>
  <c r="CJ5" i="24"/>
  <c r="CK5" i="24"/>
  <c r="CL5" i="24"/>
  <c r="CM5" i="24"/>
  <c r="CN5" i="24"/>
  <c r="CO5" i="24"/>
  <c r="CP5" i="24"/>
  <c r="CQ5" i="24"/>
  <c r="CR5" i="24"/>
  <c r="CS5" i="24"/>
  <c r="CT5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CA6" i="24"/>
  <c r="CB6" i="24"/>
  <c r="CC6" i="24"/>
  <c r="CD6" i="24"/>
  <c r="CE6" i="24"/>
  <c r="CF6" i="24"/>
  <c r="CG6" i="24"/>
  <c r="CH6" i="24"/>
  <c r="CI6" i="24"/>
  <c r="CJ6" i="24"/>
  <c r="CK6" i="24"/>
  <c r="CL6" i="24"/>
  <c r="CM6" i="24"/>
  <c r="CN6" i="24"/>
  <c r="CO6" i="24"/>
  <c r="CP6" i="24"/>
  <c r="CQ6" i="24"/>
  <c r="CR6" i="24"/>
  <c r="CS6" i="24"/>
  <c r="CT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CA7" i="24"/>
  <c r="CB7" i="24"/>
  <c r="CC7" i="24"/>
  <c r="CD7" i="24"/>
  <c r="CE7" i="24"/>
  <c r="CF7" i="24"/>
  <c r="CG7" i="24"/>
  <c r="CH7" i="24"/>
  <c r="CI7" i="24"/>
  <c r="CJ7" i="24"/>
  <c r="CK7" i="24"/>
  <c r="CL7" i="24"/>
  <c r="CM7" i="24"/>
  <c r="CN7" i="24"/>
  <c r="CO7" i="24"/>
  <c r="CP7" i="24"/>
  <c r="CQ7" i="24"/>
  <c r="CR7" i="24"/>
  <c r="CS7" i="24"/>
  <c r="CT7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CA8" i="24"/>
  <c r="CB8" i="24"/>
  <c r="CC8" i="24"/>
  <c r="CD8" i="24"/>
  <c r="CE8" i="24"/>
  <c r="CF8" i="24"/>
  <c r="CG8" i="24"/>
  <c r="CH8" i="24"/>
  <c r="CI8" i="24"/>
  <c r="CJ8" i="24"/>
  <c r="CK8" i="24"/>
  <c r="CL8" i="24"/>
  <c r="CM8" i="24"/>
  <c r="CN8" i="24"/>
  <c r="CO8" i="24"/>
  <c r="CP8" i="24"/>
  <c r="CQ8" i="24"/>
  <c r="CR8" i="24"/>
  <c r="CS8" i="24"/>
  <c r="CT8" i="24"/>
  <c r="C3" i="24"/>
  <c r="C4" i="24"/>
  <c r="C5" i="24"/>
  <c r="C6" i="24"/>
  <c r="C7" i="24"/>
  <c r="C8" i="24"/>
  <c r="C2" i="24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3" i="11"/>
  <c r="C4" i="11"/>
  <c r="C5" i="11"/>
  <c r="C6" i="11"/>
  <c r="C7" i="11"/>
  <c r="C8" i="11"/>
  <c r="C2" i="11"/>
  <c r="D3" i="12"/>
  <c r="D4" i="12"/>
  <c r="D5" i="12"/>
  <c r="D6" i="12"/>
  <c r="D7" i="12"/>
  <c r="D8" i="12"/>
  <c r="D9" i="12"/>
  <c r="D10" i="12"/>
  <c r="D44" i="12"/>
  <c r="E3" i="12"/>
  <c r="E4" i="12"/>
  <c r="E5" i="12"/>
  <c r="E6" i="12"/>
  <c r="E7" i="12"/>
  <c r="E8" i="12"/>
  <c r="E9" i="12"/>
  <c r="E10" i="12"/>
  <c r="E44" i="12"/>
  <c r="F3" i="12"/>
  <c r="F4" i="12"/>
  <c r="F5" i="12"/>
  <c r="F6" i="12"/>
  <c r="F7" i="12"/>
  <c r="F8" i="12"/>
  <c r="F9" i="12"/>
  <c r="F10" i="12"/>
  <c r="F44" i="12"/>
  <c r="G3" i="12"/>
  <c r="G4" i="12"/>
  <c r="G5" i="12"/>
  <c r="G6" i="12"/>
  <c r="G7" i="12"/>
  <c r="G8" i="12"/>
  <c r="G9" i="12"/>
  <c r="G10" i="12"/>
  <c r="G44" i="12"/>
  <c r="H3" i="12"/>
  <c r="H4" i="12"/>
  <c r="H5" i="12"/>
  <c r="H6" i="12"/>
  <c r="H7" i="12"/>
  <c r="H8" i="12"/>
  <c r="H9" i="12"/>
  <c r="H10" i="12"/>
  <c r="H44" i="12"/>
  <c r="I3" i="12"/>
  <c r="I4" i="12"/>
  <c r="I5" i="12"/>
  <c r="I6" i="12"/>
  <c r="I7" i="12"/>
  <c r="I8" i="12"/>
  <c r="I9" i="12"/>
  <c r="I10" i="12"/>
  <c r="I44" i="12"/>
  <c r="J3" i="12"/>
  <c r="J4" i="12"/>
  <c r="J5" i="12"/>
  <c r="J6" i="12"/>
  <c r="J7" i="12"/>
  <c r="J8" i="12"/>
  <c r="J9" i="12"/>
  <c r="J10" i="12"/>
  <c r="J44" i="12"/>
  <c r="K3" i="12"/>
  <c r="K4" i="12"/>
  <c r="K5" i="12"/>
  <c r="K6" i="12"/>
  <c r="K7" i="12"/>
  <c r="K8" i="12"/>
  <c r="K9" i="12"/>
  <c r="K10" i="12"/>
  <c r="K44" i="12"/>
  <c r="L3" i="12"/>
  <c r="L4" i="12"/>
  <c r="L5" i="12"/>
  <c r="L6" i="12"/>
  <c r="L7" i="12"/>
  <c r="L8" i="12"/>
  <c r="L9" i="12"/>
  <c r="L10" i="12"/>
  <c r="L44" i="12"/>
  <c r="M3" i="12"/>
  <c r="M4" i="12"/>
  <c r="M5" i="12"/>
  <c r="M6" i="12"/>
  <c r="M7" i="12"/>
  <c r="M8" i="12"/>
  <c r="M9" i="12"/>
  <c r="M10" i="12"/>
  <c r="M44" i="12"/>
  <c r="N3" i="12"/>
  <c r="N4" i="12"/>
  <c r="N5" i="12"/>
  <c r="N6" i="12"/>
  <c r="N7" i="12"/>
  <c r="N8" i="12"/>
  <c r="N9" i="12"/>
  <c r="N10" i="12"/>
  <c r="N44" i="12"/>
  <c r="O3" i="12"/>
  <c r="O4" i="12"/>
  <c r="O5" i="12"/>
  <c r="O6" i="12"/>
  <c r="O7" i="12"/>
  <c r="O8" i="12"/>
  <c r="O9" i="12"/>
  <c r="O10" i="12"/>
  <c r="O44" i="12"/>
  <c r="P3" i="12"/>
  <c r="P4" i="12"/>
  <c r="P5" i="12"/>
  <c r="P6" i="12"/>
  <c r="P7" i="12"/>
  <c r="P8" i="12"/>
  <c r="P9" i="12"/>
  <c r="P10" i="12"/>
  <c r="P44" i="12"/>
  <c r="Q3" i="12"/>
  <c r="Q4" i="12"/>
  <c r="Q5" i="12"/>
  <c r="Q6" i="12"/>
  <c r="Q7" i="12"/>
  <c r="Q8" i="12"/>
  <c r="Q9" i="12"/>
  <c r="Q10" i="12"/>
  <c r="Q44" i="12"/>
  <c r="R3" i="12"/>
  <c r="R4" i="12"/>
  <c r="R5" i="12"/>
  <c r="R6" i="12"/>
  <c r="R7" i="12"/>
  <c r="R8" i="12"/>
  <c r="R9" i="12"/>
  <c r="R10" i="12"/>
  <c r="R44" i="12"/>
  <c r="S3" i="12"/>
  <c r="S4" i="12"/>
  <c r="S5" i="12"/>
  <c r="S6" i="12"/>
  <c r="S7" i="12"/>
  <c r="S8" i="12"/>
  <c r="S9" i="12"/>
  <c r="S10" i="12"/>
  <c r="S44" i="12"/>
  <c r="T3" i="12"/>
  <c r="T4" i="12"/>
  <c r="T5" i="12"/>
  <c r="T6" i="12"/>
  <c r="T7" i="12"/>
  <c r="T8" i="12"/>
  <c r="T9" i="12"/>
  <c r="T10" i="12"/>
  <c r="T44" i="12"/>
  <c r="U3" i="12"/>
  <c r="U4" i="12"/>
  <c r="U5" i="12"/>
  <c r="U6" i="12"/>
  <c r="U7" i="12"/>
  <c r="U8" i="12"/>
  <c r="U9" i="12"/>
  <c r="U10" i="12"/>
  <c r="U44" i="12"/>
  <c r="V3" i="12"/>
  <c r="V4" i="12"/>
  <c r="V5" i="12"/>
  <c r="V6" i="12"/>
  <c r="V7" i="12"/>
  <c r="V8" i="12"/>
  <c r="V9" i="12"/>
  <c r="V10" i="12"/>
  <c r="V44" i="12"/>
  <c r="W3" i="12"/>
  <c r="W4" i="12"/>
  <c r="W5" i="12"/>
  <c r="W6" i="12"/>
  <c r="W7" i="12"/>
  <c r="W8" i="12"/>
  <c r="W9" i="12"/>
  <c r="W10" i="12"/>
  <c r="W44" i="12"/>
  <c r="X3" i="12"/>
  <c r="X4" i="12"/>
  <c r="X5" i="12"/>
  <c r="X6" i="12"/>
  <c r="X7" i="12"/>
  <c r="X8" i="12"/>
  <c r="X9" i="12"/>
  <c r="X10" i="12"/>
  <c r="X44" i="12"/>
  <c r="Y3" i="12"/>
  <c r="Y4" i="12"/>
  <c r="Y5" i="12"/>
  <c r="Y6" i="12"/>
  <c r="Y7" i="12"/>
  <c r="Y8" i="12"/>
  <c r="Y9" i="12"/>
  <c r="Y10" i="12"/>
  <c r="Y44" i="12"/>
  <c r="Z3" i="12"/>
  <c r="Z4" i="12"/>
  <c r="Z5" i="12"/>
  <c r="Z6" i="12"/>
  <c r="Z7" i="12"/>
  <c r="Z8" i="12"/>
  <c r="Z9" i="12"/>
  <c r="Z10" i="12"/>
  <c r="Z44" i="12"/>
  <c r="AA3" i="12"/>
  <c r="AA4" i="12"/>
  <c r="AA5" i="12"/>
  <c r="AA6" i="12"/>
  <c r="AA7" i="12"/>
  <c r="AA8" i="12"/>
  <c r="AA9" i="12"/>
  <c r="AA10" i="12"/>
  <c r="AA44" i="12"/>
  <c r="AB3" i="12"/>
  <c r="AB4" i="12"/>
  <c r="AB5" i="12"/>
  <c r="AB6" i="12"/>
  <c r="AB7" i="12"/>
  <c r="AB8" i="12"/>
  <c r="AB9" i="12"/>
  <c r="AB10" i="12"/>
  <c r="AB44" i="12"/>
  <c r="AC3" i="12"/>
  <c r="AC4" i="12"/>
  <c r="AC5" i="12"/>
  <c r="AC6" i="12"/>
  <c r="AC7" i="12"/>
  <c r="AC8" i="12"/>
  <c r="AC9" i="12"/>
  <c r="AC10" i="12"/>
  <c r="AC12" i="12"/>
  <c r="AC15" i="12"/>
  <c r="AC44" i="12"/>
  <c r="AD3" i="12"/>
  <c r="AD4" i="12"/>
  <c r="AD5" i="12"/>
  <c r="AD6" i="12"/>
  <c r="AD7" i="12"/>
  <c r="AD8" i="12"/>
  <c r="AD9" i="12"/>
  <c r="AD10" i="12"/>
  <c r="AD12" i="12"/>
  <c r="AD15" i="12"/>
  <c r="AD44" i="12"/>
  <c r="AE3" i="12"/>
  <c r="AE4" i="12"/>
  <c r="AE5" i="12"/>
  <c r="AE6" i="12"/>
  <c r="AE7" i="12"/>
  <c r="AE8" i="12"/>
  <c r="AE9" i="12"/>
  <c r="AE10" i="12"/>
  <c r="AE12" i="12"/>
  <c r="AE15" i="12"/>
  <c r="AE44" i="12"/>
  <c r="AF3" i="12"/>
  <c r="AF4" i="12"/>
  <c r="AF5" i="12"/>
  <c r="AF6" i="12"/>
  <c r="AF7" i="12"/>
  <c r="AF8" i="12"/>
  <c r="AF9" i="12"/>
  <c r="AF10" i="12"/>
  <c r="AF12" i="12"/>
  <c r="AF15" i="12"/>
  <c r="AF44" i="12"/>
  <c r="AG3" i="12"/>
  <c r="AG4" i="12"/>
  <c r="AG5" i="12"/>
  <c r="AG6" i="12"/>
  <c r="AG7" i="12"/>
  <c r="AG8" i="12"/>
  <c r="AG9" i="12"/>
  <c r="AG10" i="12"/>
  <c r="AG12" i="12"/>
  <c r="AG15" i="12"/>
  <c r="B2" i="11"/>
  <c r="A3" i="12"/>
  <c r="A17" i="12"/>
  <c r="AG17" i="12"/>
  <c r="AG44" i="12"/>
  <c r="AH3" i="12"/>
  <c r="AH4" i="12"/>
  <c r="AH5" i="12"/>
  <c r="AH6" i="12"/>
  <c r="AH7" i="12"/>
  <c r="AH8" i="12"/>
  <c r="AH9" i="12"/>
  <c r="AH10" i="12"/>
  <c r="AH12" i="12"/>
  <c r="AH15" i="12"/>
  <c r="AH44" i="12"/>
  <c r="AI3" i="12"/>
  <c r="AI4" i="12"/>
  <c r="AI5" i="12"/>
  <c r="AI6" i="12"/>
  <c r="AI7" i="12"/>
  <c r="AI8" i="12"/>
  <c r="AI9" i="12"/>
  <c r="AI10" i="12"/>
  <c r="AI12" i="12"/>
  <c r="AI15" i="12"/>
  <c r="AI44" i="12"/>
  <c r="AJ3" i="12"/>
  <c r="AJ4" i="12"/>
  <c r="AJ5" i="12"/>
  <c r="AJ6" i="12"/>
  <c r="AJ7" i="12"/>
  <c r="AJ8" i="12"/>
  <c r="AJ9" i="12"/>
  <c r="AJ10" i="12"/>
  <c r="AJ12" i="12"/>
  <c r="AJ15" i="12"/>
  <c r="AJ44" i="12"/>
  <c r="AK3" i="12"/>
  <c r="AK4" i="12"/>
  <c r="AK5" i="12"/>
  <c r="AK6" i="12"/>
  <c r="AK7" i="12"/>
  <c r="AK8" i="12"/>
  <c r="AK9" i="12"/>
  <c r="AK10" i="12"/>
  <c r="AK12" i="12"/>
  <c r="AK15" i="12"/>
  <c r="AK44" i="12"/>
  <c r="AL3" i="12"/>
  <c r="AL4" i="12"/>
  <c r="AL5" i="12"/>
  <c r="AL6" i="12"/>
  <c r="AL7" i="12"/>
  <c r="AL8" i="12"/>
  <c r="AL9" i="12"/>
  <c r="AL10" i="12"/>
  <c r="AL12" i="12"/>
  <c r="AL15" i="12"/>
  <c r="AL44" i="12"/>
  <c r="AM3" i="12"/>
  <c r="AM4" i="12"/>
  <c r="AM5" i="12"/>
  <c r="AM6" i="12"/>
  <c r="AM7" i="12"/>
  <c r="AM8" i="12"/>
  <c r="AM9" i="12"/>
  <c r="AM10" i="12"/>
  <c r="AM12" i="12"/>
  <c r="AM15" i="12"/>
  <c r="AM44" i="12"/>
  <c r="AN3" i="12"/>
  <c r="AN4" i="12"/>
  <c r="AN5" i="12"/>
  <c r="AN6" i="12"/>
  <c r="AN7" i="12"/>
  <c r="AN8" i="12"/>
  <c r="AN9" i="12"/>
  <c r="AN10" i="12"/>
  <c r="AN12" i="12"/>
  <c r="AN15" i="12"/>
  <c r="AN44" i="12"/>
  <c r="AO3" i="12"/>
  <c r="AO4" i="12"/>
  <c r="AO5" i="12"/>
  <c r="AO6" i="12"/>
  <c r="AO7" i="12"/>
  <c r="AO8" i="12"/>
  <c r="AO9" i="12"/>
  <c r="AO10" i="12"/>
  <c r="AO12" i="12"/>
  <c r="AO15" i="12"/>
  <c r="AO44" i="12"/>
  <c r="AP3" i="12"/>
  <c r="AP4" i="12"/>
  <c r="AP5" i="12"/>
  <c r="AP6" i="12"/>
  <c r="AP7" i="12"/>
  <c r="AP8" i="12"/>
  <c r="AP9" i="12"/>
  <c r="AP10" i="12"/>
  <c r="AP12" i="12"/>
  <c r="AP15" i="12"/>
  <c r="AP44" i="12"/>
  <c r="AQ3" i="12"/>
  <c r="AQ4" i="12"/>
  <c r="AQ5" i="12"/>
  <c r="AQ6" i="12"/>
  <c r="AQ7" i="12"/>
  <c r="AQ8" i="12"/>
  <c r="AQ9" i="12"/>
  <c r="AQ10" i="12"/>
  <c r="AQ12" i="12"/>
  <c r="AQ15" i="12"/>
  <c r="AQ44" i="12"/>
  <c r="AR3" i="12"/>
  <c r="AR4" i="12"/>
  <c r="AR5" i="12"/>
  <c r="AR6" i="12"/>
  <c r="AR7" i="12"/>
  <c r="AR8" i="12"/>
  <c r="AR9" i="12"/>
  <c r="AR10" i="12"/>
  <c r="AR12" i="12"/>
  <c r="AR15" i="12"/>
  <c r="AR44" i="12"/>
  <c r="AS3" i="12"/>
  <c r="AS4" i="12"/>
  <c r="AS5" i="12"/>
  <c r="AS6" i="12"/>
  <c r="AS7" i="12"/>
  <c r="AS8" i="12"/>
  <c r="AS9" i="12"/>
  <c r="AS10" i="12"/>
  <c r="AS12" i="12"/>
  <c r="AS15" i="12"/>
  <c r="AS44" i="12"/>
  <c r="AT3" i="12"/>
  <c r="AT4" i="12"/>
  <c r="AT5" i="12"/>
  <c r="AT6" i="12"/>
  <c r="AT7" i="12"/>
  <c r="AT8" i="12"/>
  <c r="AT9" i="12"/>
  <c r="AT10" i="12"/>
  <c r="AT12" i="12"/>
  <c r="AT15" i="12"/>
  <c r="AT44" i="12"/>
  <c r="AU3" i="12"/>
  <c r="AU4" i="12"/>
  <c r="AU5" i="12"/>
  <c r="AU6" i="12"/>
  <c r="AU7" i="12"/>
  <c r="AU8" i="12"/>
  <c r="AU9" i="12"/>
  <c r="AU10" i="12"/>
  <c r="AU12" i="12"/>
  <c r="AU15" i="12"/>
  <c r="AU44" i="12"/>
  <c r="AV3" i="12"/>
  <c r="AV4" i="12"/>
  <c r="AV5" i="12"/>
  <c r="AV6" i="12"/>
  <c r="AV7" i="12"/>
  <c r="AV8" i="12"/>
  <c r="AV9" i="12"/>
  <c r="AV10" i="12"/>
  <c r="AV12" i="12"/>
  <c r="AV15" i="12"/>
  <c r="AV44" i="12"/>
  <c r="AW3" i="12"/>
  <c r="AW4" i="12"/>
  <c r="AW5" i="12"/>
  <c r="AW6" i="12"/>
  <c r="AW7" i="12"/>
  <c r="AW8" i="12"/>
  <c r="AW9" i="12"/>
  <c r="AW10" i="12"/>
  <c r="AW12" i="12"/>
  <c r="AW15" i="12"/>
  <c r="AW17" i="12"/>
  <c r="AW44" i="12"/>
  <c r="AX3" i="12"/>
  <c r="AX4" i="12"/>
  <c r="AX5" i="12"/>
  <c r="AX6" i="12"/>
  <c r="AX7" i="12"/>
  <c r="AX8" i="12"/>
  <c r="AX9" i="12"/>
  <c r="AX10" i="12"/>
  <c r="AX12" i="12"/>
  <c r="AX15" i="12"/>
  <c r="AX17" i="12"/>
  <c r="AX44" i="12"/>
  <c r="AY3" i="12"/>
  <c r="AY4" i="12"/>
  <c r="AY5" i="12"/>
  <c r="AY6" i="12"/>
  <c r="AY7" i="12"/>
  <c r="AY8" i="12"/>
  <c r="AY9" i="12"/>
  <c r="AY10" i="12"/>
  <c r="AY12" i="12"/>
  <c r="AY15" i="12"/>
  <c r="AY17" i="12"/>
  <c r="AY44" i="12"/>
  <c r="AZ3" i="12"/>
  <c r="AZ4" i="12"/>
  <c r="AZ5" i="12"/>
  <c r="AZ6" i="12"/>
  <c r="AZ7" i="12"/>
  <c r="AZ8" i="12"/>
  <c r="AZ9" i="12"/>
  <c r="AZ10" i="12"/>
  <c r="AZ12" i="12"/>
  <c r="AZ15" i="12"/>
  <c r="AZ44" i="12"/>
  <c r="BA3" i="12"/>
  <c r="BA4" i="12"/>
  <c r="BA5" i="12"/>
  <c r="BA6" i="12"/>
  <c r="BA7" i="12"/>
  <c r="BA8" i="12"/>
  <c r="BA9" i="12"/>
  <c r="BA10" i="12"/>
  <c r="BA12" i="12"/>
  <c r="BA15" i="12"/>
  <c r="BA44" i="12"/>
  <c r="BB3" i="12"/>
  <c r="BB4" i="12"/>
  <c r="BB5" i="12"/>
  <c r="BB6" i="12"/>
  <c r="BB7" i="12"/>
  <c r="BB8" i="12"/>
  <c r="BB9" i="12"/>
  <c r="BB10" i="12"/>
  <c r="BB12" i="12"/>
  <c r="BB15" i="12"/>
  <c r="BB44" i="12"/>
  <c r="BC3" i="12"/>
  <c r="BC4" i="12"/>
  <c r="BC5" i="12"/>
  <c r="BC6" i="12"/>
  <c r="BC7" i="12"/>
  <c r="BC8" i="12"/>
  <c r="BC9" i="12"/>
  <c r="BC10" i="12"/>
  <c r="BC12" i="12"/>
  <c r="BC15" i="12"/>
  <c r="BC17" i="12"/>
  <c r="BC44" i="12"/>
  <c r="BD3" i="12"/>
  <c r="BD4" i="12"/>
  <c r="BD5" i="12"/>
  <c r="BD6" i="12"/>
  <c r="BD7" i="12"/>
  <c r="BD8" i="12"/>
  <c r="BD9" i="12"/>
  <c r="BD10" i="12"/>
  <c r="BD12" i="12"/>
  <c r="BD15" i="12"/>
  <c r="BD17" i="12"/>
  <c r="BD44" i="12"/>
  <c r="BE3" i="12"/>
  <c r="BE4" i="12"/>
  <c r="BE5" i="12"/>
  <c r="BE6" i="12"/>
  <c r="BE7" i="12"/>
  <c r="BE8" i="12"/>
  <c r="BE9" i="12"/>
  <c r="BE10" i="12"/>
  <c r="BE12" i="12"/>
  <c r="BE15" i="12"/>
  <c r="BE44" i="12"/>
  <c r="BF3" i="12"/>
  <c r="BF4" i="12"/>
  <c r="BF5" i="12"/>
  <c r="BF6" i="12"/>
  <c r="BF7" i="12"/>
  <c r="BF8" i="12"/>
  <c r="BF9" i="12"/>
  <c r="BF10" i="12"/>
  <c r="BF12" i="12"/>
  <c r="BF15" i="12"/>
  <c r="BF44" i="12"/>
  <c r="BG3" i="12"/>
  <c r="BG4" i="12"/>
  <c r="BG5" i="12"/>
  <c r="BG6" i="12"/>
  <c r="BG7" i="12"/>
  <c r="BG8" i="12"/>
  <c r="BG9" i="12"/>
  <c r="BG10" i="12"/>
  <c r="BG12" i="12"/>
  <c r="BG15" i="12"/>
  <c r="BG44" i="12"/>
  <c r="BH3" i="12"/>
  <c r="BH4" i="12"/>
  <c r="BH5" i="12"/>
  <c r="BH6" i="12"/>
  <c r="BH7" i="12"/>
  <c r="BH8" i="12"/>
  <c r="BH9" i="12"/>
  <c r="BH10" i="12"/>
  <c r="BH12" i="12"/>
  <c r="BH15" i="12"/>
  <c r="BH44" i="12"/>
  <c r="BI3" i="12"/>
  <c r="BI4" i="12"/>
  <c r="BI5" i="12"/>
  <c r="BI6" i="12"/>
  <c r="BI7" i="12"/>
  <c r="BI8" i="12"/>
  <c r="BI9" i="12"/>
  <c r="BI10" i="12"/>
  <c r="BI12" i="12"/>
  <c r="BI15" i="12"/>
  <c r="BI44" i="12"/>
  <c r="BJ3" i="12"/>
  <c r="BJ4" i="12"/>
  <c r="BJ5" i="12"/>
  <c r="BJ6" i="12"/>
  <c r="BJ7" i="12"/>
  <c r="BJ8" i="12"/>
  <c r="BJ9" i="12"/>
  <c r="BJ10" i="12"/>
  <c r="BJ12" i="12"/>
  <c r="BJ15" i="12"/>
  <c r="BJ44" i="12"/>
  <c r="BK3" i="12"/>
  <c r="BK4" i="12"/>
  <c r="BK5" i="12"/>
  <c r="BK6" i="12"/>
  <c r="BK7" i="12"/>
  <c r="BK8" i="12"/>
  <c r="BK9" i="12"/>
  <c r="BK10" i="12"/>
  <c r="BK12" i="12"/>
  <c r="BK15" i="12"/>
  <c r="BK17" i="12"/>
  <c r="BK44" i="12"/>
  <c r="BL3" i="12"/>
  <c r="BL4" i="12"/>
  <c r="BL5" i="12"/>
  <c r="BL6" i="12"/>
  <c r="BL7" i="12"/>
  <c r="BL8" i="12"/>
  <c r="BL9" i="12"/>
  <c r="BL10" i="12"/>
  <c r="BL12" i="12"/>
  <c r="BL15" i="12"/>
  <c r="BL44" i="12"/>
  <c r="BM3" i="12"/>
  <c r="BM4" i="12"/>
  <c r="BM5" i="12"/>
  <c r="BM6" i="12"/>
  <c r="BM7" i="12"/>
  <c r="BM8" i="12"/>
  <c r="BM9" i="12"/>
  <c r="BM10" i="12"/>
  <c r="BM12" i="12"/>
  <c r="BM15" i="12"/>
  <c r="BM17" i="12"/>
  <c r="BM44" i="12"/>
  <c r="BN3" i="12"/>
  <c r="BN4" i="12"/>
  <c r="BN5" i="12"/>
  <c r="BN6" i="12"/>
  <c r="BN7" i="12"/>
  <c r="BN8" i="12"/>
  <c r="BN9" i="12"/>
  <c r="BN10" i="12"/>
  <c r="BN12" i="12"/>
  <c r="BN15" i="12"/>
  <c r="BN17" i="12"/>
  <c r="BN44" i="12"/>
  <c r="BO3" i="12"/>
  <c r="BO4" i="12"/>
  <c r="BO5" i="12"/>
  <c r="BO6" i="12"/>
  <c r="BO7" i="12"/>
  <c r="BO8" i="12"/>
  <c r="BO9" i="12"/>
  <c r="BO10" i="12"/>
  <c r="BO12" i="12"/>
  <c r="BO15" i="12"/>
  <c r="BO44" i="12"/>
  <c r="BP3" i="12"/>
  <c r="BP4" i="12"/>
  <c r="BP5" i="12"/>
  <c r="BP6" i="12"/>
  <c r="BP7" i="12"/>
  <c r="BP8" i="12"/>
  <c r="BP9" i="12"/>
  <c r="BP10" i="12"/>
  <c r="BP12" i="12"/>
  <c r="BP15" i="12"/>
  <c r="BP44" i="12"/>
  <c r="BQ3" i="12"/>
  <c r="BQ4" i="12"/>
  <c r="BQ5" i="12"/>
  <c r="BQ6" i="12"/>
  <c r="BQ7" i="12"/>
  <c r="BQ8" i="12"/>
  <c r="BQ9" i="12"/>
  <c r="BQ10" i="12"/>
  <c r="BQ12" i="12"/>
  <c r="BQ15" i="12"/>
  <c r="BQ44" i="12"/>
  <c r="BR3" i="12"/>
  <c r="BR4" i="12"/>
  <c r="BR5" i="12"/>
  <c r="BR6" i="12"/>
  <c r="BR7" i="12"/>
  <c r="BR8" i="12"/>
  <c r="BR9" i="12"/>
  <c r="BR10" i="12"/>
  <c r="BR12" i="12"/>
  <c r="BR15" i="12"/>
  <c r="BR44" i="12"/>
  <c r="BS3" i="12"/>
  <c r="BS4" i="12"/>
  <c r="BS5" i="12"/>
  <c r="BS6" i="12"/>
  <c r="BS7" i="12"/>
  <c r="BS8" i="12"/>
  <c r="BS9" i="12"/>
  <c r="BS10" i="12"/>
  <c r="BS12" i="12"/>
  <c r="BS15" i="12"/>
  <c r="BS44" i="12"/>
  <c r="BT3" i="12"/>
  <c r="BT4" i="12"/>
  <c r="BT5" i="12"/>
  <c r="BT6" i="12"/>
  <c r="BT7" i="12"/>
  <c r="BT8" i="12"/>
  <c r="BT9" i="12"/>
  <c r="BT10" i="12"/>
  <c r="BT12" i="12"/>
  <c r="BT15" i="12"/>
  <c r="BT44" i="12"/>
  <c r="BU3" i="12"/>
  <c r="BU4" i="12"/>
  <c r="BU5" i="12"/>
  <c r="BU6" i="12"/>
  <c r="BU7" i="12"/>
  <c r="BU8" i="12"/>
  <c r="BU9" i="12"/>
  <c r="BU10" i="12"/>
  <c r="BU12" i="12"/>
  <c r="BU15" i="12"/>
  <c r="BU44" i="12"/>
  <c r="BV3" i="12"/>
  <c r="BV4" i="12"/>
  <c r="BV5" i="12"/>
  <c r="BV6" i="12"/>
  <c r="BV7" i="12"/>
  <c r="BV8" i="12"/>
  <c r="BV9" i="12"/>
  <c r="BV10" i="12"/>
  <c r="BV12" i="12"/>
  <c r="BV15" i="12"/>
  <c r="BV44" i="12"/>
  <c r="BW3" i="12"/>
  <c r="BW4" i="12"/>
  <c r="BW5" i="12"/>
  <c r="BW6" i="12"/>
  <c r="BW7" i="12"/>
  <c r="BW8" i="12"/>
  <c r="BW9" i="12"/>
  <c r="BW10" i="12"/>
  <c r="BW12" i="12"/>
  <c r="BW15" i="12"/>
  <c r="BW44" i="12"/>
  <c r="BX3" i="12"/>
  <c r="BX4" i="12"/>
  <c r="BX5" i="12"/>
  <c r="BX6" i="12"/>
  <c r="BX7" i="12"/>
  <c r="BX8" i="12"/>
  <c r="BX9" i="12"/>
  <c r="BX10" i="12"/>
  <c r="BX12" i="12"/>
  <c r="BX15" i="12"/>
  <c r="BX44" i="12"/>
  <c r="BY3" i="12"/>
  <c r="BY4" i="12"/>
  <c r="BY5" i="12"/>
  <c r="BY6" i="12"/>
  <c r="BY7" i="12"/>
  <c r="BY8" i="12"/>
  <c r="BY9" i="12"/>
  <c r="BY10" i="12"/>
  <c r="BY12" i="12"/>
  <c r="BY15" i="12"/>
  <c r="BY44" i="12"/>
  <c r="BZ3" i="12"/>
  <c r="BZ4" i="12"/>
  <c r="BZ5" i="12"/>
  <c r="BZ6" i="12"/>
  <c r="BZ7" i="12"/>
  <c r="BZ8" i="12"/>
  <c r="BZ9" i="12"/>
  <c r="BZ10" i="12"/>
  <c r="BZ12" i="12"/>
  <c r="BZ15" i="12"/>
  <c r="BZ44" i="12"/>
  <c r="CA3" i="12"/>
  <c r="CA4" i="12"/>
  <c r="CA5" i="12"/>
  <c r="CA6" i="12"/>
  <c r="CA7" i="12"/>
  <c r="CA8" i="12"/>
  <c r="CA9" i="12"/>
  <c r="CA10" i="12"/>
  <c r="CA12" i="12"/>
  <c r="CA15" i="12"/>
  <c r="CA17" i="12"/>
  <c r="CA44" i="12"/>
  <c r="CB3" i="12"/>
  <c r="CB4" i="12"/>
  <c r="CB5" i="12"/>
  <c r="CB6" i="12"/>
  <c r="CB7" i="12"/>
  <c r="CB8" i="12"/>
  <c r="CB9" i="12"/>
  <c r="CB10" i="12"/>
  <c r="CB12" i="12"/>
  <c r="CB15" i="12"/>
  <c r="CB44" i="12"/>
  <c r="CC3" i="12"/>
  <c r="CC4" i="12"/>
  <c r="CC5" i="12"/>
  <c r="CC6" i="12"/>
  <c r="CC7" i="12"/>
  <c r="CC8" i="12"/>
  <c r="CC9" i="12"/>
  <c r="CC10" i="12"/>
  <c r="CC12" i="12"/>
  <c r="CC15" i="12"/>
  <c r="CC44" i="12"/>
  <c r="CD3" i="12"/>
  <c r="CD4" i="12"/>
  <c r="CD5" i="12"/>
  <c r="CD6" i="12"/>
  <c r="CD7" i="12"/>
  <c r="CD8" i="12"/>
  <c r="CD9" i="12"/>
  <c r="CD10" i="12"/>
  <c r="CD12" i="12"/>
  <c r="CD15" i="12"/>
  <c r="CD17" i="12"/>
  <c r="CD44" i="12"/>
  <c r="CE3" i="12"/>
  <c r="CE4" i="12"/>
  <c r="CE5" i="12"/>
  <c r="CE6" i="12"/>
  <c r="CE7" i="12"/>
  <c r="CE8" i="12"/>
  <c r="CE9" i="12"/>
  <c r="CE10" i="12"/>
  <c r="CE12" i="12"/>
  <c r="CE15" i="12"/>
  <c r="CE44" i="12"/>
  <c r="CF3" i="12"/>
  <c r="CF4" i="12"/>
  <c r="CF5" i="12"/>
  <c r="CF6" i="12"/>
  <c r="CF7" i="12"/>
  <c r="CF8" i="12"/>
  <c r="CF9" i="12"/>
  <c r="CF10" i="12"/>
  <c r="CF12" i="12"/>
  <c r="CF15" i="12"/>
  <c r="CF44" i="12"/>
  <c r="CG3" i="12"/>
  <c r="CG4" i="12"/>
  <c r="CG5" i="12"/>
  <c r="CG6" i="12"/>
  <c r="CG7" i="12"/>
  <c r="CG8" i="12"/>
  <c r="CG9" i="12"/>
  <c r="CG10" i="12"/>
  <c r="CG12" i="12"/>
  <c r="CG15" i="12"/>
  <c r="CG44" i="12"/>
  <c r="CH3" i="12"/>
  <c r="CH4" i="12"/>
  <c r="CH5" i="12"/>
  <c r="CH6" i="12"/>
  <c r="CH7" i="12"/>
  <c r="CH8" i="12"/>
  <c r="CH9" i="12"/>
  <c r="CH10" i="12"/>
  <c r="CH12" i="12"/>
  <c r="CH15" i="12"/>
  <c r="CH44" i="12"/>
  <c r="CI3" i="12"/>
  <c r="CI4" i="12"/>
  <c r="CI5" i="12"/>
  <c r="CI6" i="12"/>
  <c r="CI7" i="12"/>
  <c r="CI8" i="12"/>
  <c r="CI9" i="12"/>
  <c r="CI10" i="12"/>
  <c r="CI12" i="12"/>
  <c r="CI15" i="12"/>
  <c r="CI44" i="12"/>
  <c r="CJ3" i="12"/>
  <c r="CJ4" i="12"/>
  <c r="CJ5" i="12"/>
  <c r="CJ6" i="12"/>
  <c r="CJ7" i="12"/>
  <c r="CJ8" i="12"/>
  <c r="CJ9" i="12"/>
  <c r="CJ10" i="12"/>
  <c r="CJ12" i="12"/>
  <c r="CJ15" i="12"/>
  <c r="CJ44" i="12"/>
  <c r="CK3" i="12"/>
  <c r="CK4" i="12"/>
  <c r="CK5" i="12"/>
  <c r="CK6" i="12"/>
  <c r="CK7" i="12"/>
  <c r="CK8" i="12"/>
  <c r="CK9" i="12"/>
  <c r="CK10" i="12"/>
  <c r="CK12" i="12"/>
  <c r="CK15" i="12"/>
  <c r="CK44" i="12"/>
  <c r="CL3" i="12"/>
  <c r="CL4" i="12"/>
  <c r="CL5" i="12"/>
  <c r="CL6" i="12"/>
  <c r="CL7" i="12"/>
  <c r="CL8" i="12"/>
  <c r="CL9" i="12"/>
  <c r="CL10" i="12"/>
  <c r="CL12" i="12"/>
  <c r="CL15" i="12"/>
  <c r="CL44" i="12"/>
  <c r="CM3" i="12"/>
  <c r="CM4" i="12"/>
  <c r="CM5" i="12"/>
  <c r="CM6" i="12"/>
  <c r="CM7" i="12"/>
  <c r="CM8" i="12"/>
  <c r="CM9" i="12"/>
  <c r="CM10" i="12"/>
  <c r="CM12" i="12"/>
  <c r="CM15" i="12"/>
  <c r="CM44" i="12"/>
  <c r="CN3" i="12"/>
  <c r="CN4" i="12"/>
  <c r="CN5" i="12"/>
  <c r="CN6" i="12"/>
  <c r="CN7" i="12"/>
  <c r="CN8" i="12"/>
  <c r="CN9" i="12"/>
  <c r="CN10" i="12"/>
  <c r="CN12" i="12"/>
  <c r="CN15" i="12"/>
  <c r="CN44" i="12"/>
  <c r="CO3" i="12"/>
  <c r="CO4" i="12"/>
  <c r="CO5" i="12"/>
  <c r="CO6" i="12"/>
  <c r="CO7" i="12"/>
  <c r="CO8" i="12"/>
  <c r="CO9" i="12"/>
  <c r="CO10" i="12"/>
  <c r="CO12" i="12"/>
  <c r="CO15" i="12"/>
  <c r="CO44" i="12"/>
  <c r="CP3" i="12"/>
  <c r="CP4" i="12"/>
  <c r="CP5" i="12"/>
  <c r="CP6" i="12"/>
  <c r="CP7" i="12"/>
  <c r="CP8" i="12"/>
  <c r="CP9" i="12"/>
  <c r="CP10" i="12"/>
  <c r="CP12" i="12"/>
  <c r="CP15" i="12"/>
  <c r="CP44" i="12"/>
  <c r="CQ3" i="12"/>
  <c r="CQ4" i="12"/>
  <c r="CQ5" i="12"/>
  <c r="CQ6" i="12"/>
  <c r="CQ7" i="12"/>
  <c r="CQ8" i="12"/>
  <c r="CQ9" i="12"/>
  <c r="CQ10" i="12"/>
  <c r="CQ12" i="12"/>
  <c r="CQ15" i="12"/>
  <c r="CQ44" i="12"/>
  <c r="CR3" i="12"/>
  <c r="CR4" i="12"/>
  <c r="CR5" i="12"/>
  <c r="CR6" i="12"/>
  <c r="CR7" i="12"/>
  <c r="CR8" i="12"/>
  <c r="CR9" i="12"/>
  <c r="CR10" i="12"/>
  <c r="CR12" i="12"/>
  <c r="CR15" i="12"/>
  <c r="CR44" i="12"/>
  <c r="CS3" i="12"/>
  <c r="CS4" i="12"/>
  <c r="CS5" i="12"/>
  <c r="CS6" i="12"/>
  <c r="CS7" i="12"/>
  <c r="CS8" i="12"/>
  <c r="CS9" i="12"/>
  <c r="CS10" i="12"/>
  <c r="CS12" i="12"/>
  <c r="CS15" i="12"/>
  <c r="CS44" i="12"/>
  <c r="CT3" i="12"/>
  <c r="CT4" i="12"/>
  <c r="CT5" i="12"/>
  <c r="CT6" i="12"/>
  <c r="CT7" i="12"/>
  <c r="CT8" i="12"/>
  <c r="CT9" i="12"/>
  <c r="CT10" i="12"/>
  <c r="CT12" i="12"/>
  <c r="CT15" i="12"/>
  <c r="CT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B3" i="11"/>
  <c r="A4" i="12"/>
  <c r="A18" i="12"/>
  <c r="AG18" i="12"/>
  <c r="AG45" i="12"/>
  <c r="AH45" i="12"/>
  <c r="AI45" i="12"/>
  <c r="AJ18" i="12"/>
  <c r="AJ45" i="12"/>
  <c r="AK45" i="12"/>
  <c r="AL45" i="12"/>
  <c r="AM45" i="12"/>
  <c r="AN45" i="12"/>
  <c r="AO45" i="12"/>
  <c r="AP45" i="12"/>
  <c r="AQ45" i="12"/>
  <c r="AR45" i="12"/>
  <c r="AS45" i="12"/>
  <c r="AT45" i="12"/>
  <c r="AU18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18" i="12"/>
  <c r="BK45" i="12"/>
  <c r="BL45" i="12"/>
  <c r="BM45" i="12"/>
  <c r="BN18" i="12"/>
  <c r="BN45" i="12"/>
  <c r="BO45" i="12"/>
  <c r="BP18" i="12"/>
  <c r="BP45" i="12"/>
  <c r="BQ18" i="12"/>
  <c r="BQ45" i="12"/>
  <c r="BR45" i="12"/>
  <c r="BS45" i="12"/>
  <c r="BT18" i="12"/>
  <c r="BT45" i="12"/>
  <c r="BU45" i="12"/>
  <c r="BV45" i="12"/>
  <c r="BW45" i="12"/>
  <c r="BX18" i="12"/>
  <c r="BX45" i="12"/>
  <c r="BY18" i="12"/>
  <c r="BY45" i="12"/>
  <c r="BZ18" i="12"/>
  <c r="BZ45" i="12"/>
  <c r="CA45" i="12"/>
  <c r="CB18" i="12"/>
  <c r="CB45" i="12"/>
  <c r="CC45" i="12"/>
  <c r="CD45" i="12"/>
  <c r="CE45" i="12"/>
  <c r="CF45" i="12"/>
  <c r="CG45" i="12"/>
  <c r="CH45" i="12"/>
  <c r="CI45" i="12"/>
  <c r="CJ45" i="12"/>
  <c r="CK18" i="12"/>
  <c r="CK45" i="12"/>
  <c r="CL45" i="12"/>
  <c r="CM18" i="12"/>
  <c r="CM45" i="12"/>
  <c r="CN45" i="12"/>
  <c r="CO45" i="12"/>
  <c r="CP45" i="12"/>
  <c r="CQ45" i="12"/>
  <c r="CR45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B4" i="11"/>
  <c r="A5" i="12"/>
  <c r="A19" i="12"/>
  <c r="AE19" i="12"/>
  <c r="AE46" i="12"/>
  <c r="AF46" i="12"/>
  <c r="AG46" i="12"/>
  <c r="AH19" i="12"/>
  <c r="AH46" i="12"/>
  <c r="AI46" i="12"/>
  <c r="AJ46" i="12"/>
  <c r="AK46" i="12"/>
  <c r="AL19" i="12"/>
  <c r="AL46" i="12"/>
  <c r="AM46" i="12"/>
  <c r="AN19" i="12"/>
  <c r="AN46" i="12"/>
  <c r="AO46" i="12"/>
  <c r="AP19" i="12"/>
  <c r="AP46" i="12"/>
  <c r="AQ46" i="12"/>
  <c r="AR46" i="12"/>
  <c r="AS46" i="12"/>
  <c r="AT46" i="12"/>
  <c r="AU46" i="12"/>
  <c r="AV46" i="12"/>
  <c r="AW46" i="12"/>
  <c r="AX19" i="12"/>
  <c r="AX46" i="12"/>
  <c r="AY46" i="12"/>
  <c r="AZ46" i="12"/>
  <c r="BA46" i="12"/>
  <c r="BB46" i="12"/>
  <c r="BC46" i="12"/>
  <c r="BD46" i="12"/>
  <c r="BE46" i="12"/>
  <c r="BF46" i="12"/>
  <c r="BG19" i="12"/>
  <c r="BG46" i="12"/>
  <c r="BH19" i="12"/>
  <c r="BH46" i="12"/>
  <c r="BI46" i="12"/>
  <c r="BJ46" i="12"/>
  <c r="BK46" i="12"/>
  <c r="BL19" i="12"/>
  <c r="BL46" i="12"/>
  <c r="BM19" i="12"/>
  <c r="BM46" i="12"/>
  <c r="BN46" i="12"/>
  <c r="BO46" i="12"/>
  <c r="BP46" i="12"/>
  <c r="BQ19" i="12"/>
  <c r="BQ46" i="12"/>
  <c r="BR19" i="12"/>
  <c r="BR46" i="12"/>
  <c r="BS46" i="12"/>
  <c r="BT46" i="12"/>
  <c r="BU19" i="12"/>
  <c r="BU46" i="12"/>
  <c r="BV19" i="12"/>
  <c r="BV46" i="12"/>
  <c r="BW19" i="12"/>
  <c r="BW46" i="12"/>
  <c r="BX46" i="12"/>
  <c r="BY19" i="12"/>
  <c r="BY46" i="12"/>
  <c r="BZ46" i="12"/>
  <c r="CA46" i="12"/>
  <c r="CB46" i="12"/>
  <c r="CC19" i="12"/>
  <c r="CC46" i="12"/>
  <c r="CD19" i="12"/>
  <c r="CD46" i="12"/>
  <c r="CE46" i="12"/>
  <c r="CF46" i="12"/>
  <c r="CG46" i="12"/>
  <c r="CH46" i="12"/>
  <c r="CI46" i="12"/>
  <c r="CJ46" i="12"/>
  <c r="CK46" i="12"/>
  <c r="CL19" i="12"/>
  <c r="CL46" i="12"/>
  <c r="CM46" i="12"/>
  <c r="CN46" i="12"/>
  <c r="CO46" i="12"/>
  <c r="CP46" i="12"/>
  <c r="CQ46" i="12"/>
  <c r="CR19" i="12"/>
  <c r="CR46" i="12"/>
  <c r="CS19" i="12"/>
  <c r="CS46" i="12"/>
  <c r="CT19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B5" i="11"/>
  <c r="A6" i="12"/>
  <c r="A20" i="12"/>
  <c r="AH20" i="12"/>
  <c r="AH47" i="12"/>
  <c r="AI47" i="12"/>
  <c r="AJ20" i="12"/>
  <c r="AJ47" i="12"/>
  <c r="AK47" i="12"/>
  <c r="AL47" i="12"/>
  <c r="AM47" i="12"/>
  <c r="AN47" i="12"/>
  <c r="AO47" i="12"/>
  <c r="AP47" i="12"/>
  <c r="AQ47" i="12"/>
  <c r="AR47" i="12"/>
  <c r="AS20" i="12"/>
  <c r="AS47" i="12"/>
  <c r="AT47" i="12"/>
  <c r="AU47" i="12"/>
  <c r="AV47" i="12"/>
  <c r="AW47" i="12"/>
  <c r="AX47" i="12"/>
  <c r="AY47" i="12"/>
  <c r="AZ47" i="12"/>
  <c r="BA47" i="12"/>
  <c r="BB20" i="12"/>
  <c r="BB47" i="12"/>
  <c r="BC20" i="12"/>
  <c r="BC47" i="12"/>
  <c r="BD47" i="12"/>
  <c r="BE47" i="12"/>
  <c r="BF47" i="12"/>
  <c r="BG47" i="12"/>
  <c r="BH47" i="12"/>
  <c r="BI47" i="12"/>
  <c r="BJ20" i="12"/>
  <c r="BJ47" i="12"/>
  <c r="BK47" i="12"/>
  <c r="BL47" i="12"/>
  <c r="BM20" i="12"/>
  <c r="BM47" i="12"/>
  <c r="BN47" i="12"/>
  <c r="BO47" i="12"/>
  <c r="BP47" i="12"/>
  <c r="BQ20" i="12"/>
  <c r="BQ47" i="12"/>
  <c r="BR47" i="12"/>
  <c r="BS20" i="12"/>
  <c r="BS47" i="12"/>
  <c r="BT47" i="12"/>
  <c r="BU47" i="12"/>
  <c r="BV20" i="12"/>
  <c r="BV47" i="12"/>
  <c r="BW47" i="12"/>
  <c r="BX47" i="12"/>
  <c r="BY20" i="12"/>
  <c r="BY47" i="12"/>
  <c r="BZ20" i="12"/>
  <c r="BZ47" i="12"/>
  <c r="CA47" i="12"/>
  <c r="CB47" i="12"/>
  <c r="CC47" i="12"/>
  <c r="CD20" i="12"/>
  <c r="CD47" i="12"/>
  <c r="CE47" i="12"/>
  <c r="CF47" i="12"/>
  <c r="CG47" i="12"/>
  <c r="CH20" i="12"/>
  <c r="CH47" i="12"/>
  <c r="CI20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B6" i="11"/>
  <c r="A7" i="12"/>
  <c r="A21" i="12"/>
  <c r="AC21" i="12"/>
  <c r="AC48" i="12"/>
  <c r="AD21" i="12"/>
  <c r="AD48" i="12"/>
  <c r="AE48" i="12"/>
  <c r="AF21" i="12"/>
  <c r="AF48" i="12"/>
  <c r="AG48" i="12"/>
  <c r="AH48" i="12"/>
  <c r="AI48" i="12"/>
  <c r="AJ48" i="12"/>
  <c r="AK48" i="12"/>
  <c r="AL48" i="12"/>
  <c r="AM48" i="12"/>
  <c r="AN48" i="12"/>
  <c r="AO48" i="12"/>
  <c r="AP21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21" i="12"/>
  <c r="BC48" i="12"/>
  <c r="BD48" i="12"/>
  <c r="BE21" i="12"/>
  <c r="BE48" i="12"/>
  <c r="BF48" i="12"/>
  <c r="BG48" i="12"/>
  <c r="BH21" i="12"/>
  <c r="BH48" i="12"/>
  <c r="BI21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21" i="12"/>
  <c r="BV48" i="12"/>
  <c r="BW48" i="12"/>
  <c r="BX48" i="12"/>
  <c r="BY48" i="12"/>
  <c r="BZ48" i="12"/>
  <c r="CA48" i="12"/>
  <c r="CB48" i="12"/>
  <c r="CC21" i="12"/>
  <c r="CC48" i="12"/>
  <c r="CD48" i="12"/>
  <c r="CE21" i="12"/>
  <c r="CE48" i="12"/>
  <c r="CF48" i="12"/>
  <c r="CG48" i="12"/>
  <c r="CH21" i="12"/>
  <c r="CH48" i="12"/>
  <c r="CI48" i="12"/>
  <c r="CJ48" i="12"/>
  <c r="CK48" i="12"/>
  <c r="CL48" i="12"/>
  <c r="CM48" i="12"/>
  <c r="CN21" i="12"/>
  <c r="CN48" i="12"/>
  <c r="CO21" i="12"/>
  <c r="CO48" i="12"/>
  <c r="CP21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B7" i="11"/>
  <c r="A8" i="12"/>
  <c r="A22" i="12"/>
  <c r="AE22" i="12"/>
  <c r="AE49" i="12"/>
  <c r="AF22" i="12"/>
  <c r="AF49" i="12"/>
  <c r="AG22" i="12"/>
  <c r="AG49" i="12"/>
  <c r="AH49" i="12"/>
  <c r="AI49" i="12"/>
  <c r="AJ22" i="12"/>
  <c r="AJ49" i="12"/>
  <c r="AK49" i="12"/>
  <c r="AL22" i="12"/>
  <c r="AL49" i="12"/>
  <c r="AM49" i="12"/>
  <c r="AN49" i="12"/>
  <c r="AO49" i="12"/>
  <c r="AP49" i="12"/>
  <c r="AQ22" i="12"/>
  <c r="AQ49" i="12"/>
  <c r="AR49" i="12"/>
  <c r="AS49" i="12"/>
  <c r="AT49" i="12"/>
  <c r="AU22" i="12"/>
  <c r="AU49" i="12"/>
  <c r="AV49" i="12"/>
  <c r="AW22" i="12"/>
  <c r="AW49" i="12"/>
  <c r="AX49" i="12"/>
  <c r="AY49" i="12"/>
  <c r="AZ49" i="12"/>
  <c r="BA49" i="12"/>
  <c r="BB49" i="12"/>
  <c r="BC49" i="12"/>
  <c r="BD22" i="12"/>
  <c r="BD49" i="12"/>
  <c r="BE49" i="12"/>
  <c r="BF49" i="12"/>
  <c r="BG49" i="12"/>
  <c r="BH22" i="12"/>
  <c r="BH49" i="12"/>
  <c r="BI22" i="12"/>
  <c r="BI49" i="12"/>
  <c r="BJ49" i="12"/>
  <c r="BK22" i="12"/>
  <c r="BK49" i="12"/>
  <c r="BL49" i="12"/>
  <c r="BM49" i="12"/>
  <c r="BN49" i="12"/>
  <c r="BO49" i="12"/>
  <c r="BP22" i="12"/>
  <c r="BP49" i="12"/>
  <c r="BQ22" i="12"/>
  <c r="BQ49" i="12"/>
  <c r="BR49" i="12"/>
  <c r="BS49" i="12"/>
  <c r="BT22" i="12"/>
  <c r="BT49" i="12"/>
  <c r="BU22" i="12"/>
  <c r="BU49" i="12"/>
  <c r="BV49" i="12"/>
  <c r="BW49" i="12"/>
  <c r="BX49" i="12"/>
  <c r="BY49" i="12"/>
  <c r="BZ49" i="12"/>
  <c r="CA49" i="12"/>
  <c r="CB49" i="12"/>
  <c r="CC22" i="12"/>
  <c r="CC49" i="12"/>
  <c r="CD49" i="12"/>
  <c r="CE49" i="12"/>
  <c r="CF49" i="12"/>
  <c r="CG49" i="12"/>
  <c r="CH49" i="12"/>
  <c r="CI49" i="12"/>
  <c r="CJ22" i="12"/>
  <c r="CJ49" i="12"/>
  <c r="CK49" i="12"/>
  <c r="CL49" i="12"/>
  <c r="CM22" i="12"/>
  <c r="CM49" i="12"/>
  <c r="CN22" i="12"/>
  <c r="CN49" i="12"/>
  <c r="CO49" i="12"/>
  <c r="CP49" i="12"/>
  <c r="CQ22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B8" i="11"/>
  <c r="A9" i="12"/>
  <c r="A23" i="12"/>
  <c r="AC23" i="12"/>
  <c r="AC50" i="12"/>
  <c r="AD50" i="12"/>
  <c r="AE50" i="12"/>
  <c r="AF50" i="12"/>
  <c r="AG50" i="12"/>
  <c r="AH50" i="12"/>
  <c r="AI50" i="12"/>
  <c r="AJ23" i="12"/>
  <c r="AJ50" i="12"/>
  <c r="AK50" i="12"/>
  <c r="AL50" i="12"/>
  <c r="AM50" i="12"/>
  <c r="AN50" i="12"/>
  <c r="AO50" i="12"/>
  <c r="AP50" i="12"/>
  <c r="AQ50" i="12"/>
  <c r="AR23" i="12"/>
  <c r="AR50" i="12"/>
  <c r="AS23" i="12"/>
  <c r="AS50" i="12"/>
  <c r="AT50" i="12"/>
  <c r="AU23" i="12"/>
  <c r="AU50" i="12"/>
  <c r="AV50" i="12"/>
  <c r="AW50" i="12"/>
  <c r="AX50" i="12"/>
  <c r="AY50" i="12"/>
  <c r="AZ50" i="12"/>
  <c r="BA50" i="12"/>
  <c r="BB50" i="12"/>
  <c r="BC23" i="12"/>
  <c r="BC50" i="12"/>
  <c r="BD50" i="12"/>
  <c r="BE50" i="12"/>
  <c r="BF23" i="12"/>
  <c r="BF50" i="12"/>
  <c r="BG50" i="12"/>
  <c r="BH50" i="12"/>
  <c r="BI50" i="12"/>
  <c r="BJ23" i="12"/>
  <c r="BJ50" i="12"/>
  <c r="BK50" i="12"/>
  <c r="BL23" i="12"/>
  <c r="BL50" i="12"/>
  <c r="BM50" i="12"/>
  <c r="BN50" i="12"/>
  <c r="BO23" i="12"/>
  <c r="BO50" i="12"/>
  <c r="BP50" i="12"/>
  <c r="BQ23" i="12"/>
  <c r="BQ50" i="12"/>
  <c r="BR23" i="12"/>
  <c r="BR50" i="12"/>
  <c r="BS50" i="12"/>
  <c r="BT50" i="12"/>
  <c r="BU50" i="12"/>
  <c r="BV50" i="12"/>
  <c r="BW23" i="12"/>
  <c r="BW50" i="12"/>
  <c r="BX50" i="12"/>
  <c r="BY50" i="12"/>
  <c r="BZ23" i="12"/>
  <c r="BZ50" i="12"/>
  <c r="CA50" i="12"/>
  <c r="CB50" i="12"/>
  <c r="CC50" i="12"/>
  <c r="CD50" i="12"/>
  <c r="CE50" i="12"/>
  <c r="CF50" i="12"/>
  <c r="CG23" i="12"/>
  <c r="CG50" i="12"/>
  <c r="CH50" i="12"/>
  <c r="CI23" i="12"/>
  <c r="CI50" i="12"/>
  <c r="CJ50" i="12"/>
  <c r="CK50" i="12"/>
  <c r="CL50" i="12"/>
  <c r="CM23" i="12"/>
  <c r="CM50" i="12"/>
  <c r="CN23" i="12"/>
  <c r="CN50" i="12"/>
  <c r="CO50" i="12"/>
  <c r="CP50" i="12"/>
  <c r="CQ50" i="12"/>
  <c r="CR23" i="12"/>
  <c r="CR50" i="12"/>
  <c r="CS50" i="12"/>
  <c r="CT50" i="12"/>
  <c r="C3" i="12"/>
  <c r="C4" i="12"/>
  <c r="C5" i="12"/>
  <c r="C6" i="12"/>
  <c r="C7" i="12"/>
  <c r="C8" i="12"/>
  <c r="C9" i="12"/>
  <c r="C10" i="12"/>
  <c r="C45" i="12"/>
  <c r="D11" i="12"/>
  <c r="D12" i="12"/>
  <c r="D15" i="12"/>
  <c r="E11" i="12"/>
  <c r="E12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A12" i="12"/>
  <c r="AA15" i="12"/>
  <c r="AB11" i="12"/>
  <c r="AB12" i="12"/>
  <c r="AB15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Q18" i="12"/>
  <c r="CR11" i="12"/>
  <c r="CS11" i="12"/>
  <c r="CT11" i="12"/>
  <c r="C46" i="12"/>
  <c r="D19" i="12"/>
  <c r="CP19" i="12"/>
  <c r="C47" i="12"/>
  <c r="C48" i="12"/>
  <c r="E21" i="12"/>
  <c r="C49" i="12"/>
  <c r="CS22" i="12"/>
  <c r="C50" i="12"/>
  <c r="D23" i="12"/>
  <c r="CQ23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17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17" i="12"/>
  <c r="BH35" i="12"/>
  <c r="BI17" i="12"/>
  <c r="BI35" i="12"/>
  <c r="BJ17" i="12"/>
  <c r="BJ35" i="12"/>
  <c r="BK35" i="12"/>
  <c r="BL35" i="12"/>
  <c r="BM35" i="12"/>
  <c r="BN35" i="12"/>
  <c r="BO35" i="12"/>
  <c r="BP35" i="12"/>
  <c r="BQ17" i="12"/>
  <c r="BQ35" i="12"/>
  <c r="BR17" i="12"/>
  <c r="BR35" i="12"/>
  <c r="BS35" i="12"/>
  <c r="BT35" i="12"/>
  <c r="BU35" i="12"/>
  <c r="BV17" i="12"/>
  <c r="BV35" i="12"/>
  <c r="BW35" i="12"/>
  <c r="BX17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18" i="12"/>
  <c r="AP36" i="12"/>
  <c r="AQ18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18" i="12"/>
  <c r="CC36" i="12"/>
  <c r="CD36" i="12"/>
  <c r="CE18" i="12"/>
  <c r="CE36" i="12"/>
  <c r="CF36" i="12"/>
  <c r="CG18" i="12"/>
  <c r="CG36" i="12"/>
  <c r="CH18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19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20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20" i="12"/>
  <c r="CB38" i="12"/>
  <c r="CC38" i="12"/>
  <c r="CD38" i="12"/>
  <c r="CE20" i="12"/>
  <c r="CE38" i="12"/>
  <c r="CF38" i="12"/>
  <c r="CG38" i="12"/>
  <c r="CH38" i="12"/>
  <c r="CI38" i="12"/>
  <c r="CJ38" i="12"/>
  <c r="CK20" i="12"/>
  <c r="CK38" i="12"/>
  <c r="CL38" i="12"/>
  <c r="CM20" i="12"/>
  <c r="CM38" i="12"/>
  <c r="CN20" i="12"/>
  <c r="CN38" i="12"/>
  <c r="CO38" i="12"/>
  <c r="CP20" i="12"/>
  <c r="CP38" i="12"/>
  <c r="CQ38" i="12"/>
  <c r="CR20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21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21" i="12"/>
  <c r="CR39" i="12"/>
  <c r="CS39" i="12"/>
  <c r="CT21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22" i="12"/>
  <c r="AD40" i="12"/>
  <c r="AE40" i="12"/>
  <c r="AF40" i="12"/>
  <c r="AG40" i="12"/>
  <c r="AH40" i="12"/>
  <c r="AI40" i="12"/>
  <c r="AJ40" i="12"/>
  <c r="AK40" i="12"/>
  <c r="AL40" i="12"/>
  <c r="AM40" i="12"/>
  <c r="AN40" i="12"/>
  <c r="AO22" i="12"/>
  <c r="AO40" i="12"/>
  <c r="AP40" i="12"/>
  <c r="AQ40" i="12"/>
  <c r="AR22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22" i="12"/>
  <c r="BX40" i="12"/>
  <c r="BY40" i="12"/>
  <c r="BZ22" i="12"/>
  <c r="BZ40" i="12"/>
  <c r="CA22" i="12"/>
  <c r="CA40" i="12"/>
  <c r="CB22" i="12"/>
  <c r="CB40" i="12"/>
  <c r="CC40" i="12"/>
  <c r="CD40" i="12"/>
  <c r="CE40" i="12"/>
  <c r="CF22" i="12"/>
  <c r="CF40" i="12"/>
  <c r="CG40" i="12"/>
  <c r="CH22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23" i="12"/>
  <c r="AG41" i="12"/>
  <c r="AH41" i="12"/>
  <c r="AI41" i="12"/>
  <c r="AJ41" i="12"/>
  <c r="AK23" i="12"/>
  <c r="AK41" i="12"/>
  <c r="AL23" i="12"/>
  <c r="AL41" i="12"/>
  <c r="AM23" i="12"/>
  <c r="AM41" i="12"/>
  <c r="AN41" i="12"/>
  <c r="AO23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23" i="12"/>
  <c r="BK41" i="12"/>
  <c r="BL41" i="12"/>
  <c r="BM41" i="12"/>
  <c r="BN41" i="12"/>
  <c r="BO41" i="12"/>
  <c r="BP41" i="12"/>
  <c r="BQ41" i="12"/>
  <c r="BR41" i="12"/>
  <c r="BS23" i="12"/>
  <c r="BS41" i="12"/>
  <c r="BT41" i="12"/>
  <c r="BU23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17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17" i="12"/>
  <c r="AR26" i="12"/>
  <c r="AS17" i="12"/>
  <c r="AS26" i="12"/>
  <c r="AT17" i="12"/>
  <c r="AT26" i="12"/>
  <c r="AU17" i="12"/>
  <c r="AU26" i="12"/>
  <c r="AV26" i="12"/>
  <c r="AW26" i="12"/>
  <c r="AX26" i="12"/>
  <c r="AY26" i="12"/>
  <c r="AZ26" i="12"/>
  <c r="BA26" i="12"/>
  <c r="BB26" i="12"/>
  <c r="BC26" i="12"/>
  <c r="BD26" i="12"/>
  <c r="BE26" i="12"/>
  <c r="BF17" i="12"/>
  <c r="BF26" i="12"/>
  <c r="BG26" i="12"/>
  <c r="BH26" i="12"/>
  <c r="BI26" i="12"/>
  <c r="BJ26" i="12"/>
  <c r="BK26" i="12"/>
  <c r="BL17" i="12"/>
  <c r="BL26" i="12"/>
  <c r="BM26" i="12"/>
  <c r="BN26" i="12"/>
  <c r="BO26" i="12"/>
  <c r="BP17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17" i="12"/>
  <c r="CB26" i="12"/>
  <c r="CC26" i="12"/>
  <c r="CD26" i="12"/>
  <c r="CE26" i="12"/>
  <c r="CF26" i="12"/>
  <c r="CG26" i="12"/>
  <c r="CH26" i="12"/>
  <c r="CI17" i="12"/>
  <c r="CI26" i="12"/>
  <c r="CJ26" i="12"/>
  <c r="CK17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18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18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18" i="12"/>
  <c r="BV27" i="12"/>
  <c r="BW18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18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19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19" i="12"/>
  <c r="AW28" i="12"/>
  <c r="AX28" i="12"/>
  <c r="AY28" i="12"/>
  <c r="AZ28" i="12"/>
  <c r="BA19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19" i="12"/>
  <c r="CB28" i="12"/>
  <c r="CC28" i="12"/>
  <c r="CD28" i="12"/>
  <c r="CE28" i="12"/>
  <c r="CF28" i="12"/>
  <c r="CG28" i="12"/>
  <c r="CH28" i="12"/>
  <c r="CI28" i="12"/>
  <c r="CJ19" i="12"/>
  <c r="CJ28" i="12"/>
  <c r="CK28" i="12"/>
  <c r="CL28" i="12"/>
  <c r="CM28" i="12"/>
  <c r="CN28" i="12"/>
  <c r="CO28" i="12"/>
  <c r="CP28" i="12"/>
  <c r="CQ28" i="12"/>
  <c r="CR28" i="12"/>
  <c r="CS28" i="12"/>
  <c r="CT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0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0" i="12"/>
  <c r="BG29" i="12"/>
  <c r="BH20" i="12"/>
  <c r="BH29" i="12"/>
  <c r="BI29" i="12"/>
  <c r="BJ29" i="12"/>
  <c r="BK29" i="12"/>
  <c r="BL29" i="12"/>
  <c r="BM29" i="12"/>
  <c r="BN29" i="12"/>
  <c r="BO20" i="12"/>
  <c r="BO29" i="12"/>
  <c r="BP20" i="12"/>
  <c r="BP29" i="12"/>
  <c r="BQ29" i="12"/>
  <c r="BR29" i="12"/>
  <c r="BS29" i="12"/>
  <c r="BT20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21" i="12"/>
  <c r="BW30" i="12"/>
  <c r="BX30" i="12"/>
  <c r="BY30" i="12"/>
  <c r="BZ30" i="12"/>
  <c r="CA30" i="12"/>
  <c r="CB30" i="12"/>
  <c r="CC30" i="12"/>
  <c r="CD21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22" i="12"/>
  <c r="AH31" i="12"/>
  <c r="AI22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22" i="12"/>
  <c r="BM31" i="12"/>
  <c r="BN31" i="12"/>
  <c r="BO22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22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23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23" i="12"/>
  <c r="AP32" i="12"/>
  <c r="AQ23" i="12"/>
  <c r="AQ32" i="12"/>
  <c r="AR32" i="12"/>
  <c r="AS32" i="12"/>
  <c r="AT32" i="12"/>
  <c r="AU32" i="12"/>
  <c r="AV32" i="12"/>
  <c r="AW23" i="12"/>
  <c r="AW32" i="12"/>
  <c r="AX23" i="12"/>
  <c r="AX32" i="12"/>
  <c r="AY23" i="12"/>
  <c r="AY32" i="12"/>
  <c r="AZ32" i="12"/>
  <c r="BA23" i="12"/>
  <c r="BA32" i="12"/>
  <c r="BB23" i="12"/>
  <c r="BB32" i="12"/>
  <c r="BC32" i="12"/>
  <c r="BD23" i="12"/>
  <c r="BD32" i="12"/>
  <c r="BE23" i="12"/>
  <c r="BE32" i="12"/>
  <c r="BF32" i="12"/>
  <c r="BG32" i="12"/>
  <c r="BH32" i="12"/>
  <c r="BI32" i="12"/>
  <c r="BJ32" i="12"/>
  <c r="BK32" i="12"/>
  <c r="BL32" i="12"/>
  <c r="BM23" i="12"/>
  <c r="BM32" i="12"/>
  <c r="BN32" i="12"/>
  <c r="BO32" i="12"/>
  <c r="BP32" i="12"/>
  <c r="BQ32" i="12"/>
  <c r="BR32" i="12"/>
  <c r="BS32" i="12"/>
  <c r="BT23" i="12"/>
  <c r="BT32" i="12"/>
  <c r="BU32" i="12"/>
  <c r="BV23" i="12"/>
  <c r="BV32" i="12"/>
  <c r="BW32" i="12"/>
  <c r="BX32" i="12"/>
  <c r="BY32" i="12"/>
  <c r="BZ32" i="12"/>
  <c r="CA23" i="12"/>
  <c r="CA32" i="12"/>
  <c r="CB32" i="12"/>
  <c r="CC23" i="12"/>
  <c r="CC32" i="12"/>
  <c r="CD32" i="12"/>
  <c r="CE23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23" i="12"/>
  <c r="CS32" i="12"/>
  <c r="CT32" i="12"/>
  <c r="C27" i="12"/>
  <c r="AB18" i="12"/>
  <c r="CN18" i="12"/>
  <c r="C28" i="12"/>
  <c r="CQ19" i="12"/>
  <c r="C29" i="12"/>
  <c r="E20" i="12"/>
  <c r="AB20" i="12"/>
  <c r="C30" i="12"/>
  <c r="C31" i="12"/>
  <c r="CT22" i="12"/>
  <c r="C32" i="12"/>
  <c r="CP23" i="12"/>
  <c r="C26" i="12"/>
  <c r="D3" i="26"/>
  <c r="D4" i="26"/>
  <c r="D5" i="26"/>
  <c r="D6" i="26"/>
  <c r="D7" i="26"/>
  <c r="D8" i="26"/>
  <c r="D9" i="26"/>
  <c r="D10" i="26"/>
  <c r="D44" i="26"/>
  <c r="E3" i="26"/>
  <c r="E4" i="26"/>
  <c r="E5" i="26"/>
  <c r="E6" i="26"/>
  <c r="E7" i="26"/>
  <c r="E8" i="26"/>
  <c r="E9" i="26"/>
  <c r="E10" i="26"/>
  <c r="E44" i="26"/>
  <c r="F3" i="26"/>
  <c r="F4" i="26"/>
  <c r="F5" i="26"/>
  <c r="F6" i="26"/>
  <c r="F7" i="26"/>
  <c r="F8" i="26"/>
  <c r="F9" i="26"/>
  <c r="F10" i="26"/>
  <c r="F44" i="26"/>
  <c r="G3" i="26"/>
  <c r="G4" i="26"/>
  <c r="G5" i="26"/>
  <c r="G6" i="26"/>
  <c r="G7" i="26"/>
  <c r="G8" i="26"/>
  <c r="G9" i="26"/>
  <c r="G10" i="26"/>
  <c r="G44" i="26"/>
  <c r="H3" i="26"/>
  <c r="H4" i="26"/>
  <c r="H5" i="26"/>
  <c r="H6" i="26"/>
  <c r="H7" i="26"/>
  <c r="H8" i="26"/>
  <c r="H9" i="26"/>
  <c r="H10" i="26"/>
  <c r="H44" i="26"/>
  <c r="I3" i="26"/>
  <c r="I4" i="26"/>
  <c r="I5" i="26"/>
  <c r="I6" i="26"/>
  <c r="I7" i="26"/>
  <c r="I8" i="26"/>
  <c r="I9" i="26"/>
  <c r="I10" i="26"/>
  <c r="I44" i="26"/>
  <c r="J3" i="26"/>
  <c r="J4" i="26"/>
  <c r="J5" i="26"/>
  <c r="J6" i="26"/>
  <c r="J7" i="26"/>
  <c r="J8" i="26"/>
  <c r="J9" i="26"/>
  <c r="J10" i="26"/>
  <c r="J44" i="26"/>
  <c r="K3" i="26"/>
  <c r="K4" i="26"/>
  <c r="K5" i="26"/>
  <c r="K6" i="26"/>
  <c r="K7" i="26"/>
  <c r="K8" i="26"/>
  <c r="K9" i="26"/>
  <c r="K10" i="26"/>
  <c r="K44" i="26"/>
  <c r="L3" i="26"/>
  <c r="L4" i="26"/>
  <c r="L5" i="26"/>
  <c r="L6" i="26"/>
  <c r="L7" i="26"/>
  <c r="L8" i="26"/>
  <c r="L9" i="26"/>
  <c r="L10" i="26"/>
  <c r="L44" i="26"/>
  <c r="M3" i="26"/>
  <c r="M4" i="26"/>
  <c r="M5" i="26"/>
  <c r="M6" i="26"/>
  <c r="M7" i="26"/>
  <c r="M8" i="26"/>
  <c r="M9" i="26"/>
  <c r="M10" i="26"/>
  <c r="M44" i="26"/>
  <c r="N3" i="26"/>
  <c r="N4" i="26"/>
  <c r="N5" i="26"/>
  <c r="N6" i="26"/>
  <c r="N7" i="26"/>
  <c r="N8" i="26"/>
  <c r="N9" i="26"/>
  <c r="N10" i="26"/>
  <c r="N44" i="26"/>
  <c r="O3" i="26"/>
  <c r="O4" i="26"/>
  <c r="O5" i="26"/>
  <c r="O6" i="26"/>
  <c r="O7" i="26"/>
  <c r="O8" i="26"/>
  <c r="O9" i="26"/>
  <c r="O10" i="26"/>
  <c r="O44" i="26"/>
  <c r="P3" i="26"/>
  <c r="P4" i="26"/>
  <c r="P5" i="26"/>
  <c r="P6" i="26"/>
  <c r="P7" i="26"/>
  <c r="P8" i="26"/>
  <c r="P9" i="26"/>
  <c r="P10" i="26"/>
  <c r="P44" i="26"/>
  <c r="Q3" i="26"/>
  <c r="Q4" i="26"/>
  <c r="Q5" i="26"/>
  <c r="Q6" i="26"/>
  <c r="Q7" i="26"/>
  <c r="Q8" i="26"/>
  <c r="Q9" i="26"/>
  <c r="Q10" i="26"/>
  <c r="Q44" i="26"/>
  <c r="R3" i="26"/>
  <c r="R4" i="26"/>
  <c r="R5" i="26"/>
  <c r="R6" i="26"/>
  <c r="R7" i="26"/>
  <c r="R8" i="26"/>
  <c r="R9" i="26"/>
  <c r="R10" i="26"/>
  <c r="R44" i="26"/>
  <c r="S3" i="26"/>
  <c r="S4" i="26"/>
  <c r="S5" i="26"/>
  <c r="S6" i="26"/>
  <c r="S7" i="26"/>
  <c r="S8" i="26"/>
  <c r="S9" i="26"/>
  <c r="S10" i="26"/>
  <c r="S44" i="26"/>
  <c r="T3" i="26"/>
  <c r="T4" i="26"/>
  <c r="T5" i="26"/>
  <c r="T6" i="26"/>
  <c r="T7" i="26"/>
  <c r="T8" i="26"/>
  <c r="T9" i="26"/>
  <c r="T10" i="26"/>
  <c r="T44" i="26"/>
  <c r="U3" i="26"/>
  <c r="U4" i="26"/>
  <c r="U5" i="26"/>
  <c r="U6" i="26"/>
  <c r="U7" i="26"/>
  <c r="U8" i="26"/>
  <c r="U9" i="26"/>
  <c r="U10" i="26"/>
  <c r="U44" i="26"/>
  <c r="V3" i="26"/>
  <c r="V4" i="26"/>
  <c r="V5" i="26"/>
  <c r="V6" i="26"/>
  <c r="V7" i="26"/>
  <c r="V8" i="26"/>
  <c r="V9" i="26"/>
  <c r="V10" i="26"/>
  <c r="V44" i="26"/>
  <c r="W3" i="26"/>
  <c r="W4" i="26"/>
  <c r="W5" i="26"/>
  <c r="W6" i="26"/>
  <c r="W7" i="26"/>
  <c r="W8" i="26"/>
  <c r="W9" i="26"/>
  <c r="W10" i="26"/>
  <c r="W44" i="26"/>
  <c r="X3" i="26"/>
  <c r="X4" i="26"/>
  <c r="X5" i="26"/>
  <c r="X6" i="26"/>
  <c r="X7" i="26"/>
  <c r="X8" i="26"/>
  <c r="X9" i="26"/>
  <c r="X10" i="26"/>
  <c r="X44" i="26"/>
  <c r="Y3" i="26"/>
  <c r="Y4" i="26"/>
  <c r="Y5" i="26"/>
  <c r="Y6" i="26"/>
  <c r="Y7" i="26"/>
  <c r="Y8" i="26"/>
  <c r="Y9" i="26"/>
  <c r="Y10" i="26"/>
  <c r="Y44" i="26"/>
  <c r="Z3" i="26"/>
  <c r="Z4" i="26"/>
  <c r="Z5" i="26"/>
  <c r="Z6" i="26"/>
  <c r="Z7" i="26"/>
  <c r="Z8" i="26"/>
  <c r="Z9" i="26"/>
  <c r="Z10" i="26"/>
  <c r="Z44" i="26"/>
  <c r="AA3" i="26"/>
  <c r="AA4" i="26"/>
  <c r="AA5" i="26"/>
  <c r="AA6" i="26"/>
  <c r="AA7" i="26"/>
  <c r="AA8" i="26"/>
  <c r="AA9" i="26"/>
  <c r="AA10" i="26"/>
  <c r="AA44" i="26"/>
  <c r="AB3" i="26"/>
  <c r="AB4" i="26"/>
  <c r="AB5" i="26"/>
  <c r="AB6" i="26"/>
  <c r="AB7" i="26"/>
  <c r="AB8" i="26"/>
  <c r="AB9" i="26"/>
  <c r="AB10" i="26"/>
  <c r="AB44" i="26"/>
  <c r="AC3" i="26"/>
  <c r="AC4" i="26"/>
  <c r="AC5" i="26"/>
  <c r="AC6" i="26"/>
  <c r="AC7" i="26"/>
  <c r="AC8" i="26"/>
  <c r="AC9" i="26"/>
  <c r="AC10" i="26"/>
  <c r="AC12" i="26"/>
  <c r="AC15" i="26"/>
  <c r="AC17" i="26"/>
  <c r="AC44" i="26"/>
  <c r="AD3" i="26"/>
  <c r="AD4" i="26"/>
  <c r="AD5" i="26"/>
  <c r="AD6" i="26"/>
  <c r="AD7" i="26"/>
  <c r="AD8" i="26"/>
  <c r="AD9" i="26"/>
  <c r="AD10" i="26"/>
  <c r="AD12" i="26"/>
  <c r="AD15" i="26"/>
  <c r="AD44" i="26"/>
  <c r="AE3" i="26"/>
  <c r="AE4" i="26"/>
  <c r="AE5" i="26"/>
  <c r="AE6" i="26"/>
  <c r="AE7" i="26"/>
  <c r="AE8" i="26"/>
  <c r="AE9" i="26"/>
  <c r="AE10" i="26"/>
  <c r="AE12" i="26"/>
  <c r="AE15" i="26"/>
  <c r="AE44" i="26"/>
  <c r="AF3" i="26"/>
  <c r="AF4" i="26"/>
  <c r="AF5" i="26"/>
  <c r="AF6" i="26"/>
  <c r="AF7" i="26"/>
  <c r="AF8" i="26"/>
  <c r="AF9" i="26"/>
  <c r="AF10" i="26"/>
  <c r="AF12" i="26"/>
  <c r="AF15" i="26"/>
  <c r="AF44" i="26"/>
  <c r="AG3" i="26"/>
  <c r="AG4" i="26"/>
  <c r="AG5" i="26"/>
  <c r="AG6" i="26"/>
  <c r="AG7" i="26"/>
  <c r="AG8" i="26"/>
  <c r="AG9" i="26"/>
  <c r="AG10" i="26"/>
  <c r="AG12" i="26"/>
  <c r="AG15" i="26"/>
  <c r="AG44" i="26"/>
  <c r="AH3" i="26"/>
  <c r="AH4" i="26"/>
  <c r="AH5" i="26"/>
  <c r="AH6" i="26"/>
  <c r="AH7" i="26"/>
  <c r="AH8" i="26"/>
  <c r="AH9" i="26"/>
  <c r="AH10" i="26"/>
  <c r="AH12" i="26"/>
  <c r="AH15" i="26"/>
  <c r="AH44" i="26"/>
  <c r="AI3" i="26"/>
  <c r="AI4" i="26"/>
  <c r="AI5" i="26"/>
  <c r="AI6" i="26"/>
  <c r="AI7" i="26"/>
  <c r="AI8" i="26"/>
  <c r="AI9" i="26"/>
  <c r="AI10" i="26"/>
  <c r="AI12" i="26"/>
  <c r="AI15" i="26"/>
  <c r="AI44" i="26"/>
  <c r="AJ3" i="26"/>
  <c r="AJ4" i="26"/>
  <c r="AJ5" i="26"/>
  <c r="AJ6" i="26"/>
  <c r="AJ7" i="26"/>
  <c r="AJ8" i="26"/>
  <c r="AJ9" i="26"/>
  <c r="AJ10" i="26"/>
  <c r="AJ12" i="26"/>
  <c r="AJ15" i="26"/>
  <c r="AJ44" i="26"/>
  <c r="AK3" i="26"/>
  <c r="AK4" i="26"/>
  <c r="AK5" i="26"/>
  <c r="AK6" i="26"/>
  <c r="AK7" i="26"/>
  <c r="AK8" i="26"/>
  <c r="AK9" i="26"/>
  <c r="AK10" i="26"/>
  <c r="AK12" i="26"/>
  <c r="AK15" i="26"/>
  <c r="AK44" i="26"/>
  <c r="AL3" i="26"/>
  <c r="AL4" i="26"/>
  <c r="AL5" i="26"/>
  <c r="AL6" i="26"/>
  <c r="AL7" i="26"/>
  <c r="AL8" i="26"/>
  <c r="AL9" i="26"/>
  <c r="AL10" i="26"/>
  <c r="AL12" i="26"/>
  <c r="AL15" i="26"/>
  <c r="AL44" i="26"/>
  <c r="AM3" i="26"/>
  <c r="AM4" i="26"/>
  <c r="AM5" i="26"/>
  <c r="AM6" i="26"/>
  <c r="AM7" i="26"/>
  <c r="AM8" i="26"/>
  <c r="AM9" i="26"/>
  <c r="AM10" i="26"/>
  <c r="AM12" i="26"/>
  <c r="AM15" i="26"/>
  <c r="AM17" i="26"/>
  <c r="AM44" i="26"/>
  <c r="AN3" i="26"/>
  <c r="AN4" i="26"/>
  <c r="AN5" i="26"/>
  <c r="AN6" i="26"/>
  <c r="AN7" i="26"/>
  <c r="AN8" i="26"/>
  <c r="AN9" i="26"/>
  <c r="AN10" i="26"/>
  <c r="AN12" i="26"/>
  <c r="AN15" i="26"/>
  <c r="AN44" i="26"/>
  <c r="AO3" i="26"/>
  <c r="AO4" i="26"/>
  <c r="AO5" i="26"/>
  <c r="AO6" i="26"/>
  <c r="AO7" i="26"/>
  <c r="AO8" i="26"/>
  <c r="AO9" i="26"/>
  <c r="AO10" i="26"/>
  <c r="AO12" i="26"/>
  <c r="AO15" i="26"/>
  <c r="AO44" i="26"/>
  <c r="AP3" i="26"/>
  <c r="AP4" i="26"/>
  <c r="AP5" i="26"/>
  <c r="AP6" i="26"/>
  <c r="AP7" i="26"/>
  <c r="AP8" i="26"/>
  <c r="AP9" i="26"/>
  <c r="AP10" i="26"/>
  <c r="AP12" i="26"/>
  <c r="AP15" i="26"/>
  <c r="AP44" i="26"/>
  <c r="AQ3" i="26"/>
  <c r="AQ4" i="26"/>
  <c r="AQ5" i="26"/>
  <c r="AQ6" i="26"/>
  <c r="AQ7" i="26"/>
  <c r="AQ8" i="26"/>
  <c r="AQ9" i="26"/>
  <c r="AQ10" i="26"/>
  <c r="AQ12" i="26"/>
  <c r="AQ15" i="26"/>
  <c r="AQ44" i="26"/>
  <c r="AR3" i="26"/>
  <c r="AR4" i="26"/>
  <c r="AR5" i="26"/>
  <c r="AR6" i="26"/>
  <c r="AR7" i="26"/>
  <c r="AR8" i="26"/>
  <c r="AR9" i="26"/>
  <c r="AR10" i="26"/>
  <c r="AR12" i="26"/>
  <c r="AR15" i="26"/>
  <c r="AR44" i="26"/>
  <c r="AS3" i="26"/>
  <c r="AS4" i="26"/>
  <c r="AS5" i="26"/>
  <c r="AS6" i="26"/>
  <c r="AS7" i="26"/>
  <c r="AS8" i="26"/>
  <c r="AS9" i="26"/>
  <c r="AS10" i="26"/>
  <c r="AS12" i="26"/>
  <c r="AS15" i="26"/>
  <c r="AS44" i="26"/>
  <c r="AT3" i="26"/>
  <c r="AT4" i="26"/>
  <c r="AT5" i="26"/>
  <c r="AT6" i="26"/>
  <c r="AT7" i="26"/>
  <c r="AT8" i="26"/>
  <c r="AT9" i="26"/>
  <c r="AT10" i="26"/>
  <c r="AT12" i="26"/>
  <c r="AT15" i="26"/>
  <c r="AT44" i="26"/>
  <c r="AU3" i="26"/>
  <c r="AU4" i="26"/>
  <c r="AU5" i="26"/>
  <c r="AU6" i="26"/>
  <c r="AU7" i="26"/>
  <c r="AU8" i="26"/>
  <c r="AU9" i="26"/>
  <c r="AU10" i="26"/>
  <c r="AU12" i="26"/>
  <c r="AU15" i="26"/>
  <c r="AU44" i="26"/>
  <c r="AV3" i="26"/>
  <c r="AV4" i="26"/>
  <c r="AV5" i="26"/>
  <c r="AV6" i="26"/>
  <c r="AV7" i="26"/>
  <c r="AV8" i="26"/>
  <c r="AV9" i="26"/>
  <c r="AV10" i="26"/>
  <c r="AV12" i="26"/>
  <c r="AV15" i="26"/>
  <c r="AV44" i="26"/>
  <c r="AW3" i="26"/>
  <c r="AW4" i="26"/>
  <c r="AW5" i="26"/>
  <c r="AW6" i="26"/>
  <c r="AW7" i="26"/>
  <c r="AW8" i="26"/>
  <c r="AW9" i="26"/>
  <c r="AW10" i="26"/>
  <c r="AW12" i="26"/>
  <c r="AW15" i="26"/>
  <c r="AW44" i="26"/>
  <c r="AX3" i="26"/>
  <c r="AX4" i="26"/>
  <c r="AX5" i="26"/>
  <c r="AX6" i="26"/>
  <c r="AX7" i="26"/>
  <c r="AX8" i="26"/>
  <c r="AX9" i="26"/>
  <c r="AX10" i="26"/>
  <c r="AX12" i="26"/>
  <c r="AX15" i="26"/>
  <c r="AX44" i="26"/>
  <c r="AY3" i="26"/>
  <c r="AY4" i="26"/>
  <c r="AY5" i="26"/>
  <c r="AY6" i="26"/>
  <c r="AY7" i="26"/>
  <c r="AY8" i="26"/>
  <c r="AY9" i="26"/>
  <c r="AY10" i="26"/>
  <c r="AY12" i="26"/>
  <c r="AY15" i="26"/>
  <c r="AY44" i="26"/>
  <c r="AZ3" i="26"/>
  <c r="AZ4" i="26"/>
  <c r="AZ5" i="26"/>
  <c r="AZ6" i="26"/>
  <c r="AZ7" i="26"/>
  <c r="AZ8" i="26"/>
  <c r="AZ9" i="26"/>
  <c r="AZ10" i="26"/>
  <c r="AZ12" i="26"/>
  <c r="AZ15" i="26"/>
  <c r="AZ17" i="26"/>
  <c r="AZ44" i="26"/>
  <c r="BA3" i="26"/>
  <c r="BA4" i="26"/>
  <c r="BA5" i="26"/>
  <c r="BA6" i="26"/>
  <c r="BA7" i="26"/>
  <c r="BA8" i="26"/>
  <c r="BA9" i="26"/>
  <c r="BA10" i="26"/>
  <c r="BA12" i="26"/>
  <c r="BA15" i="26"/>
  <c r="BA44" i="26"/>
  <c r="BB3" i="26"/>
  <c r="BB4" i="26"/>
  <c r="BB5" i="26"/>
  <c r="BB6" i="26"/>
  <c r="BB7" i="26"/>
  <c r="BB8" i="26"/>
  <c r="BB9" i="26"/>
  <c r="BB10" i="26"/>
  <c r="BB12" i="26"/>
  <c r="BB15" i="26"/>
  <c r="BB17" i="26"/>
  <c r="BB44" i="26"/>
  <c r="BC3" i="26"/>
  <c r="BC4" i="26"/>
  <c r="BC5" i="26"/>
  <c r="BC6" i="26"/>
  <c r="BC7" i="26"/>
  <c r="BC8" i="26"/>
  <c r="BC9" i="26"/>
  <c r="BC10" i="26"/>
  <c r="BC12" i="26"/>
  <c r="BC15" i="26"/>
  <c r="BC44" i="26"/>
  <c r="BD3" i="26"/>
  <c r="BD4" i="26"/>
  <c r="BD5" i="26"/>
  <c r="BD6" i="26"/>
  <c r="BD7" i="26"/>
  <c r="BD8" i="26"/>
  <c r="BD9" i="26"/>
  <c r="BD10" i="26"/>
  <c r="BD12" i="26"/>
  <c r="BD15" i="26"/>
  <c r="BD17" i="26"/>
  <c r="BD44" i="26"/>
  <c r="BE3" i="26"/>
  <c r="BE4" i="26"/>
  <c r="BE5" i="26"/>
  <c r="BE6" i="26"/>
  <c r="BE7" i="26"/>
  <c r="BE8" i="26"/>
  <c r="BE9" i="26"/>
  <c r="BE10" i="26"/>
  <c r="BE12" i="26"/>
  <c r="BE15" i="26"/>
  <c r="BE44" i="26"/>
  <c r="BF3" i="26"/>
  <c r="BF4" i="26"/>
  <c r="BF5" i="26"/>
  <c r="BF6" i="26"/>
  <c r="BF7" i="26"/>
  <c r="BF8" i="26"/>
  <c r="BF9" i="26"/>
  <c r="BF10" i="26"/>
  <c r="BF12" i="26"/>
  <c r="BF15" i="26"/>
  <c r="BF44" i="26"/>
  <c r="BG3" i="26"/>
  <c r="BG4" i="26"/>
  <c r="BG5" i="26"/>
  <c r="BG6" i="26"/>
  <c r="BG7" i="26"/>
  <c r="BG8" i="26"/>
  <c r="BG9" i="26"/>
  <c r="BG10" i="26"/>
  <c r="BG12" i="26"/>
  <c r="BG15" i="26"/>
  <c r="BG44" i="26"/>
  <c r="BH3" i="26"/>
  <c r="BH4" i="26"/>
  <c r="BH5" i="26"/>
  <c r="BH6" i="26"/>
  <c r="BH7" i="26"/>
  <c r="BH8" i="26"/>
  <c r="BH9" i="26"/>
  <c r="BH10" i="26"/>
  <c r="BH12" i="26"/>
  <c r="BH15" i="26"/>
  <c r="BH44" i="26"/>
  <c r="BI3" i="26"/>
  <c r="BI4" i="26"/>
  <c r="BI5" i="26"/>
  <c r="BI6" i="26"/>
  <c r="BI7" i="26"/>
  <c r="BI8" i="26"/>
  <c r="BI9" i="26"/>
  <c r="BI10" i="26"/>
  <c r="BI12" i="26"/>
  <c r="BI15" i="26"/>
  <c r="BI44" i="26"/>
  <c r="BJ3" i="26"/>
  <c r="BJ4" i="26"/>
  <c r="BJ5" i="26"/>
  <c r="BJ6" i="26"/>
  <c r="BJ7" i="26"/>
  <c r="BJ8" i="26"/>
  <c r="BJ9" i="26"/>
  <c r="BJ10" i="26"/>
  <c r="BJ12" i="26"/>
  <c r="BJ15" i="26"/>
  <c r="BJ44" i="26"/>
  <c r="BK3" i="26"/>
  <c r="BK4" i="26"/>
  <c r="BK5" i="26"/>
  <c r="BK6" i="26"/>
  <c r="BK7" i="26"/>
  <c r="BK8" i="26"/>
  <c r="BK9" i="26"/>
  <c r="BK10" i="26"/>
  <c r="BK12" i="26"/>
  <c r="BK15" i="26"/>
  <c r="BK17" i="26"/>
  <c r="BK44" i="26"/>
  <c r="BL3" i="26"/>
  <c r="BL4" i="26"/>
  <c r="BL5" i="26"/>
  <c r="BL6" i="26"/>
  <c r="BL7" i="26"/>
  <c r="BL8" i="26"/>
  <c r="BL9" i="26"/>
  <c r="BL10" i="26"/>
  <c r="BL12" i="26"/>
  <c r="BL15" i="26"/>
  <c r="BL17" i="26"/>
  <c r="BL44" i="26"/>
  <c r="BM3" i="26"/>
  <c r="BM4" i="26"/>
  <c r="BM5" i="26"/>
  <c r="BM6" i="26"/>
  <c r="BM7" i="26"/>
  <c r="BM8" i="26"/>
  <c r="BM9" i="26"/>
  <c r="BM10" i="26"/>
  <c r="BM12" i="26"/>
  <c r="BM15" i="26"/>
  <c r="BM44" i="26"/>
  <c r="BN3" i="26"/>
  <c r="BN4" i="26"/>
  <c r="BN5" i="26"/>
  <c r="BN6" i="26"/>
  <c r="BN7" i="26"/>
  <c r="BN8" i="26"/>
  <c r="BN9" i="26"/>
  <c r="BN10" i="26"/>
  <c r="BN12" i="26"/>
  <c r="BN15" i="26"/>
  <c r="BN44" i="26"/>
  <c r="BO3" i="26"/>
  <c r="BO4" i="26"/>
  <c r="BO5" i="26"/>
  <c r="BO6" i="26"/>
  <c r="BO7" i="26"/>
  <c r="BO8" i="26"/>
  <c r="BO9" i="26"/>
  <c r="BO10" i="26"/>
  <c r="BO12" i="26"/>
  <c r="BO15" i="26"/>
  <c r="BO44" i="26"/>
  <c r="BP3" i="26"/>
  <c r="BP4" i="26"/>
  <c r="BP5" i="26"/>
  <c r="BP6" i="26"/>
  <c r="BP7" i="26"/>
  <c r="BP8" i="26"/>
  <c r="BP9" i="26"/>
  <c r="BP10" i="26"/>
  <c r="BP12" i="26"/>
  <c r="BP15" i="26"/>
  <c r="BP44" i="26"/>
  <c r="BQ3" i="26"/>
  <c r="BQ4" i="26"/>
  <c r="BQ5" i="26"/>
  <c r="BQ6" i="26"/>
  <c r="BQ7" i="26"/>
  <c r="BQ8" i="26"/>
  <c r="BQ9" i="26"/>
  <c r="BQ10" i="26"/>
  <c r="BQ12" i="26"/>
  <c r="BQ15" i="26"/>
  <c r="BQ44" i="26"/>
  <c r="BR3" i="26"/>
  <c r="BR4" i="26"/>
  <c r="BR5" i="26"/>
  <c r="BR6" i="26"/>
  <c r="BR7" i="26"/>
  <c r="BR8" i="26"/>
  <c r="BR9" i="26"/>
  <c r="BR10" i="26"/>
  <c r="BR12" i="26"/>
  <c r="BR15" i="26"/>
  <c r="BR44" i="26"/>
  <c r="BS3" i="26"/>
  <c r="BS4" i="26"/>
  <c r="BS5" i="26"/>
  <c r="BS6" i="26"/>
  <c r="BS7" i="26"/>
  <c r="BS8" i="26"/>
  <c r="BS9" i="26"/>
  <c r="BS10" i="26"/>
  <c r="BS12" i="26"/>
  <c r="BS15" i="26"/>
  <c r="BS44" i="26"/>
  <c r="BT3" i="26"/>
  <c r="BT4" i="26"/>
  <c r="BT5" i="26"/>
  <c r="BT6" i="26"/>
  <c r="BT7" i="26"/>
  <c r="BT8" i="26"/>
  <c r="BT9" i="26"/>
  <c r="BT10" i="26"/>
  <c r="BT12" i="26"/>
  <c r="BT15" i="26"/>
  <c r="BT44" i="26"/>
  <c r="BU3" i="26"/>
  <c r="BU4" i="26"/>
  <c r="BU5" i="26"/>
  <c r="BU6" i="26"/>
  <c r="BU7" i="26"/>
  <c r="BU8" i="26"/>
  <c r="BU9" i="26"/>
  <c r="BU10" i="26"/>
  <c r="BU12" i="26"/>
  <c r="BU15" i="26"/>
  <c r="BU44" i="26"/>
  <c r="BV3" i="26"/>
  <c r="BV4" i="26"/>
  <c r="BV5" i="26"/>
  <c r="BV6" i="26"/>
  <c r="BV7" i="26"/>
  <c r="BV8" i="26"/>
  <c r="BV9" i="26"/>
  <c r="BV10" i="26"/>
  <c r="BV12" i="26"/>
  <c r="BV15" i="26"/>
  <c r="BV44" i="26"/>
  <c r="BW3" i="26"/>
  <c r="BW4" i="26"/>
  <c r="BW5" i="26"/>
  <c r="BW6" i="26"/>
  <c r="BW7" i="26"/>
  <c r="BW8" i="26"/>
  <c r="BW9" i="26"/>
  <c r="BW10" i="26"/>
  <c r="BW12" i="26"/>
  <c r="BW15" i="26"/>
  <c r="BW44" i="26"/>
  <c r="BX3" i="26"/>
  <c r="BX4" i="26"/>
  <c r="BX5" i="26"/>
  <c r="BX6" i="26"/>
  <c r="BX7" i="26"/>
  <c r="BX8" i="26"/>
  <c r="BX9" i="26"/>
  <c r="BX10" i="26"/>
  <c r="BX12" i="26"/>
  <c r="BX15" i="26"/>
  <c r="BX44" i="26"/>
  <c r="BY3" i="26"/>
  <c r="BY4" i="26"/>
  <c r="BY5" i="26"/>
  <c r="BY6" i="26"/>
  <c r="BY7" i="26"/>
  <c r="BY8" i="26"/>
  <c r="BY9" i="26"/>
  <c r="BY10" i="26"/>
  <c r="BY12" i="26"/>
  <c r="BY15" i="26"/>
  <c r="BY44" i="26"/>
  <c r="BZ3" i="26"/>
  <c r="BZ4" i="26"/>
  <c r="BZ5" i="26"/>
  <c r="BZ6" i="26"/>
  <c r="BZ7" i="26"/>
  <c r="BZ8" i="26"/>
  <c r="BZ9" i="26"/>
  <c r="BZ10" i="26"/>
  <c r="BZ12" i="26"/>
  <c r="BZ15" i="26"/>
  <c r="BZ44" i="26"/>
  <c r="CA3" i="26"/>
  <c r="CA4" i="26"/>
  <c r="CA5" i="26"/>
  <c r="CA6" i="26"/>
  <c r="CA7" i="26"/>
  <c r="CA8" i="26"/>
  <c r="CA9" i="26"/>
  <c r="CA10" i="26"/>
  <c r="CA12" i="26"/>
  <c r="CA15" i="26"/>
  <c r="CA44" i="26"/>
  <c r="CB3" i="26"/>
  <c r="CB4" i="26"/>
  <c r="CB5" i="26"/>
  <c r="CB6" i="26"/>
  <c r="CB7" i="26"/>
  <c r="CB8" i="26"/>
  <c r="CB9" i="26"/>
  <c r="CB10" i="26"/>
  <c r="CB12" i="26"/>
  <c r="CB15" i="26"/>
  <c r="CB44" i="26"/>
  <c r="CC3" i="26"/>
  <c r="CC4" i="26"/>
  <c r="CC5" i="26"/>
  <c r="CC6" i="26"/>
  <c r="CC7" i="26"/>
  <c r="CC8" i="26"/>
  <c r="CC9" i="26"/>
  <c r="CC10" i="26"/>
  <c r="CC12" i="26"/>
  <c r="CC15" i="26"/>
  <c r="CC44" i="26"/>
  <c r="CD3" i="26"/>
  <c r="CD4" i="26"/>
  <c r="CD5" i="26"/>
  <c r="CD6" i="26"/>
  <c r="CD7" i="26"/>
  <c r="CD8" i="26"/>
  <c r="CD9" i="26"/>
  <c r="CD10" i="26"/>
  <c r="CD12" i="26"/>
  <c r="CD15" i="26"/>
  <c r="CD44" i="26"/>
  <c r="CE3" i="26"/>
  <c r="CE4" i="26"/>
  <c r="CE5" i="26"/>
  <c r="CE6" i="26"/>
  <c r="CE7" i="26"/>
  <c r="CE8" i="26"/>
  <c r="CE9" i="26"/>
  <c r="CE10" i="26"/>
  <c r="CE12" i="26"/>
  <c r="CE15" i="26"/>
  <c r="CE17" i="26"/>
  <c r="CE44" i="26"/>
  <c r="CF3" i="26"/>
  <c r="CF4" i="26"/>
  <c r="CF5" i="26"/>
  <c r="CF6" i="26"/>
  <c r="CF7" i="26"/>
  <c r="CF8" i="26"/>
  <c r="CF9" i="26"/>
  <c r="CF10" i="26"/>
  <c r="CF12" i="26"/>
  <c r="CF15" i="26"/>
  <c r="CF44" i="26"/>
  <c r="CG3" i="26"/>
  <c r="CG4" i="26"/>
  <c r="CG5" i="26"/>
  <c r="CG6" i="26"/>
  <c r="CG7" i="26"/>
  <c r="CG8" i="26"/>
  <c r="CG9" i="26"/>
  <c r="CG10" i="26"/>
  <c r="CG12" i="26"/>
  <c r="CG15" i="26"/>
  <c r="CG44" i="26"/>
  <c r="CH3" i="26"/>
  <c r="CH4" i="26"/>
  <c r="CH5" i="26"/>
  <c r="CH6" i="26"/>
  <c r="CH7" i="26"/>
  <c r="CH8" i="26"/>
  <c r="CH9" i="26"/>
  <c r="CH10" i="26"/>
  <c r="CH12" i="26"/>
  <c r="CH15" i="26"/>
  <c r="CH44" i="26"/>
  <c r="CI3" i="26"/>
  <c r="CI4" i="26"/>
  <c r="CI5" i="26"/>
  <c r="CI6" i="26"/>
  <c r="CI7" i="26"/>
  <c r="CI8" i="26"/>
  <c r="CI9" i="26"/>
  <c r="CI10" i="26"/>
  <c r="CI12" i="26"/>
  <c r="CI15" i="26"/>
  <c r="CI44" i="26"/>
  <c r="CJ3" i="26"/>
  <c r="CJ4" i="26"/>
  <c r="CJ5" i="26"/>
  <c r="CJ6" i="26"/>
  <c r="CJ7" i="26"/>
  <c r="CJ8" i="26"/>
  <c r="CJ9" i="26"/>
  <c r="CJ10" i="26"/>
  <c r="CJ12" i="26"/>
  <c r="CJ15" i="26"/>
  <c r="CJ44" i="26"/>
  <c r="CK3" i="26"/>
  <c r="CK4" i="26"/>
  <c r="CK5" i="26"/>
  <c r="CK6" i="26"/>
  <c r="CK7" i="26"/>
  <c r="CK8" i="26"/>
  <c r="CK9" i="26"/>
  <c r="CK10" i="26"/>
  <c r="CK12" i="26"/>
  <c r="CK15" i="26"/>
  <c r="CK44" i="26"/>
  <c r="CL3" i="26"/>
  <c r="CL4" i="26"/>
  <c r="CL5" i="26"/>
  <c r="CL6" i="26"/>
  <c r="CL7" i="26"/>
  <c r="CL8" i="26"/>
  <c r="CL9" i="26"/>
  <c r="CL10" i="26"/>
  <c r="CL12" i="26"/>
  <c r="CL15" i="26"/>
  <c r="CL44" i="26"/>
  <c r="CM3" i="26"/>
  <c r="CM4" i="26"/>
  <c r="CM5" i="26"/>
  <c r="CM6" i="26"/>
  <c r="CM7" i="26"/>
  <c r="CM8" i="26"/>
  <c r="CM9" i="26"/>
  <c r="CM10" i="26"/>
  <c r="CM12" i="26"/>
  <c r="CM15" i="26"/>
  <c r="CM44" i="26"/>
  <c r="CN3" i="26"/>
  <c r="CN4" i="26"/>
  <c r="CN5" i="26"/>
  <c r="CN6" i="26"/>
  <c r="CN7" i="26"/>
  <c r="CN8" i="26"/>
  <c r="CN9" i="26"/>
  <c r="CN10" i="26"/>
  <c r="CN12" i="26"/>
  <c r="CN15" i="26"/>
  <c r="CN44" i="26"/>
  <c r="CO3" i="26"/>
  <c r="CO4" i="26"/>
  <c r="CO5" i="26"/>
  <c r="CO6" i="26"/>
  <c r="CO7" i="26"/>
  <c r="CO8" i="26"/>
  <c r="CO9" i="26"/>
  <c r="CO10" i="26"/>
  <c r="CO12" i="26"/>
  <c r="CO15" i="26"/>
  <c r="CO17" i="26"/>
  <c r="CO44" i="26"/>
  <c r="CP3" i="26"/>
  <c r="CP4" i="26"/>
  <c r="CP5" i="26"/>
  <c r="CP6" i="26"/>
  <c r="CP7" i="26"/>
  <c r="CP8" i="26"/>
  <c r="CP9" i="26"/>
  <c r="CP10" i="26"/>
  <c r="CP12" i="26"/>
  <c r="CP15" i="26"/>
  <c r="CP44" i="26"/>
  <c r="CQ3" i="26"/>
  <c r="CQ4" i="26"/>
  <c r="CQ5" i="26"/>
  <c r="CQ6" i="26"/>
  <c r="CQ7" i="26"/>
  <c r="CQ8" i="26"/>
  <c r="CQ9" i="26"/>
  <c r="CQ10" i="26"/>
  <c r="CQ12" i="26"/>
  <c r="CQ15" i="26"/>
  <c r="CQ44" i="26"/>
  <c r="CR3" i="26"/>
  <c r="CR4" i="26"/>
  <c r="CR5" i="26"/>
  <c r="CR6" i="26"/>
  <c r="CR7" i="26"/>
  <c r="CR8" i="26"/>
  <c r="CR9" i="26"/>
  <c r="CR10" i="26"/>
  <c r="CR12" i="26"/>
  <c r="CR15" i="26"/>
  <c r="CR44" i="26"/>
  <c r="CS3" i="26"/>
  <c r="CS4" i="26"/>
  <c r="CS5" i="26"/>
  <c r="CS6" i="26"/>
  <c r="CS7" i="26"/>
  <c r="CS8" i="26"/>
  <c r="CS9" i="26"/>
  <c r="CS10" i="26"/>
  <c r="CS12" i="26"/>
  <c r="CS15" i="26"/>
  <c r="CS44" i="26"/>
  <c r="CT3" i="26"/>
  <c r="CT4" i="26"/>
  <c r="CT5" i="26"/>
  <c r="CT6" i="26"/>
  <c r="CT7" i="26"/>
  <c r="CT8" i="26"/>
  <c r="CT9" i="26"/>
  <c r="CT10" i="26"/>
  <c r="CT12" i="26"/>
  <c r="CT15" i="26"/>
  <c r="CT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18" i="26"/>
  <c r="AD45" i="26"/>
  <c r="AE45" i="26"/>
  <c r="AF45" i="26"/>
  <c r="AG45" i="26"/>
  <c r="AH18" i="26"/>
  <c r="AH45" i="26"/>
  <c r="AI45" i="26"/>
  <c r="AJ45" i="26"/>
  <c r="AK45" i="26"/>
  <c r="AL18" i="26"/>
  <c r="AL45" i="26"/>
  <c r="AM45" i="26"/>
  <c r="AN45" i="26"/>
  <c r="AO45" i="26"/>
  <c r="AP45" i="26"/>
  <c r="A4" i="26"/>
  <c r="A18" i="26"/>
  <c r="AQ18" i="26"/>
  <c r="AQ45" i="26"/>
  <c r="AR45" i="26"/>
  <c r="AS18" i="26"/>
  <c r="AS45" i="26"/>
  <c r="AT45" i="26"/>
  <c r="AU45" i="26"/>
  <c r="AV45" i="26"/>
  <c r="AW45" i="26"/>
  <c r="AX18" i="26"/>
  <c r="AX45" i="26"/>
  <c r="AY45" i="26"/>
  <c r="AZ45" i="26"/>
  <c r="BA18" i="26"/>
  <c r="BA45" i="26"/>
  <c r="BB45" i="26"/>
  <c r="BC18" i="26"/>
  <c r="BC45" i="26"/>
  <c r="BD45" i="26"/>
  <c r="BE45" i="26"/>
  <c r="BF45" i="26"/>
  <c r="BG18" i="26"/>
  <c r="BG45" i="26"/>
  <c r="BH45" i="26"/>
  <c r="BI45" i="26"/>
  <c r="BJ45" i="26"/>
  <c r="BK45" i="26"/>
  <c r="BL45" i="26"/>
  <c r="BM45" i="26"/>
  <c r="BN18" i="26"/>
  <c r="BN45" i="26"/>
  <c r="BO18" i="26"/>
  <c r="BO45" i="26"/>
  <c r="BP45" i="26"/>
  <c r="BQ45" i="26"/>
  <c r="BR45" i="26"/>
  <c r="BS45" i="26"/>
  <c r="BT45" i="26"/>
  <c r="BU45" i="26"/>
  <c r="BV45" i="26"/>
  <c r="BW45" i="26"/>
  <c r="BX45" i="26"/>
  <c r="BY45" i="26"/>
  <c r="BZ45" i="26"/>
  <c r="CA45" i="26"/>
  <c r="CB45" i="26"/>
  <c r="CC45" i="26"/>
  <c r="CD45" i="26"/>
  <c r="CE18" i="26"/>
  <c r="CE45" i="26"/>
  <c r="CF45" i="26"/>
  <c r="CG45" i="26"/>
  <c r="CH18" i="26"/>
  <c r="CH45" i="26"/>
  <c r="CI18" i="26"/>
  <c r="CI45" i="26"/>
  <c r="CJ45" i="26"/>
  <c r="CK45" i="26"/>
  <c r="CL45" i="26"/>
  <c r="CM45" i="26"/>
  <c r="CN45" i="26"/>
  <c r="CO18" i="26"/>
  <c r="CO45" i="26"/>
  <c r="CP45" i="26"/>
  <c r="CQ45" i="26"/>
  <c r="CR45" i="26"/>
  <c r="CS45" i="26"/>
  <c r="CT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19" i="26"/>
  <c r="AC46" i="26"/>
  <c r="AD46" i="26"/>
  <c r="AE46" i="26"/>
  <c r="AF19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5" i="26"/>
  <c r="A19" i="26"/>
  <c r="AV19" i="26"/>
  <c r="AV46" i="26"/>
  <c r="AW46" i="26"/>
  <c r="AX46" i="26"/>
  <c r="AY46" i="26"/>
  <c r="AZ46" i="26"/>
  <c r="BA46" i="26"/>
  <c r="BB46" i="26"/>
  <c r="BC19" i="26"/>
  <c r="BC46" i="26"/>
  <c r="BD46" i="26"/>
  <c r="BE46" i="26"/>
  <c r="BF19" i="26"/>
  <c r="BF46" i="26"/>
  <c r="BG46" i="26"/>
  <c r="BH46" i="26"/>
  <c r="BI46" i="26"/>
  <c r="BJ19" i="26"/>
  <c r="BJ46" i="26"/>
  <c r="BK46" i="26"/>
  <c r="BL46" i="26"/>
  <c r="BM46" i="26"/>
  <c r="BN46" i="26"/>
  <c r="BO19" i="26"/>
  <c r="BO46" i="26"/>
  <c r="BP46" i="26"/>
  <c r="BQ46" i="26"/>
  <c r="BR46" i="26"/>
  <c r="BS46" i="26"/>
  <c r="BT46" i="26"/>
  <c r="BU19" i="26"/>
  <c r="BU46" i="26"/>
  <c r="BV46" i="26"/>
  <c r="BW46" i="26"/>
  <c r="BX19" i="26"/>
  <c r="BX46" i="26"/>
  <c r="BY46" i="26"/>
  <c r="BZ19" i="26"/>
  <c r="BZ46" i="26"/>
  <c r="CA46" i="26"/>
  <c r="CB46" i="26"/>
  <c r="CC46" i="26"/>
  <c r="CD46" i="26"/>
  <c r="CE46" i="26"/>
  <c r="CF46" i="26"/>
  <c r="CG19" i="26"/>
  <c r="CG46" i="26"/>
  <c r="CH46" i="26"/>
  <c r="CI19" i="26"/>
  <c r="CI46" i="26"/>
  <c r="CJ46" i="26"/>
  <c r="CK19" i="26"/>
  <c r="CK46" i="26"/>
  <c r="CL46" i="26"/>
  <c r="CM46" i="26"/>
  <c r="CN46" i="26"/>
  <c r="CO19" i="26"/>
  <c r="CO46" i="26"/>
  <c r="CP46" i="26"/>
  <c r="CQ46" i="26"/>
  <c r="CR46" i="26"/>
  <c r="CS46" i="26"/>
  <c r="CT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20" i="26"/>
  <c r="AF47" i="26"/>
  <c r="AG47" i="26"/>
  <c r="AH47" i="26"/>
  <c r="AI47" i="26"/>
  <c r="AJ47" i="26"/>
  <c r="AK47" i="26"/>
  <c r="AL47" i="26"/>
  <c r="AM20" i="26"/>
  <c r="AM47" i="26"/>
  <c r="AN47" i="26"/>
  <c r="AO47" i="26"/>
  <c r="AP47" i="26"/>
  <c r="AQ20" i="26"/>
  <c r="AQ47" i="26"/>
  <c r="AR47" i="26"/>
  <c r="AS47" i="26"/>
  <c r="AT47" i="26"/>
  <c r="AU47" i="26"/>
  <c r="AV47" i="26"/>
  <c r="AW47" i="26"/>
  <c r="AX20" i="26"/>
  <c r="AX47" i="26"/>
  <c r="AY47" i="26"/>
  <c r="AZ47" i="26"/>
  <c r="BA47" i="26"/>
  <c r="BB20" i="26"/>
  <c r="BB47" i="26"/>
  <c r="BC20" i="26"/>
  <c r="BC47" i="26"/>
  <c r="BD47" i="26"/>
  <c r="BE47" i="26"/>
  <c r="BF47" i="26"/>
  <c r="BG47" i="26"/>
  <c r="BH47" i="26"/>
  <c r="BI47" i="26"/>
  <c r="BJ47" i="26"/>
  <c r="BK47" i="26"/>
  <c r="A6" i="26"/>
  <c r="A20" i="26"/>
  <c r="BL20" i="26"/>
  <c r="BL47" i="26"/>
  <c r="BM47" i="26"/>
  <c r="BN47" i="26"/>
  <c r="BO47" i="26"/>
  <c r="BP47" i="26"/>
  <c r="BQ20" i="26"/>
  <c r="BQ47" i="26"/>
  <c r="BR20" i="26"/>
  <c r="BR47" i="26"/>
  <c r="BS47" i="26"/>
  <c r="BT47" i="26"/>
  <c r="BU47" i="26"/>
  <c r="BV47" i="26"/>
  <c r="BW47" i="26"/>
  <c r="BX47" i="26"/>
  <c r="BY47" i="26"/>
  <c r="BZ47" i="26"/>
  <c r="CA47" i="26"/>
  <c r="CB47" i="26"/>
  <c r="CC47" i="26"/>
  <c r="CD47" i="26"/>
  <c r="CE47" i="26"/>
  <c r="CF47" i="26"/>
  <c r="CG47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T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R21" i="26"/>
  <c r="AR48" i="26"/>
  <c r="AS48" i="26"/>
  <c r="AT48" i="26"/>
  <c r="AU21" i="26"/>
  <c r="AU48" i="26"/>
  <c r="AV48" i="26"/>
  <c r="AW48" i="26"/>
  <c r="AX48" i="26"/>
  <c r="AY48" i="26"/>
  <c r="AZ48" i="26"/>
  <c r="BA48" i="26"/>
  <c r="BB48" i="26"/>
  <c r="BC21" i="26"/>
  <c r="BC48" i="26"/>
  <c r="BD48" i="26"/>
  <c r="BE48" i="26"/>
  <c r="BF48" i="26"/>
  <c r="BG21" i="26"/>
  <c r="BG48" i="26"/>
  <c r="BH48" i="26"/>
  <c r="BI48" i="26"/>
  <c r="BJ48" i="26"/>
  <c r="BK21" i="26"/>
  <c r="BK48" i="26"/>
  <c r="BL48" i="26"/>
  <c r="BM21" i="26"/>
  <c r="BM48" i="26"/>
  <c r="A7" i="26"/>
  <c r="A21" i="26"/>
  <c r="BN21" i="26"/>
  <c r="BN48" i="26"/>
  <c r="BO21" i="26"/>
  <c r="BO48" i="26"/>
  <c r="BP48" i="26"/>
  <c r="BQ48" i="26"/>
  <c r="BR48" i="26"/>
  <c r="BS48" i="26"/>
  <c r="BT48" i="26"/>
  <c r="BU48" i="26"/>
  <c r="BV48" i="26"/>
  <c r="BW21" i="26"/>
  <c r="BW48" i="26"/>
  <c r="BX48" i="26"/>
  <c r="BY21" i="26"/>
  <c r="BY48" i="26"/>
  <c r="BZ48" i="26"/>
  <c r="CA48" i="26"/>
  <c r="CB48" i="26"/>
  <c r="CC48" i="26"/>
  <c r="CD48" i="26"/>
  <c r="CE48" i="26"/>
  <c r="CF48" i="26"/>
  <c r="CG48" i="26"/>
  <c r="CH48" i="26"/>
  <c r="CI48" i="26"/>
  <c r="CJ21" i="26"/>
  <c r="CJ48" i="26"/>
  <c r="CK48" i="26"/>
  <c r="CL48" i="26"/>
  <c r="CM48" i="26"/>
  <c r="CN48" i="26"/>
  <c r="CO48" i="26"/>
  <c r="CP48" i="26"/>
  <c r="CQ48" i="26"/>
  <c r="CR48" i="26"/>
  <c r="CS48" i="26"/>
  <c r="CT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22" i="26"/>
  <c r="AE49" i="26"/>
  <c r="AF49" i="26"/>
  <c r="AG49" i="26"/>
  <c r="AH49" i="26"/>
  <c r="AI49" i="26"/>
  <c r="AJ49" i="26"/>
  <c r="AK22" i="26"/>
  <c r="AK49" i="26"/>
  <c r="AL49" i="26"/>
  <c r="AM49" i="26"/>
  <c r="AN49" i="26"/>
  <c r="AO49" i="26"/>
  <c r="AP49" i="26"/>
  <c r="AQ49" i="26"/>
  <c r="AR49" i="26"/>
  <c r="AS49" i="26"/>
  <c r="AT22" i="26"/>
  <c r="AT49" i="26"/>
  <c r="AU49" i="26"/>
  <c r="AV22" i="26"/>
  <c r="AV49" i="26"/>
  <c r="AW49" i="26"/>
  <c r="AX49" i="26"/>
  <c r="AY49" i="26"/>
  <c r="AZ49" i="26"/>
  <c r="A8" i="26"/>
  <c r="A22" i="26"/>
  <c r="BA22" i="26"/>
  <c r="BA49" i="26"/>
  <c r="BB49" i="26"/>
  <c r="BC49" i="26"/>
  <c r="BD49" i="26"/>
  <c r="BE49" i="26"/>
  <c r="BF49" i="26"/>
  <c r="BG49" i="26"/>
  <c r="BH49" i="26"/>
  <c r="BI49" i="26"/>
  <c r="BJ49" i="26"/>
  <c r="BK22" i="26"/>
  <c r="BK49" i="26"/>
  <c r="BL49" i="26"/>
  <c r="BM22" i="26"/>
  <c r="BM49" i="26"/>
  <c r="BN49" i="26"/>
  <c r="BO49" i="26"/>
  <c r="BP49" i="26"/>
  <c r="BQ49" i="26"/>
  <c r="BR49" i="26"/>
  <c r="BS49" i="26"/>
  <c r="BT49" i="26"/>
  <c r="BU49" i="26"/>
  <c r="BV49" i="26"/>
  <c r="BW49" i="26"/>
  <c r="BX49" i="26"/>
  <c r="BY49" i="26"/>
  <c r="BZ49" i="26"/>
  <c r="CA49" i="26"/>
  <c r="CB49" i="26"/>
  <c r="CC49" i="26"/>
  <c r="CD49" i="26"/>
  <c r="CE49" i="26"/>
  <c r="CF49" i="26"/>
  <c r="CG49" i="26"/>
  <c r="CH22" i="26"/>
  <c r="CH49" i="26"/>
  <c r="CI49" i="26"/>
  <c r="CJ49" i="26"/>
  <c r="CK49" i="26"/>
  <c r="CL22" i="26"/>
  <c r="CL49" i="26"/>
  <c r="CM49" i="26"/>
  <c r="CN49" i="26"/>
  <c r="CO22" i="26"/>
  <c r="CO49" i="26"/>
  <c r="CP49" i="26"/>
  <c r="CQ49" i="26"/>
  <c r="CR22" i="26"/>
  <c r="CR49" i="26"/>
  <c r="CS49" i="26"/>
  <c r="CT49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9" i="26"/>
  <c r="A23" i="26"/>
  <c r="AJ23" i="26"/>
  <c r="AJ50" i="26"/>
  <c r="AK50" i="26"/>
  <c r="AL50" i="26"/>
  <c r="AM50" i="26"/>
  <c r="AN50" i="26"/>
  <c r="AO50" i="26"/>
  <c r="AP50" i="26"/>
  <c r="AQ23" i="26"/>
  <c r="AQ50" i="26"/>
  <c r="AR50" i="26"/>
  <c r="AS50" i="26"/>
  <c r="AT50" i="26"/>
  <c r="AU50" i="26"/>
  <c r="AV50" i="26"/>
  <c r="AW50" i="26"/>
  <c r="AX50" i="26"/>
  <c r="AY50" i="26"/>
  <c r="AZ50" i="26"/>
  <c r="BA50" i="26"/>
  <c r="BB50" i="26"/>
  <c r="BC50" i="26"/>
  <c r="BD23" i="26"/>
  <c r="BD50" i="26"/>
  <c r="BE23" i="26"/>
  <c r="BE50" i="26"/>
  <c r="BF50" i="26"/>
  <c r="BG23" i="26"/>
  <c r="BG50" i="26"/>
  <c r="BH50" i="26"/>
  <c r="BI50" i="26"/>
  <c r="BJ50" i="26"/>
  <c r="BK50" i="26"/>
  <c r="BL50" i="26"/>
  <c r="BM50" i="26"/>
  <c r="BN50" i="26"/>
  <c r="BO50" i="26"/>
  <c r="BP23" i="26"/>
  <c r="BP50" i="26"/>
  <c r="BQ23" i="26"/>
  <c r="BQ50" i="26"/>
  <c r="BR50" i="26"/>
  <c r="BS50" i="26"/>
  <c r="BT50" i="26"/>
  <c r="BU50" i="26"/>
  <c r="BV50" i="26"/>
  <c r="BW50" i="26"/>
  <c r="BX50" i="26"/>
  <c r="BY50" i="26"/>
  <c r="BZ50" i="26"/>
  <c r="CA50" i="26"/>
  <c r="CB50" i="26"/>
  <c r="CC50" i="26"/>
  <c r="CD50" i="26"/>
  <c r="CE50" i="26"/>
  <c r="CF50" i="26"/>
  <c r="CG23" i="26"/>
  <c r="CG50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T50" i="26"/>
  <c r="C3" i="26"/>
  <c r="C4" i="26"/>
  <c r="C5" i="26"/>
  <c r="C6" i="26"/>
  <c r="C7" i="26"/>
  <c r="C8" i="26"/>
  <c r="C9" i="26"/>
  <c r="C10" i="26"/>
  <c r="C45" i="26"/>
  <c r="D11" i="26"/>
  <c r="D12" i="26"/>
  <c r="D15" i="26"/>
  <c r="E11" i="26"/>
  <c r="E12" i="26"/>
  <c r="E15" i="26"/>
  <c r="F11" i="26"/>
  <c r="G11" i="26"/>
  <c r="H11" i="26"/>
  <c r="I11" i="26"/>
  <c r="I12" i="26"/>
  <c r="I15" i="26"/>
  <c r="I18" i="26"/>
  <c r="J11" i="26"/>
  <c r="K11" i="26"/>
  <c r="K12" i="26"/>
  <c r="K15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Z12" i="26"/>
  <c r="Z15" i="26"/>
  <c r="AA11" i="26"/>
  <c r="AA12" i="26"/>
  <c r="AA15" i="26"/>
  <c r="AB11" i="26"/>
  <c r="AB12" i="26"/>
  <c r="AB15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L11" i="26"/>
  <c r="BM11" i="26"/>
  <c r="BN11" i="26"/>
  <c r="BO11" i="26"/>
  <c r="BP11" i="26"/>
  <c r="BQ11" i="26"/>
  <c r="BR11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CE11" i="26"/>
  <c r="CF11" i="26"/>
  <c r="CG11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T11" i="26"/>
  <c r="C46" i="26"/>
  <c r="C47" i="26"/>
  <c r="AA20" i="26"/>
  <c r="C48" i="26"/>
  <c r="E21" i="26"/>
  <c r="C49" i="26"/>
  <c r="CS22" i="26"/>
  <c r="C50" i="26"/>
  <c r="C4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17" i="26"/>
  <c r="AE35" i="26"/>
  <c r="AF17" i="26"/>
  <c r="AF35" i="26"/>
  <c r="AG35" i="26"/>
  <c r="AH35" i="26"/>
  <c r="AI35" i="26"/>
  <c r="AJ35" i="26"/>
  <c r="AK35" i="26"/>
  <c r="AL35" i="26"/>
  <c r="AM35" i="26"/>
  <c r="AN35" i="26"/>
  <c r="AO17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BA35" i="26"/>
  <c r="BB35" i="26"/>
  <c r="BC35" i="26"/>
  <c r="A3" i="26"/>
  <c r="A17" i="26"/>
  <c r="BD35" i="26"/>
  <c r="BE35" i="26"/>
  <c r="BF17" i="26"/>
  <c r="BF35" i="26"/>
  <c r="BG35" i="26"/>
  <c r="BH17" i="26"/>
  <c r="BH35" i="26"/>
  <c r="BI35" i="26"/>
  <c r="BJ17" i="26"/>
  <c r="BJ35" i="26"/>
  <c r="BK35" i="26"/>
  <c r="BL35" i="26"/>
  <c r="BM35" i="26"/>
  <c r="BN35" i="26"/>
  <c r="BO35" i="26"/>
  <c r="BP17" i="26"/>
  <c r="BP35" i="26"/>
  <c r="BQ17" i="26"/>
  <c r="BQ35" i="26"/>
  <c r="BR17" i="26"/>
  <c r="BR35" i="26"/>
  <c r="BS35" i="26"/>
  <c r="BT17" i="26"/>
  <c r="BT35" i="26"/>
  <c r="BU35" i="26"/>
  <c r="BV17" i="26"/>
  <c r="BV35" i="26"/>
  <c r="BW17" i="26"/>
  <c r="BW35" i="26"/>
  <c r="BX17" i="26"/>
  <c r="BX35" i="26"/>
  <c r="BY17" i="26"/>
  <c r="BY35" i="26"/>
  <c r="BZ17" i="26"/>
  <c r="BZ35" i="26"/>
  <c r="CA35" i="26"/>
  <c r="CB17" i="26"/>
  <c r="CB35" i="26"/>
  <c r="CC35" i="26"/>
  <c r="CD17" i="26"/>
  <c r="CD35" i="26"/>
  <c r="CE35" i="26"/>
  <c r="CF17" i="26"/>
  <c r="CF35" i="26"/>
  <c r="CG35" i="26"/>
  <c r="CH17" i="26"/>
  <c r="CH35" i="26"/>
  <c r="CI35" i="26"/>
  <c r="CJ17" i="26"/>
  <c r="CJ35" i="26"/>
  <c r="CK35" i="26"/>
  <c r="CL17" i="26"/>
  <c r="CL35" i="26"/>
  <c r="CM35" i="26"/>
  <c r="CN17" i="26"/>
  <c r="CN35" i="26"/>
  <c r="CO35" i="26"/>
  <c r="CP17" i="26"/>
  <c r="CP35" i="26"/>
  <c r="CQ35" i="26"/>
  <c r="CR17" i="26"/>
  <c r="CR35" i="26"/>
  <c r="CS35" i="26"/>
  <c r="CT17" i="26"/>
  <c r="CT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18" i="26"/>
  <c r="AO36" i="26"/>
  <c r="AP18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18" i="26"/>
  <c r="BD36" i="26"/>
  <c r="BE36" i="26"/>
  <c r="BF18" i="26"/>
  <c r="BF36" i="26"/>
  <c r="BG36" i="26"/>
  <c r="BH18" i="26"/>
  <c r="BH36" i="26"/>
  <c r="BI36" i="26"/>
  <c r="BJ18" i="26"/>
  <c r="BJ36" i="26"/>
  <c r="BK36" i="26"/>
  <c r="BL18" i="26"/>
  <c r="BL36" i="26"/>
  <c r="BM36" i="26"/>
  <c r="BN36" i="26"/>
  <c r="BO36" i="26"/>
  <c r="BP18" i="26"/>
  <c r="BP36" i="26"/>
  <c r="BQ36" i="26"/>
  <c r="BR18" i="26"/>
  <c r="BR36" i="26"/>
  <c r="BS36" i="26"/>
  <c r="BT18" i="26"/>
  <c r="BT36" i="26"/>
  <c r="BU36" i="26"/>
  <c r="BV18" i="26"/>
  <c r="BV36" i="26"/>
  <c r="BW36" i="26"/>
  <c r="BX18" i="26"/>
  <c r="BX36" i="26"/>
  <c r="BY36" i="26"/>
  <c r="BZ18" i="26"/>
  <c r="BZ36" i="26"/>
  <c r="CA36" i="26"/>
  <c r="CB18" i="26"/>
  <c r="CB36" i="26"/>
  <c r="CC18" i="26"/>
  <c r="CC36" i="26"/>
  <c r="CD18" i="26"/>
  <c r="CD36" i="26"/>
  <c r="CE36" i="26"/>
  <c r="CF18" i="26"/>
  <c r="CF36" i="26"/>
  <c r="CG18" i="26"/>
  <c r="CG36" i="26"/>
  <c r="CH36" i="26"/>
  <c r="CI36" i="26"/>
  <c r="CJ18" i="26"/>
  <c r="CJ36" i="26"/>
  <c r="CK36" i="26"/>
  <c r="CL18" i="26"/>
  <c r="CL36" i="26"/>
  <c r="CM36" i="26"/>
  <c r="CN18" i="26"/>
  <c r="CN36" i="26"/>
  <c r="CO36" i="26"/>
  <c r="CP18" i="26"/>
  <c r="CP36" i="26"/>
  <c r="CQ36" i="26"/>
  <c r="CR18" i="26"/>
  <c r="CR36" i="26"/>
  <c r="CS36" i="26"/>
  <c r="CT18" i="26"/>
  <c r="CT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AK37" i="26"/>
  <c r="AL37" i="26"/>
  <c r="AM37" i="26"/>
  <c r="AN37" i="26"/>
  <c r="AO37" i="26"/>
  <c r="AP37" i="26"/>
  <c r="AQ19" i="26"/>
  <c r="AQ37" i="26"/>
  <c r="AR37" i="26"/>
  <c r="AS37" i="26"/>
  <c r="AT37" i="26"/>
  <c r="AU37" i="26"/>
  <c r="AV37" i="26"/>
  <c r="AW37" i="26"/>
  <c r="AX37" i="26"/>
  <c r="AY37" i="26"/>
  <c r="AZ37" i="26"/>
  <c r="BA37" i="26"/>
  <c r="BB37" i="26"/>
  <c r="BC37" i="26"/>
  <c r="BD19" i="26"/>
  <c r="BD37" i="26"/>
  <c r="BE19" i="26"/>
  <c r="BE37" i="26"/>
  <c r="BF37" i="26"/>
  <c r="BG37" i="26"/>
  <c r="BH19" i="26"/>
  <c r="BH37" i="26"/>
  <c r="BI37" i="26"/>
  <c r="BJ37" i="26"/>
  <c r="BK19" i="26"/>
  <c r="BK37" i="26"/>
  <c r="BL19" i="26"/>
  <c r="BL37" i="26"/>
  <c r="BM37" i="26"/>
  <c r="BN19" i="26"/>
  <c r="BN37" i="26"/>
  <c r="BO37" i="26"/>
  <c r="BP19" i="26"/>
  <c r="BP37" i="26"/>
  <c r="BQ37" i="26"/>
  <c r="BR37" i="26"/>
  <c r="BS19" i="26"/>
  <c r="BS37" i="26"/>
  <c r="BT19" i="26"/>
  <c r="BT37" i="26"/>
  <c r="BU37" i="26"/>
  <c r="BV19" i="26"/>
  <c r="BV37" i="26"/>
  <c r="BW37" i="26"/>
  <c r="BX37" i="26"/>
  <c r="BY37" i="26"/>
  <c r="BZ37" i="26"/>
  <c r="CA37" i="26"/>
  <c r="CB19" i="26"/>
  <c r="CB37" i="26"/>
  <c r="CC37" i="26"/>
  <c r="CD19" i="26"/>
  <c r="CD37" i="26"/>
  <c r="CE37" i="26"/>
  <c r="CF19" i="26"/>
  <c r="CF37" i="26"/>
  <c r="CG37" i="26"/>
  <c r="CH19" i="26"/>
  <c r="CH37" i="26"/>
  <c r="CI37" i="26"/>
  <c r="CJ19" i="26"/>
  <c r="CJ37" i="26"/>
  <c r="CK37" i="26"/>
  <c r="CL19" i="26"/>
  <c r="CL37" i="26"/>
  <c r="CM37" i="26"/>
  <c r="CN19" i="26"/>
  <c r="CN37" i="26"/>
  <c r="CO37" i="26"/>
  <c r="CP19" i="26"/>
  <c r="CP37" i="26"/>
  <c r="CQ37" i="26"/>
  <c r="CR19" i="26"/>
  <c r="CR37" i="26"/>
  <c r="CS37" i="26"/>
  <c r="CT19" i="26"/>
  <c r="CT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20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20" i="26"/>
  <c r="AO38" i="26"/>
  <c r="AP38" i="26"/>
  <c r="AQ38" i="26"/>
  <c r="AR38" i="26"/>
  <c r="AS38" i="26"/>
  <c r="AT38" i="26"/>
  <c r="AU20" i="26"/>
  <c r="AU38" i="26"/>
  <c r="AV38" i="26"/>
  <c r="AW38" i="26"/>
  <c r="AX38" i="26"/>
  <c r="AY38" i="26"/>
  <c r="AZ38" i="26"/>
  <c r="BA38" i="26"/>
  <c r="BB38" i="26"/>
  <c r="BC38" i="26"/>
  <c r="BD20" i="26"/>
  <c r="BD38" i="26"/>
  <c r="BE38" i="26"/>
  <c r="BF20" i="26"/>
  <c r="BF38" i="26"/>
  <c r="BG38" i="26"/>
  <c r="BH20" i="26"/>
  <c r="BH38" i="26"/>
  <c r="BI38" i="26"/>
  <c r="BJ20" i="26"/>
  <c r="BJ38" i="26"/>
  <c r="BK38" i="26"/>
  <c r="BL38" i="26"/>
  <c r="BM38" i="26"/>
  <c r="BN38" i="26"/>
  <c r="BO38" i="26"/>
  <c r="BP20" i="26"/>
  <c r="BP38" i="26"/>
  <c r="BQ38" i="26"/>
  <c r="BR38" i="26"/>
  <c r="BS38" i="26"/>
  <c r="BT20" i="26"/>
  <c r="BT38" i="26"/>
  <c r="BU38" i="26"/>
  <c r="BV20" i="26"/>
  <c r="BV38" i="26"/>
  <c r="BW38" i="26"/>
  <c r="BX20" i="26"/>
  <c r="BX38" i="26"/>
  <c r="BY38" i="26"/>
  <c r="BZ20" i="26"/>
  <c r="BZ38" i="26"/>
  <c r="CA38" i="26"/>
  <c r="CB20" i="26"/>
  <c r="CB38" i="26"/>
  <c r="CC38" i="26"/>
  <c r="CD20" i="26"/>
  <c r="CD38" i="26"/>
  <c r="CE20" i="26"/>
  <c r="CE38" i="26"/>
  <c r="CF20" i="26"/>
  <c r="CF38" i="26"/>
  <c r="CG38" i="26"/>
  <c r="CH20" i="26"/>
  <c r="CH38" i="26"/>
  <c r="CI38" i="26"/>
  <c r="CJ20" i="26"/>
  <c r="CJ38" i="26"/>
  <c r="CK20" i="26"/>
  <c r="CK38" i="26"/>
  <c r="CL20" i="26"/>
  <c r="CL38" i="26"/>
  <c r="CM20" i="26"/>
  <c r="CM38" i="26"/>
  <c r="CN20" i="26"/>
  <c r="CN38" i="26"/>
  <c r="CO38" i="26"/>
  <c r="CP20" i="26"/>
  <c r="CP38" i="26"/>
  <c r="CQ38" i="26"/>
  <c r="CR20" i="26"/>
  <c r="CR38" i="26"/>
  <c r="CS38" i="26"/>
  <c r="CT20" i="26"/>
  <c r="CT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21" i="26"/>
  <c r="AL39" i="26"/>
  <c r="AM39" i="26"/>
  <c r="AN39" i="26"/>
  <c r="AO21" i="26"/>
  <c r="AO39" i="26"/>
  <c r="AP39" i="26"/>
  <c r="AQ39" i="26"/>
  <c r="AR39" i="26"/>
  <c r="AS39" i="26"/>
  <c r="AT39" i="26"/>
  <c r="AU39" i="26"/>
  <c r="AV39" i="26"/>
  <c r="AW39" i="26"/>
  <c r="AX39" i="26"/>
  <c r="AY39" i="26"/>
  <c r="AZ39" i="26"/>
  <c r="BA39" i="26"/>
  <c r="BB39" i="26"/>
  <c r="BC39" i="26"/>
  <c r="BD21" i="26"/>
  <c r="BD39" i="26"/>
  <c r="BE39" i="26"/>
  <c r="BF21" i="26"/>
  <c r="BF39" i="26"/>
  <c r="BG39" i="26"/>
  <c r="BH21" i="26"/>
  <c r="BH39" i="26"/>
  <c r="BI39" i="26"/>
  <c r="BJ21" i="26"/>
  <c r="BJ39" i="26"/>
  <c r="BK39" i="26"/>
  <c r="BL21" i="26"/>
  <c r="BL39" i="26"/>
  <c r="BM39" i="26"/>
  <c r="BN39" i="26"/>
  <c r="BO39" i="26"/>
  <c r="BP21" i="26"/>
  <c r="BP39" i="26"/>
  <c r="BQ39" i="26"/>
  <c r="BR21" i="26"/>
  <c r="BR39" i="26"/>
  <c r="BS39" i="26"/>
  <c r="BT21" i="26"/>
  <c r="BT39" i="26"/>
  <c r="BU39" i="26"/>
  <c r="BV21" i="26"/>
  <c r="BV39" i="26"/>
  <c r="BW39" i="26"/>
  <c r="BX21" i="26"/>
  <c r="BX39" i="26"/>
  <c r="BY39" i="26"/>
  <c r="BZ21" i="26"/>
  <c r="BZ39" i="26"/>
  <c r="CA39" i="26"/>
  <c r="CB21" i="26"/>
  <c r="CB39" i="26"/>
  <c r="CC39" i="26"/>
  <c r="CD21" i="26"/>
  <c r="CD39" i="26"/>
  <c r="CE39" i="26"/>
  <c r="CF21" i="26"/>
  <c r="CF39" i="26"/>
  <c r="CG39" i="26"/>
  <c r="CH21" i="26"/>
  <c r="CH39" i="26"/>
  <c r="CI39" i="26"/>
  <c r="CJ39" i="26"/>
  <c r="CK39" i="26"/>
  <c r="CL21" i="26"/>
  <c r="CL39" i="26"/>
  <c r="CM39" i="26"/>
  <c r="CN21" i="26"/>
  <c r="CN39" i="26"/>
  <c r="CO39" i="26"/>
  <c r="CP21" i="26"/>
  <c r="CP39" i="26"/>
  <c r="CQ39" i="26"/>
  <c r="CR21" i="26"/>
  <c r="CR39" i="26"/>
  <c r="CS39" i="26"/>
  <c r="CT21" i="26"/>
  <c r="CT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22" i="26"/>
  <c r="AD40" i="26"/>
  <c r="AE40" i="26"/>
  <c r="AF40" i="26"/>
  <c r="AG40" i="26"/>
  <c r="AH40" i="26"/>
  <c r="AI40" i="26"/>
  <c r="AJ40" i="26"/>
  <c r="AK40" i="26"/>
  <c r="AL40" i="26"/>
  <c r="AM40" i="26"/>
  <c r="AN40" i="26"/>
  <c r="AO22" i="26"/>
  <c r="AO40" i="26"/>
  <c r="AP22" i="26"/>
  <c r="AP40" i="26"/>
  <c r="AQ40" i="26"/>
  <c r="AR22" i="26"/>
  <c r="AR40" i="26"/>
  <c r="AS40" i="26"/>
  <c r="AT40" i="26"/>
  <c r="AU40" i="26"/>
  <c r="AV40" i="26"/>
  <c r="AW40" i="26"/>
  <c r="AX40" i="26"/>
  <c r="AY40" i="26"/>
  <c r="AZ40" i="26"/>
  <c r="BA40" i="26"/>
  <c r="BB40" i="26"/>
  <c r="BC40" i="26"/>
  <c r="BD22" i="26"/>
  <c r="BD40" i="26"/>
  <c r="BE40" i="26"/>
  <c r="BF22" i="26"/>
  <c r="BF40" i="26"/>
  <c r="BG40" i="26"/>
  <c r="BH22" i="26"/>
  <c r="BH40" i="26"/>
  <c r="BI40" i="26"/>
  <c r="BJ22" i="26"/>
  <c r="BJ40" i="26"/>
  <c r="BK40" i="26"/>
  <c r="BL22" i="26"/>
  <c r="BL40" i="26"/>
  <c r="BM40" i="26"/>
  <c r="BN40" i="26"/>
  <c r="BO40" i="26"/>
  <c r="BP22" i="26"/>
  <c r="BP40" i="26"/>
  <c r="BQ40" i="26"/>
  <c r="BR22" i="26"/>
  <c r="BR40" i="26"/>
  <c r="BS40" i="26"/>
  <c r="BT22" i="26"/>
  <c r="BT40" i="26"/>
  <c r="BU40" i="26"/>
  <c r="BV22" i="26"/>
  <c r="BV40" i="26"/>
  <c r="BW40" i="26"/>
  <c r="BX22" i="26"/>
  <c r="BX40" i="26"/>
  <c r="BY40" i="26"/>
  <c r="BZ22" i="26"/>
  <c r="BZ40" i="26"/>
  <c r="CA40" i="26"/>
  <c r="CB22" i="26"/>
  <c r="CB40" i="26"/>
  <c r="CC40" i="26"/>
  <c r="CD22" i="26"/>
  <c r="CD40" i="26"/>
  <c r="CE40" i="26"/>
  <c r="CF22" i="26"/>
  <c r="CF40" i="26"/>
  <c r="CG40" i="26"/>
  <c r="CH40" i="26"/>
  <c r="CI40" i="26"/>
  <c r="CJ22" i="26"/>
  <c r="CJ40" i="26"/>
  <c r="CK40" i="26"/>
  <c r="CL40" i="26"/>
  <c r="CM40" i="26"/>
  <c r="CN22" i="26"/>
  <c r="CN40" i="26"/>
  <c r="CO40" i="26"/>
  <c r="CP22" i="26"/>
  <c r="CP40" i="26"/>
  <c r="CQ40" i="26"/>
  <c r="CR40" i="26"/>
  <c r="CS40" i="26"/>
  <c r="CT22" i="26"/>
  <c r="CT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23" i="26"/>
  <c r="AC41" i="26"/>
  <c r="AD41" i="26"/>
  <c r="AE41" i="26"/>
  <c r="AF23" i="26"/>
  <c r="AF41" i="26"/>
  <c r="AG23" i="26"/>
  <c r="AG41" i="26"/>
  <c r="AH41" i="26"/>
  <c r="AI41" i="26"/>
  <c r="AJ41" i="26"/>
  <c r="AK23" i="26"/>
  <c r="AK41" i="26"/>
  <c r="AL23" i="26"/>
  <c r="AL41" i="26"/>
  <c r="AM23" i="26"/>
  <c r="AM41" i="26"/>
  <c r="AN41" i="26"/>
  <c r="AO23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BA41" i="26"/>
  <c r="BB41" i="26"/>
  <c r="BC41" i="26"/>
  <c r="BD41" i="26"/>
  <c r="BE41" i="26"/>
  <c r="BF23" i="26"/>
  <c r="BF41" i="26"/>
  <c r="BG41" i="26"/>
  <c r="BH23" i="26"/>
  <c r="BH41" i="26"/>
  <c r="BI41" i="26"/>
  <c r="BJ23" i="26"/>
  <c r="BJ41" i="26"/>
  <c r="BK41" i="26"/>
  <c r="BL23" i="26"/>
  <c r="BL41" i="26"/>
  <c r="BM41" i="26"/>
  <c r="BN41" i="26"/>
  <c r="BO41" i="26"/>
  <c r="BP41" i="26"/>
  <c r="BQ41" i="26"/>
  <c r="BR23" i="26"/>
  <c r="BR41" i="26"/>
  <c r="BS23" i="26"/>
  <c r="BS41" i="26"/>
  <c r="BT23" i="26"/>
  <c r="BT41" i="26"/>
  <c r="BU41" i="26"/>
  <c r="BV23" i="26"/>
  <c r="BV41" i="26"/>
  <c r="BW41" i="26"/>
  <c r="BX23" i="26"/>
  <c r="BX41" i="26"/>
  <c r="BY41" i="26"/>
  <c r="BZ23" i="26"/>
  <c r="BZ41" i="26"/>
  <c r="CA41" i="26"/>
  <c r="CB23" i="26"/>
  <c r="CB41" i="26"/>
  <c r="CC23" i="26"/>
  <c r="CC41" i="26"/>
  <c r="CD23" i="26"/>
  <c r="CD41" i="26"/>
  <c r="CE41" i="26"/>
  <c r="CF23" i="26"/>
  <c r="CF41" i="26"/>
  <c r="CG41" i="26"/>
  <c r="CH23" i="26"/>
  <c r="CH41" i="26"/>
  <c r="CI41" i="26"/>
  <c r="CJ23" i="26"/>
  <c r="CJ41" i="26"/>
  <c r="CK41" i="26"/>
  <c r="CL23" i="26"/>
  <c r="CL41" i="26"/>
  <c r="CM41" i="26"/>
  <c r="CN23" i="26"/>
  <c r="CN41" i="26"/>
  <c r="CO41" i="26"/>
  <c r="CP23" i="26"/>
  <c r="CP41" i="26"/>
  <c r="CQ41" i="26"/>
  <c r="CR23" i="26"/>
  <c r="CR41" i="26"/>
  <c r="CS41" i="26"/>
  <c r="CT23" i="26"/>
  <c r="CT41" i="26"/>
  <c r="C36" i="26"/>
  <c r="C37" i="26"/>
  <c r="C38" i="26"/>
  <c r="C39" i="26"/>
  <c r="C40" i="26"/>
  <c r="C41" i="26"/>
  <c r="C3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17" i="26"/>
  <c r="AD26" i="26"/>
  <c r="AE26" i="26"/>
  <c r="AF26" i="26"/>
  <c r="AG17" i="26"/>
  <c r="AG26" i="26"/>
  <c r="AH26" i="26"/>
  <c r="AI26" i="26"/>
  <c r="AJ26" i="26"/>
  <c r="AK26" i="26"/>
  <c r="AL17" i="26"/>
  <c r="AL26" i="26"/>
  <c r="AM26" i="26"/>
  <c r="AN17" i="26"/>
  <c r="AN26" i="26"/>
  <c r="AO26" i="26"/>
  <c r="AP17" i="26"/>
  <c r="AP26" i="26"/>
  <c r="AQ17" i="26"/>
  <c r="AQ26" i="26"/>
  <c r="AR17" i="26"/>
  <c r="AR26" i="26"/>
  <c r="AS17" i="26"/>
  <c r="AS26" i="26"/>
  <c r="AT17" i="26"/>
  <c r="AT26" i="26"/>
  <c r="AU17" i="26"/>
  <c r="AU26" i="26"/>
  <c r="AV26" i="26"/>
  <c r="AW17" i="26"/>
  <c r="AW26" i="26"/>
  <c r="AX17" i="26"/>
  <c r="AX26" i="26"/>
  <c r="AY17" i="26"/>
  <c r="AY26" i="26"/>
  <c r="AZ26" i="26"/>
  <c r="BA17" i="26"/>
  <c r="BA26" i="26"/>
  <c r="BB26" i="26"/>
  <c r="BC17" i="26"/>
  <c r="BC26" i="26"/>
  <c r="BD26" i="26"/>
  <c r="BE17" i="26"/>
  <c r="BE26" i="26"/>
  <c r="BF26" i="26"/>
  <c r="BG17" i="26"/>
  <c r="BG26" i="26"/>
  <c r="BH26" i="26"/>
  <c r="BI17" i="26"/>
  <c r="BI26" i="26"/>
  <c r="BJ26" i="26"/>
  <c r="BK26" i="26"/>
  <c r="BL26" i="26"/>
  <c r="BM17" i="26"/>
  <c r="BM26" i="26"/>
  <c r="BN17" i="26"/>
  <c r="BN26" i="26"/>
  <c r="BO26" i="26"/>
  <c r="BP26" i="26"/>
  <c r="BQ26" i="26"/>
  <c r="BR26" i="26"/>
  <c r="BS17" i="26"/>
  <c r="BS26" i="26"/>
  <c r="BT26" i="26"/>
  <c r="BU17" i="26"/>
  <c r="BU26" i="26"/>
  <c r="BV26" i="26"/>
  <c r="BW26" i="26"/>
  <c r="BX26" i="26"/>
  <c r="BY26" i="26"/>
  <c r="BZ26" i="26"/>
  <c r="CA17" i="26"/>
  <c r="CA26" i="26"/>
  <c r="CB26" i="26"/>
  <c r="CC17" i="26"/>
  <c r="CC26" i="26"/>
  <c r="CD26" i="26"/>
  <c r="CE26" i="26"/>
  <c r="CF26" i="26"/>
  <c r="CG17" i="26"/>
  <c r="CG26" i="26"/>
  <c r="CH26" i="26"/>
  <c r="CI17" i="26"/>
  <c r="CI26" i="26"/>
  <c r="CJ26" i="26"/>
  <c r="CK17" i="26"/>
  <c r="CK26" i="26"/>
  <c r="CL26" i="26"/>
  <c r="CM17" i="26"/>
  <c r="CM26" i="26"/>
  <c r="CN26" i="26"/>
  <c r="CO26" i="26"/>
  <c r="CP26" i="26"/>
  <c r="CQ17" i="26"/>
  <c r="CQ26" i="26"/>
  <c r="CR26" i="26"/>
  <c r="CS17" i="26"/>
  <c r="CS26" i="26"/>
  <c r="CT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18" i="26"/>
  <c r="AC27" i="26"/>
  <c r="AD27" i="26"/>
  <c r="AE18" i="26"/>
  <c r="AE27" i="26"/>
  <c r="AF18" i="26"/>
  <c r="AF27" i="26"/>
  <c r="AG18" i="26"/>
  <c r="AG27" i="26"/>
  <c r="AH27" i="26"/>
  <c r="AI18" i="26"/>
  <c r="AI27" i="26"/>
  <c r="AJ18" i="26"/>
  <c r="AJ27" i="26"/>
  <c r="AK18" i="26"/>
  <c r="AK27" i="26"/>
  <c r="AL27" i="26"/>
  <c r="AM18" i="26"/>
  <c r="AM27" i="26"/>
  <c r="AN18" i="26"/>
  <c r="AN27" i="26"/>
  <c r="AO27" i="26"/>
  <c r="AP27" i="26"/>
  <c r="AQ27" i="26"/>
  <c r="AR18" i="26"/>
  <c r="AR27" i="26"/>
  <c r="AS27" i="26"/>
  <c r="AT18" i="26"/>
  <c r="AT27" i="26"/>
  <c r="AU18" i="26"/>
  <c r="AU27" i="26"/>
  <c r="AV18" i="26"/>
  <c r="AV27" i="26"/>
  <c r="AW27" i="26"/>
  <c r="AX27" i="26"/>
  <c r="AY27" i="26"/>
  <c r="AZ27" i="26"/>
  <c r="BA27" i="26"/>
  <c r="BB27" i="26"/>
  <c r="BC27" i="26"/>
  <c r="BD27" i="26"/>
  <c r="BE18" i="26"/>
  <c r="BE27" i="26"/>
  <c r="BF27" i="26"/>
  <c r="BG27" i="26"/>
  <c r="BH27" i="26"/>
  <c r="BI18" i="26"/>
  <c r="BI27" i="26"/>
  <c r="BJ27" i="26"/>
  <c r="BK18" i="26"/>
  <c r="BK27" i="26"/>
  <c r="BL27" i="26"/>
  <c r="BM18" i="26"/>
  <c r="BM27" i="26"/>
  <c r="BN27" i="26"/>
  <c r="BO27" i="26"/>
  <c r="BP27" i="26"/>
  <c r="BQ18" i="26"/>
  <c r="BQ27" i="26"/>
  <c r="BR27" i="26"/>
  <c r="BS18" i="26"/>
  <c r="BS27" i="26"/>
  <c r="BT27" i="26"/>
  <c r="BU18" i="26"/>
  <c r="BU27" i="26"/>
  <c r="BV27" i="26"/>
  <c r="BW18" i="26"/>
  <c r="BW27" i="26"/>
  <c r="BX27" i="26"/>
  <c r="BY18" i="26"/>
  <c r="BY27" i="26"/>
  <c r="BZ27" i="26"/>
  <c r="CA18" i="26"/>
  <c r="CA27" i="26"/>
  <c r="CB27" i="26"/>
  <c r="CC27" i="26"/>
  <c r="CD27" i="26"/>
  <c r="CE27" i="26"/>
  <c r="CF27" i="26"/>
  <c r="CG27" i="26"/>
  <c r="CH27" i="26"/>
  <c r="CI27" i="26"/>
  <c r="CJ27" i="26"/>
  <c r="CK18" i="26"/>
  <c r="CK27" i="26"/>
  <c r="CL27" i="26"/>
  <c r="CM18" i="26"/>
  <c r="CM27" i="26"/>
  <c r="CN27" i="26"/>
  <c r="CO27" i="26"/>
  <c r="CP27" i="26"/>
  <c r="CQ27" i="26"/>
  <c r="CR27" i="26"/>
  <c r="CS27" i="26"/>
  <c r="CT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19" i="26"/>
  <c r="AE28" i="26"/>
  <c r="AF28" i="26"/>
  <c r="AG19" i="26"/>
  <c r="AG28" i="26"/>
  <c r="AH28" i="26"/>
  <c r="AI19" i="26"/>
  <c r="AI28" i="26"/>
  <c r="AJ19" i="26"/>
  <c r="AJ28" i="26"/>
  <c r="AK19" i="26"/>
  <c r="AK28" i="26"/>
  <c r="AL19" i="26"/>
  <c r="AL28" i="26"/>
  <c r="AM19" i="26"/>
  <c r="AM28" i="26"/>
  <c r="AN19" i="26"/>
  <c r="AN28" i="26"/>
  <c r="AO19" i="26"/>
  <c r="AO28" i="26"/>
  <c r="AP19" i="26"/>
  <c r="AP28" i="26"/>
  <c r="AQ28" i="26"/>
  <c r="AR19" i="26"/>
  <c r="AR28" i="26"/>
  <c r="AS28" i="26"/>
  <c r="AT28" i="26"/>
  <c r="AU19" i="26"/>
  <c r="AU28" i="26"/>
  <c r="AV28" i="26"/>
  <c r="AW19" i="26"/>
  <c r="AW28" i="26"/>
  <c r="AX19" i="26"/>
  <c r="AX28" i="26"/>
  <c r="AY28" i="26"/>
  <c r="AZ28" i="26"/>
  <c r="BA19" i="26"/>
  <c r="BA28" i="26"/>
  <c r="BB19" i="26"/>
  <c r="BB28" i="26"/>
  <c r="BC28" i="26"/>
  <c r="BD28" i="26"/>
  <c r="BE28" i="26"/>
  <c r="BF28" i="26"/>
  <c r="BG19" i="26"/>
  <c r="BG28" i="26"/>
  <c r="BH28" i="26"/>
  <c r="BI19" i="26"/>
  <c r="BI28" i="26"/>
  <c r="BJ28" i="26"/>
  <c r="BK28" i="26"/>
  <c r="BL28" i="26"/>
  <c r="BM19" i="26"/>
  <c r="BM28" i="26"/>
  <c r="BN28" i="26"/>
  <c r="BO28" i="26"/>
  <c r="BP28" i="26"/>
  <c r="BQ19" i="26"/>
  <c r="BQ28" i="26"/>
  <c r="BR19" i="26"/>
  <c r="BR28" i="26"/>
  <c r="BS28" i="26"/>
  <c r="BT28" i="26"/>
  <c r="BU28" i="26"/>
  <c r="BV28" i="26"/>
  <c r="BW19" i="26"/>
  <c r="BW28" i="26"/>
  <c r="BX28" i="26"/>
  <c r="BY19" i="26"/>
  <c r="BY28" i="26"/>
  <c r="BZ28" i="26"/>
  <c r="CA19" i="26"/>
  <c r="CA28" i="26"/>
  <c r="CB28" i="26"/>
  <c r="CC19" i="26"/>
  <c r="CC28" i="26"/>
  <c r="CD28" i="26"/>
  <c r="CE19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19" i="26"/>
  <c r="CQ28" i="26"/>
  <c r="CR28" i="26"/>
  <c r="CS19" i="26"/>
  <c r="CS28" i="26"/>
  <c r="CT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0" i="26"/>
  <c r="AD29" i="26"/>
  <c r="AE20" i="26"/>
  <c r="AE29" i="26"/>
  <c r="AF29" i="26"/>
  <c r="AG20" i="26"/>
  <c r="AG29" i="26"/>
  <c r="AH29" i="26"/>
  <c r="AI29" i="26"/>
  <c r="AJ20" i="26"/>
  <c r="AJ29" i="26"/>
  <c r="AK20" i="26"/>
  <c r="AK29" i="26"/>
  <c r="AL20" i="26"/>
  <c r="AL29" i="26"/>
  <c r="AM29" i="26"/>
  <c r="AN20" i="26"/>
  <c r="AN29" i="26"/>
  <c r="AO29" i="26"/>
  <c r="AP20" i="26"/>
  <c r="AP29" i="26"/>
  <c r="AQ29" i="26"/>
  <c r="AR20" i="26"/>
  <c r="AR29" i="26"/>
  <c r="AS20" i="26"/>
  <c r="AS29" i="26"/>
  <c r="AT29" i="26"/>
  <c r="AU29" i="26"/>
  <c r="AV29" i="26"/>
  <c r="AW29" i="26"/>
  <c r="AX29" i="26"/>
  <c r="AY20" i="26"/>
  <c r="AY29" i="26"/>
  <c r="AZ20" i="26"/>
  <c r="AZ29" i="26"/>
  <c r="BA29" i="26"/>
  <c r="BB29" i="26"/>
  <c r="BC29" i="26"/>
  <c r="BD29" i="26"/>
  <c r="BE20" i="26"/>
  <c r="BE29" i="26"/>
  <c r="BF29" i="26"/>
  <c r="BG20" i="26"/>
  <c r="BG29" i="26"/>
  <c r="BH29" i="26"/>
  <c r="BI20" i="26"/>
  <c r="BI29" i="26"/>
  <c r="BJ29" i="26"/>
  <c r="BK20" i="26"/>
  <c r="BK29" i="26"/>
  <c r="BL29" i="26"/>
  <c r="BM29" i="26"/>
  <c r="BN20" i="26"/>
  <c r="BN29" i="26"/>
  <c r="BO20" i="26"/>
  <c r="BO29" i="26"/>
  <c r="BP29" i="26"/>
  <c r="BQ29" i="26"/>
  <c r="BR29" i="26"/>
  <c r="BS20" i="26"/>
  <c r="BS29" i="26"/>
  <c r="BT29" i="26"/>
  <c r="BU20" i="26"/>
  <c r="BU29" i="26"/>
  <c r="BV29" i="26"/>
  <c r="BW20" i="26"/>
  <c r="BW29" i="26"/>
  <c r="BX29" i="26"/>
  <c r="BY20" i="26"/>
  <c r="BY29" i="26"/>
  <c r="BZ29" i="26"/>
  <c r="CA20" i="26"/>
  <c r="CA29" i="26"/>
  <c r="CB29" i="26"/>
  <c r="CC20" i="26"/>
  <c r="CC29" i="26"/>
  <c r="CD29" i="26"/>
  <c r="CE29" i="26"/>
  <c r="CF29" i="26"/>
  <c r="CG20" i="26"/>
  <c r="CG29" i="26"/>
  <c r="CH29" i="26"/>
  <c r="CI20" i="26"/>
  <c r="CI29" i="26"/>
  <c r="CJ29" i="26"/>
  <c r="CK29" i="26"/>
  <c r="CL29" i="26"/>
  <c r="CM29" i="26"/>
  <c r="CN29" i="26"/>
  <c r="CO20" i="26"/>
  <c r="CO29" i="26"/>
  <c r="CP29" i="26"/>
  <c r="CQ29" i="26"/>
  <c r="CR29" i="26"/>
  <c r="CS20" i="26"/>
  <c r="CS29" i="26"/>
  <c r="CT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21" i="26"/>
  <c r="AC30" i="26"/>
  <c r="AD21" i="26"/>
  <c r="AD30" i="26"/>
  <c r="AE21" i="26"/>
  <c r="AE30" i="26"/>
  <c r="AF21" i="26"/>
  <c r="AF30" i="26"/>
  <c r="AG21" i="26"/>
  <c r="AG30" i="26"/>
  <c r="AH30" i="26"/>
  <c r="AI30" i="26"/>
  <c r="AJ30" i="26"/>
  <c r="AK21" i="26"/>
  <c r="AK30" i="26"/>
  <c r="AL30" i="26"/>
  <c r="AM21" i="26"/>
  <c r="AM30" i="26"/>
  <c r="AN21" i="26"/>
  <c r="AN30" i="26"/>
  <c r="AO30" i="26"/>
  <c r="AP21" i="26"/>
  <c r="AP30" i="26"/>
  <c r="AQ21" i="26"/>
  <c r="AQ30" i="26"/>
  <c r="AR30" i="26"/>
  <c r="AS21" i="26"/>
  <c r="AS30" i="26"/>
  <c r="AT30" i="26"/>
  <c r="AU30" i="26"/>
  <c r="AV30" i="26"/>
  <c r="AW30" i="26"/>
  <c r="AX30" i="26"/>
  <c r="AY30" i="26"/>
  <c r="AZ30" i="26"/>
  <c r="BA30" i="26"/>
  <c r="BB30" i="26"/>
  <c r="BC30" i="26"/>
  <c r="BD30" i="26"/>
  <c r="BE21" i="26"/>
  <c r="BE30" i="26"/>
  <c r="BF30" i="26"/>
  <c r="BG30" i="26"/>
  <c r="BH30" i="26"/>
  <c r="BI21" i="26"/>
  <c r="BI30" i="26"/>
  <c r="BJ30" i="26"/>
  <c r="BK30" i="26"/>
  <c r="BL30" i="26"/>
  <c r="BM30" i="26"/>
  <c r="BN30" i="26"/>
  <c r="BO30" i="26"/>
  <c r="BP30" i="26"/>
  <c r="BQ21" i="26"/>
  <c r="BQ30" i="26"/>
  <c r="BR30" i="26"/>
  <c r="BS21" i="26"/>
  <c r="BS30" i="26"/>
  <c r="BT30" i="26"/>
  <c r="BU21" i="26"/>
  <c r="BU30" i="26"/>
  <c r="BV30" i="26"/>
  <c r="BW30" i="26"/>
  <c r="BX30" i="26"/>
  <c r="BY30" i="26"/>
  <c r="BZ30" i="26"/>
  <c r="CA21" i="26"/>
  <c r="CA30" i="26"/>
  <c r="CB30" i="26"/>
  <c r="CC21" i="26"/>
  <c r="CC30" i="26"/>
  <c r="CD30" i="26"/>
  <c r="CE21" i="26"/>
  <c r="CE30" i="26"/>
  <c r="CF30" i="26"/>
  <c r="CG21" i="26"/>
  <c r="CG30" i="26"/>
  <c r="CH30" i="26"/>
  <c r="CI21" i="26"/>
  <c r="CI30" i="26"/>
  <c r="CJ30" i="26"/>
  <c r="CK21" i="26"/>
  <c r="CK30" i="26"/>
  <c r="CL30" i="26"/>
  <c r="CM21" i="26"/>
  <c r="CM30" i="26"/>
  <c r="CN30" i="26"/>
  <c r="CO21" i="26"/>
  <c r="CO30" i="26"/>
  <c r="CP30" i="26"/>
  <c r="CQ30" i="26"/>
  <c r="CR30" i="26"/>
  <c r="CS30" i="26"/>
  <c r="CT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22" i="26"/>
  <c r="AC31" i="26"/>
  <c r="AD31" i="26"/>
  <c r="AE31" i="26"/>
  <c r="AF22" i="26"/>
  <c r="AF31" i="26"/>
  <c r="AG22" i="26"/>
  <c r="AG31" i="26"/>
  <c r="AH22" i="26"/>
  <c r="AH31" i="26"/>
  <c r="AI22" i="26"/>
  <c r="AI31" i="26"/>
  <c r="AJ22" i="26"/>
  <c r="AJ31" i="26"/>
  <c r="AK31" i="26"/>
  <c r="AL22" i="26"/>
  <c r="AL31" i="26"/>
  <c r="AM22" i="26"/>
  <c r="AM31" i="26"/>
  <c r="AN22" i="26"/>
  <c r="AN31" i="26"/>
  <c r="AO31" i="26"/>
  <c r="AP31" i="26"/>
  <c r="AQ22" i="26"/>
  <c r="AQ31" i="26"/>
  <c r="AR31" i="26"/>
  <c r="AS31" i="26"/>
  <c r="AT31" i="26"/>
  <c r="AU22" i="26"/>
  <c r="AU31" i="26"/>
  <c r="AV31" i="26"/>
  <c r="AW22" i="26"/>
  <c r="AW31" i="26"/>
  <c r="AX22" i="26"/>
  <c r="AX31" i="26"/>
  <c r="AY31" i="26"/>
  <c r="AZ22" i="26"/>
  <c r="AZ31" i="26"/>
  <c r="BA31" i="26"/>
  <c r="BB31" i="26"/>
  <c r="BC22" i="26"/>
  <c r="BC31" i="26"/>
  <c r="BD31" i="26"/>
  <c r="BE22" i="26"/>
  <c r="BE31" i="26"/>
  <c r="BF31" i="26"/>
  <c r="BG22" i="26"/>
  <c r="BG31" i="26"/>
  <c r="BH31" i="26"/>
  <c r="BI22" i="26"/>
  <c r="BI31" i="26"/>
  <c r="BJ31" i="26"/>
  <c r="BK31" i="26"/>
  <c r="BL31" i="26"/>
  <c r="BM31" i="26"/>
  <c r="BN22" i="26"/>
  <c r="BN31" i="26"/>
  <c r="BO22" i="26"/>
  <c r="BO31" i="26"/>
  <c r="BP31" i="26"/>
  <c r="BQ22" i="26"/>
  <c r="BQ31" i="26"/>
  <c r="BR31" i="26"/>
  <c r="BS22" i="26"/>
  <c r="BS31" i="26"/>
  <c r="BT31" i="26"/>
  <c r="BU22" i="26"/>
  <c r="BU31" i="26"/>
  <c r="BV31" i="26"/>
  <c r="BW22" i="26"/>
  <c r="BW31" i="26"/>
  <c r="BX31" i="26"/>
  <c r="BY22" i="26"/>
  <c r="BY31" i="26"/>
  <c r="BZ31" i="26"/>
  <c r="CA22" i="26"/>
  <c r="CA31" i="26"/>
  <c r="CB31" i="26"/>
  <c r="CC22" i="26"/>
  <c r="CC31" i="26"/>
  <c r="CD31" i="26"/>
  <c r="CE22" i="26"/>
  <c r="CE31" i="26"/>
  <c r="CF31" i="26"/>
  <c r="CG22" i="26"/>
  <c r="CG31" i="26"/>
  <c r="CH31" i="26"/>
  <c r="CI22" i="26"/>
  <c r="CI31" i="26"/>
  <c r="CJ31" i="26"/>
  <c r="CK22" i="26"/>
  <c r="CK31" i="26"/>
  <c r="CL31" i="26"/>
  <c r="CM22" i="26"/>
  <c r="CM31" i="26"/>
  <c r="CN31" i="26"/>
  <c r="CO31" i="26"/>
  <c r="CP31" i="26"/>
  <c r="CQ22" i="26"/>
  <c r="CQ31" i="26"/>
  <c r="CR31" i="26"/>
  <c r="CS31" i="26"/>
  <c r="CT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23" i="26"/>
  <c r="AD32" i="26"/>
  <c r="AE32" i="26"/>
  <c r="AF32" i="26"/>
  <c r="AG32" i="26"/>
  <c r="AH32" i="26"/>
  <c r="AI32" i="26"/>
  <c r="AJ32" i="26"/>
  <c r="AK32" i="26"/>
  <c r="AL32" i="26"/>
  <c r="AM32" i="26"/>
  <c r="AN23" i="26"/>
  <c r="AN32" i="26"/>
  <c r="AO32" i="26"/>
  <c r="AP23" i="26"/>
  <c r="AP32" i="26"/>
  <c r="AQ32" i="26"/>
  <c r="AR23" i="26"/>
  <c r="AR32" i="26"/>
  <c r="AS23" i="26"/>
  <c r="AS32" i="26"/>
  <c r="AT32" i="26"/>
  <c r="AU23" i="26"/>
  <c r="AU32" i="26"/>
  <c r="AV23" i="26"/>
  <c r="AV32" i="26"/>
  <c r="AW23" i="26"/>
  <c r="AW32" i="26"/>
  <c r="AX23" i="26"/>
  <c r="AX32" i="26"/>
  <c r="AY23" i="26"/>
  <c r="AY32" i="26"/>
  <c r="AZ23" i="26"/>
  <c r="AZ32" i="26"/>
  <c r="BA23" i="26"/>
  <c r="BA32" i="26"/>
  <c r="BB23" i="26"/>
  <c r="BB32" i="26"/>
  <c r="BC23" i="26"/>
  <c r="BC32" i="26"/>
  <c r="BD32" i="26"/>
  <c r="BE32" i="26"/>
  <c r="BF32" i="26"/>
  <c r="BG32" i="26"/>
  <c r="BH32" i="26"/>
  <c r="BI23" i="26"/>
  <c r="BI32" i="26"/>
  <c r="BJ32" i="26"/>
  <c r="BK23" i="26"/>
  <c r="BK32" i="26"/>
  <c r="BL32" i="26"/>
  <c r="BM23" i="26"/>
  <c r="BM32" i="26"/>
  <c r="BN23" i="26"/>
  <c r="BN32" i="26"/>
  <c r="BO23" i="26"/>
  <c r="BO32" i="26"/>
  <c r="BP32" i="26"/>
  <c r="BQ32" i="26"/>
  <c r="BR32" i="26"/>
  <c r="BS32" i="26"/>
  <c r="BT32" i="26"/>
  <c r="BU23" i="26"/>
  <c r="BU32" i="26"/>
  <c r="BV32" i="26"/>
  <c r="BW23" i="26"/>
  <c r="BW32" i="26"/>
  <c r="BX32" i="26"/>
  <c r="BY23" i="26"/>
  <c r="BY32" i="26"/>
  <c r="BZ32" i="26"/>
  <c r="CA23" i="26"/>
  <c r="CA32" i="26"/>
  <c r="CB32" i="26"/>
  <c r="CC32" i="26"/>
  <c r="CD32" i="26"/>
  <c r="CE23" i="26"/>
  <c r="CE32" i="26"/>
  <c r="CF32" i="26"/>
  <c r="CG32" i="26"/>
  <c r="CH32" i="26"/>
  <c r="CI23" i="26"/>
  <c r="CI32" i="26"/>
  <c r="CJ32" i="26"/>
  <c r="CK23" i="26"/>
  <c r="CK32" i="26"/>
  <c r="CL32" i="26"/>
  <c r="CM23" i="26"/>
  <c r="CM32" i="26"/>
  <c r="CN32" i="26"/>
  <c r="CO23" i="26"/>
  <c r="CO32" i="26"/>
  <c r="CP32" i="26"/>
  <c r="CQ23" i="26"/>
  <c r="CQ32" i="26"/>
  <c r="CR32" i="26"/>
  <c r="CS23" i="26"/>
  <c r="CS32" i="26"/>
  <c r="CT32" i="26"/>
  <c r="C27" i="26"/>
  <c r="AB18" i="26"/>
  <c r="C28" i="26"/>
  <c r="CM19" i="26"/>
  <c r="C29" i="26"/>
  <c r="D20" i="26"/>
  <c r="E20" i="26"/>
  <c r="I20" i="26"/>
  <c r="AB20" i="26"/>
  <c r="C30" i="26"/>
  <c r="C31" i="26"/>
  <c r="D22" i="26"/>
  <c r="K22" i="26"/>
  <c r="Z22" i="26"/>
  <c r="C32" i="26"/>
  <c r="K23" i="26"/>
  <c r="C26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BC14" i="26"/>
  <c r="BD14" i="26"/>
  <c r="BE14" i="26"/>
  <c r="BF14" i="26"/>
  <c r="BG14" i="26"/>
  <c r="BH14" i="26"/>
  <c r="BI14" i="26"/>
  <c r="BJ14" i="26"/>
  <c r="BK14" i="26"/>
  <c r="BL14" i="26"/>
  <c r="BM14" i="26"/>
  <c r="BN14" i="26"/>
  <c r="BO14" i="26"/>
  <c r="BP14" i="26"/>
  <c r="BQ14" i="26"/>
  <c r="BR14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CE14" i="26"/>
  <c r="CF14" i="26"/>
  <c r="CG14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T14" i="26"/>
  <c r="C14" i="26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14" i="12"/>
  <c r="CY10" i="12"/>
  <c r="CX10" i="12"/>
  <c r="CW10" i="12"/>
  <c r="CV10" i="12"/>
  <c r="CU10" i="12"/>
  <c r="A10" i="12"/>
  <c r="CY10" i="26"/>
  <c r="CX10" i="26"/>
  <c r="CW10" i="26"/>
  <c r="CV10" i="26"/>
  <c r="CU10" i="26"/>
  <c r="A10" i="26"/>
  <c r="C11" i="26"/>
  <c r="C12" i="26"/>
  <c r="C15" i="26"/>
  <c r="C56" i="26"/>
  <c r="D19" i="26"/>
  <c r="D23" i="26"/>
  <c r="D56" i="26"/>
  <c r="E1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19" i="26"/>
  <c r="AH20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CF56" i="26"/>
  <c r="CG56" i="26"/>
  <c r="CH56" i="26"/>
  <c r="CI56" i="26"/>
  <c r="CJ56" i="26"/>
  <c r="CK56" i="26"/>
  <c r="CL56" i="26"/>
  <c r="CM56" i="26"/>
  <c r="CN56" i="26"/>
  <c r="CO56" i="26"/>
  <c r="CP56" i="26"/>
  <c r="CQ18" i="26"/>
  <c r="CQ56" i="26"/>
  <c r="CR56" i="26"/>
  <c r="CS56" i="26"/>
  <c r="CT56" i="26"/>
  <c r="CY56" i="26"/>
  <c r="CX56" i="26"/>
  <c r="CW56" i="26"/>
  <c r="CV56" i="26"/>
  <c r="CU56" i="26"/>
  <c r="A44" i="26"/>
  <c r="A45" i="26"/>
  <c r="A46" i="26"/>
  <c r="A47" i="26"/>
  <c r="A48" i="26"/>
  <c r="A49" i="26"/>
  <c r="A50" i="26"/>
  <c r="A56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X55" i="26"/>
  <c r="AY55" i="26"/>
  <c r="AZ55" i="26"/>
  <c r="BA55" i="26"/>
  <c r="BB55" i="26"/>
  <c r="BC55" i="26"/>
  <c r="BD55" i="26"/>
  <c r="BE55" i="26"/>
  <c r="BF55" i="26"/>
  <c r="BG55" i="26"/>
  <c r="BH55" i="26"/>
  <c r="BI55" i="26"/>
  <c r="BJ55" i="26"/>
  <c r="BK55" i="26"/>
  <c r="BL55" i="26"/>
  <c r="BM55" i="26"/>
  <c r="BN55" i="26"/>
  <c r="BO55" i="26"/>
  <c r="BP55" i="26"/>
  <c r="BQ55" i="26"/>
  <c r="BR55" i="26"/>
  <c r="BS55" i="26"/>
  <c r="BT55" i="26"/>
  <c r="BU55" i="26"/>
  <c r="BV55" i="26"/>
  <c r="BW55" i="26"/>
  <c r="BX55" i="26"/>
  <c r="BY55" i="26"/>
  <c r="BZ55" i="26"/>
  <c r="CA55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Y55" i="26"/>
  <c r="CX55" i="26"/>
  <c r="CW55" i="26"/>
  <c r="CV55" i="26"/>
  <c r="CU55" i="26"/>
  <c r="A55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X54" i="26"/>
  <c r="AY54" i="26"/>
  <c r="AZ54" i="26"/>
  <c r="BA54" i="26"/>
  <c r="BB54" i="26"/>
  <c r="BC54" i="26"/>
  <c r="BD54" i="26"/>
  <c r="BE54" i="26"/>
  <c r="BF54" i="26"/>
  <c r="BG54" i="26"/>
  <c r="BH54" i="26"/>
  <c r="BI54" i="26"/>
  <c r="BJ54" i="26"/>
  <c r="BK54" i="26"/>
  <c r="BL54" i="26"/>
  <c r="BM54" i="26"/>
  <c r="BN54" i="26"/>
  <c r="BO54" i="26"/>
  <c r="BP54" i="26"/>
  <c r="BQ54" i="26"/>
  <c r="BR54" i="26"/>
  <c r="BS54" i="26"/>
  <c r="BT54" i="26"/>
  <c r="BU54" i="26"/>
  <c r="BV54" i="26"/>
  <c r="BW54" i="26"/>
  <c r="BX54" i="26"/>
  <c r="BY54" i="26"/>
  <c r="BZ54" i="26"/>
  <c r="CA54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Y54" i="26"/>
  <c r="CX54" i="26"/>
  <c r="CW54" i="26"/>
  <c r="CV54" i="26"/>
  <c r="CU54" i="26"/>
  <c r="A54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X53" i="26"/>
  <c r="AY53" i="26"/>
  <c r="AZ53" i="26"/>
  <c r="BA53" i="26"/>
  <c r="BB53" i="26"/>
  <c r="BC53" i="26"/>
  <c r="BD53" i="26"/>
  <c r="BE53" i="26"/>
  <c r="BF53" i="26"/>
  <c r="BG53" i="26"/>
  <c r="BH53" i="26"/>
  <c r="BI53" i="26"/>
  <c r="BJ53" i="26"/>
  <c r="BK53" i="26"/>
  <c r="BL53" i="26"/>
  <c r="BM53" i="26"/>
  <c r="BN53" i="26"/>
  <c r="BO53" i="26"/>
  <c r="BP53" i="26"/>
  <c r="BQ53" i="26"/>
  <c r="BR53" i="26"/>
  <c r="BS53" i="26"/>
  <c r="BT53" i="26"/>
  <c r="BU53" i="26"/>
  <c r="BV53" i="26"/>
  <c r="BW53" i="26"/>
  <c r="BX53" i="26"/>
  <c r="BY53" i="26"/>
  <c r="BZ53" i="26"/>
  <c r="CA53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Y53" i="26"/>
  <c r="CX53" i="26"/>
  <c r="CW53" i="26"/>
  <c r="CV53" i="26"/>
  <c r="CU53" i="26"/>
  <c r="A53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X52" i="26"/>
  <c r="AY52" i="26"/>
  <c r="AZ52" i="26"/>
  <c r="BA52" i="26"/>
  <c r="BB52" i="26"/>
  <c r="BC52" i="26"/>
  <c r="BD52" i="26"/>
  <c r="BE52" i="26"/>
  <c r="BF52" i="26"/>
  <c r="BG52" i="26"/>
  <c r="BH52" i="26"/>
  <c r="BI52" i="26"/>
  <c r="BJ52" i="26"/>
  <c r="BK52" i="26"/>
  <c r="BL52" i="26"/>
  <c r="BM52" i="26"/>
  <c r="BN52" i="26"/>
  <c r="BO52" i="26"/>
  <c r="BP52" i="26"/>
  <c r="BQ52" i="26"/>
  <c r="BR52" i="26"/>
  <c r="BS52" i="26"/>
  <c r="BT52" i="26"/>
  <c r="BU52" i="26"/>
  <c r="BV52" i="26"/>
  <c r="BW52" i="26"/>
  <c r="BX52" i="26"/>
  <c r="BY52" i="26"/>
  <c r="BZ52" i="26"/>
  <c r="CA52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Y52" i="26"/>
  <c r="CX52" i="26"/>
  <c r="CW52" i="26"/>
  <c r="CV52" i="26"/>
  <c r="CU52" i="26"/>
  <c r="A52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Z51" i="26"/>
  <c r="CA51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Y51" i="26"/>
  <c r="CX51" i="26"/>
  <c r="CW51" i="26"/>
  <c r="CV51" i="26"/>
  <c r="CU51" i="26"/>
  <c r="A51" i="26"/>
  <c r="CY50" i="26"/>
  <c r="CX50" i="26"/>
  <c r="CW50" i="26"/>
  <c r="CV50" i="26"/>
  <c r="CU50" i="26"/>
  <c r="A8" i="11"/>
  <c r="B50" i="26"/>
  <c r="CY49" i="26"/>
  <c r="CX49" i="26"/>
  <c r="CW49" i="26"/>
  <c r="CV49" i="26"/>
  <c r="CU49" i="26"/>
  <c r="A7" i="11"/>
  <c r="B49" i="26"/>
  <c r="CY48" i="26"/>
  <c r="CX48" i="26"/>
  <c r="CW48" i="26"/>
  <c r="CV48" i="26"/>
  <c r="CU48" i="26"/>
  <c r="A6" i="11"/>
  <c r="B48" i="26"/>
  <c r="CY47" i="26"/>
  <c r="CX47" i="26"/>
  <c r="CW47" i="26"/>
  <c r="CV47" i="26"/>
  <c r="CU47" i="26"/>
  <c r="A5" i="11"/>
  <c r="B47" i="26"/>
  <c r="CY46" i="26"/>
  <c r="CX46" i="26"/>
  <c r="CW46" i="26"/>
  <c r="CV46" i="26"/>
  <c r="CU46" i="26"/>
  <c r="A4" i="11"/>
  <c r="B46" i="26"/>
  <c r="CY45" i="26"/>
  <c r="CX45" i="26"/>
  <c r="CW45" i="26"/>
  <c r="CV45" i="26"/>
  <c r="CU45" i="26"/>
  <c r="A3" i="11"/>
  <c r="B45" i="26"/>
  <c r="CY44" i="26"/>
  <c r="CX44" i="26"/>
  <c r="CW44" i="26"/>
  <c r="CV44" i="26"/>
  <c r="CU44" i="26"/>
  <c r="A2" i="11"/>
  <c r="B44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AX42" i="26"/>
  <c r="AY42" i="26"/>
  <c r="AZ42" i="26"/>
  <c r="BA42" i="26"/>
  <c r="BB42" i="26"/>
  <c r="BC42" i="26"/>
  <c r="BD42" i="26"/>
  <c r="BE42" i="26"/>
  <c r="BF42" i="26"/>
  <c r="BG42" i="26"/>
  <c r="BH42" i="26"/>
  <c r="BI42" i="26"/>
  <c r="BJ42" i="26"/>
  <c r="BK42" i="26"/>
  <c r="BL42" i="26"/>
  <c r="BM42" i="26"/>
  <c r="BN42" i="26"/>
  <c r="BO42" i="26"/>
  <c r="BP42" i="26"/>
  <c r="BQ42" i="26"/>
  <c r="BR42" i="26"/>
  <c r="BS42" i="26"/>
  <c r="BT42" i="26"/>
  <c r="BU42" i="26"/>
  <c r="BV42" i="26"/>
  <c r="BW42" i="26"/>
  <c r="BX42" i="26"/>
  <c r="BY42" i="26"/>
  <c r="BZ42" i="26"/>
  <c r="CA42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Y42" i="26"/>
  <c r="CX42" i="26"/>
  <c r="CW42" i="26"/>
  <c r="CV42" i="26"/>
  <c r="CU42" i="26"/>
  <c r="A35" i="26"/>
  <c r="A36" i="26"/>
  <c r="A37" i="26"/>
  <c r="A38" i="26"/>
  <c r="A39" i="26"/>
  <c r="A40" i="26"/>
  <c r="A41" i="26"/>
  <c r="A42" i="26"/>
  <c r="CY41" i="26"/>
  <c r="CX41" i="26"/>
  <c r="CW41" i="26"/>
  <c r="CV41" i="26"/>
  <c r="CU41" i="26"/>
  <c r="B41" i="26"/>
  <c r="CY40" i="26"/>
  <c r="CX40" i="26"/>
  <c r="CW40" i="26"/>
  <c r="CV40" i="26"/>
  <c r="CU40" i="26"/>
  <c r="B40" i="26"/>
  <c r="CY39" i="26"/>
  <c r="CX39" i="26"/>
  <c r="CW39" i="26"/>
  <c r="CV39" i="26"/>
  <c r="CU39" i="26"/>
  <c r="B39" i="26"/>
  <c r="CY38" i="26"/>
  <c r="CX38" i="26"/>
  <c r="CW38" i="26"/>
  <c r="CV38" i="26"/>
  <c r="CU38" i="26"/>
  <c r="B38" i="26"/>
  <c r="CY37" i="26"/>
  <c r="CX37" i="26"/>
  <c r="CW37" i="26"/>
  <c r="CV37" i="26"/>
  <c r="CU37" i="26"/>
  <c r="B37" i="26"/>
  <c r="CY36" i="26"/>
  <c r="CX36" i="26"/>
  <c r="CW36" i="26"/>
  <c r="CV36" i="26"/>
  <c r="CU36" i="26"/>
  <c r="B36" i="26"/>
  <c r="CY35" i="26"/>
  <c r="CX35" i="26"/>
  <c r="CW35" i="26"/>
  <c r="CV35" i="26"/>
  <c r="CU35" i="26"/>
  <c r="B35" i="26"/>
  <c r="C17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BA33" i="26"/>
  <c r="BB33" i="26"/>
  <c r="BC33" i="26"/>
  <c r="BD33" i="26"/>
  <c r="BE33" i="26"/>
  <c r="BF33" i="26"/>
  <c r="BG33" i="26"/>
  <c r="BH33" i="26"/>
  <c r="BI33" i="26"/>
  <c r="BJ33" i="26"/>
  <c r="BK33" i="26"/>
  <c r="BL33" i="26"/>
  <c r="BM33" i="26"/>
  <c r="BN33" i="26"/>
  <c r="BO33" i="26"/>
  <c r="BP33" i="26"/>
  <c r="BQ33" i="26"/>
  <c r="BR33" i="26"/>
  <c r="BS33" i="26"/>
  <c r="BT33" i="26"/>
  <c r="BU33" i="26"/>
  <c r="BV33" i="26"/>
  <c r="BW33" i="26"/>
  <c r="BX33" i="26"/>
  <c r="BY33" i="26"/>
  <c r="BZ33" i="26"/>
  <c r="CA33" i="26"/>
  <c r="CB33" i="26"/>
  <c r="CC33" i="26"/>
  <c r="CD33" i="26"/>
  <c r="CE33" i="26"/>
  <c r="CF33" i="26"/>
  <c r="CG33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T33" i="26"/>
  <c r="CY33" i="26"/>
  <c r="CX33" i="26"/>
  <c r="CW33" i="26"/>
  <c r="CV33" i="26"/>
  <c r="CU33" i="26"/>
  <c r="A26" i="26"/>
  <c r="A27" i="26"/>
  <c r="A28" i="26"/>
  <c r="A29" i="26"/>
  <c r="A30" i="26"/>
  <c r="A31" i="26"/>
  <c r="A32" i="26"/>
  <c r="A33" i="26"/>
  <c r="CY32" i="26"/>
  <c r="CX32" i="26"/>
  <c r="CW32" i="26"/>
  <c r="CV32" i="26"/>
  <c r="CU32" i="26"/>
  <c r="B32" i="26"/>
  <c r="CY31" i="26"/>
  <c r="CX31" i="26"/>
  <c r="CW31" i="26"/>
  <c r="CV31" i="26"/>
  <c r="CU31" i="26"/>
  <c r="B31" i="26"/>
  <c r="CY30" i="26"/>
  <c r="CX30" i="26"/>
  <c r="CW30" i="26"/>
  <c r="CV30" i="26"/>
  <c r="CU30" i="26"/>
  <c r="B30" i="26"/>
  <c r="CY29" i="26"/>
  <c r="CX29" i="26"/>
  <c r="CW29" i="26"/>
  <c r="CV29" i="26"/>
  <c r="CU29" i="26"/>
  <c r="B29" i="26"/>
  <c r="CY28" i="26"/>
  <c r="CX28" i="26"/>
  <c r="CW28" i="26"/>
  <c r="CV28" i="26"/>
  <c r="CU28" i="26"/>
  <c r="B28" i="26"/>
  <c r="CY27" i="26"/>
  <c r="CX27" i="26"/>
  <c r="CW27" i="26"/>
  <c r="CV27" i="26"/>
  <c r="CU27" i="26"/>
  <c r="B27" i="26"/>
  <c r="CY26" i="26"/>
  <c r="CX26" i="26"/>
  <c r="CW26" i="26"/>
  <c r="CV26" i="26"/>
  <c r="CU26" i="26"/>
  <c r="B26" i="26"/>
  <c r="C18" i="26"/>
  <c r="C19" i="26"/>
  <c r="C20" i="26"/>
  <c r="C21" i="26"/>
  <c r="C22" i="26"/>
  <c r="C23" i="26"/>
  <c r="C24" i="26"/>
  <c r="D17" i="26"/>
  <c r="D18" i="26"/>
  <c r="D21" i="26"/>
  <c r="D24" i="26"/>
  <c r="E18" i="26"/>
  <c r="E19" i="26"/>
  <c r="E22" i="26"/>
  <c r="E23" i="26"/>
  <c r="E24" i="26"/>
  <c r="F17" i="26"/>
  <c r="F18" i="26"/>
  <c r="F19" i="26"/>
  <c r="F20" i="26"/>
  <c r="F21" i="26"/>
  <c r="F22" i="26"/>
  <c r="F23" i="26"/>
  <c r="F24" i="26"/>
  <c r="G17" i="26"/>
  <c r="G18" i="26"/>
  <c r="G19" i="26"/>
  <c r="G20" i="26"/>
  <c r="G21" i="26"/>
  <c r="G22" i="26"/>
  <c r="G23" i="26"/>
  <c r="G24" i="26"/>
  <c r="H17" i="26"/>
  <c r="H18" i="26"/>
  <c r="H19" i="26"/>
  <c r="H20" i="26"/>
  <c r="H21" i="26"/>
  <c r="H22" i="26"/>
  <c r="H23" i="26"/>
  <c r="H24" i="26"/>
  <c r="I17" i="26"/>
  <c r="I19" i="26"/>
  <c r="I21" i="26"/>
  <c r="I22" i="26"/>
  <c r="I23" i="26"/>
  <c r="I24" i="26"/>
  <c r="J17" i="26"/>
  <c r="J18" i="26"/>
  <c r="J19" i="26"/>
  <c r="J20" i="26"/>
  <c r="J21" i="26"/>
  <c r="J22" i="26"/>
  <c r="J23" i="26"/>
  <c r="J24" i="26"/>
  <c r="K17" i="26"/>
  <c r="K18" i="26"/>
  <c r="K19" i="26"/>
  <c r="K20" i="26"/>
  <c r="K21" i="26"/>
  <c r="K24" i="26"/>
  <c r="L17" i="26"/>
  <c r="L18" i="26"/>
  <c r="L19" i="26"/>
  <c r="L20" i="26"/>
  <c r="L21" i="26"/>
  <c r="L22" i="26"/>
  <c r="L23" i="26"/>
  <c r="L24" i="26"/>
  <c r="M17" i="26"/>
  <c r="M18" i="26"/>
  <c r="M19" i="26"/>
  <c r="M20" i="26"/>
  <c r="M21" i="26"/>
  <c r="M22" i="26"/>
  <c r="M23" i="26"/>
  <c r="M24" i="26"/>
  <c r="N17" i="26"/>
  <c r="N18" i="26"/>
  <c r="N19" i="26"/>
  <c r="N20" i="26"/>
  <c r="N21" i="26"/>
  <c r="N22" i="26"/>
  <c r="N23" i="26"/>
  <c r="N24" i="26"/>
  <c r="O17" i="26"/>
  <c r="O18" i="26"/>
  <c r="O19" i="26"/>
  <c r="O20" i="26"/>
  <c r="O21" i="26"/>
  <c r="O22" i="26"/>
  <c r="O23" i="26"/>
  <c r="O24" i="26"/>
  <c r="P17" i="26"/>
  <c r="P18" i="26"/>
  <c r="P19" i="26"/>
  <c r="P20" i="26"/>
  <c r="P21" i="26"/>
  <c r="P22" i="26"/>
  <c r="P23" i="26"/>
  <c r="P24" i="26"/>
  <c r="Q17" i="26"/>
  <c r="Q18" i="26"/>
  <c r="Q19" i="26"/>
  <c r="Q20" i="26"/>
  <c r="Q21" i="26"/>
  <c r="Q22" i="26"/>
  <c r="Q23" i="26"/>
  <c r="Q24" i="26"/>
  <c r="R17" i="26"/>
  <c r="R18" i="26"/>
  <c r="R19" i="26"/>
  <c r="R20" i="26"/>
  <c r="R21" i="26"/>
  <c r="R22" i="26"/>
  <c r="R23" i="26"/>
  <c r="R24" i="26"/>
  <c r="S17" i="26"/>
  <c r="S18" i="26"/>
  <c r="S19" i="26"/>
  <c r="S20" i="26"/>
  <c r="S21" i="26"/>
  <c r="S22" i="26"/>
  <c r="S23" i="26"/>
  <c r="S24" i="26"/>
  <c r="T17" i="26"/>
  <c r="T18" i="26"/>
  <c r="T19" i="26"/>
  <c r="T20" i="26"/>
  <c r="T21" i="26"/>
  <c r="T22" i="26"/>
  <c r="T23" i="26"/>
  <c r="T24" i="26"/>
  <c r="U17" i="26"/>
  <c r="U18" i="26"/>
  <c r="U19" i="26"/>
  <c r="U20" i="26"/>
  <c r="U21" i="26"/>
  <c r="U22" i="26"/>
  <c r="U23" i="26"/>
  <c r="U24" i="26"/>
  <c r="V17" i="26"/>
  <c r="V18" i="26"/>
  <c r="V19" i="26"/>
  <c r="V20" i="26"/>
  <c r="V21" i="26"/>
  <c r="V22" i="26"/>
  <c r="V23" i="26"/>
  <c r="V24" i="26"/>
  <c r="W17" i="26"/>
  <c r="W18" i="26"/>
  <c r="W19" i="26"/>
  <c r="W20" i="26"/>
  <c r="W21" i="26"/>
  <c r="W22" i="26"/>
  <c r="W23" i="26"/>
  <c r="W24" i="26"/>
  <c r="X17" i="26"/>
  <c r="X18" i="26"/>
  <c r="X19" i="26"/>
  <c r="X20" i="26"/>
  <c r="X21" i="26"/>
  <c r="X22" i="26"/>
  <c r="X23" i="26"/>
  <c r="X24" i="26"/>
  <c r="Y17" i="26"/>
  <c r="Y18" i="26"/>
  <c r="Y19" i="26"/>
  <c r="Y20" i="26"/>
  <c r="Y21" i="26"/>
  <c r="Y22" i="26"/>
  <c r="Y23" i="26"/>
  <c r="Y24" i="26"/>
  <c r="Z17" i="26"/>
  <c r="Z18" i="26"/>
  <c r="Z19" i="26"/>
  <c r="Z20" i="26"/>
  <c r="Z21" i="26"/>
  <c r="Z23" i="26"/>
  <c r="Z24" i="26"/>
  <c r="AA17" i="26"/>
  <c r="AA18" i="26"/>
  <c r="AA19" i="26"/>
  <c r="AA21" i="26"/>
  <c r="AA22" i="26"/>
  <c r="AA23" i="26"/>
  <c r="AA24" i="26"/>
  <c r="AB17" i="26"/>
  <c r="AB19" i="26"/>
  <c r="AB21" i="26"/>
  <c r="AB22" i="26"/>
  <c r="AB23" i="26"/>
  <c r="AB24" i="26"/>
  <c r="AC24" i="26"/>
  <c r="AD19" i="26"/>
  <c r="AD24" i="26"/>
  <c r="AE23" i="26"/>
  <c r="AE24" i="26"/>
  <c r="AF24" i="26"/>
  <c r="AG24" i="26"/>
  <c r="AH17" i="26"/>
  <c r="AH21" i="26"/>
  <c r="AH23" i="26"/>
  <c r="AH24" i="26"/>
  <c r="AI17" i="26"/>
  <c r="AI20" i="26"/>
  <c r="AI21" i="26"/>
  <c r="AI23" i="26"/>
  <c r="AI24" i="26"/>
  <c r="AJ17" i="26"/>
  <c r="AJ21" i="26"/>
  <c r="AJ24" i="26"/>
  <c r="AK17" i="26"/>
  <c r="AK24" i="26"/>
  <c r="AL24" i="26"/>
  <c r="AM24" i="26"/>
  <c r="AN24" i="26"/>
  <c r="AO24" i="26"/>
  <c r="AP24" i="26"/>
  <c r="AQ24" i="26"/>
  <c r="AR24" i="26"/>
  <c r="AS19" i="26"/>
  <c r="AS22" i="26"/>
  <c r="AS24" i="26"/>
  <c r="AT19" i="26"/>
  <c r="AT20" i="26"/>
  <c r="AT21" i="26"/>
  <c r="AT23" i="26"/>
  <c r="AT24" i="26"/>
  <c r="AU24" i="26"/>
  <c r="AV17" i="26"/>
  <c r="AV20" i="26"/>
  <c r="AV21" i="26"/>
  <c r="AV24" i="26"/>
  <c r="AW18" i="26"/>
  <c r="AW20" i="26"/>
  <c r="AW21" i="26"/>
  <c r="AW24" i="26"/>
  <c r="AX21" i="26"/>
  <c r="AX24" i="26"/>
  <c r="AY18" i="26"/>
  <c r="AY19" i="26"/>
  <c r="AY21" i="26"/>
  <c r="AY22" i="26"/>
  <c r="AY24" i="26"/>
  <c r="AZ18" i="26"/>
  <c r="AZ19" i="26"/>
  <c r="AZ21" i="26"/>
  <c r="AZ24" i="26"/>
  <c r="BA20" i="26"/>
  <c r="BA21" i="26"/>
  <c r="BA24" i="26"/>
  <c r="BB18" i="26"/>
  <c r="BB21" i="26"/>
  <c r="BB22" i="26"/>
  <c r="BB24" i="26"/>
  <c r="BC24" i="26"/>
  <c r="BD24" i="26"/>
  <c r="BE24" i="26"/>
  <c r="BF24" i="26"/>
  <c r="BG24" i="26"/>
  <c r="BH24" i="26"/>
  <c r="BI24" i="26"/>
  <c r="BJ24" i="26"/>
  <c r="BK24" i="26"/>
  <c r="BL24" i="26"/>
  <c r="BM20" i="26"/>
  <c r="BM24" i="26"/>
  <c r="BN24" i="26"/>
  <c r="BO17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0" i="26"/>
  <c r="CQ21" i="26"/>
  <c r="CQ24" i="26"/>
  <c r="CR24" i="26"/>
  <c r="CS18" i="26"/>
  <c r="CS21" i="26"/>
  <c r="CS24" i="26"/>
  <c r="CT24" i="26"/>
  <c r="CY24" i="26"/>
  <c r="CX24" i="26"/>
  <c r="CW24" i="26"/>
  <c r="CV24" i="26"/>
  <c r="CU24" i="26"/>
  <c r="A24" i="26"/>
  <c r="CY23" i="26"/>
  <c r="CX23" i="26"/>
  <c r="CW23" i="26"/>
  <c r="CV23" i="26"/>
  <c r="CU23" i="26"/>
  <c r="B9" i="26"/>
  <c r="B23" i="26"/>
  <c r="CY22" i="26"/>
  <c r="CX22" i="26"/>
  <c r="CW22" i="26"/>
  <c r="CV22" i="26"/>
  <c r="CU22" i="26"/>
  <c r="B8" i="26"/>
  <c r="B22" i="26"/>
  <c r="CY21" i="26"/>
  <c r="CX21" i="26"/>
  <c r="CW21" i="26"/>
  <c r="CV21" i="26"/>
  <c r="CU21" i="26"/>
  <c r="B7" i="26"/>
  <c r="B21" i="26"/>
  <c r="CY20" i="26"/>
  <c r="CX20" i="26"/>
  <c r="CW20" i="26"/>
  <c r="CV20" i="26"/>
  <c r="CU20" i="26"/>
  <c r="B6" i="26"/>
  <c r="B20" i="26"/>
  <c r="CY19" i="26"/>
  <c r="CX19" i="26"/>
  <c r="CW19" i="26"/>
  <c r="CV19" i="26"/>
  <c r="CU19" i="26"/>
  <c r="B5" i="26"/>
  <c r="B19" i="26"/>
  <c r="CY18" i="26"/>
  <c r="CX18" i="26"/>
  <c r="CW18" i="26"/>
  <c r="CV18" i="26"/>
  <c r="CU18" i="26"/>
  <c r="B4" i="26"/>
  <c r="B18" i="26"/>
  <c r="CY17" i="26"/>
  <c r="CX17" i="26"/>
  <c r="CW17" i="26"/>
  <c r="CV17" i="26"/>
  <c r="CU17" i="26"/>
  <c r="B3" i="26"/>
  <c r="B17" i="26"/>
  <c r="F15" i="26"/>
  <c r="G15" i="26"/>
  <c r="H15" i="26"/>
  <c r="J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Y15" i="26"/>
  <c r="CX15" i="26"/>
  <c r="CW15" i="26"/>
  <c r="CV15" i="26"/>
  <c r="CU15" i="26"/>
  <c r="A15" i="26"/>
  <c r="CY14" i="26"/>
  <c r="CX14" i="26"/>
  <c r="CW14" i="26"/>
  <c r="CV14" i="26"/>
  <c r="CU14" i="26"/>
  <c r="A14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BC13" i="26"/>
  <c r="BD13" i="26"/>
  <c r="BE13" i="26"/>
  <c r="BF13" i="26"/>
  <c r="BG13" i="26"/>
  <c r="BH13" i="26"/>
  <c r="BI13" i="26"/>
  <c r="BJ13" i="26"/>
  <c r="BK13" i="26"/>
  <c r="BL13" i="26"/>
  <c r="BM13" i="26"/>
  <c r="BN13" i="26"/>
  <c r="BO13" i="26"/>
  <c r="BP13" i="26"/>
  <c r="BQ13" i="26"/>
  <c r="BR13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CE13" i="26"/>
  <c r="CF13" i="26"/>
  <c r="CG13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T13" i="26"/>
  <c r="CY13" i="26"/>
  <c r="CX13" i="26"/>
  <c r="CW13" i="26"/>
  <c r="CV13" i="26"/>
  <c r="CU13" i="26"/>
  <c r="A13" i="26"/>
  <c r="F12" i="26"/>
  <c r="G12" i="26"/>
  <c r="H12" i="26"/>
  <c r="J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Y12" i="26"/>
  <c r="CX12" i="26"/>
  <c r="CW12" i="26"/>
  <c r="CV12" i="26"/>
  <c r="CU12" i="26"/>
  <c r="A12" i="26"/>
  <c r="CY11" i="26"/>
  <c r="CX11" i="26"/>
  <c r="CW11" i="26"/>
  <c r="CV11" i="26"/>
  <c r="CU11" i="26"/>
  <c r="A11" i="26"/>
  <c r="CY9" i="26"/>
  <c r="CX9" i="26"/>
  <c r="CW9" i="26"/>
  <c r="CV9" i="26"/>
  <c r="CU9" i="26"/>
  <c r="CY8" i="26"/>
  <c r="CX8" i="26"/>
  <c r="CW8" i="26"/>
  <c r="CV8" i="26"/>
  <c r="CU8" i="26"/>
  <c r="CY7" i="26"/>
  <c r="CX7" i="26"/>
  <c r="CW7" i="26"/>
  <c r="CV7" i="26"/>
  <c r="CU7" i="26"/>
  <c r="CY6" i="26"/>
  <c r="CX6" i="26"/>
  <c r="CW6" i="26"/>
  <c r="CV6" i="26"/>
  <c r="CU6" i="26"/>
  <c r="CY5" i="26"/>
  <c r="CX5" i="26"/>
  <c r="CW5" i="26"/>
  <c r="CV5" i="26"/>
  <c r="CU5" i="26"/>
  <c r="CY4" i="26"/>
  <c r="CX4" i="26"/>
  <c r="CW4" i="26"/>
  <c r="CV4" i="26"/>
  <c r="CU4" i="26"/>
  <c r="CY3" i="26"/>
  <c r="CX3" i="26"/>
  <c r="CW3" i="26"/>
  <c r="CV3" i="26"/>
  <c r="CU3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1" i="11"/>
  <c r="A1" i="11"/>
  <c r="C11" i="12"/>
  <c r="C12" i="12"/>
  <c r="C15" i="12"/>
  <c r="C17" i="12"/>
  <c r="E17" i="12"/>
  <c r="F12" i="12"/>
  <c r="F15" i="12"/>
  <c r="F17" i="12"/>
  <c r="G12" i="12"/>
  <c r="G15" i="12"/>
  <c r="G17" i="12"/>
  <c r="AB17" i="12"/>
  <c r="AD17" i="12"/>
  <c r="AJ17" i="12"/>
  <c r="AK17" i="12"/>
  <c r="AP17" i="12"/>
  <c r="BB17" i="12"/>
  <c r="BS17" i="12"/>
  <c r="BU17" i="12"/>
  <c r="BW17" i="12"/>
  <c r="BZ17" i="12"/>
  <c r="CF17" i="12"/>
  <c r="CG17" i="12"/>
  <c r="CM17" i="12"/>
  <c r="CO17" i="12"/>
  <c r="CP17" i="12"/>
  <c r="CQ17" i="12"/>
  <c r="CR17" i="12"/>
  <c r="CS17" i="12"/>
  <c r="CT17" i="12"/>
  <c r="D18" i="12"/>
  <c r="AF18" i="12"/>
  <c r="AK18" i="12"/>
  <c r="AM18" i="12"/>
  <c r="AO18" i="12"/>
  <c r="AR18" i="12"/>
  <c r="AY18" i="12"/>
  <c r="BB18" i="12"/>
  <c r="BE18" i="12"/>
  <c r="BF18" i="12"/>
  <c r="BG18" i="12"/>
  <c r="BJ18" i="12"/>
  <c r="BL18" i="12"/>
  <c r="BR18" i="12"/>
  <c r="CA18" i="12"/>
  <c r="CD18" i="12"/>
  <c r="CF18" i="12"/>
  <c r="CL18" i="12"/>
  <c r="CT18" i="12"/>
  <c r="E19" i="12"/>
  <c r="AB19" i="12"/>
  <c r="AC19" i="12"/>
  <c r="AO19" i="12"/>
  <c r="AR19" i="12"/>
  <c r="AY19" i="12"/>
  <c r="BB19" i="12"/>
  <c r="BC19" i="12"/>
  <c r="BF19" i="12"/>
  <c r="BN19" i="12"/>
  <c r="BT19" i="12"/>
  <c r="BX19" i="12"/>
  <c r="CF19" i="12"/>
  <c r="CI19" i="12"/>
  <c r="CM19" i="12"/>
  <c r="F20" i="12"/>
  <c r="AA20" i="12"/>
  <c r="AE20" i="12"/>
  <c r="AI20" i="12"/>
  <c r="AL20" i="12"/>
  <c r="AO20" i="12"/>
  <c r="AY20" i="12"/>
  <c r="BD20" i="12"/>
  <c r="BI20" i="12"/>
  <c r="BL20" i="12"/>
  <c r="BN20" i="12"/>
  <c r="BR20" i="12"/>
  <c r="BW20" i="12"/>
  <c r="BX20" i="12"/>
  <c r="CJ20" i="12"/>
  <c r="F21" i="12"/>
  <c r="G21" i="12"/>
  <c r="AB21" i="12"/>
  <c r="AE21" i="12"/>
  <c r="AJ21" i="12"/>
  <c r="AK21" i="12"/>
  <c r="AN21" i="12"/>
  <c r="AQ21" i="12"/>
  <c r="AU21" i="12"/>
  <c r="AX21" i="12"/>
  <c r="BA21" i="12"/>
  <c r="BB21" i="12"/>
  <c r="BD21" i="12"/>
  <c r="BF21" i="12"/>
  <c r="BG21" i="12"/>
  <c r="BJ21" i="12"/>
  <c r="BM21" i="12"/>
  <c r="BN21" i="12"/>
  <c r="BP21" i="12"/>
  <c r="BQ21" i="12"/>
  <c r="BS21" i="12"/>
  <c r="BU21" i="12"/>
  <c r="BX21" i="12"/>
  <c r="BZ21" i="12"/>
  <c r="CB21" i="12"/>
  <c r="CJ21" i="12"/>
  <c r="CK21" i="12"/>
  <c r="CL21" i="12"/>
  <c r="CM21" i="12"/>
  <c r="CS21" i="12"/>
  <c r="D22" i="12"/>
  <c r="AB22" i="12"/>
  <c r="BF22" i="12"/>
  <c r="BG22" i="12"/>
  <c r="BN22" i="12"/>
  <c r="BR22" i="12"/>
  <c r="BS22" i="12"/>
  <c r="BV22" i="12"/>
  <c r="CD22" i="12"/>
  <c r="CE22" i="12"/>
  <c r="E23" i="12"/>
  <c r="AV23" i="12"/>
  <c r="AZ23" i="12"/>
  <c r="BY23" i="12"/>
  <c r="CF23" i="12"/>
  <c r="CH23" i="12"/>
  <c r="BU18" i="12"/>
  <c r="CJ18" i="12"/>
  <c r="AZ19" i="12"/>
  <c r="CF20" i="12"/>
  <c r="CL20" i="12"/>
  <c r="AM22" i="12"/>
  <c r="AP22" i="12"/>
  <c r="BE22" i="12"/>
  <c r="BY22" i="12"/>
  <c r="CG22" i="12"/>
  <c r="AE23" i="12"/>
  <c r="AF23" i="12"/>
  <c r="BH23" i="12"/>
  <c r="BI23" i="12"/>
  <c r="BX23" i="12"/>
  <c r="CB23" i="12"/>
  <c r="CD23" i="12"/>
  <c r="AE17" i="12"/>
  <c r="AH17" i="12"/>
  <c r="AL17" i="12"/>
  <c r="AM17" i="12"/>
  <c r="AV17" i="12"/>
  <c r="AZ17" i="12"/>
  <c r="BE17" i="12"/>
  <c r="BG17" i="12"/>
  <c r="CH17" i="12"/>
  <c r="CJ17" i="12"/>
  <c r="CL17" i="12"/>
  <c r="CN17" i="12"/>
  <c r="AC18" i="12"/>
  <c r="AI18" i="12"/>
  <c r="AW18" i="12"/>
  <c r="AZ18" i="12"/>
  <c r="BA18" i="12"/>
  <c r="BC18" i="12"/>
  <c r="CP18" i="12"/>
  <c r="F19" i="12"/>
  <c r="AG19" i="12"/>
  <c r="AS19" i="12"/>
  <c r="BI19" i="12"/>
  <c r="BO19" i="12"/>
  <c r="BP19" i="12"/>
  <c r="BZ19" i="12"/>
  <c r="CG19" i="12"/>
  <c r="CH19" i="12"/>
  <c r="CO19" i="12"/>
  <c r="D20" i="12"/>
  <c r="G20" i="12"/>
  <c r="AD20" i="12"/>
  <c r="AF20" i="12"/>
  <c r="AP20" i="12"/>
  <c r="AX20" i="12"/>
  <c r="AZ20" i="12"/>
  <c r="BA20" i="12"/>
  <c r="BU20" i="12"/>
  <c r="AO21" i="12"/>
  <c r="AT21" i="12"/>
  <c r="BY21" i="12"/>
  <c r="CF21" i="12"/>
  <c r="CG21" i="12"/>
  <c r="CI21" i="12"/>
  <c r="AK22" i="12"/>
  <c r="AX22" i="12"/>
  <c r="AY22" i="12"/>
  <c r="AZ22" i="12"/>
  <c r="BB22" i="12"/>
  <c r="BC22" i="12"/>
  <c r="BJ22" i="12"/>
  <c r="CP22" i="12"/>
  <c r="CR22" i="12"/>
  <c r="BN23" i="12"/>
  <c r="CT23" i="12"/>
  <c r="C13" i="12"/>
  <c r="D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I17" i="12"/>
  <c r="AN17" i="12"/>
  <c r="AO17" i="12"/>
  <c r="AQ17" i="12"/>
  <c r="BA17" i="12"/>
  <c r="BO17" i="12"/>
  <c r="BT17" i="12"/>
  <c r="BY17" i="12"/>
  <c r="CC17" i="12"/>
  <c r="CE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D18" i="12"/>
  <c r="AH18" i="12"/>
  <c r="AL18" i="12"/>
  <c r="AN18" i="12"/>
  <c r="AS18" i="12"/>
  <c r="AT18" i="12"/>
  <c r="AX18" i="12"/>
  <c r="BD18" i="12"/>
  <c r="BH18" i="12"/>
  <c r="BI18" i="12"/>
  <c r="BM18" i="12"/>
  <c r="BO18" i="12"/>
  <c r="BS18" i="12"/>
  <c r="CI18" i="12"/>
  <c r="CR18" i="12"/>
  <c r="CS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D19" i="12"/>
  <c r="AF19" i="12"/>
  <c r="AI19" i="12"/>
  <c r="AK19" i="12"/>
  <c r="AM19" i="12"/>
  <c r="AQ19" i="12"/>
  <c r="AT19" i="12"/>
  <c r="AU19" i="12"/>
  <c r="AV19" i="12"/>
  <c r="BD19" i="12"/>
  <c r="BE19" i="12"/>
  <c r="BJ19" i="12"/>
  <c r="BK19" i="12"/>
  <c r="CA19" i="12"/>
  <c r="CE19" i="12"/>
  <c r="CK19" i="12"/>
  <c r="CN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C20" i="12"/>
  <c r="AG20" i="12"/>
  <c r="AK20" i="12"/>
  <c r="AM20" i="12"/>
  <c r="AQ20" i="12"/>
  <c r="AR20" i="12"/>
  <c r="AT20" i="12"/>
  <c r="AV20" i="12"/>
  <c r="AW20" i="12"/>
  <c r="BE20" i="12"/>
  <c r="BF20" i="12"/>
  <c r="BK20" i="12"/>
  <c r="CA20" i="12"/>
  <c r="CC20" i="12"/>
  <c r="CG20" i="12"/>
  <c r="CO20" i="12"/>
  <c r="CQ20" i="12"/>
  <c r="CS20" i="12"/>
  <c r="CT20" i="12"/>
  <c r="D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G21" i="12"/>
  <c r="AH21" i="12"/>
  <c r="AI21" i="12"/>
  <c r="AL21" i="12"/>
  <c r="AM21" i="12"/>
  <c r="AR21" i="12"/>
  <c r="AS21" i="12"/>
  <c r="AV21" i="12"/>
  <c r="AW21" i="12"/>
  <c r="AY21" i="12"/>
  <c r="AZ21" i="12"/>
  <c r="BK21" i="12"/>
  <c r="BL21" i="12"/>
  <c r="BO21" i="12"/>
  <c r="BT21" i="12"/>
  <c r="CA21" i="12"/>
  <c r="CQ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C22" i="12"/>
  <c r="AN22" i="12"/>
  <c r="AS22" i="12"/>
  <c r="AT22" i="12"/>
  <c r="AV22" i="12"/>
  <c r="BA22" i="12"/>
  <c r="BL22" i="12"/>
  <c r="BW22" i="12"/>
  <c r="CK22" i="12"/>
  <c r="CL22" i="12"/>
  <c r="CO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H23" i="12"/>
  <c r="AI23" i="12"/>
  <c r="AN23" i="12"/>
  <c r="AT23" i="12"/>
  <c r="BG23" i="12"/>
  <c r="BP23" i="12"/>
  <c r="CJ23" i="12"/>
  <c r="CK23" i="12"/>
  <c r="CL23" i="12"/>
  <c r="CO23" i="12"/>
  <c r="C18" i="12"/>
  <c r="C19" i="12"/>
  <c r="C20" i="12"/>
  <c r="C21" i="12"/>
  <c r="C22" i="12"/>
  <c r="C23" i="12"/>
  <c r="B4" i="12"/>
  <c r="B18" i="12"/>
  <c r="B5" i="12"/>
  <c r="B19" i="12"/>
  <c r="B6" i="12"/>
  <c r="B20" i="12"/>
  <c r="B7" i="12"/>
  <c r="B21" i="12"/>
  <c r="B8" i="12"/>
  <c r="B22" i="12"/>
  <c r="B9" i="12"/>
  <c r="B23" i="12"/>
  <c r="B3" i="12"/>
  <c r="B1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Y24" i="12"/>
  <c r="CX24" i="12"/>
  <c r="CW24" i="12"/>
  <c r="CV24" i="12"/>
  <c r="CU24" i="12"/>
  <c r="A24" i="12"/>
  <c r="CY23" i="12"/>
  <c r="CX23" i="12"/>
  <c r="CW23" i="12"/>
  <c r="CV23" i="12"/>
  <c r="CU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A44" i="12"/>
  <c r="A45" i="12"/>
  <c r="A46" i="12"/>
  <c r="A47" i="12"/>
  <c r="A48" i="12"/>
  <c r="A4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C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CY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CY15" i="12"/>
  <c r="CY11" i="12"/>
  <c r="CX12" i="12"/>
  <c r="CX13" i="12"/>
  <c r="CX14" i="12"/>
  <c r="CX15" i="12"/>
  <c r="CX11" i="12"/>
  <c r="CW12" i="12"/>
  <c r="CW13" i="12"/>
  <c r="CW14" i="12"/>
  <c r="CW15" i="12"/>
  <c r="CW11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2" i="12"/>
  <c r="CV13" i="12"/>
  <c r="CV14" i="12"/>
  <c r="CV15" i="12"/>
  <c r="CV11" i="12"/>
  <c r="CU12" i="12"/>
  <c r="CU13" i="12"/>
  <c r="CU14" i="12"/>
  <c r="CU15" i="12"/>
  <c r="CU11" i="12"/>
  <c r="CU4" i="12"/>
  <c r="CU5" i="12"/>
  <c r="CU6" i="12"/>
  <c r="CU7" i="12"/>
  <c r="CU8" i="12"/>
  <c r="CU9" i="12"/>
  <c r="CU3" i="12"/>
  <c r="CT1" i="12"/>
  <c r="A11" i="12"/>
  <c r="A12" i="12"/>
  <c r="A15" i="12"/>
  <c r="A52" i="12"/>
  <c r="A51" i="12"/>
  <c r="A14" i="12"/>
  <c r="A13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son1" type="6" refreshedVersion="0" background="1" saveData="1">
    <textPr fileType="mac" sourceFile="/Users/dcmartin/GIT/age-at-home/public/data/rough-fog-person.csv" comma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son2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<sst xmlns="http://schemas.openxmlformats.org/spreadsheetml/2006/main" count="463" uniqueCount="409">
  <si>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</si>
  <si>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</si>
  <si>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</si>
  <si>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</si>
  <si>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</si>
  <si>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</si>
  <si>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</si>
  <si>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</si>
  <si>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</si>
  <si>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</si>
  <si>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</si>
  <si>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</si>
  <si>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</si>
  <si>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</si>
  <si>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</si>
  <si>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</si>
  <si>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</si>
  <si>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</si>
  <si>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</si>
  <si>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</si>
  <si>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</si>
  <si>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</si>
  <si>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</si>
  <si>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</si>
  <si>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</si>
  <si>
    <t>c0</t>
  </si>
  <si>
    <t>s0</t>
  </si>
  <si>
    <t>m0</t>
  </si>
  <si>
    <t>d0</t>
  </si>
  <si>
    <t>c1</t>
  </si>
  <si>
    <t>s1</t>
  </si>
  <si>
    <t>m1</t>
  </si>
  <si>
    <t>d1</t>
  </si>
  <si>
    <t>c2</t>
  </si>
  <si>
    <t>s2</t>
  </si>
  <si>
    <t>m2</t>
  </si>
  <si>
    <t>d2</t>
  </si>
  <si>
    <t>c3</t>
  </si>
  <si>
    <t>s3</t>
  </si>
  <si>
    <t>m3</t>
  </si>
  <si>
    <t>d3</t>
  </si>
  <si>
    <t>c4</t>
  </si>
  <si>
    <t>s4</t>
  </si>
  <si>
    <t>m4</t>
  </si>
  <si>
    <t>d4</t>
  </si>
  <si>
    <t>c5</t>
  </si>
  <si>
    <t>s5</t>
  </si>
  <si>
    <t>m5</t>
  </si>
  <si>
    <t>d5</t>
  </si>
  <si>
    <t>c6</t>
  </si>
  <si>
    <t>s6</t>
  </si>
  <si>
    <t>m6</t>
  </si>
  <si>
    <t>d6</t>
  </si>
  <si>
    <t>c7</t>
  </si>
  <si>
    <t>s7</t>
  </si>
  <si>
    <t>m7</t>
  </si>
  <si>
    <t>d7</t>
  </si>
  <si>
    <t>c8</t>
  </si>
  <si>
    <t>s8</t>
  </si>
  <si>
    <t>m8</t>
  </si>
  <si>
    <t>d8</t>
  </si>
  <si>
    <t>c9</t>
  </si>
  <si>
    <t>s9</t>
  </si>
  <si>
    <t>m9</t>
  </si>
  <si>
    <t>d9</t>
  </si>
  <si>
    <t>c10</t>
  </si>
  <si>
    <t>s10</t>
  </si>
  <si>
    <t>m10</t>
  </si>
  <si>
    <t>d10</t>
  </si>
  <si>
    <t>c11</t>
  </si>
  <si>
    <t>s11</t>
  </si>
  <si>
    <t>m11</t>
  </si>
  <si>
    <t>d11</t>
  </si>
  <si>
    <t>c12</t>
  </si>
  <si>
    <t>s12</t>
  </si>
  <si>
    <t>m12</t>
  </si>
  <si>
    <t>d12</t>
  </si>
  <si>
    <t>c13</t>
  </si>
  <si>
    <t>s13</t>
  </si>
  <si>
    <t>m13</t>
  </si>
  <si>
    <t>d13</t>
  </si>
  <si>
    <t>c14</t>
  </si>
  <si>
    <t>s14</t>
  </si>
  <si>
    <t>m14</t>
  </si>
  <si>
    <t>d14</t>
  </si>
  <si>
    <t>c15</t>
  </si>
  <si>
    <t>s15</t>
  </si>
  <si>
    <t>m15</t>
  </si>
  <si>
    <t>d15</t>
  </si>
  <si>
    <t>c16</t>
  </si>
  <si>
    <t>s16</t>
  </si>
  <si>
    <t>m16</t>
  </si>
  <si>
    <t>d16</t>
  </si>
  <si>
    <t>c17</t>
  </si>
  <si>
    <t>s17</t>
  </si>
  <si>
    <t>m17</t>
  </si>
  <si>
    <t>d17</t>
  </si>
  <si>
    <t>c18</t>
  </si>
  <si>
    <t>s18</t>
  </si>
  <si>
    <t>m18</t>
  </si>
  <si>
    <t>d18</t>
  </si>
  <si>
    <t>c19</t>
  </si>
  <si>
    <t>s19</t>
  </si>
  <si>
    <t>m19</t>
  </si>
  <si>
    <t>d19</t>
  </si>
  <si>
    <t>c20</t>
  </si>
  <si>
    <t>s20</t>
  </si>
  <si>
    <t>m20</t>
  </si>
  <si>
    <t>d20</t>
  </si>
  <si>
    <t>c21</t>
  </si>
  <si>
    <t>s21</t>
  </si>
  <si>
    <t>m21</t>
  </si>
  <si>
    <t>d21</t>
  </si>
  <si>
    <t>c22</t>
  </si>
  <si>
    <t>s22</t>
  </si>
  <si>
    <t>m22</t>
  </si>
  <si>
    <t>d22</t>
  </si>
  <si>
    <t>c23</t>
  </si>
  <si>
    <t>s23</t>
  </si>
  <si>
    <t>m23</t>
  </si>
  <si>
    <t>d23</t>
  </si>
  <si>
    <t>c24</t>
  </si>
  <si>
    <t>s24</t>
  </si>
  <si>
    <t>m24</t>
  </si>
  <si>
    <t>d24</t>
  </si>
  <si>
    <t>c25</t>
  </si>
  <si>
    <t>s25</t>
  </si>
  <si>
    <t>m25</t>
  </si>
  <si>
    <t>d25</t>
  </si>
  <si>
    <t>c26</t>
  </si>
  <si>
    <t>s26</t>
  </si>
  <si>
    <t>m26</t>
  </si>
  <si>
    <t>d26</t>
  </si>
  <si>
    <t>c27</t>
  </si>
  <si>
    <t>s27</t>
  </si>
  <si>
    <t>m27</t>
  </si>
  <si>
    <t>d27</t>
  </si>
  <si>
    <t>c28</t>
  </si>
  <si>
    <t>s28</t>
  </si>
  <si>
    <t>m28</t>
  </si>
  <si>
    <t>d28</t>
  </si>
  <si>
    <t>c29</t>
  </si>
  <si>
    <t>s29</t>
  </si>
  <si>
    <t>m29</t>
  </si>
  <si>
    <t>d29</t>
  </si>
  <si>
    <t>c30</t>
  </si>
  <si>
    <t>s30</t>
  </si>
  <si>
    <t>m30</t>
  </si>
  <si>
    <t>d30</t>
  </si>
  <si>
    <t>c31</t>
  </si>
  <si>
    <t>s31</t>
  </si>
  <si>
    <t>m31</t>
  </si>
  <si>
    <t>d31</t>
  </si>
  <si>
    <t>c32</t>
  </si>
  <si>
    <t>s32</t>
  </si>
  <si>
    <t>m32</t>
  </si>
  <si>
    <t>d32</t>
  </si>
  <si>
    <t>c33</t>
  </si>
  <si>
    <t>s33</t>
  </si>
  <si>
    <t>m33</t>
  </si>
  <si>
    <t>d33</t>
  </si>
  <si>
    <t>c34</t>
  </si>
  <si>
    <t>s34</t>
  </si>
  <si>
    <t>m34</t>
  </si>
  <si>
    <t>d34</t>
  </si>
  <si>
    <t>c35</t>
  </si>
  <si>
    <t>s35</t>
  </si>
  <si>
    <t>m35</t>
  </si>
  <si>
    <t>d35</t>
  </si>
  <si>
    <t>c36</t>
  </si>
  <si>
    <t>s36</t>
  </si>
  <si>
    <t>m36</t>
  </si>
  <si>
    <t>d36</t>
  </si>
  <si>
    <t>c37</t>
  </si>
  <si>
    <t>s37</t>
  </si>
  <si>
    <t>m37</t>
  </si>
  <si>
    <t>d37</t>
  </si>
  <si>
    <t>c38</t>
  </si>
  <si>
    <t>s38</t>
  </si>
  <si>
    <t>m38</t>
  </si>
  <si>
    <t>d38</t>
  </si>
  <si>
    <t>c39</t>
  </si>
  <si>
    <t>s39</t>
  </si>
  <si>
    <t>m39</t>
  </si>
  <si>
    <t>d39</t>
  </si>
  <si>
    <t>c40</t>
  </si>
  <si>
    <t>s40</t>
  </si>
  <si>
    <t>m40</t>
  </si>
  <si>
    <t>d40</t>
  </si>
  <si>
    <t>c41</t>
  </si>
  <si>
    <t>s41</t>
  </si>
  <si>
    <t>m41</t>
  </si>
  <si>
    <t>d41</t>
  </si>
  <si>
    <t>c42</t>
  </si>
  <si>
    <t>s42</t>
  </si>
  <si>
    <t>m42</t>
  </si>
  <si>
    <t>d42</t>
  </si>
  <si>
    <t>c43</t>
  </si>
  <si>
    <t>s43</t>
  </si>
  <si>
    <t>m43</t>
  </si>
  <si>
    <t>d43</t>
  </si>
  <si>
    <t>c44</t>
  </si>
  <si>
    <t>s44</t>
  </si>
  <si>
    <t>m44</t>
  </si>
  <si>
    <t>d44</t>
  </si>
  <si>
    <t>c45</t>
  </si>
  <si>
    <t>s45</t>
  </si>
  <si>
    <t>m45</t>
  </si>
  <si>
    <t>d45</t>
  </si>
  <si>
    <t>c46</t>
  </si>
  <si>
    <t>s46</t>
  </si>
  <si>
    <t>m46</t>
  </si>
  <si>
    <t>d46</t>
  </si>
  <si>
    <t>c47</t>
  </si>
  <si>
    <t>s47</t>
  </si>
  <si>
    <t>m47</t>
  </si>
  <si>
    <t>d47</t>
  </si>
  <si>
    <t>c48</t>
  </si>
  <si>
    <t>s48</t>
  </si>
  <si>
    <t>m48</t>
  </si>
  <si>
    <t>d48</t>
  </si>
  <si>
    <t>c49</t>
  </si>
  <si>
    <t>s49</t>
  </si>
  <si>
    <t>m49</t>
  </si>
  <si>
    <t>d49</t>
  </si>
  <si>
    <t>c50</t>
  </si>
  <si>
    <t>s50</t>
  </si>
  <si>
    <t>m50</t>
  </si>
  <si>
    <t>d50</t>
  </si>
  <si>
    <t>c51</t>
  </si>
  <si>
    <t>s51</t>
  </si>
  <si>
    <t>m51</t>
  </si>
  <si>
    <t>d51</t>
  </si>
  <si>
    <t>c52</t>
  </si>
  <si>
    <t>s52</t>
  </si>
  <si>
    <t>m52</t>
  </si>
  <si>
    <t>d52</t>
  </si>
  <si>
    <t>c53</t>
  </si>
  <si>
    <t>s53</t>
  </si>
  <si>
    <t>m53</t>
  </si>
  <si>
    <t>d53</t>
  </si>
  <si>
    <t>c54</t>
  </si>
  <si>
    <t>s54</t>
  </si>
  <si>
    <t>m54</t>
  </si>
  <si>
    <t>d54</t>
  </si>
  <si>
    <t>c55</t>
  </si>
  <si>
    <t>s55</t>
  </si>
  <si>
    <t>m55</t>
  </si>
  <si>
    <t>d55</t>
  </si>
  <si>
    <t>c56</t>
  </si>
  <si>
    <t>s56</t>
  </si>
  <si>
    <t>m56</t>
  </si>
  <si>
    <t>d56</t>
  </si>
  <si>
    <t>c57</t>
  </si>
  <si>
    <t>s57</t>
  </si>
  <si>
    <t>m57</t>
  </si>
  <si>
    <t>d57</t>
  </si>
  <si>
    <t>c58</t>
  </si>
  <si>
    <t>s58</t>
  </si>
  <si>
    <t>m58</t>
  </si>
  <si>
    <t>d58</t>
  </si>
  <si>
    <t>c59</t>
  </si>
  <si>
    <t>s59</t>
  </si>
  <si>
    <t>m59</t>
  </si>
  <si>
    <t>d59</t>
  </si>
  <si>
    <t>c60</t>
  </si>
  <si>
    <t>s60</t>
  </si>
  <si>
    <t>m60</t>
  </si>
  <si>
    <t>d60</t>
  </si>
  <si>
    <t>c61</t>
  </si>
  <si>
    <t>s61</t>
  </si>
  <si>
    <t>m61</t>
  </si>
  <si>
    <t>d61</t>
  </si>
  <si>
    <t>c62</t>
  </si>
  <si>
    <t>s62</t>
  </si>
  <si>
    <t>m62</t>
  </si>
  <si>
    <t>d62</t>
  </si>
  <si>
    <t>c63</t>
  </si>
  <si>
    <t>s63</t>
  </si>
  <si>
    <t>m63</t>
  </si>
  <si>
    <t>d63</t>
  </si>
  <si>
    <t>c64</t>
  </si>
  <si>
    <t>s64</t>
  </si>
  <si>
    <t>m64</t>
  </si>
  <si>
    <t>d64</t>
  </si>
  <si>
    <t>c65</t>
  </si>
  <si>
    <t>s65</t>
  </si>
  <si>
    <t>m65</t>
  </si>
  <si>
    <t>d65</t>
  </si>
  <si>
    <t>c66</t>
  </si>
  <si>
    <t>s66</t>
  </si>
  <si>
    <t>m66</t>
  </si>
  <si>
    <t>d66</t>
  </si>
  <si>
    <t>c67</t>
  </si>
  <si>
    <t>s67</t>
  </si>
  <si>
    <t>m67</t>
  </si>
  <si>
    <t>d67</t>
  </si>
  <si>
    <t>c68</t>
  </si>
  <si>
    <t>s68</t>
  </si>
  <si>
    <t>m68</t>
  </si>
  <si>
    <t>d68</t>
  </si>
  <si>
    <t>c69</t>
  </si>
  <si>
    <t>s69</t>
  </si>
  <si>
    <t>m69</t>
  </si>
  <si>
    <t>d69</t>
  </si>
  <si>
    <t>c70</t>
  </si>
  <si>
    <t>s70</t>
  </si>
  <si>
    <t>m70</t>
  </si>
  <si>
    <t>d70</t>
  </si>
  <si>
    <t>c71</t>
  </si>
  <si>
    <t>s71</t>
  </si>
  <si>
    <t>m71</t>
  </si>
  <si>
    <t>d71</t>
  </si>
  <si>
    <t>c72</t>
  </si>
  <si>
    <t>s72</t>
  </si>
  <si>
    <t>m72</t>
  </si>
  <si>
    <t>d72</t>
  </si>
  <si>
    <t>c73</t>
  </si>
  <si>
    <t>s73</t>
  </si>
  <si>
    <t>m73</t>
  </si>
  <si>
    <t>d73</t>
  </si>
  <si>
    <t>c74</t>
  </si>
  <si>
    <t>s74</t>
  </si>
  <si>
    <t>m74</t>
  </si>
  <si>
    <t>d74</t>
  </si>
  <si>
    <t>c75</t>
  </si>
  <si>
    <t>s75</t>
  </si>
  <si>
    <t>m75</t>
  </si>
  <si>
    <t>d75</t>
  </si>
  <si>
    <t>c76</t>
  </si>
  <si>
    <t>s76</t>
  </si>
  <si>
    <t>m76</t>
  </si>
  <si>
    <t>d76</t>
  </si>
  <si>
    <t>c77</t>
  </si>
  <si>
    <t>s77</t>
  </si>
  <si>
    <t>m77</t>
  </si>
  <si>
    <t>d77</t>
  </si>
  <si>
    <t>c78</t>
  </si>
  <si>
    <t>s78</t>
  </si>
  <si>
    <t>m78</t>
  </si>
  <si>
    <t>d78</t>
  </si>
  <si>
    <t>c79</t>
  </si>
  <si>
    <t>s79</t>
  </si>
  <si>
    <t>m79</t>
  </si>
  <si>
    <t>d79</t>
  </si>
  <si>
    <t>c80</t>
  </si>
  <si>
    <t>s80</t>
  </si>
  <si>
    <t>m80</t>
  </si>
  <si>
    <t>d80</t>
  </si>
  <si>
    <t>c81</t>
  </si>
  <si>
    <t>s81</t>
  </si>
  <si>
    <t>m81</t>
  </si>
  <si>
    <t>d81</t>
  </si>
  <si>
    <t>c82</t>
  </si>
  <si>
    <t>s82</t>
  </si>
  <si>
    <t>m82</t>
  </si>
  <si>
    <t>d82</t>
  </si>
  <si>
    <t>c83</t>
  </si>
  <si>
    <t>s83</t>
  </si>
  <si>
    <t>m83</t>
  </si>
  <si>
    <t>d83</t>
  </si>
  <si>
    <t>c84</t>
  </si>
  <si>
    <t>s84</t>
  </si>
  <si>
    <t>m84</t>
  </si>
  <si>
    <t>d84</t>
  </si>
  <si>
    <t>c85</t>
  </si>
  <si>
    <t>s85</t>
  </si>
  <si>
    <t>m85</t>
  </si>
  <si>
    <t>d85</t>
  </si>
  <si>
    <t>c86</t>
  </si>
  <si>
    <t>s86</t>
  </si>
  <si>
    <t>m86</t>
  </si>
  <si>
    <t>d86</t>
  </si>
  <si>
    <t>c87</t>
  </si>
  <si>
    <t>s87</t>
  </si>
  <si>
    <t>m87</t>
  </si>
  <si>
    <t>d87</t>
  </si>
  <si>
    <t>c88</t>
  </si>
  <si>
    <t>s88</t>
  </si>
  <si>
    <t>m88</t>
  </si>
  <si>
    <t>d88</t>
  </si>
  <si>
    <t>c89</t>
  </si>
  <si>
    <t>s89</t>
  </si>
  <si>
    <t>m89</t>
  </si>
  <si>
    <t>d89</t>
  </si>
  <si>
    <t>c90</t>
  </si>
  <si>
    <t>s90</t>
  </si>
  <si>
    <t>m90</t>
  </si>
  <si>
    <t>d90</t>
  </si>
  <si>
    <t>c91</t>
  </si>
  <si>
    <t>s91</t>
  </si>
  <si>
    <t>m91</t>
  </si>
  <si>
    <t>d91</t>
  </si>
  <si>
    <t>c92</t>
  </si>
  <si>
    <t>s92</t>
  </si>
  <si>
    <t>m92</t>
  </si>
  <si>
    <t>d92</t>
  </si>
  <si>
    <t>c93</t>
  </si>
  <si>
    <t>s93</t>
  </si>
  <si>
    <t>m93</t>
  </si>
  <si>
    <t>d93</t>
  </si>
  <si>
    <t>c94</t>
  </si>
  <si>
    <t>s94</t>
  </si>
  <si>
    <t>m94</t>
  </si>
  <si>
    <t>d94</t>
  </si>
  <si>
    <t>c95</t>
  </si>
  <si>
    <t>s95</t>
  </si>
  <si>
    <t>m95</t>
  </si>
  <si>
    <t>d95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</si>
</sst>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0" xfId="0" applyFont="1" applyFill="1" applyBorder="1" applyAlignment="1">
      <alignment horizontal="right"/>
    </xf>
    <xf numFmtId="18" fontId="2" fillId="0" borderId="0" xfId="1" applyNumberFormat="1" applyFont="1" applyBorder="1" applyAlignment="1">
      <alignment horizontal="right" textRotation="180"/>
    </xf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11.0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20.0</c:v>
                </c:pt>
                <c:pt idx="36">
                  <c:v>27.0</c:v>
                </c:pt>
                <c:pt idx="37">
                  <c:v>22.0</c:v>
                </c:pt>
                <c:pt idx="38">
                  <c:v>19.0</c:v>
                </c:pt>
                <c:pt idx="39">
                  <c:v>16.0</c:v>
                </c:pt>
                <c:pt idx="40">
                  <c:v>19.0</c:v>
                </c:pt>
                <c:pt idx="41">
                  <c:v>16.0</c:v>
                </c:pt>
                <c:pt idx="42">
                  <c:v>43.0</c:v>
                </c:pt>
                <c:pt idx="43">
                  <c:v>14.0</c:v>
                </c:pt>
                <c:pt idx="44">
                  <c:v>12.0</c:v>
                </c:pt>
                <c:pt idx="45">
                  <c:v>3.0</c:v>
                </c:pt>
                <c:pt idx="46">
                  <c:v>6.0</c:v>
                </c:pt>
                <c:pt idx="47">
                  <c:v>6.0</c:v>
                </c:pt>
                <c:pt idx="48">
                  <c:v>10.0</c:v>
                </c:pt>
                <c:pt idx="49">
                  <c:v>11.0</c:v>
                </c:pt>
                <c:pt idx="50">
                  <c:v>16.0</c:v>
                </c:pt>
                <c:pt idx="51">
                  <c:v>18.0</c:v>
                </c:pt>
                <c:pt idx="52">
                  <c:v>9.0</c:v>
                </c:pt>
                <c:pt idx="53">
                  <c:v>13.0</c:v>
                </c:pt>
                <c:pt idx="54">
                  <c:v>12.0</c:v>
                </c:pt>
                <c:pt idx="55">
                  <c:v>13.0</c:v>
                </c:pt>
                <c:pt idx="56">
                  <c:v>15.0</c:v>
                </c:pt>
                <c:pt idx="57">
                  <c:v>29.0</c:v>
                </c:pt>
                <c:pt idx="58">
                  <c:v>22.0</c:v>
                </c:pt>
                <c:pt idx="59">
                  <c:v>19.0</c:v>
                </c:pt>
                <c:pt idx="60">
                  <c:v>6.0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17.0</c:v>
                </c:pt>
                <c:pt idx="69">
                  <c:v>9.0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17.0</c:v>
                </c:pt>
                <c:pt idx="77">
                  <c:v>22.0</c:v>
                </c:pt>
                <c:pt idx="78">
                  <c:v>13.0</c:v>
                </c:pt>
                <c:pt idx="79">
                  <c:v>11.0</c:v>
                </c:pt>
                <c:pt idx="80">
                  <c:v>24.0</c:v>
                </c:pt>
                <c:pt idx="81">
                  <c:v>15.0</c:v>
                </c:pt>
                <c:pt idx="82">
                  <c:v>7.0</c:v>
                </c:pt>
                <c:pt idx="83">
                  <c:v>7.0</c:v>
                </c:pt>
                <c:pt idx="84">
                  <c:v>5.0</c:v>
                </c:pt>
                <c:pt idx="85">
                  <c:v>7.0</c:v>
                </c:pt>
                <c:pt idx="86">
                  <c:v>9.0</c:v>
                </c:pt>
                <c:pt idx="87">
                  <c:v>6.0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7.0</c:v>
                </c:pt>
                <c:pt idx="28">
                  <c:v>32.0</c:v>
                </c:pt>
                <c:pt idx="29">
                  <c:v>23.0</c:v>
                </c:pt>
                <c:pt idx="30">
                  <c:v>10.0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24.0</c:v>
                </c:pt>
                <c:pt idx="37">
                  <c:v>9.0</c:v>
                </c:pt>
                <c:pt idx="38">
                  <c:v>17.0</c:v>
                </c:pt>
                <c:pt idx="39">
                  <c:v>3.0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10.0</c:v>
                </c:pt>
                <c:pt idx="44">
                  <c:v>6.0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6.0</c:v>
                </c:pt>
                <c:pt idx="58">
                  <c:v>4.0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11.0</c:v>
                </c:pt>
                <c:pt idx="64">
                  <c:v>4.0</c:v>
                </c:pt>
                <c:pt idx="65">
                  <c:v>13.0</c:v>
                </c:pt>
                <c:pt idx="66">
                  <c:v>10.0</c:v>
                </c:pt>
                <c:pt idx="67">
                  <c:v>5.0</c:v>
                </c:pt>
                <c:pt idx="68">
                  <c:v>9.0</c:v>
                </c:pt>
                <c:pt idx="69">
                  <c:v>17.0</c:v>
                </c:pt>
                <c:pt idx="70">
                  <c:v>7.0</c:v>
                </c:pt>
                <c:pt idx="71">
                  <c:v>29.0</c:v>
                </c:pt>
                <c:pt idx="72">
                  <c:v>30.0</c:v>
                </c:pt>
                <c:pt idx="73">
                  <c:v>21.0</c:v>
                </c:pt>
                <c:pt idx="74">
                  <c:v>19.0</c:v>
                </c:pt>
                <c:pt idx="75">
                  <c:v>16.0</c:v>
                </c:pt>
                <c:pt idx="76">
                  <c:v>14.0</c:v>
                </c:pt>
                <c:pt idx="77">
                  <c:v>11.0</c:v>
                </c:pt>
                <c:pt idx="78">
                  <c:v>6.0</c:v>
                </c:pt>
                <c:pt idx="79">
                  <c:v>12.0</c:v>
                </c:pt>
                <c:pt idx="80">
                  <c:v>9.0</c:v>
                </c:pt>
                <c:pt idx="81">
                  <c:v>7.0</c:v>
                </c:pt>
                <c:pt idx="82">
                  <c:v>1.0</c:v>
                </c:pt>
                <c:pt idx="83">
                  <c:v>3.0</c:v>
                </c:pt>
                <c:pt idx="84">
                  <c:v>3.0</c:v>
                </c:pt>
                <c:pt idx="85">
                  <c:v>1.0</c:v>
                </c:pt>
                <c:pt idx="86">
                  <c:v>6.0</c:v>
                </c:pt>
                <c:pt idx="87">
                  <c:v>7.0</c:v>
                </c:pt>
                <c:pt idx="88">
                  <c:v>13.0</c:v>
                </c:pt>
                <c:pt idx="89">
                  <c:v>7.0</c:v>
                </c:pt>
                <c:pt idx="90">
                  <c:v>14.0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counts!$B$5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counts!$C$5:$CT$5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2.0</c:v>
                </c:pt>
                <c:pt idx="28">
                  <c:v>18.0</c:v>
                </c:pt>
                <c:pt idx="29">
                  <c:v>29.0</c:v>
                </c:pt>
                <c:pt idx="30">
                  <c:v>18.0</c:v>
                </c:pt>
                <c:pt idx="31">
                  <c:v>4.0</c:v>
                </c:pt>
                <c:pt idx="32">
                  <c:v>10.0</c:v>
                </c:pt>
                <c:pt idx="33">
                  <c:v>15.0</c:v>
                </c:pt>
                <c:pt idx="34">
                  <c:v>9.0</c:v>
                </c:pt>
                <c:pt idx="35">
                  <c:v>12.0</c:v>
                </c:pt>
                <c:pt idx="36">
                  <c:v>20.0</c:v>
                </c:pt>
                <c:pt idx="37">
                  <c:v>16.0</c:v>
                </c:pt>
                <c:pt idx="38">
                  <c:v>15.0</c:v>
                </c:pt>
                <c:pt idx="39">
                  <c:v>14.0</c:v>
                </c:pt>
                <c:pt idx="40">
                  <c:v>7.0</c:v>
                </c:pt>
                <c:pt idx="41">
                  <c:v>5.0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15.0</c:v>
                </c:pt>
                <c:pt idx="47">
                  <c:v>8.0</c:v>
                </c:pt>
                <c:pt idx="48">
                  <c:v>4.0</c:v>
                </c:pt>
                <c:pt idx="49">
                  <c:v>2.0</c:v>
                </c:pt>
                <c:pt idx="50">
                  <c:v>25.0</c:v>
                </c:pt>
                <c:pt idx="51">
                  <c:v>8.0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7.0</c:v>
                </c:pt>
                <c:pt idx="56">
                  <c:v>5.0</c:v>
                </c:pt>
                <c:pt idx="57">
                  <c:v>12.0</c:v>
                </c:pt>
                <c:pt idx="58">
                  <c:v>3.0</c:v>
                </c:pt>
                <c:pt idx="59">
                  <c:v>4.0</c:v>
                </c:pt>
                <c:pt idx="60">
                  <c:v>0.0</c:v>
                </c:pt>
                <c:pt idx="61">
                  <c:v>7.0</c:v>
                </c:pt>
                <c:pt idx="62">
                  <c:v>9.0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12.0</c:v>
                </c:pt>
                <c:pt idx="67">
                  <c:v>11.0</c:v>
                </c:pt>
                <c:pt idx="68">
                  <c:v>5.0</c:v>
                </c:pt>
                <c:pt idx="69">
                  <c:v>23.0</c:v>
                </c:pt>
                <c:pt idx="70">
                  <c:v>20.0</c:v>
                </c:pt>
                <c:pt idx="71">
                  <c:v>24.0</c:v>
                </c:pt>
                <c:pt idx="72">
                  <c:v>18.0</c:v>
                </c:pt>
                <c:pt idx="73">
                  <c:v>22.0</c:v>
                </c:pt>
                <c:pt idx="74">
                  <c:v>21.0</c:v>
                </c:pt>
                <c:pt idx="75">
                  <c:v>25.0</c:v>
                </c:pt>
                <c:pt idx="76">
                  <c:v>21.0</c:v>
                </c:pt>
                <c:pt idx="77">
                  <c:v>12.0</c:v>
                </c:pt>
                <c:pt idx="78">
                  <c:v>17.0</c:v>
                </c:pt>
                <c:pt idx="79">
                  <c:v>14.0</c:v>
                </c:pt>
                <c:pt idx="80">
                  <c:v>25.0</c:v>
                </c:pt>
                <c:pt idx="81">
                  <c:v>9.0</c:v>
                </c:pt>
                <c:pt idx="82">
                  <c:v>3.0</c:v>
                </c:pt>
                <c:pt idx="83">
                  <c:v>4.0</c:v>
                </c:pt>
                <c:pt idx="84">
                  <c:v>4.0</c:v>
                </c:pt>
                <c:pt idx="85">
                  <c:v>8.0</c:v>
                </c:pt>
                <c:pt idx="86">
                  <c:v>9.0</c:v>
                </c:pt>
                <c:pt idx="87">
                  <c:v>4.0</c:v>
                </c:pt>
                <c:pt idx="88">
                  <c:v>10.0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counts!$C$6:$CT$6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9.0</c:v>
                </c:pt>
                <c:pt idx="28">
                  <c:v>25.0</c:v>
                </c:pt>
                <c:pt idx="29">
                  <c:v>32.0</c:v>
                </c:pt>
                <c:pt idx="30">
                  <c:v>16.0</c:v>
                </c:pt>
                <c:pt idx="31">
                  <c:v>4.0</c:v>
                </c:pt>
                <c:pt idx="32">
                  <c:v>5.0</c:v>
                </c:pt>
                <c:pt idx="33">
                  <c:v>6.0</c:v>
                </c:pt>
                <c:pt idx="34">
                  <c:v>11.0</c:v>
                </c:pt>
                <c:pt idx="35">
                  <c:v>14.0</c:v>
                </c:pt>
                <c:pt idx="36">
                  <c:v>23.0</c:v>
                </c:pt>
                <c:pt idx="37">
                  <c:v>36.0</c:v>
                </c:pt>
                <c:pt idx="38">
                  <c:v>17.0</c:v>
                </c:pt>
                <c:pt idx="39">
                  <c:v>16.0</c:v>
                </c:pt>
                <c:pt idx="40">
                  <c:v>19.0</c:v>
                </c:pt>
                <c:pt idx="41">
                  <c:v>12.0</c:v>
                </c:pt>
                <c:pt idx="42">
                  <c:v>15.0</c:v>
                </c:pt>
                <c:pt idx="43">
                  <c:v>2.0</c:v>
                </c:pt>
                <c:pt idx="44">
                  <c:v>0.0</c:v>
                </c:pt>
                <c:pt idx="45">
                  <c:v>3.0</c:v>
                </c:pt>
                <c:pt idx="46">
                  <c:v>2.0</c:v>
                </c:pt>
                <c:pt idx="47">
                  <c:v>12.0</c:v>
                </c:pt>
                <c:pt idx="48">
                  <c:v>7.0</c:v>
                </c:pt>
                <c:pt idx="49">
                  <c:v>9.0</c:v>
                </c:pt>
                <c:pt idx="50">
                  <c:v>5.0</c:v>
                </c:pt>
                <c:pt idx="51">
                  <c:v>13.0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19.0</c:v>
                </c:pt>
                <c:pt idx="57">
                  <c:v>32.0</c:v>
                </c:pt>
                <c:pt idx="58">
                  <c:v>13.0</c:v>
                </c:pt>
                <c:pt idx="59">
                  <c:v>1.0</c:v>
                </c:pt>
                <c:pt idx="60">
                  <c:v>1.0</c:v>
                </c:pt>
                <c:pt idx="61">
                  <c:v>3.0</c:v>
                </c:pt>
                <c:pt idx="62">
                  <c:v>2.0</c:v>
                </c:pt>
                <c:pt idx="63">
                  <c:v>6.0</c:v>
                </c:pt>
                <c:pt idx="64">
                  <c:v>25.0</c:v>
                </c:pt>
                <c:pt idx="65">
                  <c:v>30.0</c:v>
                </c:pt>
                <c:pt idx="66">
                  <c:v>16.0</c:v>
                </c:pt>
                <c:pt idx="67">
                  <c:v>18.0</c:v>
                </c:pt>
                <c:pt idx="68">
                  <c:v>14.0</c:v>
                </c:pt>
                <c:pt idx="69">
                  <c:v>28.0</c:v>
                </c:pt>
                <c:pt idx="70">
                  <c:v>26.0</c:v>
                </c:pt>
                <c:pt idx="71">
                  <c:v>20.0</c:v>
                </c:pt>
                <c:pt idx="72">
                  <c:v>15.0</c:v>
                </c:pt>
                <c:pt idx="73">
                  <c:v>19.0</c:v>
                </c:pt>
                <c:pt idx="74">
                  <c:v>17.0</c:v>
                </c:pt>
                <c:pt idx="75">
                  <c:v>12.0</c:v>
                </c:pt>
                <c:pt idx="76">
                  <c:v>10.0</c:v>
                </c:pt>
                <c:pt idx="77">
                  <c:v>6.0</c:v>
                </c:pt>
                <c:pt idx="78">
                  <c:v>13.0</c:v>
                </c:pt>
                <c:pt idx="79">
                  <c:v>13.0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5.0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3.0</c:v>
                </c:pt>
                <c:pt idx="89">
                  <c:v>0.0</c:v>
                </c:pt>
                <c:pt idx="90">
                  <c:v>12.0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counts!$B$7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6.0</c:v>
                </c:pt>
                <c:pt idx="28">
                  <c:v>19.0</c:v>
                </c:pt>
                <c:pt idx="29">
                  <c:v>22.0</c:v>
                </c:pt>
                <c:pt idx="30">
                  <c:v>5.0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14.0</c:v>
                </c:pt>
                <c:pt idx="40">
                  <c:v>20.0</c:v>
                </c:pt>
                <c:pt idx="41">
                  <c:v>15.0</c:v>
                </c:pt>
                <c:pt idx="42">
                  <c:v>10.0</c:v>
                </c:pt>
                <c:pt idx="43">
                  <c:v>3.0</c:v>
                </c:pt>
                <c:pt idx="44">
                  <c:v>11.0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5.0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5.0</c:v>
                </c:pt>
                <c:pt idx="55">
                  <c:v>1.0</c:v>
                </c:pt>
                <c:pt idx="56">
                  <c:v>15.0</c:v>
                </c:pt>
                <c:pt idx="57">
                  <c:v>7.0</c:v>
                </c:pt>
                <c:pt idx="58">
                  <c:v>6.0</c:v>
                </c:pt>
                <c:pt idx="59">
                  <c:v>3.0</c:v>
                </c:pt>
                <c:pt idx="60">
                  <c:v>10.0</c:v>
                </c:pt>
                <c:pt idx="61">
                  <c:v>1.0</c:v>
                </c:pt>
                <c:pt idx="62">
                  <c:v>5.0</c:v>
                </c:pt>
                <c:pt idx="63">
                  <c:v>6.0</c:v>
                </c:pt>
                <c:pt idx="64">
                  <c:v>16.0</c:v>
                </c:pt>
                <c:pt idx="65">
                  <c:v>27.0</c:v>
                </c:pt>
                <c:pt idx="66">
                  <c:v>14.0</c:v>
                </c:pt>
                <c:pt idx="67">
                  <c:v>20.0</c:v>
                </c:pt>
                <c:pt idx="68">
                  <c:v>17.0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34.0</c:v>
                </c:pt>
                <c:pt idx="73">
                  <c:v>19.0</c:v>
                </c:pt>
                <c:pt idx="74">
                  <c:v>29.0</c:v>
                </c:pt>
                <c:pt idx="75">
                  <c:v>29.0</c:v>
                </c:pt>
                <c:pt idx="76">
                  <c:v>10.0</c:v>
                </c:pt>
                <c:pt idx="77">
                  <c:v>11.0</c:v>
                </c:pt>
                <c:pt idx="78">
                  <c:v>14.0</c:v>
                </c:pt>
                <c:pt idx="79">
                  <c:v>20.0</c:v>
                </c:pt>
                <c:pt idx="80">
                  <c:v>14.0</c:v>
                </c:pt>
                <c:pt idx="81">
                  <c:v>18.0</c:v>
                </c:pt>
                <c:pt idx="82">
                  <c:v>8.0</c:v>
                </c:pt>
                <c:pt idx="83">
                  <c:v>6.0</c:v>
                </c:pt>
                <c:pt idx="84">
                  <c:v>2.0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21.0</c:v>
                </c:pt>
                <c:pt idx="29">
                  <c:v>21.0</c:v>
                </c:pt>
                <c:pt idx="30">
                  <c:v>10.0</c:v>
                </c:pt>
                <c:pt idx="31">
                  <c:v>13.0</c:v>
                </c:pt>
                <c:pt idx="32">
                  <c:v>17.0</c:v>
                </c:pt>
                <c:pt idx="33">
                  <c:v>6.0</c:v>
                </c:pt>
                <c:pt idx="34">
                  <c:v>11.0</c:v>
                </c:pt>
                <c:pt idx="35">
                  <c:v>12.0</c:v>
                </c:pt>
                <c:pt idx="36">
                  <c:v>15.0</c:v>
                </c:pt>
                <c:pt idx="37">
                  <c:v>11.0</c:v>
                </c:pt>
                <c:pt idx="38">
                  <c:v>12.0</c:v>
                </c:pt>
                <c:pt idx="39">
                  <c:v>8.0</c:v>
                </c:pt>
                <c:pt idx="40">
                  <c:v>19.0</c:v>
                </c:pt>
                <c:pt idx="41">
                  <c:v>3.0</c:v>
                </c:pt>
                <c:pt idx="42">
                  <c:v>6.0</c:v>
                </c:pt>
                <c:pt idx="43">
                  <c:v>9.0</c:v>
                </c:pt>
                <c:pt idx="44">
                  <c:v>6.0</c:v>
                </c:pt>
                <c:pt idx="45">
                  <c:v>16.0</c:v>
                </c:pt>
                <c:pt idx="46">
                  <c:v>8.0</c:v>
                </c:pt>
                <c:pt idx="47">
                  <c:v>4.0</c:v>
                </c:pt>
                <c:pt idx="48">
                  <c:v>7.0</c:v>
                </c:pt>
                <c:pt idx="49">
                  <c:v>11.0</c:v>
                </c:pt>
                <c:pt idx="50">
                  <c:v>5.0</c:v>
                </c:pt>
                <c:pt idx="51">
                  <c:v>1.0</c:v>
                </c:pt>
                <c:pt idx="52">
                  <c:v>2.0</c:v>
                </c:pt>
                <c:pt idx="53">
                  <c:v>7.0</c:v>
                </c:pt>
                <c:pt idx="54">
                  <c:v>13.0</c:v>
                </c:pt>
                <c:pt idx="55">
                  <c:v>1.0</c:v>
                </c:pt>
                <c:pt idx="56">
                  <c:v>7.0</c:v>
                </c:pt>
                <c:pt idx="57">
                  <c:v>0.0</c:v>
                </c:pt>
                <c:pt idx="58">
                  <c:v>3.0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4.0</c:v>
                </c:pt>
                <c:pt idx="63">
                  <c:v>13.0</c:v>
                </c:pt>
                <c:pt idx="64">
                  <c:v>18.0</c:v>
                </c:pt>
                <c:pt idx="65">
                  <c:v>24.0</c:v>
                </c:pt>
                <c:pt idx="66">
                  <c:v>20.0</c:v>
                </c:pt>
                <c:pt idx="67">
                  <c:v>22.0</c:v>
                </c:pt>
                <c:pt idx="68">
                  <c:v>20.0</c:v>
                </c:pt>
                <c:pt idx="69">
                  <c:v>13.0</c:v>
                </c:pt>
                <c:pt idx="70">
                  <c:v>14.0</c:v>
                </c:pt>
                <c:pt idx="71">
                  <c:v>15.0</c:v>
                </c:pt>
                <c:pt idx="72">
                  <c:v>16.0</c:v>
                </c:pt>
                <c:pt idx="73">
                  <c:v>19.0</c:v>
                </c:pt>
                <c:pt idx="74">
                  <c:v>12.0</c:v>
                </c:pt>
                <c:pt idx="75">
                  <c:v>10.0</c:v>
                </c:pt>
                <c:pt idx="76">
                  <c:v>11.0</c:v>
                </c:pt>
                <c:pt idx="77">
                  <c:v>22.0</c:v>
                </c:pt>
                <c:pt idx="78">
                  <c:v>12.0</c:v>
                </c:pt>
                <c:pt idx="79">
                  <c:v>12.0</c:v>
                </c:pt>
                <c:pt idx="80">
                  <c:v>8.0</c:v>
                </c:pt>
                <c:pt idx="81">
                  <c:v>5.0</c:v>
                </c:pt>
                <c:pt idx="82">
                  <c:v>7.0</c:v>
                </c:pt>
                <c:pt idx="83">
                  <c:v>7.0</c:v>
                </c:pt>
                <c:pt idx="84">
                  <c:v>15.0</c:v>
                </c:pt>
                <c:pt idx="85">
                  <c:v>5.0</c:v>
                </c:pt>
                <c:pt idx="86">
                  <c:v>7.0</c:v>
                </c:pt>
                <c:pt idx="87">
                  <c:v>2.0</c:v>
                </c:pt>
                <c:pt idx="88">
                  <c:v>0.0</c:v>
                </c:pt>
                <c:pt idx="89">
                  <c:v>2.0</c:v>
                </c:pt>
                <c:pt idx="90">
                  <c:v>3.0</c:v>
                </c:pt>
                <c:pt idx="91">
                  <c:v>0.0</c:v>
                </c:pt>
                <c:pt idx="92">
                  <c:v>2.0</c:v>
                </c:pt>
                <c:pt idx="93">
                  <c:v>3.0</c:v>
                </c:pt>
                <c:pt idx="94">
                  <c:v>1.0</c:v>
                </c:pt>
                <c:pt idx="95">
                  <c:v>11.0</c:v>
                </c:pt>
              </c:numCache>
            </c:numRef>
          </c:val>
        </c:ser>
        <c:ser>
          <c:idx val="6"/>
          <c:order val="6"/>
          <c:tx>
            <c:strRef>
              <c:f>counts!$B$9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12.0</c:v>
                </c:pt>
                <c:pt idx="28">
                  <c:v>1.0</c:v>
                </c:pt>
                <c:pt idx="29">
                  <c:v>9.0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6.0</c:v>
                </c:pt>
                <c:pt idx="34">
                  <c:v>1.0</c:v>
                </c:pt>
                <c:pt idx="35">
                  <c:v>2.0</c:v>
                </c:pt>
                <c:pt idx="36">
                  <c:v>6.0</c:v>
                </c:pt>
                <c:pt idx="37">
                  <c:v>13.0</c:v>
                </c:pt>
                <c:pt idx="38">
                  <c:v>14.0</c:v>
                </c:pt>
                <c:pt idx="39">
                  <c:v>23.0</c:v>
                </c:pt>
                <c:pt idx="40">
                  <c:v>28.0</c:v>
                </c:pt>
                <c:pt idx="41">
                  <c:v>10.0</c:v>
                </c:pt>
                <c:pt idx="42">
                  <c:v>14.0</c:v>
                </c:pt>
                <c:pt idx="43">
                  <c:v>4.0</c:v>
                </c:pt>
                <c:pt idx="44">
                  <c:v>6.0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41.0</c:v>
                </c:pt>
                <c:pt idx="49">
                  <c:v>13.0</c:v>
                </c:pt>
                <c:pt idx="50">
                  <c:v>34.0</c:v>
                </c:pt>
                <c:pt idx="51">
                  <c:v>38.0</c:v>
                </c:pt>
                <c:pt idx="52">
                  <c:v>36.0</c:v>
                </c:pt>
                <c:pt idx="53">
                  <c:v>29.0</c:v>
                </c:pt>
                <c:pt idx="54">
                  <c:v>8.0</c:v>
                </c:pt>
                <c:pt idx="55">
                  <c:v>11.0</c:v>
                </c:pt>
                <c:pt idx="56">
                  <c:v>16.0</c:v>
                </c:pt>
                <c:pt idx="57">
                  <c:v>8.0</c:v>
                </c:pt>
                <c:pt idx="58">
                  <c:v>12.0</c:v>
                </c:pt>
                <c:pt idx="59">
                  <c:v>14.0</c:v>
                </c:pt>
                <c:pt idx="60">
                  <c:v>16.0</c:v>
                </c:pt>
                <c:pt idx="61">
                  <c:v>6.0</c:v>
                </c:pt>
                <c:pt idx="62">
                  <c:v>19.0</c:v>
                </c:pt>
                <c:pt idx="63">
                  <c:v>14.0</c:v>
                </c:pt>
                <c:pt idx="64">
                  <c:v>9.0</c:v>
                </c:pt>
                <c:pt idx="65">
                  <c:v>8.0</c:v>
                </c:pt>
                <c:pt idx="66">
                  <c:v>15.0</c:v>
                </c:pt>
                <c:pt idx="67">
                  <c:v>11.0</c:v>
                </c:pt>
                <c:pt idx="68">
                  <c:v>27.0</c:v>
                </c:pt>
                <c:pt idx="69">
                  <c:v>12.0</c:v>
                </c:pt>
                <c:pt idx="70">
                  <c:v>30.0</c:v>
                </c:pt>
                <c:pt idx="71">
                  <c:v>18.0</c:v>
                </c:pt>
                <c:pt idx="72">
                  <c:v>20.0</c:v>
                </c:pt>
                <c:pt idx="73">
                  <c:v>13.0</c:v>
                </c:pt>
                <c:pt idx="74">
                  <c:v>30.0</c:v>
                </c:pt>
                <c:pt idx="75">
                  <c:v>30.0</c:v>
                </c:pt>
                <c:pt idx="76">
                  <c:v>39.0</c:v>
                </c:pt>
                <c:pt idx="77">
                  <c:v>24.0</c:v>
                </c:pt>
                <c:pt idx="78">
                  <c:v>11.0</c:v>
                </c:pt>
                <c:pt idx="79">
                  <c:v>18.0</c:v>
                </c:pt>
                <c:pt idx="80">
                  <c:v>19.0</c:v>
                </c:pt>
                <c:pt idx="81">
                  <c:v>16.0</c:v>
                </c:pt>
                <c:pt idx="82">
                  <c:v>10.0</c:v>
                </c:pt>
                <c:pt idx="83">
                  <c:v>8.0</c:v>
                </c:pt>
                <c:pt idx="84">
                  <c:v>9.0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0.0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0941536"/>
        <c:axId val="2147273088"/>
        <c:axId val="2147423888"/>
      </c:bar3DChart>
      <c:catAx>
        <c:axId val="21109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7273088"/>
        <c:crosses val="autoZero"/>
        <c:auto val="1"/>
        <c:lblAlgn val="ctr"/>
        <c:lblOffset val="100"/>
        <c:noMultiLvlLbl val="0"/>
      </c:catAx>
      <c:valAx>
        <c:axId val="2147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10941536"/>
        <c:crosses val="autoZero"/>
        <c:crossBetween val="between"/>
      </c:valAx>
      <c:serAx>
        <c:axId val="2147423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727308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(person) Activity Weighted by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weight!$C$2:$CT$2</c:f>
              <c:numCache>
                <c:formatCode>General</c:formatCode>
                <c:ptCount val="96"/>
                <c:pt idx="0">
                  <c:v>3.053505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1.395826</c:v>
                </c:pt>
                <c:pt idx="5">
                  <c:v>0.0</c:v>
                </c:pt>
                <c:pt idx="6">
                  <c:v>0.0</c:v>
                </c:pt>
                <c:pt idx="7">
                  <c:v>0.310026</c:v>
                </c:pt>
                <c:pt idx="8">
                  <c:v>0.0</c:v>
                </c:pt>
                <c:pt idx="9">
                  <c:v>0.0</c:v>
                </c:pt>
                <c:pt idx="10">
                  <c:v>0.28905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0.425557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1.149386</c:v>
                </c:pt>
                <c:pt idx="25">
                  <c:v>0.574443</c:v>
                </c:pt>
                <c:pt idx="26">
                  <c:v>4.51738</c:v>
                </c:pt>
                <c:pt idx="27">
                  <c:v>2.597165</c:v>
                </c:pt>
                <c:pt idx="28">
                  <c:v>0.641838</c:v>
                </c:pt>
                <c:pt idx="29">
                  <c:v>2.753148</c:v>
                </c:pt>
                <c:pt idx="30">
                  <c:v>6.053003</c:v>
                </c:pt>
                <c:pt idx="31">
                  <c:v>0.0</c:v>
                </c:pt>
                <c:pt idx="32">
                  <c:v>1.969174</c:v>
                </c:pt>
                <c:pt idx="33">
                  <c:v>0.599076</c:v>
                </c:pt>
                <c:pt idx="34">
                  <c:v>1.980845</c:v>
                </c:pt>
                <c:pt idx="35">
                  <c:v>10.69484</c:v>
                </c:pt>
                <c:pt idx="36">
                  <c:v>17.329221</c:v>
                </c:pt>
                <c:pt idx="37">
                  <c:v>13.222638</c:v>
                </c:pt>
                <c:pt idx="38">
                  <c:v>11.078862</c:v>
                </c:pt>
                <c:pt idx="39">
                  <c:v>11.204512</c:v>
                </c:pt>
                <c:pt idx="40">
                  <c:v>13.667821</c:v>
                </c:pt>
                <c:pt idx="41">
                  <c:v>11.1232</c:v>
                </c:pt>
                <c:pt idx="42">
                  <c:v>31.872976</c:v>
                </c:pt>
                <c:pt idx="43">
                  <c:v>9.898742</c:v>
                </c:pt>
                <c:pt idx="44">
                  <c:v>9.385128</c:v>
                </c:pt>
                <c:pt idx="45">
                  <c:v>2.063118</c:v>
                </c:pt>
                <c:pt idx="46">
                  <c:v>3.709632</c:v>
                </c:pt>
                <c:pt idx="47">
                  <c:v>3.569316</c:v>
                </c:pt>
                <c:pt idx="48">
                  <c:v>5.76319</c:v>
                </c:pt>
                <c:pt idx="49">
                  <c:v>7.857047000000001</c:v>
                </c:pt>
                <c:pt idx="50">
                  <c:v>8.63736</c:v>
                </c:pt>
                <c:pt idx="51">
                  <c:v>12.45357</c:v>
                </c:pt>
                <c:pt idx="52">
                  <c:v>4.368419999999999</c:v>
                </c:pt>
                <c:pt idx="53">
                  <c:v>8.03725</c:v>
                </c:pt>
                <c:pt idx="54">
                  <c:v>7.619472</c:v>
                </c:pt>
                <c:pt idx="55">
                  <c:v>9.46569</c:v>
                </c:pt>
                <c:pt idx="56">
                  <c:v>8.938365</c:v>
                </c:pt>
                <c:pt idx="57">
                  <c:v>16.236781</c:v>
                </c:pt>
                <c:pt idx="58">
                  <c:v>16.683546</c:v>
                </c:pt>
                <c:pt idx="59">
                  <c:v>11.475031</c:v>
                </c:pt>
                <c:pt idx="60">
                  <c:v>5.493174</c:v>
                </c:pt>
                <c:pt idx="61">
                  <c:v>10.985629</c:v>
                </c:pt>
                <c:pt idx="62">
                  <c:v>5.882536</c:v>
                </c:pt>
                <c:pt idx="63">
                  <c:v>5.655426</c:v>
                </c:pt>
                <c:pt idx="64">
                  <c:v>1.55679</c:v>
                </c:pt>
                <c:pt idx="65">
                  <c:v>0.0</c:v>
                </c:pt>
                <c:pt idx="66">
                  <c:v>0.0</c:v>
                </c:pt>
                <c:pt idx="67">
                  <c:v>1.616344</c:v>
                </c:pt>
                <c:pt idx="68">
                  <c:v>12.512782</c:v>
                </c:pt>
                <c:pt idx="69">
                  <c:v>8.37819</c:v>
                </c:pt>
                <c:pt idx="70">
                  <c:v>6.17448</c:v>
                </c:pt>
                <c:pt idx="71">
                  <c:v>5.18313</c:v>
                </c:pt>
                <c:pt idx="72">
                  <c:v>7.365688</c:v>
                </c:pt>
                <c:pt idx="73">
                  <c:v>5.149602</c:v>
                </c:pt>
                <c:pt idx="74">
                  <c:v>7.395966</c:v>
                </c:pt>
                <c:pt idx="75">
                  <c:v>4.599016</c:v>
                </c:pt>
                <c:pt idx="76">
                  <c:v>12.996585</c:v>
                </c:pt>
                <c:pt idx="77">
                  <c:v>14.039696</c:v>
                </c:pt>
                <c:pt idx="78">
                  <c:v>8.333442</c:v>
                </c:pt>
                <c:pt idx="79">
                  <c:v>5.033732</c:v>
                </c:pt>
                <c:pt idx="80">
                  <c:v>15.431376</c:v>
                </c:pt>
                <c:pt idx="81">
                  <c:v>8.68491</c:v>
                </c:pt>
                <c:pt idx="82">
                  <c:v>4.629359</c:v>
                </c:pt>
                <c:pt idx="83">
                  <c:v>3.663947</c:v>
                </c:pt>
                <c:pt idx="84">
                  <c:v>3.26264</c:v>
                </c:pt>
                <c:pt idx="85">
                  <c:v>3.234462</c:v>
                </c:pt>
                <c:pt idx="86">
                  <c:v>4.17915</c:v>
                </c:pt>
                <c:pt idx="87">
                  <c:v>2.664648</c:v>
                </c:pt>
                <c:pt idx="88">
                  <c:v>1.310025</c:v>
                </c:pt>
                <c:pt idx="89">
                  <c:v>0.0</c:v>
                </c:pt>
                <c:pt idx="90">
                  <c:v>2.106132</c:v>
                </c:pt>
                <c:pt idx="91">
                  <c:v>0.0</c:v>
                </c:pt>
                <c:pt idx="92">
                  <c:v>0.0</c:v>
                </c:pt>
                <c:pt idx="93">
                  <c:v>1.049464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weight!$C$3:$CT$3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0.475021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0.778854</c:v>
                </c:pt>
                <c:pt idx="25">
                  <c:v>2.259724</c:v>
                </c:pt>
                <c:pt idx="26">
                  <c:v>2.407134</c:v>
                </c:pt>
                <c:pt idx="27">
                  <c:v>6.181636999999999</c:v>
                </c:pt>
                <c:pt idx="28">
                  <c:v>28.40336</c:v>
                </c:pt>
                <c:pt idx="29">
                  <c:v>16.842647</c:v>
                </c:pt>
                <c:pt idx="30">
                  <c:v>8.67358</c:v>
                </c:pt>
                <c:pt idx="31">
                  <c:v>5.44275</c:v>
                </c:pt>
                <c:pt idx="32">
                  <c:v>5.81237</c:v>
                </c:pt>
                <c:pt idx="33">
                  <c:v>3.551124</c:v>
                </c:pt>
                <c:pt idx="34">
                  <c:v>3.178285</c:v>
                </c:pt>
                <c:pt idx="35">
                  <c:v>12.381858</c:v>
                </c:pt>
                <c:pt idx="36">
                  <c:v>16.645968</c:v>
                </c:pt>
                <c:pt idx="37">
                  <c:v>7.418583</c:v>
                </c:pt>
                <c:pt idx="38">
                  <c:v>11.215631</c:v>
                </c:pt>
                <c:pt idx="39">
                  <c:v>2.547975</c:v>
                </c:pt>
                <c:pt idx="40">
                  <c:v>3.54701</c:v>
                </c:pt>
                <c:pt idx="41">
                  <c:v>3.198223</c:v>
                </c:pt>
                <c:pt idx="42">
                  <c:v>2.394015</c:v>
                </c:pt>
                <c:pt idx="43">
                  <c:v>4.11704</c:v>
                </c:pt>
                <c:pt idx="44">
                  <c:v>3.911316</c:v>
                </c:pt>
                <c:pt idx="45">
                  <c:v>14.099862</c:v>
                </c:pt>
                <c:pt idx="46">
                  <c:v>1.881256</c:v>
                </c:pt>
                <c:pt idx="47">
                  <c:v>2.067351</c:v>
                </c:pt>
                <c:pt idx="48">
                  <c:v>3.074898</c:v>
                </c:pt>
                <c:pt idx="49">
                  <c:v>1.472824</c:v>
                </c:pt>
                <c:pt idx="50">
                  <c:v>3.13872</c:v>
                </c:pt>
                <c:pt idx="51">
                  <c:v>1.962596</c:v>
                </c:pt>
                <c:pt idx="52">
                  <c:v>3.047956</c:v>
                </c:pt>
                <c:pt idx="53">
                  <c:v>0.331812</c:v>
                </c:pt>
                <c:pt idx="54">
                  <c:v>0.578968</c:v>
                </c:pt>
                <c:pt idx="55">
                  <c:v>1.288304</c:v>
                </c:pt>
                <c:pt idx="56">
                  <c:v>3.02626</c:v>
                </c:pt>
                <c:pt idx="57">
                  <c:v>5.438586</c:v>
                </c:pt>
                <c:pt idx="58">
                  <c:v>3.265092</c:v>
                </c:pt>
                <c:pt idx="59">
                  <c:v>0.869694</c:v>
                </c:pt>
                <c:pt idx="60">
                  <c:v>3.7531</c:v>
                </c:pt>
                <c:pt idx="61">
                  <c:v>3.419088</c:v>
                </c:pt>
                <c:pt idx="62">
                  <c:v>2.783976</c:v>
                </c:pt>
                <c:pt idx="63">
                  <c:v>8.477524</c:v>
                </c:pt>
                <c:pt idx="64">
                  <c:v>2.689512</c:v>
                </c:pt>
                <c:pt idx="65">
                  <c:v>7.578636</c:v>
                </c:pt>
                <c:pt idx="66">
                  <c:v>6.93167</c:v>
                </c:pt>
                <c:pt idx="67">
                  <c:v>3.50364</c:v>
                </c:pt>
                <c:pt idx="68">
                  <c:v>5.767434</c:v>
                </c:pt>
                <c:pt idx="69">
                  <c:v>14.119299</c:v>
                </c:pt>
                <c:pt idx="70">
                  <c:v>6.116292</c:v>
                </c:pt>
                <c:pt idx="71">
                  <c:v>21.259233</c:v>
                </c:pt>
                <c:pt idx="72">
                  <c:v>26.06598</c:v>
                </c:pt>
                <c:pt idx="73">
                  <c:v>18.69231</c:v>
                </c:pt>
                <c:pt idx="74">
                  <c:v>17.209307</c:v>
                </c:pt>
                <c:pt idx="75">
                  <c:v>10.836928</c:v>
                </c:pt>
                <c:pt idx="76">
                  <c:v>12.613006</c:v>
                </c:pt>
                <c:pt idx="77">
                  <c:v>7.595940000000001</c:v>
                </c:pt>
                <c:pt idx="78">
                  <c:v>4.121982</c:v>
                </c:pt>
                <c:pt idx="79">
                  <c:v>7.021176000000001</c:v>
                </c:pt>
                <c:pt idx="80">
                  <c:v>7.056729</c:v>
                </c:pt>
                <c:pt idx="81">
                  <c:v>4.524226</c:v>
                </c:pt>
                <c:pt idx="82">
                  <c:v>0.450166</c:v>
                </c:pt>
                <c:pt idx="83">
                  <c:v>2.074362</c:v>
                </c:pt>
                <c:pt idx="84">
                  <c:v>1.110666</c:v>
                </c:pt>
                <c:pt idx="85">
                  <c:v>0.28905</c:v>
                </c:pt>
                <c:pt idx="86">
                  <c:v>4.063368</c:v>
                </c:pt>
                <c:pt idx="87">
                  <c:v>4.521356</c:v>
                </c:pt>
                <c:pt idx="88">
                  <c:v>8.332987</c:v>
                </c:pt>
                <c:pt idx="89">
                  <c:v>3.375932</c:v>
                </c:pt>
                <c:pt idx="90">
                  <c:v>6.657322</c:v>
                </c:pt>
                <c:pt idx="91">
                  <c:v>1.682082</c:v>
                </c:pt>
                <c:pt idx="92">
                  <c:v>1.705593</c:v>
                </c:pt>
                <c:pt idx="93">
                  <c:v>0.909102</c:v>
                </c:pt>
                <c:pt idx="94">
                  <c:v>0.0</c:v>
                </c:pt>
                <c:pt idx="95">
                  <c:v>0.858149</c:v>
                </c:pt>
              </c:numCache>
            </c:numRef>
          </c:val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0.268941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0.877542</c:v>
                </c:pt>
                <c:pt idx="25">
                  <c:v>0.331812</c:v>
                </c:pt>
                <c:pt idx="26">
                  <c:v>4.49391</c:v>
                </c:pt>
                <c:pt idx="27">
                  <c:v>1.989154</c:v>
                </c:pt>
                <c:pt idx="28">
                  <c:v>13.286394</c:v>
                </c:pt>
                <c:pt idx="29">
                  <c:v>20.704608</c:v>
                </c:pt>
                <c:pt idx="30">
                  <c:v>12.891096</c:v>
                </c:pt>
                <c:pt idx="31">
                  <c:v>1.798416</c:v>
                </c:pt>
                <c:pt idx="32">
                  <c:v>5.41309</c:v>
                </c:pt>
                <c:pt idx="33">
                  <c:v>9.965265</c:v>
                </c:pt>
                <c:pt idx="34">
                  <c:v>6.174873</c:v>
                </c:pt>
                <c:pt idx="35">
                  <c:v>7.524215999999999</c:v>
                </c:pt>
                <c:pt idx="36">
                  <c:v>14.77148</c:v>
                </c:pt>
                <c:pt idx="37">
                  <c:v>12.401696</c:v>
                </c:pt>
                <c:pt idx="38">
                  <c:v>12.537135</c:v>
                </c:pt>
                <c:pt idx="39">
                  <c:v>7.144102</c:v>
                </c:pt>
                <c:pt idx="40">
                  <c:v>5.278007</c:v>
                </c:pt>
                <c:pt idx="41">
                  <c:v>3.346485</c:v>
                </c:pt>
                <c:pt idx="42">
                  <c:v>2.997912</c:v>
                </c:pt>
                <c:pt idx="43">
                  <c:v>0.710949</c:v>
                </c:pt>
                <c:pt idx="44">
                  <c:v>3.016628</c:v>
                </c:pt>
                <c:pt idx="45">
                  <c:v>2.22086</c:v>
                </c:pt>
                <c:pt idx="46">
                  <c:v>10.118055</c:v>
                </c:pt>
                <c:pt idx="47">
                  <c:v>5.22348</c:v>
                </c:pt>
                <c:pt idx="48">
                  <c:v>1.802328</c:v>
                </c:pt>
                <c:pt idx="49">
                  <c:v>1.668774</c:v>
                </c:pt>
                <c:pt idx="50">
                  <c:v>15.838525</c:v>
                </c:pt>
                <c:pt idx="51">
                  <c:v>5.457408</c:v>
                </c:pt>
                <c:pt idx="52">
                  <c:v>0.28905</c:v>
                </c:pt>
                <c:pt idx="53">
                  <c:v>1.0</c:v>
                </c:pt>
                <c:pt idx="54">
                  <c:v>0.0</c:v>
                </c:pt>
                <c:pt idx="55">
                  <c:v>5.483653</c:v>
                </c:pt>
                <c:pt idx="56">
                  <c:v>3.3282</c:v>
                </c:pt>
                <c:pt idx="57">
                  <c:v>10.453512</c:v>
                </c:pt>
                <c:pt idx="58">
                  <c:v>1.721259</c:v>
                </c:pt>
                <c:pt idx="59">
                  <c:v>1.879788</c:v>
                </c:pt>
                <c:pt idx="60">
                  <c:v>0.0</c:v>
                </c:pt>
                <c:pt idx="61">
                  <c:v>4.055093</c:v>
                </c:pt>
                <c:pt idx="62">
                  <c:v>3.518235</c:v>
                </c:pt>
                <c:pt idx="63">
                  <c:v>1.625205</c:v>
                </c:pt>
                <c:pt idx="64">
                  <c:v>1.286812</c:v>
                </c:pt>
                <c:pt idx="65">
                  <c:v>4.198206</c:v>
                </c:pt>
                <c:pt idx="66">
                  <c:v>8.428056</c:v>
                </c:pt>
                <c:pt idx="67">
                  <c:v>8.340772000000001</c:v>
                </c:pt>
                <c:pt idx="68">
                  <c:v>4.66078</c:v>
                </c:pt>
                <c:pt idx="69">
                  <c:v>22.616843</c:v>
                </c:pt>
                <c:pt idx="70">
                  <c:v>17.35438</c:v>
                </c:pt>
                <c:pt idx="71">
                  <c:v>17.320344</c:v>
                </c:pt>
                <c:pt idx="72">
                  <c:v>14.444424</c:v>
                </c:pt>
                <c:pt idx="73">
                  <c:v>17.111578</c:v>
                </c:pt>
                <c:pt idx="74">
                  <c:v>16.846221</c:v>
                </c:pt>
                <c:pt idx="75">
                  <c:v>17.86695</c:v>
                </c:pt>
                <c:pt idx="76">
                  <c:v>12.07143</c:v>
                </c:pt>
                <c:pt idx="77">
                  <c:v>8.591676</c:v>
                </c:pt>
                <c:pt idx="78">
                  <c:v>9.435833</c:v>
                </c:pt>
                <c:pt idx="79">
                  <c:v>7.557466000000001</c:v>
                </c:pt>
                <c:pt idx="80">
                  <c:v>10.465275</c:v>
                </c:pt>
                <c:pt idx="81">
                  <c:v>4.800474</c:v>
                </c:pt>
                <c:pt idx="82">
                  <c:v>1.306956</c:v>
                </c:pt>
                <c:pt idx="83">
                  <c:v>2.852184</c:v>
                </c:pt>
                <c:pt idx="84">
                  <c:v>3.42104</c:v>
                </c:pt>
                <c:pt idx="85">
                  <c:v>5.28068</c:v>
                </c:pt>
                <c:pt idx="86">
                  <c:v>3.855573</c:v>
                </c:pt>
                <c:pt idx="87">
                  <c:v>1.85236</c:v>
                </c:pt>
                <c:pt idx="88">
                  <c:v>7.24434</c:v>
                </c:pt>
                <c:pt idx="89">
                  <c:v>0.858149</c:v>
                </c:pt>
                <c:pt idx="90">
                  <c:v>1.350414</c:v>
                </c:pt>
                <c:pt idx="91">
                  <c:v>0.827706</c:v>
                </c:pt>
                <c:pt idx="92">
                  <c:v>6.9009</c:v>
                </c:pt>
                <c:pt idx="93">
                  <c:v>0.354344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weight!$C$5:$CT$5</c:f>
              <c:numCache>
                <c:formatCode>General</c:formatCode>
                <c:ptCount val="96"/>
                <c:pt idx="0">
                  <c:v>0.0</c:v>
                </c:pt>
                <c:pt idx="1">
                  <c:v>1.416852</c:v>
                </c:pt>
                <c:pt idx="2">
                  <c:v>3.45695</c:v>
                </c:pt>
                <c:pt idx="3">
                  <c:v>0.0</c:v>
                </c:pt>
                <c:pt idx="4">
                  <c:v>0.0</c:v>
                </c:pt>
                <c:pt idx="5">
                  <c:v>1.647718</c:v>
                </c:pt>
                <c:pt idx="6">
                  <c:v>1.670252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0.310026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0.578968</c:v>
                </c:pt>
                <c:pt idx="23">
                  <c:v>0.0</c:v>
                </c:pt>
                <c:pt idx="24">
                  <c:v>0.646482</c:v>
                </c:pt>
                <c:pt idx="25">
                  <c:v>2.282056</c:v>
                </c:pt>
                <c:pt idx="26">
                  <c:v>1.637469</c:v>
                </c:pt>
                <c:pt idx="27">
                  <c:v>7.399341</c:v>
                </c:pt>
                <c:pt idx="28">
                  <c:v>19.551275</c:v>
                </c:pt>
                <c:pt idx="29">
                  <c:v>20.671936</c:v>
                </c:pt>
                <c:pt idx="30">
                  <c:v>8.361856</c:v>
                </c:pt>
                <c:pt idx="31">
                  <c:v>1.784164</c:v>
                </c:pt>
                <c:pt idx="32">
                  <c:v>2.11051</c:v>
                </c:pt>
                <c:pt idx="33">
                  <c:v>3.926712</c:v>
                </c:pt>
                <c:pt idx="34">
                  <c:v>4.624895</c:v>
                </c:pt>
                <c:pt idx="35">
                  <c:v>8.980384</c:v>
                </c:pt>
                <c:pt idx="36">
                  <c:v>17.506105</c:v>
                </c:pt>
                <c:pt idx="37">
                  <c:v>25.750656</c:v>
                </c:pt>
                <c:pt idx="38">
                  <c:v>12.491617</c:v>
                </c:pt>
                <c:pt idx="39">
                  <c:v>11.020464</c:v>
                </c:pt>
                <c:pt idx="40">
                  <c:v>15.739467</c:v>
                </c:pt>
                <c:pt idx="41">
                  <c:v>7.99602</c:v>
                </c:pt>
                <c:pt idx="42">
                  <c:v>10.59654</c:v>
                </c:pt>
                <c:pt idx="43">
                  <c:v>0.578968</c:v>
                </c:pt>
                <c:pt idx="44">
                  <c:v>0.0</c:v>
                </c:pt>
                <c:pt idx="45">
                  <c:v>1.309281</c:v>
                </c:pt>
                <c:pt idx="46">
                  <c:v>1.701936</c:v>
                </c:pt>
                <c:pt idx="47">
                  <c:v>6.998292</c:v>
                </c:pt>
                <c:pt idx="48">
                  <c:v>5.151041</c:v>
                </c:pt>
                <c:pt idx="49">
                  <c:v>5.968584</c:v>
                </c:pt>
                <c:pt idx="50">
                  <c:v>3.485865</c:v>
                </c:pt>
                <c:pt idx="51">
                  <c:v>9.627657000000001</c:v>
                </c:pt>
                <c:pt idx="52">
                  <c:v>5.379996</c:v>
                </c:pt>
                <c:pt idx="53">
                  <c:v>0.868017</c:v>
                </c:pt>
                <c:pt idx="54">
                  <c:v>0.99394</c:v>
                </c:pt>
                <c:pt idx="55">
                  <c:v>0.0</c:v>
                </c:pt>
                <c:pt idx="56">
                  <c:v>15.663733</c:v>
                </c:pt>
                <c:pt idx="57">
                  <c:v>25.72288</c:v>
                </c:pt>
                <c:pt idx="58">
                  <c:v>10.798567</c:v>
                </c:pt>
                <c:pt idx="59">
                  <c:v>0.924142</c:v>
                </c:pt>
                <c:pt idx="60">
                  <c:v>0.377541</c:v>
                </c:pt>
                <c:pt idx="61">
                  <c:v>1.693587</c:v>
                </c:pt>
                <c:pt idx="62">
                  <c:v>1.785224</c:v>
                </c:pt>
                <c:pt idx="63">
                  <c:v>4.256742</c:v>
                </c:pt>
                <c:pt idx="64">
                  <c:v>16.583075</c:v>
                </c:pt>
                <c:pt idx="65">
                  <c:v>22.43601</c:v>
                </c:pt>
                <c:pt idx="66">
                  <c:v>13.289536</c:v>
                </c:pt>
                <c:pt idx="67">
                  <c:v>13.613958</c:v>
                </c:pt>
                <c:pt idx="68">
                  <c:v>12.054714</c:v>
                </c:pt>
                <c:pt idx="69">
                  <c:v>21.851452</c:v>
                </c:pt>
                <c:pt idx="70">
                  <c:v>21.087742</c:v>
                </c:pt>
                <c:pt idx="71">
                  <c:v>16.36296</c:v>
                </c:pt>
                <c:pt idx="72">
                  <c:v>10.860825</c:v>
                </c:pt>
                <c:pt idx="73">
                  <c:v>15.231616</c:v>
                </c:pt>
                <c:pt idx="74">
                  <c:v>13.424951</c:v>
                </c:pt>
                <c:pt idx="75">
                  <c:v>7.98204</c:v>
                </c:pt>
                <c:pt idx="76">
                  <c:v>7.75645</c:v>
                </c:pt>
                <c:pt idx="77">
                  <c:v>4.078386</c:v>
                </c:pt>
                <c:pt idx="78">
                  <c:v>7.811011000000001</c:v>
                </c:pt>
                <c:pt idx="79">
                  <c:v>6.271824</c:v>
                </c:pt>
                <c:pt idx="80">
                  <c:v>1.489012</c:v>
                </c:pt>
                <c:pt idx="81">
                  <c:v>1.26894</c:v>
                </c:pt>
                <c:pt idx="82">
                  <c:v>2.0119</c:v>
                </c:pt>
                <c:pt idx="83">
                  <c:v>1.878575</c:v>
                </c:pt>
                <c:pt idx="84">
                  <c:v>2.420115</c:v>
                </c:pt>
                <c:pt idx="85">
                  <c:v>0.996316</c:v>
                </c:pt>
                <c:pt idx="86">
                  <c:v>0.0</c:v>
                </c:pt>
                <c:pt idx="87">
                  <c:v>0.28905</c:v>
                </c:pt>
                <c:pt idx="88">
                  <c:v>1.954896</c:v>
                </c:pt>
                <c:pt idx="89">
                  <c:v>0.0</c:v>
                </c:pt>
                <c:pt idx="90">
                  <c:v>8.997924000000001</c:v>
                </c:pt>
                <c:pt idx="91">
                  <c:v>0.354344</c:v>
                </c:pt>
                <c:pt idx="92">
                  <c:v>0.0</c:v>
                </c:pt>
                <c:pt idx="93">
                  <c:v>0.0</c:v>
                </c:pt>
                <c:pt idx="94">
                  <c:v>1.2201</c:v>
                </c:pt>
                <c:pt idx="95">
                  <c:v>0.524979</c:v>
                </c:pt>
              </c:numCache>
            </c:numRef>
          </c:val>
        </c:ser>
        <c:ser>
          <c:idx val="4"/>
          <c:order val="4"/>
          <c:tx>
            <c:strRef>
              <c:f>weight!$A$6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0.832018</c:v>
                </c:pt>
                <c:pt idx="3">
                  <c:v>0.310026</c:v>
                </c:pt>
                <c:pt idx="4">
                  <c:v>0.549834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2.143876</c:v>
                </c:pt>
                <c:pt idx="27">
                  <c:v>3.128142</c:v>
                </c:pt>
                <c:pt idx="28">
                  <c:v>14.094884</c:v>
                </c:pt>
                <c:pt idx="29">
                  <c:v>15.499462</c:v>
                </c:pt>
                <c:pt idx="30">
                  <c:v>3.93201</c:v>
                </c:pt>
                <c:pt idx="31">
                  <c:v>1.556484</c:v>
                </c:pt>
                <c:pt idx="32">
                  <c:v>1.380798</c:v>
                </c:pt>
                <c:pt idx="33">
                  <c:v>0.0</c:v>
                </c:pt>
                <c:pt idx="34">
                  <c:v>2.964342</c:v>
                </c:pt>
                <c:pt idx="35">
                  <c:v>2.433312</c:v>
                </c:pt>
                <c:pt idx="36">
                  <c:v>8.07858</c:v>
                </c:pt>
                <c:pt idx="37">
                  <c:v>10.870613</c:v>
                </c:pt>
                <c:pt idx="38">
                  <c:v>11.391735</c:v>
                </c:pt>
                <c:pt idx="39">
                  <c:v>10.040562</c:v>
                </c:pt>
                <c:pt idx="40">
                  <c:v>11.51878</c:v>
                </c:pt>
                <c:pt idx="41">
                  <c:v>9.042300000000001</c:v>
                </c:pt>
                <c:pt idx="42">
                  <c:v>5.74578</c:v>
                </c:pt>
                <c:pt idx="43">
                  <c:v>0.909912</c:v>
                </c:pt>
                <c:pt idx="44">
                  <c:v>6.559344</c:v>
                </c:pt>
                <c:pt idx="45">
                  <c:v>1.26803</c:v>
                </c:pt>
                <c:pt idx="46">
                  <c:v>0.268941</c:v>
                </c:pt>
                <c:pt idx="47">
                  <c:v>0.578968</c:v>
                </c:pt>
                <c:pt idx="48">
                  <c:v>3.87108</c:v>
                </c:pt>
                <c:pt idx="49">
                  <c:v>1.926621</c:v>
                </c:pt>
                <c:pt idx="50">
                  <c:v>1.515966</c:v>
                </c:pt>
                <c:pt idx="51">
                  <c:v>1.764924</c:v>
                </c:pt>
                <c:pt idx="52">
                  <c:v>1.462006</c:v>
                </c:pt>
                <c:pt idx="53">
                  <c:v>1.946012</c:v>
                </c:pt>
                <c:pt idx="54">
                  <c:v>2.070995</c:v>
                </c:pt>
                <c:pt idx="55">
                  <c:v>0.997762</c:v>
                </c:pt>
                <c:pt idx="56">
                  <c:v>11.431965</c:v>
                </c:pt>
                <c:pt idx="57">
                  <c:v>3.871602</c:v>
                </c:pt>
                <c:pt idx="58">
                  <c:v>3.87801</c:v>
                </c:pt>
                <c:pt idx="59">
                  <c:v>1.041912</c:v>
                </c:pt>
                <c:pt idx="60">
                  <c:v>5.74403</c:v>
                </c:pt>
                <c:pt idx="61">
                  <c:v>0.377541</c:v>
                </c:pt>
                <c:pt idx="62">
                  <c:v>3.63109</c:v>
                </c:pt>
                <c:pt idx="63">
                  <c:v>3.118398</c:v>
                </c:pt>
                <c:pt idx="64">
                  <c:v>12.071424</c:v>
                </c:pt>
                <c:pt idx="65">
                  <c:v>20.895165</c:v>
                </c:pt>
                <c:pt idx="66">
                  <c:v>10.985688</c:v>
                </c:pt>
                <c:pt idx="67">
                  <c:v>16.07262</c:v>
                </c:pt>
                <c:pt idx="68">
                  <c:v>11.425853</c:v>
                </c:pt>
                <c:pt idx="69">
                  <c:v>9.320976</c:v>
                </c:pt>
                <c:pt idx="70">
                  <c:v>8.612268</c:v>
                </c:pt>
                <c:pt idx="71">
                  <c:v>14.448302</c:v>
                </c:pt>
                <c:pt idx="72">
                  <c:v>21.420306</c:v>
                </c:pt>
                <c:pt idx="73">
                  <c:v>15.125995</c:v>
                </c:pt>
                <c:pt idx="74">
                  <c:v>20.474551</c:v>
                </c:pt>
                <c:pt idx="75">
                  <c:v>21.082623</c:v>
                </c:pt>
                <c:pt idx="76">
                  <c:v>8.3764</c:v>
                </c:pt>
                <c:pt idx="77">
                  <c:v>8.020408</c:v>
                </c:pt>
                <c:pt idx="78">
                  <c:v>9.838108</c:v>
                </c:pt>
                <c:pt idx="79">
                  <c:v>15.64402</c:v>
                </c:pt>
                <c:pt idx="80">
                  <c:v>8.558102</c:v>
                </c:pt>
                <c:pt idx="81">
                  <c:v>12.28131</c:v>
                </c:pt>
                <c:pt idx="82">
                  <c:v>4.017608</c:v>
                </c:pt>
                <c:pt idx="83">
                  <c:v>3.63621</c:v>
                </c:pt>
                <c:pt idx="84">
                  <c:v>0.875724</c:v>
                </c:pt>
                <c:pt idx="85">
                  <c:v>1.27953</c:v>
                </c:pt>
                <c:pt idx="86">
                  <c:v>3.685952</c:v>
                </c:pt>
                <c:pt idx="87">
                  <c:v>2.812955</c:v>
                </c:pt>
                <c:pt idx="88">
                  <c:v>0.0</c:v>
                </c:pt>
                <c:pt idx="89">
                  <c:v>1.754602</c:v>
                </c:pt>
                <c:pt idx="90">
                  <c:v>4.35171</c:v>
                </c:pt>
                <c:pt idx="91">
                  <c:v>2.294175</c:v>
                </c:pt>
                <c:pt idx="92">
                  <c:v>0.310026</c:v>
                </c:pt>
                <c:pt idx="93">
                  <c:v>0.310026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weight!$A$7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weight!$C$7:$CT$7</c:f>
              <c:numCache>
                <c:formatCode>General</c:formatCode>
                <c:ptCount val="96"/>
                <c:pt idx="0">
                  <c:v>0.0</c:v>
                </c:pt>
                <c:pt idx="1">
                  <c:v>2.768916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0.645656</c:v>
                </c:pt>
                <c:pt idx="6">
                  <c:v>0.0</c:v>
                </c:pt>
                <c:pt idx="7">
                  <c:v>0.0</c:v>
                </c:pt>
                <c:pt idx="8">
                  <c:v>1.706451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2.229265</c:v>
                </c:pt>
                <c:pt idx="24">
                  <c:v>0.0</c:v>
                </c:pt>
                <c:pt idx="25">
                  <c:v>0.960834</c:v>
                </c:pt>
                <c:pt idx="26">
                  <c:v>2.328963</c:v>
                </c:pt>
                <c:pt idx="27">
                  <c:v>0.802184</c:v>
                </c:pt>
                <c:pt idx="28">
                  <c:v>15.554532</c:v>
                </c:pt>
                <c:pt idx="29">
                  <c:v>13.284726</c:v>
                </c:pt>
                <c:pt idx="30">
                  <c:v>4.68046</c:v>
                </c:pt>
                <c:pt idx="31">
                  <c:v>9.166885</c:v>
                </c:pt>
                <c:pt idx="32">
                  <c:v>10.250677</c:v>
                </c:pt>
                <c:pt idx="33">
                  <c:v>3.034704</c:v>
                </c:pt>
                <c:pt idx="34">
                  <c:v>6.728128</c:v>
                </c:pt>
                <c:pt idx="35">
                  <c:v>7.991208</c:v>
                </c:pt>
                <c:pt idx="36">
                  <c:v>8.786715</c:v>
                </c:pt>
                <c:pt idx="37">
                  <c:v>5.017738</c:v>
                </c:pt>
                <c:pt idx="38">
                  <c:v>4.951188</c:v>
                </c:pt>
                <c:pt idx="39">
                  <c:v>4.288704</c:v>
                </c:pt>
                <c:pt idx="40">
                  <c:v>8.217291</c:v>
                </c:pt>
                <c:pt idx="41">
                  <c:v>1.062861</c:v>
                </c:pt>
                <c:pt idx="42">
                  <c:v>3.735978</c:v>
                </c:pt>
                <c:pt idx="43">
                  <c:v>6.093144</c:v>
                </c:pt>
                <c:pt idx="44">
                  <c:v>3.409644</c:v>
                </c:pt>
                <c:pt idx="45">
                  <c:v>10.407744</c:v>
                </c:pt>
                <c:pt idx="46">
                  <c:v>5.996176</c:v>
                </c:pt>
                <c:pt idx="47">
                  <c:v>3.355548</c:v>
                </c:pt>
                <c:pt idx="48">
                  <c:v>2.432584</c:v>
                </c:pt>
                <c:pt idx="49">
                  <c:v>4.073344</c:v>
                </c:pt>
                <c:pt idx="50">
                  <c:v>2.251735</c:v>
                </c:pt>
                <c:pt idx="51">
                  <c:v>0.574443</c:v>
                </c:pt>
                <c:pt idx="52">
                  <c:v>1.586098</c:v>
                </c:pt>
                <c:pt idx="53">
                  <c:v>6.228929000000001</c:v>
                </c:pt>
                <c:pt idx="54">
                  <c:v>10.490727</c:v>
                </c:pt>
                <c:pt idx="55">
                  <c:v>0.869892</c:v>
                </c:pt>
                <c:pt idx="56">
                  <c:v>3.291463</c:v>
                </c:pt>
                <c:pt idx="57">
                  <c:v>0.0</c:v>
                </c:pt>
                <c:pt idx="58">
                  <c:v>1.783545</c:v>
                </c:pt>
                <c:pt idx="59">
                  <c:v>1.97476</c:v>
                </c:pt>
                <c:pt idx="60">
                  <c:v>0.310026</c:v>
                </c:pt>
                <c:pt idx="61">
                  <c:v>0.900249</c:v>
                </c:pt>
                <c:pt idx="62">
                  <c:v>1.932636</c:v>
                </c:pt>
                <c:pt idx="63">
                  <c:v>9.953671</c:v>
                </c:pt>
                <c:pt idx="64">
                  <c:v>13.841046</c:v>
                </c:pt>
                <c:pt idx="65">
                  <c:v>20.243232</c:v>
                </c:pt>
                <c:pt idx="66">
                  <c:v>16.86846</c:v>
                </c:pt>
                <c:pt idx="67">
                  <c:v>15.70019</c:v>
                </c:pt>
                <c:pt idx="68">
                  <c:v>13.0013</c:v>
                </c:pt>
                <c:pt idx="69">
                  <c:v>8.606845</c:v>
                </c:pt>
                <c:pt idx="70">
                  <c:v>10.536862</c:v>
                </c:pt>
                <c:pt idx="71">
                  <c:v>12.40065</c:v>
                </c:pt>
                <c:pt idx="72">
                  <c:v>13.318784</c:v>
                </c:pt>
                <c:pt idx="73">
                  <c:v>12.774536</c:v>
                </c:pt>
                <c:pt idx="74">
                  <c:v>9.430428000000001</c:v>
                </c:pt>
                <c:pt idx="75">
                  <c:v>7.18126</c:v>
                </c:pt>
                <c:pt idx="76">
                  <c:v>8.160383</c:v>
                </c:pt>
                <c:pt idx="77">
                  <c:v>18.13361</c:v>
                </c:pt>
                <c:pt idx="78">
                  <c:v>7.810224</c:v>
                </c:pt>
                <c:pt idx="79">
                  <c:v>8.274792</c:v>
                </c:pt>
                <c:pt idx="80">
                  <c:v>6.10292</c:v>
                </c:pt>
                <c:pt idx="81">
                  <c:v>3.239145</c:v>
                </c:pt>
                <c:pt idx="82">
                  <c:v>4.237457</c:v>
                </c:pt>
                <c:pt idx="83">
                  <c:v>5.433386</c:v>
                </c:pt>
                <c:pt idx="84">
                  <c:v>7.813815</c:v>
                </c:pt>
                <c:pt idx="85">
                  <c:v>1.802075</c:v>
                </c:pt>
                <c:pt idx="86">
                  <c:v>4.117309000000001</c:v>
                </c:pt>
                <c:pt idx="87">
                  <c:v>1.07371</c:v>
                </c:pt>
                <c:pt idx="88">
                  <c:v>0.0</c:v>
                </c:pt>
                <c:pt idx="89">
                  <c:v>1.837598</c:v>
                </c:pt>
                <c:pt idx="90">
                  <c:v>2.253078</c:v>
                </c:pt>
                <c:pt idx="91">
                  <c:v>0.0</c:v>
                </c:pt>
                <c:pt idx="92">
                  <c:v>0.743962</c:v>
                </c:pt>
                <c:pt idx="93">
                  <c:v>1.839576</c:v>
                </c:pt>
                <c:pt idx="94">
                  <c:v>0.967705</c:v>
                </c:pt>
                <c:pt idx="95">
                  <c:v>6.056710000000001</c:v>
                </c:pt>
              </c:numCache>
            </c:numRef>
          </c:val>
        </c:ser>
        <c:ser>
          <c:idx val="6"/>
          <c:order val="6"/>
          <c:tx>
            <c:strRef>
              <c:f>weight!$A$8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weight!$C$8:$CT$8</c:f>
              <c:numCache>
                <c:formatCode>General</c:formatCode>
                <c:ptCount val="96"/>
                <c:pt idx="0">
                  <c:v>0.0</c:v>
                </c:pt>
                <c:pt idx="1">
                  <c:v>0.354344</c:v>
                </c:pt>
                <c:pt idx="2">
                  <c:v>0.668188</c:v>
                </c:pt>
                <c:pt idx="3">
                  <c:v>0.377541</c:v>
                </c:pt>
                <c:pt idx="4">
                  <c:v>0.0</c:v>
                </c:pt>
                <c:pt idx="5">
                  <c:v>0.983697</c:v>
                </c:pt>
                <c:pt idx="6">
                  <c:v>0.0</c:v>
                </c:pt>
                <c:pt idx="7">
                  <c:v>0.0</c:v>
                </c:pt>
                <c:pt idx="8">
                  <c:v>1.348228</c:v>
                </c:pt>
                <c:pt idx="9">
                  <c:v>0.0</c:v>
                </c:pt>
                <c:pt idx="10">
                  <c:v>0.869892</c:v>
                </c:pt>
                <c:pt idx="11">
                  <c:v>0.0</c:v>
                </c:pt>
                <c:pt idx="12">
                  <c:v>0.0</c:v>
                </c:pt>
                <c:pt idx="13">
                  <c:v>1.834022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1.262674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2.355552</c:v>
                </c:pt>
                <c:pt idx="27">
                  <c:v>8.642268</c:v>
                </c:pt>
                <c:pt idx="28">
                  <c:v>0.956893</c:v>
                </c:pt>
                <c:pt idx="29">
                  <c:v>5.989644</c:v>
                </c:pt>
                <c:pt idx="30">
                  <c:v>1.956282</c:v>
                </c:pt>
                <c:pt idx="31">
                  <c:v>0.930862</c:v>
                </c:pt>
                <c:pt idx="32">
                  <c:v>0.935532</c:v>
                </c:pt>
                <c:pt idx="33">
                  <c:v>3.017268000000001</c:v>
                </c:pt>
                <c:pt idx="34">
                  <c:v>0.937027</c:v>
                </c:pt>
                <c:pt idx="35">
                  <c:v>1.677846</c:v>
                </c:pt>
                <c:pt idx="36">
                  <c:v>4.367016</c:v>
                </c:pt>
                <c:pt idx="37">
                  <c:v>9.017463</c:v>
                </c:pt>
                <c:pt idx="38">
                  <c:v>9.649303999999998</c:v>
                </c:pt>
                <c:pt idx="39">
                  <c:v>17.915781</c:v>
                </c:pt>
                <c:pt idx="40">
                  <c:v>17.787504</c:v>
                </c:pt>
                <c:pt idx="41">
                  <c:v>6.30448</c:v>
                </c:pt>
                <c:pt idx="42">
                  <c:v>9.545032</c:v>
                </c:pt>
                <c:pt idx="43">
                  <c:v>2.548456</c:v>
                </c:pt>
                <c:pt idx="44">
                  <c:v>3.24507</c:v>
                </c:pt>
                <c:pt idx="45">
                  <c:v>11.931535</c:v>
                </c:pt>
                <c:pt idx="46">
                  <c:v>12.238992</c:v>
                </c:pt>
                <c:pt idx="47">
                  <c:v>13.529394</c:v>
                </c:pt>
                <c:pt idx="48">
                  <c:v>29.732216</c:v>
                </c:pt>
                <c:pt idx="49">
                  <c:v>9.695712</c:v>
                </c:pt>
                <c:pt idx="50">
                  <c:v>19.977686</c:v>
                </c:pt>
                <c:pt idx="51">
                  <c:v>30.301694</c:v>
                </c:pt>
                <c:pt idx="52">
                  <c:v>27.348084</c:v>
                </c:pt>
                <c:pt idx="53">
                  <c:v>24.411852</c:v>
                </c:pt>
                <c:pt idx="54">
                  <c:v>5.561528</c:v>
                </c:pt>
                <c:pt idx="55">
                  <c:v>7.738577</c:v>
                </c:pt>
                <c:pt idx="56">
                  <c:v>11.158</c:v>
                </c:pt>
                <c:pt idx="57">
                  <c:v>5.361336</c:v>
                </c:pt>
                <c:pt idx="58">
                  <c:v>6.743495999999999</c:v>
                </c:pt>
                <c:pt idx="59">
                  <c:v>8.399006</c:v>
                </c:pt>
                <c:pt idx="60">
                  <c:v>7.959392</c:v>
                </c:pt>
                <c:pt idx="61">
                  <c:v>3.852834</c:v>
                </c:pt>
                <c:pt idx="62">
                  <c:v>8.666926</c:v>
                </c:pt>
                <c:pt idx="63">
                  <c:v>11.106662</c:v>
                </c:pt>
                <c:pt idx="64">
                  <c:v>4.380669</c:v>
                </c:pt>
                <c:pt idx="65">
                  <c:v>4.567664</c:v>
                </c:pt>
                <c:pt idx="66">
                  <c:v>12.89724</c:v>
                </c:pt>
                <c:pt idx="67">
                  <c:v>8.386521</c:v>
                </c:pt>
                <c:pt idx="68">
                  <c:v>18.753849</c:v>
                </c:pt>
                <c:pt idx="69">
                  <c:v>9.750948000000001</c:v>
                </c:pt>
                <c:pt idx="70">
                  <c:v>19.97211</c:v>
                </c:pt>
                <c:pt idx="71">
                  <c:v>13.484448</c:v>
                </c:pt>
                <c:pt idx="72">
                  <c:v>13.93166</c:v>
                </c:pt>
                <c:pt idx="73">
                  <c:v>9.058646999999998</c:v>
                </c:pt>
                <c:pt idx="74">
                  <c:v>17.58015</c:v>
                </c:pt>
                <c:pt idx="75">
                  <c:v>25.55589</c:v>
                </c:pt>
                <c:pt idx="76">
                  <c:v>32.916039</c:v>
                </c:pt>
                <c:pt idx="77">
                  <c:v>16.814448</c:v>
                </c:pt>
                <c:pt idx="78">
                  <c:v>7.571916</c:v>
                </c:pt>
                <c:pt idx="79">
                  <c:v>11.2968</c:v>
                </c:pt>
                <c:pt idx="80">
                  <c:v>9.302323999999998</c:v>
                </c:pt>
                <c:pt idx="81">
                  <c:v>7.440032</c:v>
                </c:pt>
                <c:pt idx="82">
                  <c:v>5.44366</c:v>
                </c:pt>
                <c:pt idx="83">
                  <c:v>4.109832</c:v>
                </c:pt>
                <c:pt idx="84">
                  <c:v>4.755708</c:v>
                </c:pt>
                <c:pt idx="85">
                  <c:v>2.62279</c:v>
                </c:pt>
                <c:pt idx="86">
                  <c:v>1.84752</c:v>
                </c:pt>
                <c:pt idx="87">
                  <c:v>0.689974</c:v>
                </c:pt>
                <c:pt idx="88">
                  <c:v>0.0</c:v>
                </c:pt>
                <c:pt idx="89">
                  <c:v>0.910779</c:v>
                </c:pt>
                <c:pt idx="90">
                  <c:v>0.814028</c:v>
                </c:pt>
                <c:pt idx="91">
                  <c:v>3.364296</c:v>
                </c:pt>
                <c:pt idx="92">
                  <c:v>1.665159</c:v>
                </c:pt>
                <c:pt idx="93">
                  <c:v>1.408876</c:v>
                </c:pt>
                <c:pt idx="94">
                  <c:v>1.5639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5655296"/>
        <c:axId val="2105658544"/>
        <c:axId val="2105667808"/>
      </c:bar3DChart>
      <c:catAx>
        <c:axId val="210565529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05658544"/>
        <c:crosses val="autoZero"/>
        <c:auto val="1"/>
        <c:lblAlgn val="ctr"/>
        <c:lblOffset val="100"/>
        <c:noMultiLvlLbl val="0"/>
      </c:catAx>
      <c:valAx>
        <c:axId val="21056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05655296"/>
        <c:crosses val="autoZero"/>
        <c:crossBetween val="between"/>
      </c:valAx>
      <c:serAx>
        <c:axId val="210566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0565854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counts!$B$17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counts!$C$17:$CT$17</c:f>
              <c:numCache>
                <c:formatCode>General</c:formatCode>
                <c:ptCount val="96"/>
                <c:pt idx="0">
                  <c:v>1.75</c:v>
                </c:pt>
                <c:pt idx="1">
                  <c:v>0.0</c:v>
                </c:pt>
                <c:pt idx="2">
                  <c:v>0.25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0.25</c:v>
                </c:pt>
                <c:pt idx="8">
                  <c:v>0.0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1.75</c:v>
                </c:pt>
                <c:pt idx="27">
                  <c:v>1.25</c:v>
                </c:pt>
                <c:pt idx="28">
                  <c:v>0.5</c:v>
                </c:pt>
                <c:pt idx="29">
                  <c:v>1.5</c:v>
                </c:pt>
                <c:pt idx="30">
                  <c:v>2.75</c:v>
                </c:pt>
                <c:pt idx="31">
                  <c:v>0.0</c:v>
                </c:pt>
                <c:pt idx="32">
                  <c:v>0.5</c:v>
                </c:pt>
                <c:pt idx="33">
                  <c:v>0.5</c:v>
                </c:pt>
                <c:pt idx="34">
                  <c:v>1.25</c:v>
                </c:pt>
                <c:pt idx="35">
                  <c:v>5.0</c:v>
                </c:pt>
                <c:pt idx="36">
                  <c:v>6.75</c:v>
                </c:pt>
                <c:pt idx="37">
                  <c:v>5.5</c:v>
                </c:pt>
                <c:pt idx="38">
                  <c:v>4.75</c:v>
                </c:pt>
                <c:pt idx="39">
                  <c:v>4.0</c:v>
                </c:pt>
                <c:pt idx="40">
                  <c:v>4.75</c:v>
                </c:pt>
                <c:pt idx="41">
                  <c:v>4.0</c:v>
                </c:pt>
                <c:pt idx="42">
                  <c:v>10.75</c:v>
                </c:pt>
                <c:pt idx="43">
                  <c:v>3.5</c:v>
                </c:pt>
                <c:pt idx="44">
                  <c:v>3.0</c:v>
                </c:pt>
                <c:pt idx="45">
                  <c:v>0.75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2.75</c:v>
                </c:pt>
                <c:pt idx="50">
                  <c:v>4.0</c:v>
                </c:pt>
                <c:pt idx="51">
                  <c:v>4.5</c:v>
                </c:pt>
                <c:pt idx="52">
                  <c:v>2.25</c:v>
                </c:pt>
                <c:pt idx="53">
                  <c:v>3.25</c:v>
                </c:pt>
                <c:pt idx="54">
                  <c:v>3.0</c:v>
                </c:pt>
                <c:pt idx="55">
                  <c:v>3.25</c:v>
                </c:pt>
                <c:pt idx="56">
                  <c:v>3.75</c:v>
                </c:pt>
                <c:pt idx="57">
                  <c:v>7.25</c:v>
                </c:pt>
                <c:pt idx="58">
                  <c:v>5.5</c:v>
                </c:pt>
                <c:pt idx="59">
                  <c:v>4.75</c:v>
                </c:pt>
                <c:pt idx="60">
                  <c:v>1.5</c:v>
                </c:pt>
                <c:pt idx="61">
                  <c:v>4.75</c:v>
                </c:pt>
                <c:pt idx="62">
                  <c:v>2.0</c:v>
                </c:pt>
                <c:pt idx="63">
                  <c:v>1.75</c:v>
                </c:pt>
                <c:pt idx="64">
                  <c:v>0.75</c:v>
                </c:pt>
                <c:pt idx="65">
                  <c:v>0.0</c:v>
                </c:pt>
                <c:pt idx="66">
                  <c:v>0.0</c:v>
                </c:pt>
                <c:pt idx="67">
                  <c:v>0.5</c:v>
                </c:pt>
                <c:pt idx="68">
                  <c:v>4.25</c:v>
                </c:pt>
                <c:pt idx="69">
                  <c:v>2.25</c:v>
                </c:pt>
                <c:pt idx="70">
                  <c:v>2.5</c:v>
                </c:pt>
                <c:pt idx="71">
                  <c:v>2.5</c:v>
                </c:pt>
                <c:pt idx="72">
                  <c:v>2.75</c:v>
                </c:pt>
                <c:pt idx="73">
                  <c:v>2.25</c:v>
                </c:pt>
                <c:pt idx="74">
                  <c:v>2.25</c:v>
                </c:pt>
                <c:pt idx="75">
                  <c:v>2.0</c:v>
                </c:pt>
                <c:pt idx="76">
                  <c:v>4.25</c:v>
                </c:pt>
                <c:pt idx="77">
                  <c:v>5.5</c:v>
                </c:pt>
                <c:pt idx="78">
                  <c:v>3.25</c:v>
                </c:pt>
                <c:pt idx="79">
                  <c:v>2.75</c:v>
                </c:pt>
                <c:pt idx="80">
                  <c:v>6.0</c:v>
                </c:pt>
                <c:pt idx="81">
                  <c:v>3.75</c:v>
                </c:pt>
                <c:pt idx="82">
                  <c:v>1.75</c:v>
                </c:pt>
                <c:pt idx="83">
                  <c:v>1.75</c:v>
                </c:pt>
                <c:pt idx="84">
                  <c:v>1.25</c:v>
                </c:pt>
                <c:pt idx="85">
                  <c:v>1.75</c:v>
                </c:pt>
                <c:pt idx="86">
                  <c:v>2.25</c:v>
                </c:pt>
                <c:pt idx="87">
                  <c:v>1.5</c:v>
                </c:pt>
                <c:pt idx="88">
                  <c:v>0.75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counts!$B$18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1.75</c:v>
                </c:pt>
                <c:pt idx="28">
                  <c:v>8.0</c:v>
                </c:pt>
                <c:pt idx="29">
                  <c:v>5.75</c:v>
                </c:pt>
                <c:pt idx="30">
                  <c:v>2.5</c:v>
                </c:pt>
                <c:pt idx="31">
                  <c:v>2.25</c:v>
                </c:pt>
                <c:pt idx="32">
                  <c:v>2.5</c:v>
                </c:pt>
                <c:pt idx="33">
                  <c:v>1.5</c:v>
                </c:pt>
                <c:pt idx="34">
                  <c:v>1.25</c:v>
                </c:pt>
                <c:pt idx="35">
                  <c:v>4.5</c:v>
                </c:pt>
                <c:pt idx="36">
                  <c:v>6.0</c:v>
                </c:pt>
                <c:pt idx="37">
                  <c:v>2.25</c:v>
                </c:pt>
                <c:pt idx="38">
                  <c:v>4.25</c:v>
                </c:pt>
                <c:pt idx="39">
                  <c:v>0.75</c:v>
                </c:pt>
                <c:pt idx="40">
                  <c:v>1.25</c:v>
                </c:pt>
                <c:pt idx="41">
                  <c:v>1.75</c:v>
                </c:pt>
                <c:pt idx="42">
                  <c:v>1.25</c:v>
                </c:pt>
                <c:pt idx="43">
                  <c:v>2.5</c:v>
                </c:pt>
                <c:pt idx="44">
                  <c:v>1.5</c:v>
                </c:pt>
                <c:pt idx="45">
                  <c:v>5.25</c:v>
                </c:pt>
                <c:pt idx="46">
                  <c:v>0.5</c:v>
                </c:pt>
                <c:pt idx="47">
                  <c:v>0.75</c:v>
                </c:pt>
                <c:pt idx="48">
                  <c:v>1.5</c:v>
                </c:pt>
                <c:pt idx="49">
                  <c:v>0.5</c:v>
                </c:pt>
                <c:pt idx="50">
                  <c:v>1.0</c:v>
                </c:pt>
                <c:pt idx="51">
                  <c:v>0.5</c:v>
                </c:pt>
                <c:pt idx="52">
                  <c:v>1.0</c:v>
                </c:pt>
                <c:pt idx="53">
                  <c:v>0.25</c:v>
                </c:pt>
                <c:pt idx="54">
                  <c:v>0.5</c:v>
                </c:pt>
                <c:pt idx="55">
                  <c:v>0.5</c:v>
                </c:pt>
                <c:pt idx="56">
                  <c:v>1.0</c:v>
                </c:pt>
                <c:pt idx="57">
                  <c:v>1.5</c:v>
                </c:pt>
                <c:pt idx="58">
                  <c:v>1.0</c:v>
                </c:pt>
                <c:pt idx="59">
                  <c:v>0.75</c:v>
                </c:pt>
                <c:pt idx="60">
                  <c:v>1.0</c:v>
                </c:pt>
                <c:pt idx="61">
                  <c:v>1.0</c:v>
                </c:pt>
                <c:pt idx="62">
                  <c:v>0.75</c:v>
                </c:pt>
                <c:pt idx="63">
                  <c:v>2.75</c:v>
                </c:pt>
                <c:pt idx="64">
                  <c:v>1.0</c:v>
                </c:pt>
                <c:pt idx="65">
                  <c:v>3.25</c:v>
                </c:pt>
                <c:pt idx="66">
                  <c:v>2.5</c:v>
                </c:pt>
                <c:pt idx="67">
                  <c:v>1.25</c:v>
                </c:pt>
                <c:pt idx="68">
                  <c:v>2.25</c:v>
                </c:pt>
                <c:pt idx="69">
                  <c:v>4.25</c:v>
                </c:pt>
                <c:pt idx="70">
                  <c:v>1.75</c:v>
                </c:pt>
                <c:pt idx="71">
                  <c:v>7.25</c:v>
                </c:pt>
                <c:pt idx="72">
                  <c:v>7.5</c:v>
                </c:pt>
                <c:pt idx="73">
                  <c:v>5.25</c:v>
                </c:pt>
                <c:pt idx="74">
                  <c:v>4.75</c:v>
                </c:pt>
                <c:pt idx="75">
                  <c:v>4.0</c:v>
                </c:pt>
                <c:pt idx="76">
                  <c:v>3.5</c:v>
                </c:pt>
                <c:pt idx="77">
                  <c:v>2.75</c:v>
                </c:pt>
                <c:pt idx="78">
                  <c:v>1.5</c:v>
                </c:pt>
                <c:pt idx="79">
                  <c:v>3.0</c:v>
                </c:pt>
                <c:pt idx="80">
                  <c:v>2.25</c:v>
                </c:pt>
                <c:pt idx="81">
                  <c:v>1.75</c:v>
                </c:pt>
                <c:pt idx="82">
                  <c:v>0.25</c:v>
                </c:pt>
                <c:pt idx="83">
                  <c:v>0.75</c:v>
                </c:pt>
                <c:pt idx="84">
                  <c:v>0.75</c:v>
                </c:pt>
                <c:pt idx="85">
                  <c:v>0.25</c:v>
                </c:pt>
                <c:pt idx="86">
                  <c:v>1.5</c:v>
                </c:pt>
                <c:pt idx="87">
                  <c:v>1.75</c:v>
                </c:pt>
                <c:pt idx="88">
                  <c:v>3.25</c:v>
                </c:pt>
                <c:pt idx="89">
                  <c:v>1.75</c:v>
                </c:pt>
                <c:pt idx="90">
                  <c:v>3.5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0.0</c:v>
                </c:pt>
                <c:pt idx="95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counts!$B$19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1.5</c:v>
                </c:pt>
                <c:pt idx="27">
                  <c:v>0.5</c:v>
                </c:pt>
                <c:pt idx="28">
                  <c:v>4.5</c:v>
                </c:pt>
                <c:pt idx="29">
                  <c:v>7.25</c:v>
                </c:pt>
                <c:pt idx="30">
                  <c:v>4.5</c:v>
                </c:pt>
                <c:pt idx="31">
                  <c:v>1.0</c:v>
                </c:pt>
                <c:pt idx="32">
                  <c:v>2.5</c:v>
                </c:pt>
                <c:pt idx="33">
                  <c:v>3.75</c:v>
                </c:pt>
                <c:pt idx="34">
                  <c:v>2.25</c:v>
                </c:pt>
                <c:pt idx="35">
                  <c:v>3.0</c:v>
                </c:pt>
                <c:pt idx="36">
                  <c:v>5.0</c:v>
                </c:pt>
                <c:pt idx="37">
                  <c:v>4.0</c:v>
                </c:pt>
                <c:pt idx="38">
                  <c:v>3.75</c:v>
                </c:pt>
                <c:pt idx="39">
                  <c:v>3.5</c:v>
                </c:pt>
                <c:pt idx="40">
                  <c:v>1.75</c:v>
                </c:pt>
                <c:pt idx="41">
                  <c:v>1.25</c:v>
                </c:pt>
                <c:pt idx="42">
                  <c:v>1.5</c:v>
                </c:pt>
                <c:pt idx="43">
                  <c:v>0.25</c:v>
                </c:pt>
                <c:pt idx="44">
                  <c:v>1.0</c:v>
                </c:pt>
                <c:pt idx="45">
                  <c:v>1.0</c:v>
                </c:pt>
                <c:pt idx="46">
                  <c:v>3.75</c:v>
                </c:pt>
                <c:pt idx="47">
                  <c:v>2.0</c:v>
                </c:pt>
                <c:pt idx="48">
                  <c:v>1.0</c:v>
                </c:pt>
                <c:pt idx="49">
                  <c:v>0.5</c:v>
                </c:pt>
                <c:pt idx="50">
                  <c:v>6.25</c:v>
                </c:pt>
                <c:pt idx="51">
                  <c:v>2.0</c:v>
                </c:pt>
                <c:pt idx="52">
                  <c:v>0.25</c:v>
                </c:pt>
                <c:pt idx="53">
                  <c:v>0.5</c:v>
                </c:pt>
                <c:pt idx="54">
                  <c:v>0.0</c:v>
                </c:pt>
                <c:pt idx="55">
                  <c:v>1.75</c:v>
                </c:pt>
                <c:pt idx="56">
                  <c:v>1.25</c:v>
                </c:pt>
                <c:pt idx="57">
                  <c:v>3.0</c:v>
                </c:pt>
                <c:pt idx="58">
                  <c:v>0.75</c:v>
                </c:pt>
                <c:pt idx="59">
                  <c:v>1.0</c:v>
                </c:pt>
                <c:pt idx="60">
                  <c:v>0.0</c:v>
                </c:pt>
                <c:pt idx="61">
                  <c:v>1.75</c:v>
                </c:pt>
                <c:pt idx="62">
                  <c:v>2.25</c:v>
                </c:pt>
                <c:pt idx="63">
                  <c:v>0.75</c:v>
                </c:pt>
                <c:pt idx="64">
                  <c:v>0.5</c:v>
                </c:pt>
                <c:pt idx="65">
                  <c:v>1.5</c:v>
                </c:pt>
                <c:pt idx="66">
                  <c:v>3.0</c:v>
                </c:pt>
                <c:pt idx="67">
                  <c:v>2.75</c:v>
                </c:pt>
                <c:pt idx="68">
                  <c:v>1.25</c:v>
                </c:pt>
                <c:pt idx="69">
                  <c:v>5.75</c:v>
                </c:pt>
                <c:pt idx="70">
                  <c:v>5.0</c:v>
                </c:pt>
                <c:pt idx="71">
                  <c:v>6.0</c:v>
                </c:pt>
                <c:pt idx="72">
                  <c:v>4.5</c:v>
                </c:pt>
                <c:pt idx="73">
                  <c:v>5.5</c:v>
                </c:pt>
                <c:pt idx="74">
                  <c:v>5.25</c:v>
                </c:pt>
                <c:pt idx="75">
                  <c:v>6.25</c:v>
                </c:pt>
                <c:pt idx="76">
                  <c:v>5.25</c:v>
                </c:pt>
                <c:pt idx="77">
                  <c:v>3.0</c:v>
                </c:pt>
                <c:pt idx="78">
                  <c:v>4.25</c:v>
                </c:pt>
                <c:pt idx="79">
                  <c:v>3.5</c:v>
                </c:pt>
                <c:pt idx="80">
                  <c:v>6.25</c:v>
                </c:pt>
                <c:pt idx="81">
                  <c:v>2.25</c:v>
                </c:pt>
                <c:pt idx="82">
                  <c:v>0.75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2.25</c:v>
                </c:pt>
                <c:pt idx="87">
                  <c:v>1.0</c:v>
                </c:pt>
                <c:pt idx="88">
                  <c:v>2.5</c:v>
                </c:pt>
                <c:pt idx="89">
                  <c:v>0.25</c:v>
                </c:pt>
                <c:pt idx="90">
                  <c:v>0.5</c:v>
                </c:pt>
                <c:pt idx="91">
                  <c:v>0.5</c:v>
                </c:pt>
                <c:pt idx="92">
                  <c:v>3.75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0.75</c:v>
                </c:pt>
                <c:pt idx="2">
                  <c:v>1.75</c:v>
                </c:pt>
                <c:pt idx="3">
                  <c:v>0.0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2.25</c:v>
                </c:pt>
                <c:pt idx="28">
                  <c:v>6.25</c:v>
                </c:pt>
                <c:pt idx="29">
                  <c:v>8.0</c:v>
                </c:pt>
                <c:pt idx="30">
                  <c:v>4.0</c:v>
                </c:pt>
                <c:pt idx="31">
                  <c:v>1.0</c:v>
                </c:pt>
                <c:pt idx="32">
                  <c:v>1.25</c:v>
                </c:pt>
                <c:pt idx="33">
                  <c:v>1.5</c:v>
                </c:pt>
                <c:pt idx="34">
                  <c:v>2.75</c:v>
                </c:pt>
                <c:pt idx="35">
                  <c:v>3.5</c:v>
                </c:pt>
                <c:pt idx="36">
                  <c:v>5.75</c:v>
                </c:pt>
                <c:pt idx="37">
                  <c:v>9.0</c:v>
                </c:pt>
                <c:pt idx="38">
                  <c:v>4.25</c:v>
                </c:pt>
                <c:pt idx="39">
                  <c:v>4.0</c:v>
                </c:pt>
                <c:pt idx="40">
                  <c:v>4.75</c:v>
                </c:pt>
                <c:pt idx="41">
                  <c:v>3.0</c:v>
                </c:pt>
                <c:pt idx="42">
                  <c:v>3.75</c:v>
                </c:pt>
                <c:pt idx="43">
                  <c:v>0.5</c:v>
                </c:pt>
                <c:pt idx="44">
                  <c:v>0.0</c:v>
                </c:pt>
                <c:pt idx="45">
                  <c:v>0.75</c:v>
                </c:pt>
                <c:pt idx="46">
                  <c:v>0.5</c:v>
                </c:pt>
                <c:pt idx="47">
                  <c:v>3.0</c:v>
                </c:pt>
                <c:pt idx="48">
                  <c:v>1.75</c:v>
                </c:pt>
                <c:pt idx="49">
                  <c:v>2.25</c:v>
                </c:pt>
                <c:pt idx="50">
                  <c:v>1.25</c:v>
                </c:pt>
                <c:pt idx="51">
                  <c:v>3.25</c:v>
                </c:pt>
                <c:pt idx="52">
                  <c:v>1.5</c:v>
                </c:pt>
                <c:pt idx="53">
                  <c:v>0.75</c:v>
                </c:pt>
                <c:pt idx="54">
                  <c:v>0.25</c:v>
                </c:pt>
                <c:pt idx="55">
                  <c:v>0.0</c:v>
                </c:pt>
                <c:pt idx="56">
                  <c:v>4.75</c:v>
                </c:pt>
                <c:pt idx="57">
                  <c:v>8.0</c:v>
                </c:pt>
                <c:pt idx="58">
                  <c:v>3.25</c:v>
                </c:pt>
                <c:pt idx="59">
                  <c:v>0.25</c:v>
                </c:pt>
                <c:pt idx="60">
                  <c:v>0.25</c:v>
                </c:pt>
                <c:pt idx="61">
                  <c:v>0.75</c:v>
                </c:pt>
                <c:pt idx="62">
                  <c:v>0.5</c:v>
                </c:pt>
                <c:pt idx="63">
                  <c:v>1.5</c:v>
                </c:pt>
                <c:pt idx="64">
                  <c:v>6.25</c:v>
                </c:pt>
                <c:pt idx="65">
                  <c:v>7.5</c:v>
                </c:pt>
                <c:pt idx="66">
                  <c:v>4.0</c:v>
                </c:pt>
                <c:pt idx="67">
                  <c:v>4.5</c:v>
                </c:pt>
                <c:pt idx="68">
                  <c:v>3.5</c:v>
                </c:pt>
                <c:pt idx="69">
                  <c:v>7.0</c:v>
                </c:pt>
                <c:pt idx="70">
                  <c:v>6.5</c:v>
                </c:pt>
                <c:pt idx="71">
                  <c:v>5.0</c:v>
                </c:pt>
                <c:pt idx="72">
                  <c:v>3.75</c:v>
                </c:pt>
                <c:pt idx="73">
                  <c:v>4.75</c:v>
                </c:pt>
                <c:pt idx="74">
                  <c:v>4.25</c:v>
                </c:pt>
                <c:pt idx="75">
                  <c:v>3.0</c:v>
                </c:pt>
                <c:pt idx="76">
                  <c:v>2.5</c:v>
                </c:pt>
                <c:pt idx="77">
                  <c:v>1.5</c:v>
                </c:pt>
                <c:pt idx="78">
                  <c:v>3.25</c:v>
                </c:pt>
                <c:pt idx="79">
                  <c:v>3.25</c:v>
                </c:pt>
                <c:pt idx="80">
                  <c:v>0.5</c:v>
                </c:pt>
                <c:pt idx="81">
                  <c:v>0.75</c:v>
                </c:pt>
                <c:pt idx="82">
                  <c:v>1.0</c:v>
                </c:pt>
                <c:pt idx="83">
                  <c:v>1.25</c:v>
                </c:pt>
                <c:pt idx="84">
                  <c:v>1.25</c:v>
                </c:pt>
                <c:pt idx="85">
                  <c:v>0.25</c:v>
                </c:pt>
                <c:pt idx="86">
                  <c:v>0.0</c:v>
                </c:pt>
                <c:pt idx="87">
                  <c:v>0.25</c:v>
                </c:pt>
                <c:pt idx="88">
                  <c:v>0.75</c:v>
                </c:pt>
                <c:pt idx="89">
                  <c:v>0.0</c:v>
                </c:pt>
                <c:pt idx="90">
                  <c:v>3.0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counts!$B$21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4.75</c:v>
                </c:pt>
                <c:pt idx="29">
                  <c:v>5.5</c:v>
                </c:pt>
                <c:pt idx="30">
                  <c:v>1.25</c:v>
                </c:pt>
                <c:pt idx="31">
                  <c:v>0.5</c:v>
                </c:pt>
                <c:pt idx="32">
                  <c:v>0.5</c:v>
                </c:pt>
                <c:pt idx="33">
                  <c:v>0.0</c:v>
                </c:pt>
                <c:pt idx="34">
                  <c:v>1.5</c:v>
                </c:pt>
                <c:pt idx="35">
                  <c:v>1.5</c:v>
                </c:pt>
                <c:pt idx="36">
                  <c:v>3.0</c:v>
                </c:pt>
                <c:pt idx="37">
                  <c:v>3.25</c:v>
                </c:pt>
                <c:pt idx="38">
                  <c:v>4.75</c:v>
                </c:pt>
                <c:pt idx="39">
                  <c:v>3.5</c:v>
                </c:pt>
                <c:pt idx="40">
                  <c:v>5.0</c:v>
                </c:pt>
                <c:pt idx="41">
                  <c:v>3.75</c:v>
                </c:pt>
                <c:pt idx="42">
                  <c:v>2.5</c:v>
                </c:pt>
                <c:pt idx="43">
                  <c:v>0.75</c:v>
                </c:pt>
                <c:pt idx="44">
                  <c:v>2.75</c:v>
                </c:pt>
                <c:pt idx="45">
                  <c:v>0.5</c:v>
                </c:pt>
                <c:pt idx="46">
                  <c:v>0.25</c:v>
                </c:pt>
                <c:pt idx="47">
                  <c:v>0.5</c:v>
                </c:pt>
                <c:pt idx="48">
                  <c:v>1.25</c:v>
                </c:pt>
                <c:pt idx="49">
                  <c:v>0.75</c:v>
                </c:pt>
                <c:pt idx="50">
                  <c:v>0.5</c:v>
                </c:pt>
                <c:pt idx="51">
                  <c:v>0.75</c:v>
                </c:pt>
                <c:pt idx="52">
                  <c:v>0.5</c:v>
                </c:pt>
                <c:pt idx="53">
                  <c:v>0.5</c:v>
                </c:pt>
                <c:pt idx="54">
                  <c:v>1.25</c:v>
                </c:pt>
                <c:pt idx="55">
                  <c:v>0.25</c:v>
                </c:pt>
                <c:pt idx="56">
                  <c:v>3.75</c:v>
                </c:pt>
                <c:pt idx="57">
                  <c:v>1.75</c:v>
                </c:pt>
                <c:pt idx="58">
                  <c:v>1.5</c:v>
                </c:pt>
                <c:pt idx="59">
                  <c:v>0.75</c:v>
                </c:pt>
                <c:pt idx="60">
                  <c:v>2.5</c:v>
                </c:pt>
                <c:pt idx="61">
                  <c:v>0.25</c:v>
                </c:pt>
                <c:pt idx="62">
                  <c:v>1.25</c:v>
                </c:pt>
                <c:pt idx="63">
                  <c:v>1.5</c:v>
                </c:pt>
                <c:pt idx="64">
                  <c:v>4.0</c:v>
                </c:pt>
                <c:pt idx="65">
                  <c:v>6.75</c:v>
                </c:pt>
                <c:pt idx="66">
                  <c:v>3.5</c:v>
                </c:pt>
                <c:pt idx="67">
                  <c:v>5.0</c:v>
                </c:pt>
                <c:pt idx="68">
                  <c:v>4.25</c:v>
                </c:pt>
                <c:pt idx="69">
                  <c:v>3.0</c:v>
                </c:pt>
                <c:pt idx="70">
                  <c:v>3.0</c:v>
                </c:pt>
                <c:pt idx="71">
                  <c:v>5.5</c:v>
                </c:pt>
                <c:pt idx="72">
                  <c:v>8.5</c:v>
                </c:pt>
                <c:pt idx="73">
                  <c:v>4.75</c:v>
                </c:pt>
                <c:pt idx="74">
                  <c:v>7.25</c:v>
                </c:pt>
                <c:pt idx="75">
                  <c:v>7.25</c:v>
                </c:pt>
                <c:pt idx="76">
                  <c:v>2.5</c:v>
                </c:pt>
                <c:pt idx="77">
                  <c:v>2.75</c:v>
                </c:pt>
                <c:pt idx="78">
                  <c:v>3.5</c:v>
                </c:pt>
                <c:pt idx="79">
                  <c:v>5.0</c:v>
                </c:pt>
                <c:pt idx="80">
                  <c:v>3.5</c:v>
                </c:pt>
                <c:pt idx="81">
                  <c:v>4.5</c:v>
                </c:pt>
                <c:pt idx="82">
                  <c:v>2.0</c:v>
                </c:pt>
                <c:pt idx="83">
                  <c:v>1.5</c:v>
                </c:pt>
                <c:pt idx="84">
                  <c:v>0.5</c:v>
                </c:pt>
                <c:pt idx="85">
                  <c:v>0.75</c:v>
                </c:pt>
                <c:pt idx="86">
                  <c:v>1.0</c:v>
                </c:pt>
                <c:pt idx="87">
                  <c:v>1.25</c:v>
                </c:pt>
                <c:pt idx="88">
                  <c:v>0.0</c:v>
                </c:pt>
                <c:pt idx="89">
                  <c:v>0.5</c:v>
                </c:pt>
                <c:pt idx="90">
                  <c:v>1.5</c:v>
                </c:pt>
                <c:pt idx="91">
                  <c:v>0.75</c:v>
                </c:pt>
                <c:pt idx="92">
                  <c:v>0.25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counts!$B$22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0.75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1.25</c:v>
                </c:pt>
                <c:pt idx="24">
                  <c:v>0.0</c:v>
                </c:pt>
                <c:pt idx="25">
                  <c:v>0.25</c:v>
                </c:pt>
                <c:pt idx="26">
                  <c:v>0.75</c:v>
                </c:pt>
                <c:pt idx="27">
                  <c:v>0.25</c:v>
                </c:pt>
                <c:pt idx="28">
                  <c:v>5.25</c:v>
                </c:pt>
                <c:pt idx="29">
                  <c:v>5.25</c:v>
                </c:pt>
                <c:pt idx="30">
                  <c:v>2.5</c:v>
                </c:pt>
                <c:pt idx="31">
                  <c:v>3.25</c:v>
                </c:pt>
                <c:pt idx="32">
                  <c:v>4.25</c:v>
                </c:pt>
                <c:pt idx="33">
                  <c:v>1.5</c:v>
                </c:pt>
                <c:pt idx="34">
                  <c:v>2.75</c:v>
                </c:pt>
                <c:pt idx="35">
                  <c:v>3.0</c:v>
                </c:pt>
                <c:pt idx="36">
                  <c:v>3.75</c:v>
                </c:pt>
                <c:pt idx="37">
                  <c:v>2.75</c:v>
                </c:pt>
                <c:pt idx="38">
                  <c:v>3.0</c:v>
                </c:pt>
                <c:pt idx="39">
                  <c:v>2.0</c:v>
                </c:pt>
                <c:pt idx="40">
                  <c:v>4.75</c:v>
                </c:pt>
                <c:pt idx="41">
                  <c:v>0.75</c:v>
                </c:pt>
                <c:pt idx="42">
                  <c:v>1.5</c:v>
                </c:pt>
                <c:pt idx="43">
                  <c:v>2.25</c:v>
                </c:pt>
                <c:pt idx="44">
                  <c:v>1.5</c:v>
                </c:pt>
                <c:pt idx="45">
                  <c:v>4.0</c:v>
                </c:pt>
                <c:pt idx="46">
                  <c:v>2.0</c:v>
                </c:pt>
                <c:pt idx="47">
                  <c:v>1.0</c:v>
                </c:pt>
                <c:pt idx="48">
                  <c:v>1.75</c:v>
                </c:pt>
                <c:pt idx="49">
                  <c:v>2.75</c:v>
                </c:pt>
                <c:pt idx="50">
                  <c:v>1.25</c:v>
                </c:pt>
                <c:pt idx="51">
                  <c:v>0.25</c:v>
                </c:pt>
                <c:pt idx="52">
                  <c:v>0.5</c:v>
                </c:pt>
                <c:pt idx="53">
                  <c:v>1.75</c:v>
                </c:pt>
                <c:pt idx="54">
                  <c:v>3.25</c:v>
                </c:pt>
                <c:pt idx="55">
                  <c:v>0.25</c:v>
                </c:pt>
                <c:pt idx="56">
                  <c:v>1.75</c:v>
                </c:pt>
                <c:pt idx="57">
                  <c:v>0.0</c:v>
                </c:pt>
                <c:pt idx="58">
                  <c:v>0.75</c:v>
                </c:pt>
                <c:pt idx="59">
                  <c:v>0.5</c:v>
                </c:pt>
                <c:pt idx="60">
                  <c:v>0.25</c:v>
                </c:pt>
                <c:pt idx="61">
                  <c:v>0.25</c:v>
                </c:pt>
                <c:pt idx="62">
                  <c:v>1.0</c:v>
                </c:pt>
                <c:pt idx="63">
                  <c:v>3.25</c:v>
                </c:pt>
                <c:pt idx="64">
                  <c:v>4.5</c:v>
                </c:pt>
                <c:pt idx="65">
                  <c:v>6.0</c:v>
                </c:pt>
                <c:pt idx="66">
                  <c:v>5.0</c:v>
                </c:pt>
                <c:pt idx="67">
                  <c:v>5.5</c:v>
                </c:pt>
                <c:pt idx="68">
                  <c:v>5.0</c:v>
                </c:pt>
                <c:pt idx="69">
                  <c:v>3.25</c:v>
                </c:pt>
                <c:pt idx="70">
                  <c:v>3.5</c:v>
                </c:pt>
                <c:pt idx="71">
                  <c:v>3.75</c:v>
                </c:pt>
                <c:pt idx="72">
                  <c:v>4.0</c:v>
                </c:pt>
                <c:pt idx="73">
                  <c:v>4.75</c:v>
                </c:pt>
                <c:pt idx="74">
                  <c:v>3.0</c:v>
                </c:pt>
                <c:pt idx="75">
                  <c:v>2.5</c:v>
                </c:pt>
                <c:pt idx="76">
                  <c:v>2.75</c:v>
                </c:pt>
                <c:pt idx="77">
                  <c:v>5.5</c:v>
                </c:pt>
                <c:pt idx="78">
                  <c:v>3.0</c:v>
                </c:pt>
                <c:pt idx="79">
                  <c:v>3.0</c:v>
                </c:pt>
                <c:pt idx="80">
                  <c:v>2.0</c:v>
                </c:pt>
                <c:pt idx="81">
                  <c:v>1.25</c:v>
                </c:pt>
                <c:pt idx="82">
                  <c:v>1.75</c:v>
                </c:pt>
                <c:pt idx="83">
                  <c:v>1.75</c:v>
                </c:pt>
                <c:pt idx="84">
                  <c:v>3.75</c:v>
                </c:pt>
                <c:pt idx="85">
                  <c:v>1.25</c:v>
                </c:pt>
                <c:pt idx="86">
                  <c:v>1.75</c:v>
                </c:pt>
                <c:pt idx="87">
                  <c:v>0.5</c:v>
                </c:pt>
                <c:pt idx="88">
                  <c:v>0.0</c:v>
                </c:pt>
                <c:pt idx="89">
                  <c:v>0.5</c:v>
                </c:pt>
                <c:pt idx="90">
                  <c:v>0.75</c:v>
                </c:pt>
                <c:pt idx="91">
                  <c:v>0.0</c:v>
                </c:pt>
                <c:pt idx="92">
                  <c:v>0.5</c:v>
                </c:pt>
                <c:pt idx="93">
                  <c:v>0.75</c:v>
                </c:pt>
                <c:pt idx="94">
                  <c:v>0.25</c:v>
                </c:pt>
                <c:pt idx="95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counts!$B$23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counts!$C$23:$CT$23</c:f>
              <c:numCache>
                <c:formatCode>General</c:formatCode>
                <c:ptCount val="96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0.0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0.4</c:v>
                </c:pt>
                <c:pt idx="9">
                  <c:v>0.0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0.8</c:v>
                </c:pt>
                <c:pt idx="27">
                  <c:v>2.4</c:v>
                </c:pt>
                <c:pt idx="28">
                  <c:v>0.2</c:v>
                </c:pt>
                <c:pt idx="29">
                  <c:v>1.8</c:v>
                </c:pt>
                <c:pt idx="30">
                  <c:v>0.4</c:v>
                </c:pt>
                <c:pt idx="31">
                  <c:v>0.2</c:v>
                </c:pt>
                <c:pt idx="32">
                  <c:v>0.6</c:v>
                </c:pt>
                <c:pt idx="33">
                  <c:v>1.2</c:v>
                </c:pt>
                <c:pt idx="34">
                  <c:v>0.2</c:v>
                </c:pt>
                <c:pt idx="35">
                  <c:v>0.4</c:v>
                </c:pt>
                <c:pt idx="36">
                  <c:v>1.2</c:v>
                </c:pt>
                <c:pt idx="37">
                  <c:v>2.6</c:v>
                </c:pt>
                <c:pt idx="38">
                  <c:v>2.8</c:v>
                </c:pt>
                <c:pt idx="39">
                  <c:v>4.6</c:v>
                </c:pt>
                <c:pt idx="40">
                  <c:v>5.6</c:v>
                </c:pt>
                <c:pt idx="41">
                  <c:v>2.0</c:v>
                </c:pt>
                <c:pt idx="42">
                  <c:v>2.8</c:v>
                </c:pt>
                <c:pt idx="43">
                  <c:v>0.8</c:v>
                </c:pt>
                <c:pt idx="44">
                  <c:v>1.2</c:v>
                </c:pt>
                <c:pt idx="45">
                  <c:v>3.4</c:v>
                </c:pt>
                <c:pt idx="46">
                  <c:v>3.6</c:v>
                </c:pt>
                <c:pt idx="47">
                  <c:v>3.6</c:v>
                </c:pt>
                <c:pt idx="48">
                  <c:v>8.2</c:v>
                </c:pt>
                <c:pt idx="49">
                  <c:v>2.6</c:v>
                </c:pt>
                <c:pt idx="50">
                  <c:v>6.8</c:v>
                </c:pt>
                <c:pt idx="51">
                  <c:v>7.6</c:v>
                </c:pt>
                <c:pt idx="52">
                  <c:v>7.2</c:v>
                </c:pt>
                <c:pt idx="53">
                  <c:v>5.8</c:v>
                </c:pt>
                <c:pt idx="54">
                  <c:v>1.6</c:v>
                </c:pt>
                <c:pt idx="55">
                  <c:v>2.2</c:v>
                </c:pt>
                <c:pt idx="56">
                  <c:v>3.2</c:v>
                </c:pt>
                <c:pt idx="57">
                  <c:v>1.6</c:v>
                </c:pt>
                <c:pt idx="58">
                  <c:v>2.4</c:v>
                </c:pt>
                <c:pt idx="59">
                  <c:v>2.8</c:v>
                </c:pt>
                <c:pt idx="60">
                  <c:v>3.2</c:v>
                </c:pt>
                <c:pt idx="61">
                  <c:v>1.2</c:v>
                </c:pt>
                <c:pt idx="62">
                  <c:v>3.8</c:v>
                </c:pt>
                <c:pt idx="63">
                  <c:v>2.8</c:v>
                </c:pt>
                <c:pt idx="64">
                  <c:v>1.8</c:v>
                </c:pt>
                <c:pt idx="65">
                  <c:v>1.6</c:v>
                </c:pt>
                <c:pt idx="66">
                  <c:v>3.0</c:v>
                </c:pt>
                <c:pt idx="67">
                  <c:v>2.2</c:v>
                </c:pt>
                <c:pt idx="68">
                  <c:v>5.4</c:v>
                </c:pt>
                <c:pt idx="69">
                  <c:v>2.4</c:v>
                </c:pt>
                <c:pt idx="70">
                  <c:v>6.0</c:v>
                </c:pt>
                <c:pt idx="71">
                  <c:v>3.6</c:v>
                </c:pt>
                <c:pt idx="72">
                  <c:v>4.0</c:v>
                </c:pt>
                <c:pt idx="73">
                  <c:v>2.6</c:v>
                </c:pt>
                <c:pt idx="74">
                  <c:v>6.0</c:v>
                </c:pt>
                <c:pt idx="75">
                  <c:v>6.0</c:v>
                </c:pt>
                <c:pt idx="76">
                  <c:v>7.8</c:v>
                </c:pt>
                <c:pt idx="77">
                  <c:v>4.8</c:v>
                </c:pt>
                <c:pt idx="78">
                  <c:v>2.2</c:v>
                </c:pt>
                <c:pt idx="79">
                  <c:v>3.6</c:v>
                </c:pt>
                <c:pt idx="80">
                  <c:v>3.8</c:v>
                </c:pt>
                <c:pt idx="81">
                  <c:v>3.2</c:v>
                </c:pt>
                <c:pt idx="82">
                  <c:v>2.0</c:v>
                </c:pt>
                <c:pt idx="83">
                  <c:v>1.6</c:v>
                </c:pt>
                <c:pt idx="84">
                  <c:v>1.8</c:v>
                </c:pt>
                <c:pt idx="85">
                  <c:v>1.0</c:v>
                </c:pt>
                <c:pt idx="86">
                  <c:v>0.8</c:v>
                </c:pt>
                <c:pt idx="87">
                  <c:v>0.2</c:v>
                </c:pt>
                <c:pt idx="88">
                  <c:v>0.0</c:v>
                </c:pt>
                <c:pt idx="89">
                  <c:v>0.6</c:v>
                </c:pt>
                <c:pt idx="90">
                  <c:v>0.4</c:v>
                </c:pt>
                <c:pt idx="91">
                  <c:v>1.2</c:v>
                </c:pt>
                <c:pt idx="92">
                  <c:v>0.6</c:v>
                </c:pt>
                <c:pt idx="93">
                  <c:v>0.4</c:v>
                </c:pt>
                <c:pt idx="94">
                  <c:v>0.8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5561280"/>
        <c:axId val="-2145959632"/>
        <c:axId val="2117559552"/>
      </c:bar3DChart>
      <c:catAx>
        <c:axId val="21055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45959632"/>
        <c:crosses val="autoZero"/>
        <c:auto val="1"/>
        <c:lblAlgn val="ctr"/>
        <c:lblOffset val="100"/>
        <c:noMultiLvlLbl val="0"/>
      </c:catAx>
      <c:valAx>
        <c:axId val="-21459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05561280"/>
        <c:crosses val="autoZero"/>
        <c:crossBetween val="between"/>
      </c:valAx>
      <c:serAx>
        <c:axId val="211755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45959632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2.75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2.25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1.5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2.5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4.25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4.75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4.5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3.5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5.25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3.75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3.25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0.0</c:v>
                </c:pt>
                <c:pt idx="29">
                  <c:v>5.5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1.25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3.5</c:v>
                </c:pt>
                <c:pt idx="81">
                  <c:v>0.0</c:v>
                </c:pt>
                <c:pt idx="82">
                  <c:v>0.0</c:v>
                </c:pt>
                <c:pt idx="83">
                  <c:v>1.5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5.25</c:v>
                </c:pt>
                <c:pt idx="30">
                  <c:v>2.5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1.5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1.75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2.8</c:v>
                </c:pt>
                <c:pt idx="43">
                  <c:v>0.0</c:v>
                </c:pt>
                <c:pt idx="44">
                  <c:v>1.2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4.0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7367760"/>
        <c:axId val="2147370480"/>
        <c:axId val="2109892208"/>
      </c:bar3DChart>
      <c:catAx>
        <c:axId val="2147367760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7370480"/>
        <c:crosses val="autoZero"/>
        <c:auto val="1"/>
        <c:lblAlgn val="ctr"/>
        <c:lblOffset val="100"/>
        <c:noMultiLvlLbl val="0"/>
      </c:catAx>
      <c:valAx>
        <c:axId val="2147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7367760"/>
        <c:crosses val="autoZero"/>
        <c:crossBetween val="between"/>
      </c:valAx>
      <c:serAx>
        <c:axId val="2109892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7370480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2.5</c:v>
                </c:pt>
                <c:pt idx="72">
                  <c:v>0.0</c:v>
                </c:pt>
                <c:pt idx="73">
                  <c:v>2.25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0.75</c:v>
                </c:pt>
                <c:pt idx="40">
                  <c:v>1.25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0.25</c:v>
                </c:pt>
                <c:pt idx="83">
                  <c:v>0.75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1.25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</c:v>
                </c:pt>
                <c:pt idx="35">
                  <c:v>0.4</c:v>
                </c:pt>
                <c:pt idx="36">
                  <c:v>1.2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8258976"/>
        <c:axId val="2141211168"/>
        <c:axId val="-2145927728"/>
      </c:bar3DChart>
      <c:catAx>
        <c:axId val="210825897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1211168"/>
        <c:crosses val="autoZero"/>
        <c:auto val="1"/>
        <c:lblAlgn val="ctr"/>
        <c:lblOffset val="100"/>
        <c:noMultiLvlLbl val="0"/>
      </c:catAx>
      <c:valAx>
        <c:axId val="21412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8258976"/>
        <c:crosses val="autoZero"/>
        <c:crossBetween val="between"/>
      </c:valAx>
      <c:serAx>
        <c:axId val="-214592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1211168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10.75</c:v>
                </c:pt>
                <c:pt idx="43">
                  <c:v>3.5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3.25</c:v>
                </c:pt>
                <c:pt idx="56">
                  <c:v>0.0</c:v>
                </c:pt>
                <c:pt idx="57">
                  <c:v>0.0</c:v>
                </c:pt>
                <c:pt idx="58">
                  <c:v>5.5</c:v>
                </c:pt>
                <c:pt idx="59">
                  <c:v>4.75</c:v>
                </c:pt>
                <c:pt idx="60">
                  <c:v>0.0</c:v>
                </c:pt>
                <c:pt idx="61">
                  <c:v>4.75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5.25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7.25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3.5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4.25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6.25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7.0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8.5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3.25</c:v>
                </c:pt>
                <c:pt idx="32">
                  <c:v>4.25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3.75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4.6</c:v>
                </c:pt>
                <c:pt idx="40">
                  <c:v>5.6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3.6</c:v>
                </c:pt>
                <c:pt idx="47">
                  <c:v>3.6</c:v>
                </c:pt>
                <c:pt idx="48">
                  <c:v>8.2</c:v>
                </c:pt>
                <c:pt idx="49">
                  <c:v>0.0</c:v>
                </c:pt>
                <c:pt idx="50">
                  <c:v>6.8</c:v>
                </c:pt>
                <c:pt idx="51">
                  <c:v>7.6</c:v>
                </c:pt>
                <c:pt idx="52">
                  <c:v>7.2</c:v>
                </c:pt>
                <c:pt idx="53">
                  <c:v>5.8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3.2</c:v>
                </c:pt>
                <c:pt idx="61">
                  <c:v>0.0</c:v>
                </c:pt>
                <c:pt idx="62">
                  <c:v>3.8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5.4</c:v>
                </c:pt>
                <c:pt idx="69">
                  <c:v>0.0</c:v>
                </c:pt>
                <c:pt idx="70">
                  <c:v>6.0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7.8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5878672"/>
        <c:axId val="-2145875536"/>
        <c:axId val="-2145872112"/>
      </c:bar3DChart>
      <c:catAx>
        <c:axId val="-214587867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5875536"/>
        <c:crosses val="autoZero"/>
        <c:auto val="1"/>
        <c:lblAlgn val="ctr"/>
        <c:lblOffset val="100"/>
        <c:noMultiLvlLbl val="0"/>
      </c:catAx>
      <c:valAx>
        <c:axId val="-21458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5878672"/>
        <c:crosses val="autoZero"/>
        <c:crossBetween val="between"/>
      </c:valAx>
      <c:serAx>
        <c:axId val="-214587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5875536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0.0</c:v>
                </c:pt>
                <c:pt idx="33">
                  <c:v>4.0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3.0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5844128"/>
        <c:axId val="-2145840864"/>
        <c:axId val="-2145837472"/>
      </c:bar3DChart>
      <c:catAx>
        <c:axId val="-21458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40864"/>
        <c:crosses val="autoZero"/>
        <c:auto val="1"/>
        <c:lblAlgn val="ctr"/>
        <c:lblOffset val="100"/>
        <c:noMultiLvlLbl val="0"/>
      </c:catAx>
      <c:valAx>
        <c:axId val="-2145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44128"/>
        <c:crosses val="autoZero"/>
        <c:crossBetween val="between"/>
      </c:valAx>
      <c:serAx>
        <c:axId val="-214583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8408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0.257142857142857</c:v>
                </c:pt>
                <c:pt idx="27">
                  <c:v>0.214285714285714</c:v>
                </c:pt>
                <c:pt idx="28">
                  <c:v>0.642857142857143</c:v>
                </c:pt>
                <c:pt idx="29">
                  <c:v>1.535714285714286</c:v>
                </c:pt>
                <c:pt idx="30">
                  <c:v>1.107142857142857</c:v>
                </c:pt>
                <c:pt idx="31">
                  <c:v>0.285714285714286</c:v>
                </c:pt>
                <c:pt idx="32">
                  <c:v>0.0</c:v>
                </c:pt>
                <c:pt idx="33">
                  <c:v>0.814285714285714</c:v>
                </c:pt>
                <c:pt idx="34">
                  <c:v>0.0</c:v>
                </c:pt>
                <c:pt idx="35">
                  <c:v>0.857142857142857</c:v>
                </c:pt>
                <c:pt idx="36">
                  <c:v>0.0</c:v>
                </c:pt>
                <c:pt idx="37">
                  <c:v>0.571428571428571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0.285714285714286</c:v>
                </c:pt>
                <c:pt idx="42">
                  <c:v>0.935714285714286</c:v>
                </c:pt>
                <c:pt idx="43">
                  <c:v>0.0</c:v>
                </c:pt>
                <c:pt idx="44">
                  <c:v>0.6</c:v>
                </c:pt>
                <c:pt idx="45">
                  <c:v>0.0</c:v>
                </c:pt>
                <c:pt idx="46">
                  <c:v>0.285714285714286</c:v>
                </c:pt>
                <c:pt idx="47">
                  <c:v>0.285714285714286</c:v>
                </c:pt>
                <c:pt idx="48">
                  <c:v>0.357142857142857</c:v>
                </c:pt>
                <c:pt idx="49">
                  <c:v>0.0</c:v>
                </c:pt>
                <c:pt idx="50">
                  <c:v>0.0</c:v>
                </c:pt>
                <c:pt idx="51">
                  <c:v>0.464285714285714</c:v>
                </c:pt>
                <c:pt idx="52">
                  <c:v>0.321428571428571</c:v>
                </c:pt>
                <c:pt idx="53">
                  <c:v>0.25</c:v>
                </c:pt>
                <c:pt idx="54">
                  <c:v>0.178571428571429</c:v>
                </c:pt>
                <c:pt idx="55">
                  <c:v>0.0</c:v>
                </c:pt>
                <c:pt idx="56">
                  <c:v>0.0</c:v>
                </c:pt>
                <c:pt idx="57">
                  <c:v>0.428571428571429</c:v>
                </c:pt>
                <c:pt idx="58">
                  <c:v>0.0</c:v>
                </c:pt>
                <c:pt idx="59">
                  <c:v>0.0</c:v>
                </c:pt>
                <c:pt idx="60">
                  <c:v>0.214285714285714</c:v>
                </c:pt>
                <c:pt idx="61">
                  <c:v>0.421428571428571</c:v>
                </c:pt>
                <c:pt idx="62">
                  <c:v>0.285714285714286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0.428571428571429</c:v>
                </c:pt>
                <c:pt idx="67">
                  <c:v>0.0</c:v>
                </c:pt>
                <c:pt idx="68">
                  <c:v>0.0</c:v>
                </c:pt>
                <c:pt idx="69">
                  <c:v>0.607142857142857</c:v>
                </c:pt>
                <c:pt idx="70">
                  <c:v>0.0</c:v>
                </c:pt>
                <c:pt idx="71">
                  <c:v>0.714285714285714</c:v>
                </c:pt>
                <c:pt idx="72">
                  <c:v>0.571428571428571</c:v>
                </c:pt>
                <c:pt idx="73">
                  <c:v>0.0</c:v>
                </c:pt>
                <c:pt idx="74">
                  <c:v>1.428571428571429</c:v>
                </c:pt>
                <c:pt idx="75">
                  <c:v>0.0</c:v>
                </c:pt>
                <c:pt idx="76">
                  <c:v>0.607142857142857</c:v>
                </c:pt>
                <c:pt idx="77">
                  <c:v>0.0</c:v>
                </c:pt>
                <c:pt idx="78">
                  <c:v>0.428571428571429</c:v>
                </c:pt>
                <c:pt idx="79">
                  <c:v>0.5</c:v>
                </c:pt>
                <c:pt idx="80">
                  <c:v>0.5</c:v>
                </c:pt>
                <c:pt idx="81">
                  <c:v>0.0</c:v>
                </c:pt>
                <c:pt idx="82">
                  <c:v>0.0</c:v>
                </c:pt>
                <c:pt idx="83">
                  <c:v>0.214285714285714</c:v>
                </c:pt>
                <c:pt idx="84">
                  <c:v>0.0</c:v>
                </c:pt>
                <c:pt idx="85">
                  <c:v>0.0</c:v>
                </c:pt>
                <c:pt idx="86">
                  <c:v>0.214285714285714</c:v>
                </c:pt>
                <c:pt idx="87">
                  <c:v>0.142857142857143</c:v>
                </c:pt>
                <c:pt idx="88">
                  <c:v>0.0</c:v>
                </c:pt>
                <c:pt idx="89">
                  <c:v>0.0</c:v>
                </c:pt>
                <c:pt idx="90">
                  <c:v>0.214285714285714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925568"/>
        <c:axId val="2144929072"/>
      </c:barChart>
      <c:catAx>
        <c:axId val="2144925568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4929072"/>
        <c:crosses val="autoZero"/>
        <c:auto val="1"/>
        <c:lblAlgn val="ctr"/>
        <c:lblOffset val="100"/>
        <c:noMultiLvlLbl val="0"/>
      </c:catAx>
      <c:valAx>
        <c:axId val="21449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49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weight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0.321831785714286</c:v>
                </c:pt>
                <c:pt idx="27">
                  <c:v>0.22077275</c:v>
                </c:pt>
                <c:pt idx="28">
                  <c:v>0.555519</c:v>
                </c:pt>
                <c:pt idx="29">
                  <c:v>1.477733714285714</c:v>
                </c:pt>
                <c:pt idx="30">
                  <c:v>0.0</c:v>
                </c:pt>
                <c:pt idx="31">
                  <c:v>0.194383928571429</c:v>
                </c:pt>
                <c:pt idx="32">
                  <c:v>0.0</c:v>
                </c:pt>
                <c:pt idx="33">
                  <c:v>0.0</c:v>
                </c:pt>
                <c:pt idx="34">
                  <c:v>0.240290285714286</c:v>
                </c:pt>
                <c:pt idx="35">
                  <c:v>0.442209214285714</c:v>
                </c:pt>
                <c:pt idx="36">
                  <c:v>1.244118785714286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1.070338221428571</c:v>
                </c:pt>
                <c:pt idx="41">
                  <c:v>0.322939285714286</c:v>
                </c:pt>
                <c:pt idx="42">
                  <c:v>0.0</c:v>
                </c:pt>
                <c:pt idx="43">
                  <c:v>0.217612285714286</c:v>
                </c:pt>
                <c:pt idx="44">
                  <c:v>0.234262285714286</c:v>
                </c:pt>
                <c:pt idx="45">
                  <c:v>0.371705142857143</c:v>
                </c:pt>
                <c:pt idx="46">
                  <c:v>0.0</c:v>
                </c:pt>
                <c:pt idx="47">
                  <c:v>0.249939</c:v>
                </c:pt>
                <c:pt idx="48">
                  <c:v>0.0</c:v>
                </c:pt>
                <c:pt idx="49">
                  <c:v>0.280608821428571</c:v>
                </c:pt>
                <c:pt idx="50">
                  <c:v>0.0</c:v>
                </c:pt>
                <c:pt idx="51">
                  <c:v>0.78861525</c:v>
                </c:pt>
                <c:pt idx="52">
                  <c:v>0.0</c:v>
                </c:pt>
                <c:pt idx="53">
                  <c:v>0.287044642857143</c:v>
                </c:pt>
                <c:pt idx="54">
                  <c:v>0.1589008</c:v>
                </c:pt>
                <c:pt idx="55">
                  <c:v>0.19584475</c:v>
                </c:pt>
                <c:pt idx="56">
                  <c:v>0.727084464285714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0.401328714285714</c:v>
                </c:pt>
                <c:pt idx="61">
                  <c:v>0.0</c:v>
                </c:pt>
                <c:pt idx="62">
                  <c:v>0.0</c:v>
                </c:pt>
                <c:pt idx="63">
                  <c:v>0.302768714285714</c:v>
                </c:pt>
                <c:pt idx="64">
                  <c:v>0.431122285714286</c:v>
                </c:pt>
                <c:pt idx="65">
                  <c:v>0.0</c:v>
                </c:pt>
                <c:pt idx="66">
                  <c:v>0.843118857142857</c:v>
                </c:pt>
                <c:pt idx="67">
                  <c:v>0.486212785714286</c:v>
                </c:pt>
                <c:pt idx="68">
                  <c:v>0.0</c:v>
                </c:pt>
                <c:pt idx="69">
                  <c:v>0.0</c:v>
                </c:pt>
                <c:pt idx="70">
                  <c:v>0.619799285714286</c:v>
                </c:pt>
                <c:pt idx="71">
                  <c:v>0.0</c:v>
                </c:pt>
                <c:pt idx="72">
                  <c:v>0.765010928571429</c:v>
                </c:pt>
                <c:pt idx="73">
                  <c:v>0.611127785714286</c:v>
                </c:pt>
                <c:pt idx="74">
                  <c:v>0.731233964285714</c:v>
                </c:pt>
                <c:pt idx="75">
                  <c:v>0.638105357142857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0.551120571428571</c:v>
                </c:pt>
                <c:pt idx="81">
                  <c:v>0.0</c:v>
                </c:pt>
                <c:pt idx="82">
                  <c:v>0.155533142857143</c:v>
                </c:pt>
                <c:pt idx="83">
                  <c:v>0.1940495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0.2377615</c:v>
                </c:pt>
                <c:pt idx="91">
                  <c:v>0.0</c:v>
                </c:pt>
                <c:pt idx="92">
                  <c:v>0.0</c:v>
                </c:pt>
                <c:pt idx="93">
                  <c:v>0.0656991428571428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42656"/>
        <c:axId val="2146745968"/>
      </c:barChart>
      <c:catAx>
        <c:axId val="214674265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6745968"/>
        <c:crosses val="autoZero"/>
        <c:auto val="1"/>
        <c:lblAlgn val="ctr"/>
        <c:lblOffset val="100"/>
        <c:noMultiLvlLbl val="0"/>
      </c:catAx>
      <c:valAx>
        <c:axId val="2146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67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2184400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9428480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s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Q2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7.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count!C2</f>
        <v>7</v>
      </c>
      <c r="D3" s="8">
        <f ca="1">count!D2</f>
        <v>0</v>
      </c>
      <c r="E3" s="8">
        <f ca="1">count!E2</f>
        <v>1</v>
      </c>
      <c r="F3" s="8">
        <f ca="1">count!F2</f>
        <v>0</v>
      </c>
      <c r="G3" s="8">
        <f ca="1">count!G2</f>
        <v>2</v>
      </c>
      <c r="H3" s="8">
        <f ca="1">count!H2</f>
        <v>0</v>
      </c>
      <c r="I3" s="8">
        <f ca="1">count!I2</f>
        <v>0</v>
      </c>
      <c r="J3" s="8">
        <f ca="1">count!J2</f>
        <v>1</v>
      </c>
      <c r="K3" s="8">
        <f ca="1">count!K2</f>
        <v>0</v>
      </c>
      <c r="L3" s="8">
        <f ca="1">count!L2</f>
        <v>0</v>
      </c>
      <c r="M3" s="8">
        <f ca="1">count!M2</f>
        <v>1</v>
      </c>
      <c r="N3" s="8">
        <f ca="1">count!N2</f>
        <v>0</v>
      </c>
      <c r="O3" s="8">
        <f ca="1">count!O2</f>
        <v>0</v>
      </c>
      <c r="P3" s="8">
        <f ca="1">count!P2</f>
        <v>0</v>
      </c>
      <c r="Q3" s="8">
        <f ca="1">count!Q2</f>
        <v>0</v>
      </c>
      <c r="R3" s="8">
        <f ca="1">count!R2</f>
        <v>0</v>
      </c>
      <c r="S3" s="8">
        <f ca="1">count!S2</f>
        <v>0</v>
      </c>
      <c r="T3" s="8">
        <f ca="1">count!T2</f>
        <v>0</v>
      </c>
      <c r="U3" s="8">
        <f ca="1">count!U2</f>
        <v>0</v>
      </c>
      <c r="V3" s="8">
        <f ca="1">count!V2</f>
        <v>1</v>
      </c>
      <c r="W3" s="8">
        <f ca="1">count!W2</f>
        <v>0</v>
      </c>
      <c r="X3" s="8">
        <f ca="1">count!X2</f>
        <v>0</v>
      </c>
      <c r="Y3" s="8">
        <f ca="1">count!Y2</f>
        <v>0</v>
      </c>
      <c r="Z3" s="8">
        <f ca="1">count!Z2</f>
        <v>0</v>
      </c>
      <c r="AA3" s="8">
        <f ca="1">count!AA2</f>
        <v>2</v>
      </c>
      <c r="AB3" s="8">
        <f ca="1">count!AB2</f>
        <v>1</v>
      </c>
      <c r="AC3" s="8">
        <f ca="1">count!AC2</f>
        <v>7</v>
      </c>
      <c r="AD3" s="8">
        <f ca="1">count!AD2</f>
        <v>5</v>
      </c>
      <c r="AE3" s="8">
        <f ca="1">count!AE2</f>
        <v>2</v>
      </c>
      <c r="AF3" s="8">
        <f ca="1">count!AF2</f>
        <v>6</v>
      </c>
      <c r="AG3" s="8">
        <f ca="1">count!AG2</f>
        <v>11</v>
      </c>
      <c r="AH3" s="8">
        <f ca="1">count!AH2</f>
        <v>0</v>
      </c>
      <c r="AI3" s="8">
        <f ca="1">count!AI2</f>
        <v>2</v>
      </c>
      <c r="AJ3" s="8">
        <f ca="1">count!AJ2</f>
        <v>2</v>
      </c>
      <c r="AK3" s="8">
        <f ca="1">count!AK2</f>
        <v>5</v>
      </c>
      <c r="AL3" s="8">
        <f ca="1">count!AL2</f>
        <v>20</v>
      </c>
      <c r="AM3" s="8">
        <f ca="1">count!AM2</f>
        <v>27</v>
      </c>
      <c r="AN3" s="8">
        <f ca="1">count!AN2</f>
        <v>22</v>
      </c>
      <c r="AO3" s="8">
        <f ca="1">count!AO2</f>
        <v>19</v>
      </c>
      <c r="AP3" s="8">
        <f ca="1">count!AP2</f>
        <v>16</v>
      </c>
      <c r="AQ3" s="8">
        <f ca="1">count!AQ2</f>
        <v>19</v>
      </c>
      <c r="AR3" s="8">
        <f ca="1">count!AR2</f>
        <v>16</v>
      </c>
      <c r="AS3" s="8">
        <f ca="1">count!AS2</f>
        <v>43</v>
      </c>
      <c r="AT3" s="8">
        <f ca="1">count!AT2</f>
        <v>14</v>
      </c>
      <c r="AU3" s="8">
        <f ca="1">count!AU2</f>
        <v>12</v>
      </c>
      <c r="AV3" s="8">
        <f ca="1">count!AV2</f>
        <v>3</v>
      </c>
      <c r="AW3" s="8">
        <f ca="1">count!AW2</f>
        <v>6</v>
      </c>
      <c r="AX3" s="8">
        <f ca="1">count!AX2</f>
        <v>6</v>
      </c>
      <c r="AY3" s="8">
        <f ca="1">count!AY2</f>
        <v>10</v>
      </c>
      <c r="AZ3" s="8">
        <f ca="1">count!AZ2</f>
        <v>11</v>
      </c>
      <c r="BA3" s="8">
        <f ca="1">count!BA2</f>
        <v>16</v>
      </c>
      <c r="BB3" s="8">
        <f ca="1">count!BB2</f>
        <v>18</v>
      </c>
      <c r="BC3" s="8">
        <f ca="1">count!BC2</f>
        <v>9</v>
      </c>
      <c r="BD3" s="8">
        <f ca="1">count!BD2</f>
        <v>13</v>
      </c>
      <c r="BE3" s="8">
        <f ca="1">count!BE2</f>
        <v>12</v>
      </c>
      <c r="BF3" s="8">
        <f ca="1">count!BF2</f>
        <v>13</v>
      </c>
      <c r="BG3" s="8">
        <f ca="1">count!BG2</f>
        <v>15</v>
      </c>
      <c r="BH3" s="8">
        <f ca="1">count!BH2</f>
        <v>29</v>
      </c>
      <c r="BI3" s="8">
        <f ca="1">count!BI2</f>
        <v>22</v>
      </c>
      <c r="BJ3" s="8">
        <f ca="1">count!BJ2</f>
        <v>19</v>
      </c>
      <c r="BK3" s="8">
        <f ca="1">count!BK2</f>
        <v>6</v>
      </c>
      <c r="BL3" s="8">
        <f ca="1">count!BL2</f>
        <v>19</v>
      </c>
      <c r="BM3" s="8">
        <f ca="1">count!BM2</f>
        <v>8</v>
      </c>
      <c r="BN3" s="8">
        <f ca="1">count!BN2</f>
        <v>7</v>
      </c>
      <c r="BO3" s="8">
        <f ca="1">count!BO2</f>
        <v>3</v>
      </c>
      <c r="BP3" s="8">
        <f ca="1">count!BP2</f>
        <v>0</v>
      </c>
      <c r="BQ3" s="8">
        <f ca="1">count!BQ2</f>
        <v>0</v>
      </c>
      <c r="BR3" s="8">
        <f ca="1">count!BR2</f>
        <v>2</v>
      </c>
      <c r="BS3" s="8">
        <f ca="1">count!BS2</f>
        <v>17</v>
      </c>
      <c r="BT3" s="8">
        <f ca="1">count!BT2</f>
        <v>9</v>
      </c>
      <c r="BU3" s="8">
        <f ca="1">count!BU2</f>
        <v>10</v>
      </c>
      <c r="BV3" s="8">
        <f ca="1">count!BV2</f>
        <v>10</v>
      </c>
      <c r="BW3" s="8">
        <f ca="1">count!BW2</f>
        <v>11</v>
      </c>
      <c r="BX3" s="8">
        <f ca="1">count!BX2</f>
        <v>9</v>
      </c>
      <c r="BY3" s="8">
        <f ca="1">count!BY2</f>
        <v>9</v>
      </c>
      <c r="BZ3" s="8">
        <f ca="1">count!BZ2</f>
        <v>8</v>
      </c>
      <c r="CA3" s="8">
        <f ca="1">count!CA2</f>
        <v>17</v>
      </c>
      <c r="CB3" s="8">
        <f ca="1">count!CB2</f>
        <v>22</v>
      </c>
      <c r="CC3" s="8">
        <f ca="1">count!CC2</f>
        <v>13</v>
      </c>
      <c r="CD3" s="8">
        <f ca="1">count!CD2</f>
        <v>11</v>
      </c>
      <c r="CE3" s="8">
        <f ca="1">count!CE2</f>
        <v>24</v>
      </c>
      <c r="CF3" s="8">
        <f ca="1">count!CF2</f>
        <v>15</v>
      </c>
      <c r="CG3" s="8">
        <f ca="1">count!CG2</f>
        <v>7</v>
      </c>
      <c r="CH3" s="8">
        <f ca="1">count!CH2</f>
        <v>7</v>
      </c>
      <c r="CI3" s="8">
        <f ca="1">count!CI2</f>
        <v>5</v>
      </c>
      <c r="CJ3" s="8">
        <f ca="1">count!CJ2</f>
        <v>7</v>
      </c>
      <c r="CK3" s="8">
        <f ca="1">count!CK2</f>
        <v>9</v>
      </c>
      <c r="CL3" s="8">
        <f ca="1">count!CL2</f>
        <v>6</v>
      </c>
      <c r="CM3" s="8">
        <f ca="1">count!CM2</f>
        <v>3</v>
      </c>
      <c r="CN3" s="8">
        <f ca="1">count!CN2</f>
        <v>0</v>
      </c>
      <c r="CO3" s="8">
        <f ca="1">count!CO2</f>
        <v>4</v>
      </c>
      <c r="CP3" s="8">
        <f ca="1">count!CP2</f>
        <v>0</v>
      </c>
      <c r="CQ3" s="8">
        <f ca="1">count!CQ2</f>
        <v>0</v>
      </c>
      <c r="CR3" s="8">
        <f ca="1">count!CR2</f>
        <v>2</v>
      </c>
      <c r="CS3" s="8">
        <f ca="1">count!CS2</f>
        <v>0</v>
      </c>
      <c r="CT3" s="8">
        <f ca="1">count!CT2</f>
        <v>0</v>
      </c>
      <c r="CU3" s="13">
        <f ca="1">SUM(C3:CT3)</f>
        <v>746</v>
      </c>
      <c r="CV3" s="13">
        <f ca="1">AVERAGE(C3:CT3)</f>
        <v>7.770833333333333</v>
      </c>
      <c r="CW3" s="13">
        <f ca="1">MIN(C3:CT3)</f>
        <v>0</v>
      </c>
      <c r="CX3" s="13">
        <f ca="1">MAX(C3:CT3)</f>
        <v>43</v>
      </c>
      <c r="CY3" s="13">
        <f ca="1">STDEV(C3:CT3)</f>
        <v>8.3015270208072547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count!C3</f>
        <v>0</v>
      </c>
      <c r="D4" s="8">
        <f ca="1">count!D3</f>
        <v>0</v>
      </c>
      <c r="E4" s="8">
        <f ca="1">count!E3</f>
        <v>0</v>
      </c>
      <c r="F4" s="8">
        <f ca="1">count!F3</f>
        <v>0</v>
      </c>
      <c r="G4" s="8">
        <f ca="1">count!G3</f>
        <v>0</v>
      </c>
      <c r="H4" s="8">
        <f ca="1">count!H3</f>
        <v>0</v>
      </c>
      <c r="I4" s="8">
        <f ca="1">count!I3</f>
        <v>1</v>
      </c>
      <c r="J4" s="8">
        <f ca="1">count!J3</f>
        <v>0</v>
      </c>
      <c r="K4" s="8">
        <f ca="1">count!K3</f>
        <v>0</v>
      </c>
      <c r="L4" s="8">
        <f ca="1">count!L3</f>
        <v>0</v>
      </c>
      <c r="M4" s="8">
        <f ca="1">count!M3</f>
        <v>0</v>
      </c>
      <c r="N4" s="8">
        <f ca="1">count!N3</f>
        <v>0</v>
      </c>
      <c r="O4" s="8">
        <f ca="1">count!O3</f>
        <v>0</v>
      </c>
      <c r="P4" s="8">
        <f ca="1">count!P3</f>
        <v>0</v>
      </c>
      <c r="Q4" s="8">
        <f ca="1">count!Q3</f>
        <v>0</v>
      </c>
      <c r="R4" s="8">
        <f ca="1">count!R3</f>
        <v>0</v>
      </c>
      <c r="S4" s="8">
        <f ca="1">count!S3</f>
        <v>0</v>
      </c>
      <c r="T4" s="8">
        <f ca="1">count!T3</f>
        <v>0</v>
      </c>
      <c r="U4" s="8">
        <f ca="1">count!U3</f>
        <v>0</v>
      </c>
      <c r="V4" s="8">
        <f ca="1">count!V3</f>
        <v>0</v>
      </c>
      <c r="W4" s="8">
        <f ca="1">count!W3</f>
        <v>0</v>
      </c>
      <c r="X4" s="8">
        <f ca="1">count!X3</f>
        <v>0</v>
      </c>
      <c r="Y4" s="8">
        <f ca="1">count!Y3</f>
        <v>0</v>
      </c>
      <c r="Z4" s="8">
        <f ca="1">count!Z3</f>
        <v>0</v>
      </c>
      <c r="AA4" s="8">
        <f ca="1">count!AA3</f>
        <v>2</v>
      </c>
      <c r="AB4" s="8">
        <f ca="1">count!AB3</f>
        <v>4</v>
      </c>
      <c r="AC4" s="8">
        <f ca="1">count!AC3</f>
        <v>3</v>
      </c>
      <c r="AD4" s="8">
        <f ca="1">count!AD3</f>
        <v>7</v>
      </c>
      <c r="AE4" s="8">
        <f ca="1">count!AE3</f>
        <v>32</v>
      </c>
      <c r="AF4" s="8">
        <f ca="1">count!AF3</f>
        <v>23</v>
      </c>
      <c r="AG4" s="8">
        <f ca="1">count!AG3</f>
        <v>10</v>
      </c>
      <c r="AH4" s="8">
        <f ca="1">count!AH3</f>
        <v>9</v>
      </c>
      <c r="AI4" s="8">
        <f ca="1">count!AI3</f>
        <v>10</v>
      </c>
      <c r="AJ4" s="8">
        <f ca="1">count!AJ3</f>
        <v>6</v>
      </c>
      <c r="AK4" s="8">
        <f ca="1">count!AK3</f>
        <v>5</v>
      </c>
      <c r="AL4" s="8">
        <f ca="1">count!AL3</f>
        <v>18</v>
      </c>
      <c r="AM4" s="8">
        <f ca="1">count!AM3</f>
        <v>24</v>
      </c>
      <c r="AN4" s="8">
        <f ca="1">count!AN3</f>
        <v>9</v>
      </c>
      <c r="AO4" s="8">
        <f ca="1">count!AO3</f>
        <v>17</v>
      </c>
      <c r="AP4" s="8">
        <f ca="1">count!AP3</f>
        <v>3</v>
      </c>
      <c r="AQ4" s="8">
        <f ca="1">count!AQ3</f>
        <v>5</v>
      </c>
      <c r="AR4" s="8">
        <f ca="1">count!AR3</f>
        <v>7</v>
      </c>
      <c r="AS4" s="8">
        <f ca="1">count!AS3</f>
        <v>5</v>
      </c>
      <c r="AT4" s="8">
        <f ca="1">count!AT3</f>
        <v>10</v>
      </c>
      <c r="AU4" s="8">
        <f ca="1">count!AU3</f>
        <v>6</v>
      </c>
      <c r="AV4" s="8">
        <f ca="1">count!AV3</f>
        <v>21</v>
      </c>
      <c r="AW4" s="8">
        <f ca="1">count!AW3</f>
        <v>2</v>
      </c>
      <c r="AX4" s="8">
        <f ca="1">count!AX3</f>
        <v>3</v>
      </c>
      <c r="AY4" s="8">
        <f ca="1">count!AY3</f>
        <v>6</v>
      </c>
      <c r="AZ4" s="8">
        <f ca="1">count!AZ3</f>
        <v>2</v>
      </c>
      <c r="BA4" s="8">
        <f ca="1">count!BA3</f>
        <v>4</v>
      </c>
      <c r="BB4" s="8">
        <f ca="1">count!BB3</f>
        <v>2</v>
      </c>
      <c r="BC4" s="8">
        <f ca="1">count!BC3</f>
        <v>4</v>
      </c>
      <c r="BD4" s="8">
        <f ca="1">count!BD3</f>
        <v>1</v>
      </c>
      <c r="BE4" s="8">
        <f ca="1">count!BE3</f>
        <v>2</v>
      </c>
      <c r="BF4" s="8">
        <f ca="1">count!BF3</f>
        <v>2</v>
      </c>
      <c r="BG4" s="8">
        <f ca="1">count!BG3</f>
        <v>4</v>
      </c>
      <c r="BH4" s="8">
        <f ca="1">count!BH3</f>
        <v>6</v>
      </c>
      <c r="BI4" s="8">
        <f ca="1">count!BI3</f>
        <v>4</v>
      </c>
      <c r="BJ4" s="8">
        <f ca="1">count!BJ3</f>
        <v>3</v>
      </c>
      <c r="BK4" s="8">
        <f ca="1">count!BK3</f>
        <v>4</v>
      </c>
      <c r="BL4" s="8">
        <f ca="1">count!BL3</f>
        <v>4</v>
      </c>
      <c r="BM4" s="8">
        <f ca="1">count!BM3</f>
        <v>3</v>
      </c>
      <c r="BN4" s="8">
        <f ca="1">count!BN3</f>
        <v>11</v>
      </c>
      <c r="BO4" s="8">
        <f ca="1">count!BO3</f>
        <v>4</v>
      </c>
      <c r="BP4" s="8">
        <f ca="1">count!BP3</f>
        <v>13</v>
      </c>
      <c r="BQ4" s="8">
        <f ca="1">count!BQ3</f>
        <v>10</v>
      </c>
      <c r="BR4" s="8">
        <f ca="1">count!BR3</f>
        <v>5</v>
      </c>
      <c r="BS4" s="8">
        <f ca="1">count!BS3</f>
        <v>9</v>
      </c>
      <c r="BT4" s="8">
        <f ca="1">count!BT3</f>
        <v>17</v>
      </c>
      <c r="BU4" s="8">
        <f ca="1">count!BU3</f>
        <v>7</v>
      </c>
      <c r="BV4" s="8">
        <f ca="1">count!BV3</f>
        <v>29</v>
      </c>
      <c r="BW4" s="8">
        <f ca="1">count!BW3</f>
        <v>30</v>
      </c>
      <c r="BX4" s="8">
        <f ca="1">count!BX3</f>
        <v>21</v>
      </c>
      <c r="BY4" s="8">
        <f ca="1">count!BY3</f>
        <v>19</v>
      </c>
      <c r="BZ4" s="8">
        <f ca="1">count!BZ3</f>
        <v>16</v>
      </c>
      <c r="CA4" s="8">
        <f ca="1">count!CA3</f>
        <v>14</v>
      </c>
      <c r="CB4" s="8">
        <f ca="1">count!CB3</f>
        <v>11</v>
      </c>
      <c r="CC4" s="8">
        <f ca="1">count!CC3</f>
        <v>6</v>
      </c>
      <c r="CD4" s="8">
        <f ca="1">count!CD3</f>
        <v>12</v>
      </c>
      <c r="CE4" s="8">
        <f ca="1">count!CE3</f>
        <v>9</v>
      </c>
      <c r="CF4" s="8">
        <f ca="1">count!CF3</f>
        <v>7</v>
      </c>
      <c r="CG4" s="8">
        <f ca="1">count!CG3</f>
        <v>1</v>
      </c>
      <c r="CH4" s="8">
        <f ca="1">count!CH3</f>
        <v>3</v>
      </c>
      <c r="CI4" s="8">
        <f ca="1">count!CI3</f>
        <v>3</v>
      </c>
      <c r="CJ4" s="8">
        <f ca="1">count!CJ3</f>
        <v>1</v>
      </c>
      <c r="CK4" s="8">
        <f ca="1">count!CK3</f>
        <v>6</v>
      </c>
      <c r="CL4" s="8">
        <f ca="1">count!CL3</f>
        <v>7</v>
      </c>
      <c r="CM4" s="8">
        <f ca="1">count!CM3</f>
        <v>13</v>
      </c>
      <c r="CN4" s="8">
        <f ca="1">count!CN3</f>
        <v>7</v>
      </c>
      <c r="CO4" s="8">
        <f ca="1">count!CO3</f>
        <v>14</v>
      </c>
      <c r="CP4" s="8">
        <f ca="1">count!CP3</f>
        <v>3</v>
      </c>
      <c r="CQ4" s="8">
        <f ca="1">count!CQ3</f>
        <v>3</v>
      </c>
      <c r="CR4" s="8">
        <f ca="1">count!CR3</f>
        <v>3</v>
      </c>
      <c r="CS4" s="8">
        <f ca="1">count!CS3</f>
        <v>0</v>
      </c>
      <c r="CT4" s="8">
        <f ca="1">count!CT3</f>
        <v>1</v>
      </c>
      <c r="CU4" s="13">
        <f t="shared" ref="CU4:CU9" ca="1" si="0">SUM(C4:CT4)</f>
        <v>608</v>
      </c>
      <c r="CV4" s="13">
        <f t="shared" ref="CV4:CV9" ca="1" si="1">AVERAGE(C4:CT4)</f>
        <v>6.333333333333333</v>
      </c>
      <c r="CW4" s="13">
        <f t="shared" ref="CW4:CW9" ca="1" si="2">MIN(C4:CT4)</f>
        <v>0</v>
      </c>
      <c r="CX4" s="13">
        <f t="shared" ref="CX4:CX9" ca="1" si="3">MAX(C4:CT4)</f>
        <v>32</v>
      </c>
      <c r="CY4" s="13">
        <f t="shared" ref="CY4:CY9" ca="1" si="4">STDEV(C4:CT4)</f>
        <v>7.3393914370788726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count!C4</f>
        <v>0</v>
      </c>
      <c r="D5" s="8">
        <f ca="1">count!D4</f>
        <v>1</v>
      </c>
      <c r="E5" s="8">
        <f ca="1">count!E4</f>
        <v>0</v>
      </c>
      <c r="F5" s="8">
        <f ca="1">count!F4</f>
        <v>0</v>
      </c>
      <c r="G5" s="8">
        <f ca="1">count!G4</f>
        <v>0</v>
      </c>
      <c r="H5" s="8">
        <f ca="1">count!H4</f>
        <v>0</v>
      </c>
      <c r="I5" s="8">
        <f ca="1">count!I4</f>
        <v>0</v>
      </c>
      <c r="J5" s="8">
        <f ca="1">count!J4</f>
        <v>0</v>
      </c>
      <c r="K5" s="8">
        <f ca="1">count!K4</f>
        <v>0</v>
      </c>
      <c r="L5" s="8">
        <f ca="1">count!L4</f>
        <v>0</v>
      </c>
      <c r="M5" s="8">
        <f ca="1">count!M4</f>
        <v>0</v>
      </c>
      <c r="N5" s="8">
        <f ca="1">count!N4</f>
        <v>0</v>
      </c>
      <c r="O5" s="8">
        <f ca="1">count!O4</f>
        <v>0</v>
      </c>
      <c r="P5" s="8">
        <f ca="1">count!P4</f>
        <v>0</v>
      </c>
      <c r="Q5" s="8">
        <f ca="1">count!Q4</f>
        <v>0</v>
      </c>
      <c r="R5" s="8">
        <f ca="1">count!R4</f>
        <v>0</v>
      </c>
      <c r="S5" s="8">
        <f ca="1">count!S4</f>
        <v>0</v>
      </c>
      <c r="T5" s="8">
        <f ca="1">count!T4</f>
        <v>0</v>
      </c>
      <c r="U5" s="8">
        <f ca="1">count!U4</f>
        <v>0</v>
      </c>
      <c r="V5" s="8">
        <f ca="1">count!V4</f>
        <v>0</v>
      </c>
      <c r="W5" s="8">
        <f ca="1">count!W4</f>
        <v>0</v>
      </c>
      <c r="X5" s="8">
        <f ca="1">count!X4</f>
        <v>0</v>
      </c>
      <c r="Y5" s="8">
        <f ca="1">count!Y4</f>
        <v>0</v>
      </c>
      <c r="Z5" s="8">
        <f ca="1">count!Z4</f>
        <v>0</v>
      </c>
      <c r="AA5" s="8">
        <f ca="1">count!AA4</f>
        <v>2</v>
      </c>
      <c r="AB5" s="8">
        <f ca="1">count!AB4</f>
        <v>1</v>
      </c>
      <c r="AC5" s="8">
        <f ca="1">count!AC4</f>
        <v>6</v>
      </c>
      <c r="AD5" s="8">
        <f ca="1">count!AD4</f>
        <v>2</v>
      </c>
      <c r="AE5" s="8">
        <f ca="1">count!AE4</f>
        <v>18</v>
      </c>
      <c r="AF5" s="8">
        <f ca="1">count!AF4</f>
        <v>29</v>
      </c>
      <c r="AG5" s="8">
        <f ca="1">count!AG4</f>
        <v>18</v>
      </c>
      <c r="AH5" s="8">
        <f ca="1">count!AH4</f>
        <v>4</v>
      </c>
      <c r="AI5" s="8">
        <f ca="1">count!AI4</f>
        <v>10</v>
      </c>
      <c r="AJ5" s="8">
        <f ca="1">count!AJ4</f>
        <v>15</v>
      </c>
      <c r="AK5" s="8">
        <f ca="1">count!AK4</f>
        <v>9</v>
      </c>
      <c r="AL5" s="8">
        <f ca="1">count!AL4</f>
        <v>12</v>
      </c>
      <c r="AM5" s="8">
        <f ca="1">count!AM4</f>
        <v>20</v>
      </c>
      <c r="AN5" s="8">
        <f ca="1">count!AN4</f>
        <v>16</v>
      </c>
      <c r="AO5" s="8">
        <f ca="1">count!AO4</f>
        <v>15</v>
      </c>
      <c r="AP5" s="8">
        <f ca="1">count!AP4</f>
        <v>14</v>
      </c>
      <c r="AQ5" s="8">
        <f ca="1">count!AQ4</f>
        <v>7</v>
      </c>
      <c r="AR5" s="8">
        <f ca="1">count!AR4</f>
        <v>5</v>
      </c>
      <c r="AS5" s="8">
        <f ca="1">count!AS4</f>
        <v>6</v>
      </c>
      <c r="AT5" s="8">
        <f ca="1">count!AT4</f>
        <v>1</v>
      </c>
      <c r="AU5" s="8">
        <f ca="1">count!AU4</f>
        <v>4</v>
      </c>
      <c r="AV5" s="8">
        <f ca="1">count!AV4</f>
        <v>4</v>
      </c>
      <c r="AW5" s="8">
        <f ca="1">count!AW4</f>
        <v>15</v>
      </c>
      <c r="AX5" s="8">
        <f ca="1">count!AX4</f>
        <v>8</v>
      </c>
      <c r="AY5" s="8">
        <f ca="1">count!AY4</f>
        <v>4</v>
      </c>
      <c r="AZ5" s="8">
        <f ca="1">count!AZ4</f>
        <v>2</v>
      </c>
      <c r="BA5" s="8">
        <f ca="1">count!BA4</f>
        <v>25</v>
      </c>
      <c r="BB5" s="8">
        <f ca="1">count!BB4</f>
        <v>8</v>
      </c>
      <c r="BC5" s="8">
        <f ca="1">count!BC4</f>
        <v>1</v>
      </c>
      <c r="BD5" s="8">
        <f ca="1">count!BD4</f>
        <v>2</v>
      </c>
      <c r="BE5" s="8">
        <f ca="1">count!BE4</f>
        <v>0</v>
      </c>
      <c r="BF5" s="8">
        <f ca="1">count!BF4</f>
        <v>7</v>
      </c>
      <c r="BG5" s="8">
        <f ca="1">count!BG4</f>
        <v>5</v>
      </c>
      <c r="BH5" s="8">
        <f ca="1">count!BH4</f>
        <v>12</v>
      </c>
      <c r="BI5" s="8">
        <f ca="1">count!BI4</f>
        <v>3</v>
      </c>
      <c r="BJ5" s="8">
        <f ca="1">count!BJ4</f>
        <v>4</v>
      </c>
      <c r="BK5" s="8">
        <f ca="1">count!BK4</f>
        <v>0</v>
      </c>
      <c r="BL5" s="8">
        <f ca="1">count!BL4</f>
        <v>7</v>
      </c>
      <c r="BM5" s="8">
        <f ca="1">count!BM4</f>
        <v>9</v>
      </c>
      <c r="BN5" s="8">
        <f ca="1">count!BN4</f>
        <v>3</v>
      </c>
      <c r="BO5" s="8">
        <f ca="1">count!BO4</f>
        <v>2</v>
      </c>
      <c r="BP5" s="8">
        <f ca="1">count!BP4</f>
        <v>6</v>
      </c>
      <c r="BQ5" s="8">
        <f ca="1">count!BQ4</f>
        <v>12</v>
      </c>
      <c r="BR5" s="8">
        <f ca="1">count!BR4</f>
        <v>11</v>
      </c>
      <c r="BS5" s="8">
        <f ca="1">count!BS4</f>
        <v>5</v>
      </c>
      <c r="BT5" s="8">
        <f ca="1">count!BT4</f>
        <v>23</v>
      </c>
      <c r="BU5" s="8">
        <f ca="1">count!BU4</f>
        <v>20</v>
      </c>
      <c r="BV5" s="8">
        <f ca="1">count!BV4</f>
        <v>24</v>
      </c>
      <c r="BW5" s="8">
        <f ca="1">count!BW4</f>
        <v>18</v>
      </c>
      <c r="BX5" s="8">
        <f ca="1">count!BX4</f>
        <v>22</v>
      </c>
      <c r="BY5" s="8">
        <f ca="1">count!BY4</f>
        <v>21</v>
      </c>
      <c r="BZ5" s="8">
        <f ca="1">count!BZ4</f>
        <v>25</v>
      </c>
      <c r="CA5" s="8">
        <f ca="1">count!CA4</f>
        <v>21</v>
      </c>
      <c r="CB5" s="8">
        <f ca="1">count!CB4</f>
        <v>12</v>
      </c>
      <c r="CC5" s="8">
        <f ca="1">count!CC4</f>
        <v>17</v>
      </c>
      <c r="CD5" s="8">
        <f ca="1">count!CD4</f>
        <v>14</v>
      </c>
      <c r="CE5" s="8">
        <f ca="1">count!CE4</f>
        <v>25</v>
      </c>
      <c r="CF5" s="8">
        <f ca="1">count!CF4</f>
        <v>9</v>
      </c>
      <c r="CG5" s="8">
        <f ca="1">count!CG4</f>
        <v>3</v>
      </c>
      <c r="CH5" s="8">
        <f ca="1">count!CH4</f>
        <v>4</v>
      </c>
      <c r="CI5" s="8">
        <f ca="1">count!CI4</f>
        <v>4</v>
      </c>
      <c r="CJ5" s="8">
        <f ca="1">count!CJ4</f>
        <v>8</v>
      </c>
      <c r="CK5" s="8">
        <f ca="1">count!CK4</f>
        <v>9</v>
      </c>
      <c r="CL5" s="8">
        <f ca="1">count!CL4</f>
        <v>4</v>
      </c>
      <c r="CM5" s="8">
        <f ca="1">count!CM4</f>
        <v>10</v>
      </c>
      <c r="CN5" s="8">
        <f ca="1">count!CN4</f>
        <v>1</v>
      </c>
      <c r="CO5" s="8">
        <f ca="1">count!CO4</f>
        <v>2</v>
      </c>
      <c r="CP5" s="8">
        <f ca="1">count!CP4</f>
        <v>2</v>
      </c>
      <c r="CQ5" s="8">
        <f ca="1">count!CQ4</f>
        <v>15</v>
      </c>
      <c r="CR5" s="8">
        <f ca="1">count!CR4</f>
        <v>1</v>
      </c>
      <c r="CS5" s="8">
        <f ca="1">count!CS4</f>
        <v>0</v>
      </c>
      <c r="CT5" s="8">
        <f ca="1">count!CT4</f>
        <v>0</v>
      </c>
      <c r="CU5" s="13">
        <f t="shared" ca="1" si="0"/>
        <v>684</v>
      </c>
      <c r="CV5" s="13">
        <f t="shared" ca="1" si="1"/>
        <v>7.125</v>
      </c>
      <c r="CW5" s="13">
        <f t="shared" ca="1" si="2"/>
        <v>0</v>
      </c>
      <c r="CX5" s="13">
        <f t="shared" ca="1" si="3"/>
        <v>29</v>
      </c>
      <c r="CY5" s="13">
        <f t="shared" ca="1" si="4"/>
        <v>7.8502430401531953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count!C5</f>
        <v>0</v>
      </c>
      <c r="D6" s="8">
        <f ca="1">count!D5</f>
        <v>3</v>
      </c>
      <c r="E6" s="8">
        <f ca="1">count!E5</f>
        <v>7</v>
      </c>
      <c r="F6" s="8">
        <f ca="1">count!F5</f>
        <v>0</v>
      </c>
      <c r="G6" s="8">
        <f ca="1">count!G5</f>
        <v>0</v>
      </c>
      <c r="H6" s="8">
        <f ca="1">count!H5</f>
        <v>2</v>
      </c>
      <c r="I6" s="8">
        <f ca="1">count!I5</f>
        <v>4</v>
      </c>
      <c r="J6" s="8">
        <f ca="1">count!J5</f>
        <v>0</v>
      </c>
      <c r="K6" s="8">
        <f ca="1">count!K5</f>
        <v>0</v>
      </c>
      <c r="L6" s="8">
        <f ca="1">count!L5</f>
        <v>0</v>
      </c>
      <c r="M6" s="8">
        <f ca="1">count!M5</f>
        <v>0</v>
      </c>
      <c r="N6" s="8">
        <f ca="1">count!N5</f>
        <v>0</v>
      </c>
      <c r="O6" s="8">
        <f ca="1">count!O5</f>
        <v>0</v>
      </c>
      <c r="P6" s="8">
        <f ca="1">count!P5</f>
        <v>0</v>
      </c>
      <c r="Q6" s="8">
        <f ca="1">count!Q5</f>
        <v>1</v>
      </c>
      <c r="R6" s="8">
        <f ca="1">count!R5</f>
        <v>0</v>
      </c>
      <c r="S6" s="8">
        <f ca="1">count!S5</f>
        <v>0</v>
      </c>
      <c r="T6" s="8">
        <f ca="1">count!T5</f>
        <v>0</v>
      </c>
      <c r="U6" s="8">
        <f ca="1">count!U5</f>
        <v>0</v>
      </c>
      <c r="V6" s="8">
        <f ca="1">count!V5</f>
        <v>0</v>
      </c>
      <c r="W6" s="8">
        <f ca="1">count!W5</f>
        <v>0</v>
      </c>
      <c r="X6" s="8">
        <f ca="1">count!X5</f>
        <v>0</v>
      </c>
      <c r="Y6" s="8">
        <f ca="1">count!Y5</f>
        <v>2</v>
      </c>
      <c r="Z6" s="8">
        <f ca="1">count!Z5</f>
        <v>0</v>
      </c>
      <c r="AA6" s="8">
        <f ca="1">count!AA5</f>
        <v>2</v>
      </c>
      <c r="AB6" s="8">
        <f ca="1">count!AB5</f>
        <v>4</v>
      </c>
      <c r="AC6" s="8">
        <f ca="1">count!AC5</f>
        <v>3</v>
      </c>
      <c r="AD6" s="8">
        <f ca="1">count!AD5</f>
        <v>9</v>
      </c>
      <c r="AE6" s="8">
        <f ca="1">count!AE5</f>
        <v>25</v>
      </c>
      <c r="AF6" s="8">
        <f ca="1">count!AF5</f>
        <v>32</v>
      </c>
      <c r="AG6" s="8">
        <f ca="1">count!AG5</f>
        <v>16</v>
      </c>
      <c r="AH6" s="8">
        <f ca="1">count!AH5</f>
        <v>4</v>
      </c>
      <c r="AI6" s="8">
        <f ca="1">count!AI5</f>
        <v>5</v>
      </c>
      <c r="AJ6" s="8">
        <f ca="1">count!AJ5</f>
        <v>6</v>
      </c>
      <c r="AK6" s="8">
        <f ca="1">count!AK5</f>
        <v>11</v>
      </c>
      <c r="AL6" s="8">
        <f ca="1">count!AL5</f>
        <v>14</v>
      </c>
      <c r="AM6" s="8">
        <f ca="1">count!AM5</f>
        <v>23</v>
      </c>
      <c r="AN6" s="8">
        <f ca="1">count!AN5</f>
        <v>36</v>
      </c>
      <c r="AO6" s="8">
        <f ca="1">count!AO5</f>
        <v>17</v>
      </c>
      <c r="AP6" s="8">
        <f ca="1">count!AP5</f>
        <v>16</v>
      </c>
      <c r="AQ6" s="8">
        <f ca="1">count!AQ5</f>
        <v>19</v>
      </c>
      <c r="AR6" s="8">
        <f ca="1">count!AR5</f>
        <v>12</v>
      </c>
      <c r="AS6" s="8">
        <f ca="1">count!AS5</f>
        <v>15</v>
      </c>
      <c r="AT6" s="8">
        <f ca="1">count!AT5</f>
        <v>2</v>
      </c>
      <c r="AU6" s="8">
        <f ca="1">count!AU5</f>
        <v>0</v>
      </c>
      <c r="AV6" s="8">
        <f ca="1">count!AV5</f>
        <v>3</v>
      </c>
      <c r="AW6" s="8">
        <f ca="1">count!AW5</f>
        <v>2</v>
      </c>
      <c r="AX6" s="8">
        <f ca="1">count!AX5</f>
        <v>12</v>
      </c>
      <c r="AY6" s="8">
        <f ca="1">count!AY5</f>
        <v>7</v>
      </c>
      <c r="AZ6" s="8">
        <f ca="1">count!AZ5</f>
        <v>9</v>
      </c>
      <c r="BA6" s="8">
        <f ca="1">count!BA5</f>
        <v>5</v>
      </c>
      <c r="BB6" s="8">
        <f ca="1">count!BB5</f>
        <v>13</v>
      </c>
      <c r="BC6" s="8">
        <f ca="1">count!BC5</f>
        <v>6</v>
      </c>
      <c r="BD6" s="8">
        <f ca="1">count!BD5</f>
        <v>3</v>
      </c>
      <c r="BE6" s="8">
        <f ca="1">count!BE5</f>
        <v>1</v>
      </c>
      <c r="BF6" s="8">
        <f ca="1">count!BF5</f>
        <v>0</v>
      </c>
      <c r="BG6" s="8">
        <f ca="1">count!BG5</f>
        <v>19</v>
      </c>
      <c r="BH6" s="8">
        <f ca="1">count!BH5</f>
        <v>32</v>
      </c>
      <c r="BI6" s="8">
        <f ca="1">count!BI5</f>
        <v>13</v>
      </c>
      <c r="BJ6" s="8">
        <f ca="1">count!BJ5</f>
        <v>1</v>
      </c>
      <c r="BK6" s="8">
        <f ca="1">count!BK5</f>
        <v>1</v>
      </c>
      <c r="BL6" s="8">
        <f ca="1">count!BL5</f>
        <v>3</v>
      </c>
      <c r="BM6" s="8">
        <f ca="1">count!BM5</f>
        <v>2</v>
      </c>
      <c r="BN6" s="8">
        <f ca="1">count!BN5</f>
        <v>6</v>
      </c>
      <c r="BO6" s="8">
        <f ca="1">count!BO5</f>
        <v>25</v>
      </c>
      <c r="BP6" s="8">
        <f ca="1">count!BP5</f>
        <v>30</v>
      </c>
      <c r="BQ6" s="8">
        <f ca="1">count!BQ5</f>
        <v>16</v>
      </c>
      <c r="BR6" s="8">
        <f ca="1">count!BR5</f>
        <v>18</v>
      </c>
      <c r="BS6" s="8">
        <f ca="1">count!BS5</f>
        <v>14</v>
      </c>
      <c r="BT6" s="8">
        <f ca="1">count!BT5</f>
        <v>28</v>
      </c>
      <c r="BU6" s="8">
        <f ca="1">count!BU5</f>
        <v>26</v>
      </c>
      <c r="BV6" s="8">
        <f ca="1">count!BV5</f>
        <v>20</v>
      </c>
      <c r="BW6" s="8">
        <f ca="1">count!BW5</f>
        <v>15</v>
      </c>
      <c r="BX6" s="8">
        <f ca="1">count!BX5</f>
        <v>19</v>
      </c>
      <c r="BY6" s="8">
        <f ca="1">count!BY5</f>
        <v>17</v>
      </c>
      <c r="BZ6" s="8">
        <f ca="1">count!BZ5</f>
        <v>12</v>
      </c>
      <c r="CA6" s="8">
        <f ca="1">count!CA5</f>
        <v>10</v>
      </c>
      <c r="CB6" s="8">
        <f ca="1">count!CB5</f>
        <v>6</v>
      </c>
      <c r="CC6" s="8">
        <f ca="1">count!CC5</f>
        <v>13</v>
      </c>
      <c r="CD6" s="8">
        <f ca="1">count!CD5</f>
        <v>13</v>
      </c>
      <c r="CE6" s="8">
        <f ca="1">count!CE5</f>
        <v>2</v>
      </c>
      <c r="CF6" s="8">
        <f ca="1">count!CF5</f>
        <v>3</v>
      </c>
      <c r="CG6" s="8">
        <f ca="1">count!CG5</f>
        <v>4</v>
      </c>
      <c r="CH6" s="8">
        <f ca="1">count!CH5</f>
        <v>5</v>
      </c>
      <c r="CI6" s="8">
        <f ca="1">count!CI5</f>
        <v>5</v>
      </c>
      <c r="CJ6" s="8">
        <f ca="1">count!CJ5</f>
        <v>1</v>
      </c>
      <c r="CK6" s="8">
        <f ca="1">count!CK5</f>
        <v>0</v>
      </c>
      <c r="CL6" s="8">
        <f ca="1">count!CL5</f>
        <v>1</v>
      </c>
      <c r="CM6" s="8">
        <f ca="1">count!CM5</f>
        <v>3</v>
      </c>
      <c r="CN6" s="8">
        <f ca="1">count!CN5</f>
        <v>0</v>
      </c>
      <c r="CO6" s="8">
        <f ca="1">count!CO5</f>
        <v>12</v>
      </c>
      <c r="CP6" s="8">
        <f ca="1">count!CP5</f>
        <v>1</v>
      </c>
      <c r="CQ6" s="8">
        <f ca="1">count!CQ5</f>
        <v>0</v>
      </c>
      <c r="CR6" s="8">
        <f ca="1">count!CR5</f>
        <v>0</v>
      </c>
      <c r="CS6" s="8">
        <f ca="1">count!CS5</f>
        <v>2</v>
      </c>
      <c r="CT6" s="8">
        <f ca="1">count!CT5</f>
        <v>1</v>
      </c>
      <c r="CU6" s="13">
        <f t="shared" ca="1" si="0"/>
        <v>750</v>
      </c>
      <c r="CV6" s="13">
        <f t="shared" ca="1" si="1"/>
        <v>7.8125</v>
      </c>
      <c r="CW6" s="13">
        <f t="shared" ca="1" si="2"/>
        <v>0</v>
      </c>
      <c r="CX6" s="13">
        <f t="shared" ca="1" si="3"/>
        <v>36</v>
      </c>
      <c r="CY6" s="13">
        <f t="shared" ca="1" si="4"/>
        <v>9.0394602773209396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count!C6</f>
        <v>0</v>
      </c>
      <c r="D7" s="8">
        <f ca="1">count!D6</f>
        <v>0</v>
      </c>
      <c r="E7" s="8">
        <f ca="1">count!E6</f>
        <v>1</v>
      </c>
      <c r="F7" s="8">
        <f ca="1">count!F6</f>
        <v>1</v>
      </c>
      <c r="G7" s="8">
        <f ca="1">count!G6</f>
        <v>1</v>
      </c>
      <c r="H7" s="8">
        <f ca="1">count!H6</f>
        <v>0</v>
      </c>
      <c r="I7" s="8">
        <f ca="1">count!I6</f>
        <v>0</v>
      </c>
      <c r="J7" s="8">
        <f ca="1">count!J6</f>
        <v>0</v>
      </c>
      <c r="K7" s="8">
        <f ca="1">count!K6</f>
        <v>0</v>
      </c>
      <c r="L7" s="8">
        <f ca="1">count!L6</f>
        <v>0</v>
      </c>
      <c r="M7" s="8">
        <f ca="1">count!M6</f>
        <v>0</v>
      </c>
      <c r="N7" s="8">
        <f ca="1">count!N6</f>
        <v>0</v>
      </c>
      <c r="O7" s="8">
        <f ca="1">count!O6</f>
        <v>0</v>
      </c>
      <c r="P7" s="8">
        <f ca="1">count!P6</f>
        <v>0</v>
      </c>
      <c r="Q7" s="8">
        <f ca="1">count!Q6</f>
        <v>0</v>
      </c>
      <c r="R7" s="8">
        <f ca="1">count!R6</f>
        <v>0</v>
      </c>
      <c r="S7" s="8">
        <f ca="1">count!S6</f>
        <v>0</v>
      </c>
      <c r="T7" s="8">
        <f ca="1">count!T6</f>
        <v>0</v>
      </c>
      <c r="U7" s="8">
        <f ca="1">count!U6</f>
        <v>0</v>
      </c>
      <c r="V7" s="8">
        <f ca="1">count!V6</f>
        <v>0</v>
      </c>
      <c r="W7" s="8">
        <f ca="1">count!W6</f>
        <v>0</v>
      </c>
      <c r="X7" s="8">
        <f ca="1">count!X6</f>
        <v>0</v>
      </c>
      <c r="Y7" s="8">
        <f ca="1">count!Y6</f>
        <v>0</v>
      </c>
      <c r="Z7" s="8">
        <f ca="1">count!Z6</f>
        <v>0</v>
      </c>
      <c r="AA7" s="8">
        <f ca="1">count!AA6</f>
        <v>0</v>
      </c>
      <c r="AB7" s="8">
        <f ca="1">count!AB6</f>
        <v>0</v>
      </c>
      <c r="AC7" s="8">
        <f ca="1">count!AC6</f>
        <v>4</v>
      </c>
      <c r="AD7" s="8">
        <f ca="1">count!AD6</f>
        <v>6</v>
      </c>
      <c r="AE7" s="8">
        <f ca="1">count!AE6</f>
        <v>19</v>
      </c>
      <c r="AF7" s="8">
        <f ca="1">count!AF6</f>
        <v>22</v>
      </c>
      <c r="AG7" s="8">
        <f ca="1">count!AG6</f>
        <v>5</v>
      </c>
      <c r="AH7" s="8">
        <f ca="1">count!AH6</f>
        <v>2</v>
      </c>
      <c r="AI7" s="8">
        <f ca="1">count!AI6</f>
        <v>2</v>
      </c>
      <c r="AJ7" s="8">
        <f ca="1">count!AJ6</f>
        <v>0</v>
      </c>
      <c r="AK7" s="8">
        <f ca="1">count!AK6</f>
        <v>6</v>
      </c>
      <c r="AL7" s="8">
        <f ca="1">count!AL6</f>
        <v>6</v>
      </c>
      <c r="AM7" s="8">
        <f ca="1">count!AM6</f>
        <v>12</v>
      </c>
      <c r="AN7" s="8">
        <f ca="1">count!AN6</f>
        <v>13</v>
      </c>
      <c r="AO7" s="8">
        <f ca="1">count!AO6</f>
        <v>19</v>
      </c>
      <c r="AP7" s="8">
        <f ca="1">count!AP6</f>
        <v>14</v>
      </c>
      <c r="AQ7" s="8">
        <f ca="1">count!AQ6</f>
        <v>20</v>
      </c>
      <c r="AR7" s="8">
        <f ca="1">count!AR6</f>
        <v>15</v>
      </c>
      <c r="AS7" s="8">
        <f ca="1">count!AS6</f>
        <v>10</v>
      </c>
      <c r="AT7" s="8">
        <f ca="1">count!AT6</f>
        <v>3</v>
      </c>
      <c r="AU7" s="8">
        <f ca="1">count!AU6</f>
        <v>11</v>
      </c>
      <c r="AV7" s="8">
        <f ca="1">count!AV6</f>
        <v>2</v>
      </c>
      <c r="AW7" s="8">
        <f ca="1">count!AW6</f>
        <v>1</v>
      </c>
      <c r="AX7" s="8">
        <f ca="1">count!AX6</f>
        <v>2</v>
      </c>
      <c r="AY7" s="8">
        <f ca="1">count!AY6</f>
        <v>5</v>
      </c>
      <c r="AZ7" s="8">
        <f ca="1">count!AZ6</f>
        <v>3</v>
      </c>
      <c r="BA7" s="8">
        <f ca="1">count!BA6</f>
        <v>2</v>
      </c>
      <c r="BB7" s="8">
        <f ca="1">count!BB6</f>
        <v>3</v>
      </c>
      <c r="BC7" s="8">
        <f ca="1">count!BC6</f>
        <v>2</v>
      </c>
      <c r="BD7" s="8">
        <f ca="1">count!BD6</f>
        <v>2</v>
      </c>
      <c r="BE7" s="8">
        <f ca="1">count!BE6</f>
        <v>5</v>
      </c>
      <c r="BF7" s="8">
        <f ca="1">count!BF6</f>
        <v>1</v>
      </c>
      <c r="BG7" s="8">
        <f ca="1">count!BG6</f>
        <v>15</v>
      </c>
      <c r="BH7" s="8">
        <f ca="1">count!BH6</f>
        <v>7</v>
      </c>
      <c r="BI7" s="8">
        <f ca="1">count!BI6</f>
        <v>6</v>
      </c>
      <c r="BJ7" s="8">
        <f ca="1">count!BJ6</f>
        <v>3</v>
      </c>
      <c r="BK7" s="8">
        <f ca="1">count!BK6</f>
        <v>10</v>
      </c>
      <c r="BL7" s="8">
        <f ca="1">count!BL6</f>
        <v>1</v>
      </c>
      <c r="BM7" s="8">
        <f ca="1">count!BM6</f>
        <v>5</v>
      </c>
      <c r="BN7" s="8">
        <f ca="1">count!BN6</f>
        <v>6</v>
      </c>
      <c r="BO7" s="8">
        <f ca="1">count!BO6</f>
        <v>16</v>
      </c>
      <c r="BP7" s="8">
        <f ca="1">count!BP6</f>
        <v>27</v>
      </c>
      <c r="BQ7" s="8">
        <f ca="1">count!BQ6</f>
        <v>14</v>
      </c>
      <c r="BR7" s="8">
        <f ca="1">count!BR6</f>
        <v>20</v>
      </c>
      <c r="BS7" s="8">
        <f ca="1">count!BS6</f>
        <v>17</v>
      </c>
      <c r="BT7" s="8">
        <f ca="1">count!BT6</f>
        <v>12</v>
      </c>
      <c r="BU7" s="8">
        <f ca="1">count!BU6</f>
        <v>12</v>
      </c>
      <c r="BV7" s="8">
        <f ca="1">count!BV6</f>
        <v>22</v>
      </c>
      <c r="BW7" s="8">
        <f ca="1">count!BW6</f>
        <v>34</v>
      </c>
      <c r="BX7" s="8">
        <f ca="1">count!BX6</f>
        <v>19</v>
      </c>
      <c r="BY7" s="8">
        <f ca="1">count!BY6</f>
        <v>29</v>
      </c>
      <c r="BZ7" s="8">
        <f ca="1">count!BZ6</f>
        <v>29</v>
      </c>
      <c r="CA7" s="8">
        <f ca="1">count!CA6</f>
        <v>10</v>
      </c>
      <c r="CB7" s="8">
        <f ca="1">count!CB6</f>
        <v>11</v>
      </c>
      <c r="CC7" s="8">
        <f ca="1">count!CC6</f>
        <v>14</v>
      </c>
      <c r="CD7" s="8">
        <f ca="1">count!CD6</f>
        <v>20</v>
      </c>
      <c r="CE7" s="8">
        <f ca="1">count!CE6</f>
        <v>14</v>
      </c>
      <c r="CF7" s="8">
        <f ca="1">count!CF6</f>
        <v>18</v>
      </c>
      <c r="CG7" s="8">
        <f ca="1">count!CG6</f>
        <v>8</v>
      </c>
      <c r="CH7" s="8">
        <f ca="1">count!CH6</f>
        <v>6</v>
      </c>
      <c r="CI7" s="8">
        <f ca="1">count!CI6</f>
        <v>2</v>
      </c>
      <c r="CJ7" s="8">
        <f ca="1">count!CJ6</f>
        <v>3</v>
      </c>
      <c r="CK7" s="8">
        <f ca="1">count!CK6</f>
        <v>4</v>
      </c>
      <c r="CL7" s="8">
        <f ca="1">count!CL6</f>
        <v>5</v>
      </c>
      <c r="CM7" s="8">
        <f ca="1">count!CM6</f>
        <v>0</v>
      </c>
      <c r="CN7" s="8">
        <f ca="1">count!CN6</f>
        <v>2</v>
      </c>
      <c r="CO7" s="8">
        <f ca="1">count!CO6</f>
        <v>6</v>
      </c>
      <c r="CP7" s="8">
        <f ca="1">count!CP6</f>
        <v>3</v>
      </c>
      <c r="CQ7" s="8">
        <f ca="1">count!CQ6</f>
        <v>1</v>
      </c>
      <c r="CR7" s="8">
        <f ca="1">count!CR6</f>
        <v>1</v>
      </c>
      <c r="CS7" s="8">
        <f ca="1">count!CS6</f>
        <v>0</v>
      </c>
      <c r="CT7" s="8">
        <f ca="1">count!CT6</f>
        <v>0</v>
      </c>
      <c r="CU7" s="13">
        <f t="shared" ca="1" si="0"/>
        <v>652</v>
      </c>
      <c r="CV7" s="13">
        <f t="shared" ca="1" si="1"/>
        <v>6.791666666666667</v>
      </c>
      <c r="CW7" s="13">
        <f t="shared" ca="1" si="2"/>
        <v>0</v>
      </c>
      <c r="CX7" s="13">
        <f t="shared" ca="1" si="3"/>
        <v>34</v>
      </c>
      <c r="CY7" s="13">
        <f t="shared" ca="1" si="4"/>
        <v>8.1148553402375843</v>
      </c>
    </row>
    <row r="8" spans="1:103" s="8" customFormat="1" ht="17" x14ac:dyDescent="0.25">
      <c r="A8" s="1">
        <f>count!B7</f>
        <v>4</v>
      </c>
      <c r="B8" s="8" t="str">
        <f>count!A7</f>
        <v>Friday</v>
      </c>
      <c r="C8" s="27">
        <f ca="1">count!C7</f>
        <v>0</v>
      </c>
      <c r="D8" s="8">
        <f ca="1">count!D7</f>
        <v>3</v>
      </c>
      <c r="E8" s="8">
        <f ca="1">count!E7</f>
        <v>0</v>
      </c>
      <c r="F8" s="8">
        <f ca="1">count!F7</f>
        <v>0</v>
      </c>
      <c r="G8" s="8">
        <f ca="1">count!G7</f>
        <v>0</v>
      </c>
      <c r="H8" s="8">
        <f ca="1">count!H7</f>
        <v>1</v>
      </c>
      <c r="I8" s="8">
        <f ca="1">count!I7</f>
        <v>0</v>
      </c>
      <c r="J8" s="8">
        <f ca="1">count!J7</f>
        <v>0</v>
      </c>
      <c r="K8" s="8">
        <f ca="1">count!K7</f>
        <v>3</v>
      </c>
      <c r="L8" s="8">
        <f ca="1">count!L7</f>
        <v>0</v>
      </c>
      <c r="M8" s="8">
        <f ca="1">count!M7</f>
        <v>0</v>
      </c>
      <c r="N8" s="8">
        <f ca="1">count!N7</f>
        <v>0</v>
      </c>
      <c r="O8" s="8">
        <f ca="1">count!O7</f>
        <v>0</v>
      </c>
      <c r="P8" s="8">
        <f ca="1">count!P7</f>
        <v>0</v>
      </c>
      <c r="Q8" s="8">
        <f ca="1">count!Q7</f>
        <v>0</v>
      </c>
      <c r="R8" s="8">
        <f ca="1">count!R7</f>
        <v>0</v>
      </c>
      <c r="S8" s="8">
        <f ca="1">count!S7</f>
        <v>0</v>
      </c>
      <c r="T8" s="8">
        <f ca="1">count!T7</f>
        <v>0</v>
      </c>
      <c r="U8" s="8">
        <f ca="1">count!U7</f>
        <v>0</v>
      </c>
      <c r="V8" s="8">
        <f ca="1">count!V7</f>
        <v>0</v>
      </c>
      <c r="W8" s="8">
        <f ca="1">count!W7</f>
        <v>0</v>
      </c>
      <c r="X8" s="8">
        <f ca="1">count!X7</f>
        <v>0</v>
      </c>
      <c r="Y8" s="8">
        <f ca="1">count!Y7</f>
        <v>0</v>
      </c>
      <c r="Z8" s="8">
        <f ca="1">count!Z7</f>
        <v>5</v>
      </c>
      <c r="AA8" s="8">
        <f ca="1">count!AA7</f>
        <v>0</v>
      </c>
      <c r="AB8" s="8">
        <f ca="1">count!AB7</f>
        <v>1</v>
      </c>
      <c r="AC8" s="8">
        <f ca="1">count!AC7</f>
        <v>3</v>
      </c>
      <c r="AD8" s="8">
        <f ca="1">count!AD7</f>
        <v>1</v>
      </c>
      <c r="AE8" s="8">
        <f ca="1">count!AE7</f>
        <v>21</v>
      </c>
      <c r="AF8" s="8">
        <f ca="1">count!AF7</f>
        <v>21</v>
      </c>
      <c r="AG8" s="8">
        <f ca="1">count!AG7</f>
        <v>10</v>
      </c>
      <c r="AH8" s="8">
        <f ca="1">count!AH7</f>
        <v>13</v>
      </c>
      <c r="AI8" s="8">
        <f ca="1">count!AI7</f>
        <v>17</v>
      </c>
      <c r="AJ8" s="8">
        <f ca="1">count!AJ7</f>
        <v>6</v>
      </c>
      <c r="AK8" s="8">
        <f ca="1">count!AK7</f>
        <v>11</v>
      </c>
      <c r="AL8" s="8">
        <f ca="1">count!AL7</f>
        <v>12</v>
      </c>
      <c r="AM8" s="8">
        <f ca="1">count!AM7</f>
        <v>15</v>
      </c>
      <c r="AN8" s="8">
        <f ca="1">count!AN7</f>
        <v>11</v>
      </c>
      <c r="AO8" s="8">
        <f ca="1">count!AO7</f>
        <v>12</v>
      </c>
      <c r="AP8" s="8">
        <f ca="1">count!AP7</f>
        <v>8</v>
      </c>
      <c r="AQ8" s="8">
        <f ca="1">count!AQ7</f>
        <v>19</v>
      </c>
      <c r="AR8" s="8">
        <f ca="1">count!AR7</f>
        <v>3</v>
      </c>
      <c r="AS8" s="8">
        <f ca="1">count!AS7</f>
        <v>6</v>
      </c>
      <c r="AT8" s="8">
        <f ca="1">count!AT7</f>
        <v>9</v>
      </c>
      <c r="AU8" s="8">
        <f ca="1">count!AU7</f>
        <v>6</v>
      </c>
      <c r="AV8" s="8">
        <f ca="1">count!AV7</f>
        <v>16</v>
      </c>
      <c r="AW8" s="8">
        <f ca="1">count!AW7</f>
        <v>8</v>
      </c>
      <c r="AX8" s="8">
        <f ca="1">count!AX7</f>
        <v>4</v>
      </c>
      <c r="AY8" s="8">
        <f ca="1">count!AY7</f>
        <v>7</v>
      </c>
      <c r="AZ8" s="8">
        <f ca="1">count!AZ7</f>
        <v>11</v>
      </c>
      <c r="BA8" s="8">
        <f ca="1">count!BA7</f>
        <v>5</v>
      </c>
      <c r="BB8" s="8">
        <f ca="1">count!BB7</f>
        <v>1</v>
      </c>
      <c r="BC8" s="8">
        <f ca="1">count!BC7</f>
        <v>2</v>
      </c>
      <c r="BD8" s="8">
        <f ca="1">count!BD7</f>
        <v>7</v>
      </c>
      <c r="BE8" s="8">
        <f ca="1">count!BE7</f>
        <v>13</v>
      </c>
      <c r="BF8" s="8">
        <f ca="1">count!BF7</f>
        <v>1</v>
      </c>
      <c r="BG8" s="8">
        <f ca="1">count!BG7</f>
        <v>7</v>
      </c>
      <c r="BH8" s="8">
        <f ca="1">count!BH7</f>
        <v>0</v>
      </c>
      <c r="BI8" s="8">
        <f ca="1">count!BI7</f>
        <v>3</v>
      </c>
      <c r="BJ8" s="8">
        <f ca="1">count!BJ7</f>
        <v>2</v>
      </c>
      <c r="BK8" s="8">
        <f ca="1">count!BK7</f>
        <v>1</v>
      </c>
      <c r="BL8" s="8">
        <f ca="1">count!BL7</f>
        <v>1</v>
      </c>
      <c r="BM8" s="8">
        <f ca="1">count!BM7</f>
        <v>4</v>
      </c>
      <c r="BN8" s="8">
        <f ca="1">count!BN7</f>
        <v>13</v>
      </c>
      <c r="BO8" s="8">
        <f ca="1">count!BO7</f>
        <v>18</v>
      </c>
      <c r="BP8" s="8">
        <f ca="1">count!BP7</f>
        <v>24</v>
      </c>
      <c r="BQ8" s="8">
        <f ca="1">count!BQ7</f>
        <v>20</v>
      </c>
      <c r="BR8" s="8">
        <f ca="1">count!BR7</f>
        <v>22</v>
      </c>
      <c r="BS8" s="8">
        <f ca="1">count!BS7</f>
        <v>20</v>
      </c>
      <c r="BT8" s="8">
        <f ca="1">count!BT7</f>
        <v>13</v>
      </c>
      <c r="BU8" s="8">
        <f ca="1">count!BU7</f>
        <v>14</v>
      </c>
      <c r="BV8" s="8">
        <f ca="1">count!BV7</f>
        <v>15</v>
      </c>
      <c r="BW8" s="8">
        <f ca="1">count!BW7</f>
        <v>16</v>
      </c>
      <c r="BX8" s="8">
        <f ca="1">count!BX7</f>
        <v>19</v>
      </c>
      <c r="BY8" s="8">
        <f ca="1">count!BY7</f>
        <v>12</v>
      </c>
      <c r="BZ8" s="8">
        <f ca="1">count!BZ7</f>
        <v>10</v>
      </c>
      <c r="CA8" s="8">
        <f ca="1">count!CA7</f>
        <v>11</v>
      </c>
      <c r="CB8" s="8">
        <f ca="1">count!CB7</f>
        <v>22</v>
      </c>
      <c r="CC8" s="8">
        <f ca="1">count!CC7</f>
        <v>12</v>
      </c>
      <c r="CD8" s="8">
        <f ca="1">count!CD7</f>
        <v>12</v>
      </c>
      <c r="CE8" s="8">
        <f ca="1">count!CE7</f>
        <v>8</v>
      </c>
      <c r="CF8" s="8">
        <f ca="1">count!CF7</f>
        <v>5</v>
      </c>
      <c r="CG8" s="8">
        <f ca="1">count!CG7</f>
        <v>7</v>
      </c>
      <c r="CH8" s="8">
        <f ca="1">count!CH7</f>
        <v>7</v>
      </c>
      <c r="CI8" s="8">
        <f ca="1">count!CI7</f>
        <v>15</v>
      </c>
      <c r="CJ8" s="8">
        <f ca="1">count!CJ7</f>
        <v>5</v>
      </c>
      <c r="CK8" s="8">
        <f ca="1">count!CK7</f>
        <v>7</v>
      </c>
      <c r="CL8" s="8">
        <f ca="1">count!CL7</f>
        <v>2</v>
      </c>
      <c r="CM8" s="8">
        <f ca="1">count!CM7</f>
        <v>0</v>
      </c>
      <c r="CN8" s="8">
        <f ca="1">count!CN7</f>
        <v>2</v>
      </c>
      <c r="CO8" s="8">
        <f ca="1">count!CO7</f>
        <v>3</v>
      </c>
      <c r="CP8" s="8">
        <f ca="1">count!CP7</f>
        <v>0</v>
      </c>
      <c r="CQ8" s="8">
        <f ca="1">count!CQ7</f>
        <v>2</v>
      </c>
      <c r="CR8" s="8">
        <f ca="1">count!CR7</f>
        <v>3</v>
      </c>
      <c r="CS8" s="8">
        <f ca="1">count!CS7</f>
        <v>1</v>
      </c>
      <c r="CT8" s="8">
        <f ca="1">count!CT7</f>
        <v>11</v>
      </c>
      <c r="CU8" s="13">
        <f t="shared" ca="1" si="0"/>
        <v>661</v>
      </c>
      <c r="CV8" s="13">
        <f t="shared" ca="1" si="1"/>
        <v>6.885416666666667</v>
      </c>
      <c r="CW8" s="13">
        <f t="shared" ca="1" si="2"/>
        <v>0</v>
      </c>
      <c r="CX8" s="13">
        <f t="shared" ca="1" si="3"/>
        <v>24</v>
      </c>
      <c r="CY8" s="13">
        <f t="shared" ca="1" si="4"/>
        <v>6.8761522160468216</v>
      </c>
    </row>
    <row r="9" spans="1:103" s="8" customFormat="1" ht="17" x14ac:dyDescent="0.25">
      <c r="A9" s="1">
        <f>count!B8</f>
        <v>5</v>
      </c>
      <c r="B9" s="8" t="str">
        <f>count!A8</f>
        <v>Saturday</v>
      </c>
      <c r="C9" s="27">
        <f ca="1">count!C8</f>
        <v>0</v>
      </c>
      <c r="D9" s="8">
        <f ca="1">count!D8</f>
        <v>1</v>
      </c>
      <c r="E9" s="8">
        <f ca="1">count!E8</f>
        <v>1</v>
      </c>
      <c r="F9" s="8">
        <f ca="1">count!F8</f>
        <v>1</v>
      </c>
      <c r="G9" s="8">
        <f ca="1">count!G8</f>
        <v>0</v>
      </c>
      <c r="H9" s="8">
        <f ca="1">count!H8</f>
        <v>1</v>
      </c>
      <c r="I9" s="8">
        <f ca="1">count!I8</f>
        <v>0</v>
      </c>
      <c r="J9" s="8">
        <f ca="1">count!J8</f>
        <v>0</v>
      </c>
      <c r="K9" s="8">
        <f ca="1">count!K8</f>
        <v>2</v>
      </c>
      <c r="L9" s="8">
        <f ca="1">count!L8</f>
        <v>0</v>
      </c>
      <c r="M9" s="8">
        <f ca="1">count!M8</f>
        <v>1</v>
      </c>
      <c r="N9" s="8">
        <f ca="1">count!N8</f>
        <v>0</v>
      </c>
      <c r="O9" s="8">
        <f ca="1">count!O8</f>
        <v>0</v>
      </c>
      <c r="P9" s="8">
        <f ca="1">count!P8</f>
        <v>2</v>
      </c>
      <c r="Q9" s="8">
        <f ca="1">count!Q8</f>
        <v>0</v>
      </c>
      <c r="R9" s="8">
        <f ca="1">count!R8</f>
        <v>0</v>
      </c>
      <c r="S9" s="8">
        <f ca="1">count!S8</f>
        <v>0</v>
      </c>
      <c r="T9" s="8">
        <f ca="1">count!T8</f>
        <v>0</v>
      </c>
      <c r="U9" s="8">
        <f ca="1">count!U8</f>
        <v>0</v>
      </c>
      <c r="V9" s="8">
        <f ca="1">count!V8</f>
        <v>0</v>
      </c>
      <c r="W9" s="8">
        <f ca="1">count!W8</f>
        <v>0</v>
      </c>
      <c r="X9" s="8">
        <f ca="1">count!X8</f>
        <v>2</v>
      </c>
      <c r="Y9" s="8">
        <f ca="1">count!Y8</f>
        <v>0</v>
      </c>
      <c r="Z9" s="8">
        <f ca="1">count!Z8</f>
        <v>0</v>
      </c>
      <c r="AA9" s="8">
        <f ca="1">count!AA8</f>
        <v>0</v>
      </c>
      <c r="AB9" s="8">
        <f ca="1">count!AB8</f>
        <v>0</v>
      </c>
      <c r="AC9" s="8">
        <f ca="1">count!AC8</f>
        <v>4</v>
      </c>
      <c r="AD9" s="8">
        <f ca="1">count!AD8</f>
        <v>12</v>
      </c>
      <c r="AE9" s="8">
        <f ca="1">count!AE8</f>
        <v>1</v>
      </c>
      <c r="AF9" s="8">
        <f ca="1">count!AF8</f>
        <v>9</v>
      </c>
      <c r="AG9" s="8">
        <f ca="1">count!AG8</f>
        <v>2</v>
      </c>
      <c r="AH9" s="8">
        <f ca="1">count!AH8</f>
        <v>1</v>
      </c>
      <c r="AI9" s="8">
        <f ca="1">count!AI8</f>
        <v>3</v>
      </c>
      <c r="AJ9" s="8">
        <f ca="1">count!AJ8</f>
        <v>6</v>
      </c>
      <c r="AK9" s="8">
        <f ca="1">count!AK8</f>
        <v>1</v>
      </c>
      <c r="AL9" s="8">
        <f ca="1">count!AL8</f>
        <v>2</v>
      </c>
      <c r="AM9" s="8">
        <f ca="1">count!AM8</f>
        <v>6</v>
      </c>
      <c r="AN9" s="8">
        <f ca="1">count!AN8</f>
        <v>13</v>
      </c>
      <c r="AO9" s="8">
        <f ca="1">count!AO8</f>
        <v>14</v>
      </c>
      <c r="AP9" s="8">
        <f ca="1">count!AP8</f>
        <v>23</v>
      </c>
      <c r="AQ9" s="8">
        <f ca="1">count!AQ8</f>
        <v>28</v>
      </c>
      <c r="AR9" s="8">
        <f ca="1">count!AR8</f>
        <v>10</v>
      </c>
      <c r="AS9" s="8">
        <f ca="1">count!AS8</f>
        <v>14</v>
      </c>
      <c r="AT9" s="8">
        <f ca="1">count!AT8</f>
        <v>4</v>
      </c>
      <c r="AU9" s="8">
        <f ca="1">count!AU8</f>
        <v>6</v>
      </c>
      <c r="AV9" s="8">
        <f ca="1">count!AV8</f>
        <v>17</v>
      </c>
      <c r="AW9" s="8">
        <f ca="1">count!AW8</f>
        <v>18</v>
      </c>
      <c r="AX9" s="8">
        <f ca="1">count!AX8</f>
        <v>18</v>
      </c>
      <c r="AY9" s="8">
        <f ca="1">count!AY8</f>
        <v>41</v>
      </c>
      <c r="AZ9" s="8">
        <f ca="1">count!AZ8</f>
        <v>13</v>
      </c>
      <c r="BA9" s="8">
        <f ca="1">count!BA8</f>
        <v>34</v>
      </c>
      <c r="BB9" s="8">
        <f ca="1">count!BB8</f>
        <v>38</v>
      </c>
      <c r="BC9" s="8">
        <f ca="1">count!BC8</f>
        <v>36</v>
      </c>
      <c r="BD9" s="8">
        <f ca="1">count!BD8</f>
        <v>29</v>
      </c>
      <c r="BE9" s="8">
        <f ca="1">count!BE8</f>
        <v>8</v>
      </c>
      <c r="BF9" s="8">
        <f ca="1">count!BF8</f>
        <v>11</v>
      </c>
      <c r="BG9" s="8">
        <f ca="1">count!BG8</f>
        <v>16</v>
      </c>
      <c r="BH9" s="8">
        <f ca="1">count!BH8</f>
        <v>8</v>
      </c>
      <c r="BI9" s="8">
        <f ca="1">count!BI8</f>
        <v>12</v>
      </c>
      <c r="BJ9" s="8">
        <f ca="1">count!BJ8</f>
        <v>14</v>
      </c>
      <c r="BK9" s="8">
        <f ca="1">count!BK8</f>
        <v>16</v>
      </c>
      <c r="BL9" s="8">
        <f ca="1">count!BL8</f>
        <v>6</v>
      </c>
      <c r="BM9" s="8">
        <f ca="1">count!BM8</f>
        <v>19</v>
      </c>
      <c r="BN9" s="8">
        <f ca="1">count!BN8</f>
        <v>14</v>
      </c>
      <c r="BO9" s="8">
        <f ca="1">count!BO8</f>
        <v>9</v>
      </c>
      <c r="BP9" s="8">
        <f ca="1">count!BP8</f>
        <v>8</v>
      </c>
      <c r="BQ9" s="8">
        <f ca="1">count!BQ8</f>
        <v>15</v>
      </c>
      <c r="BR9" s="8">
        <f ca="1">count!BR8</f>
        <v>11</v>
      </c>
      <c r="BS9" s="8">
        <f ca="1">count!BS8</f>
        <v>27</v>
      </c>
      <c r="BT9" s="8">
        <f ca="1">count!BT8</f>
        <v>12</v>
      </c>
      <c r="BU9" s="8">
        <f ca="1">count!BU8</f>
        <v>30</v>
      </c>
      <c r="BV9" s="8">
        <f ca="1">count!BV8</f>
        <v>18</v>
      </c>
      <c r="BW9" s="8">
        <f ca="1">count!BW8</f>
        <v>20</v>
      </c>
      <c r="BX9" s="8">
        <f ca="1">count!BX8</f>
        <v>13</v>
      </c>
      <c r="BY9" s="8">
        <f ca="1">count!BY8</f>
        <v>30</v>
      </c>
      <c r="BZ9" s="8">
        <f ca="1">count!BZ8</f>
        <v>30</v>
      </c>
      <c r="CA9" s="8">
        <f ca="1">count!CA8</f>
        <v>39</v>
      </c>
      <c r="CB9" s="8">
        <f ca="1">count!CB8</f>
        <v>24</v>
      </c>
      <c r="CC9" s="8">
        <f ca="1">count!CC8</f>
        <v>11</v>
      </c>
      <c r="CD9" s="8">
        <f ca="1">count!CD8</f>
        <v>18</v>
      </c>
      <c r="CE9" s="8">
        <f ca="1">count!CE8</f>
        <v>19</v>
      </c>
      <c r="CF9" s="8">
        <f ca="1">count!CF8</f>
        <v>16</v>
      </c>
      <c r="CG9" s="8">
        <f ca="1">count!CG8</f>
        <v>10</v>
      </c>
      <c r="CH9" s="8">
        <f ca="1">count!CH8</f>
        <v>8</v>
      </c>
      <c r="CI9" s="8">
        <f ca="1">count!CI8</f>
        <v>9</v>
      </c>
      <c r="CJ9" s="8">
        <f ca="1">count!CJ8</f>
        <v>5</v>
      </c>
      <c r="CK9" s="8">
        <f ca="1">count!CK8</f>
        <v>4</v>
      </c>
      <c r="CL9" s="8">
        <f ca="1">count!CL8</f>
        <v>1</v>
      </c>
      <c r="CM9" s="8">
        <f ca="1">count!CM8</f>
        <v>0</v>
      </c>
      <c r="CN9" s="8">
        <f ca="1">count!CN8</f>
        <v>3</v>
      </c>
      <c r="CO9" s="8">
        <f ca="1">count!CO8</f>
        <v>2</v>
      </c>
      <c r="CP9" s="8">
        <f ca="1">count!CP8</f>
        <v>6</v>
      </c>
      <c r="CQ9" s="8">
        <f ca="1">count!CQ8</f>
        <v>3</v>
      </c>
      <c r="CR9" s="8">
        <f ca="1">count!CR8</f>
        <v>2</v>
      </c>
      <c r="CS9" s="8">
        <f ca="1">count!CS8</f>
        <v>4</v>
      </c>
      <c r="CT9" s="8">
        <f ca="1">count!CT8</f>
        <v>0</v>
      </c>
      <c r="CU9" s="13">
        <f t="shared" ca="1" si="0"/>
        <v>945</v>
      </c>
      <c r="CV9" s="13">
        <f t="shared" ca="1" si="1"/>
        <v>9.84375</v>
      </c>
      <c r="CW9" s="13">
        <f t="shared" ca="1" si="2"/>
        <v>0</v>
      </c>
      <c r="CX9" s="13">
        <f t="shared" ca="1" si="3"/>
        <v>41</v>
      </c>
      <c r="CY9" s="13">
        <f t="shared" ca="1" si="4"/>
        <v>10.648773712449119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4</v>
      </c>
      <c r="F10" s="3">
        <f t="shared" ca="1" si="5"/>
        <v>2</v>
      </c>
      <c r="G10" s="3">
        <f t="shared" ca="1" si="5"/>
        <v>2</v>
      </c>
      <c r="H10" s="3">
        <f t="shared" ca="1" si="5"/>
        <v>3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7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6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7</v>
      </c>
      <c r="CP10" s="3">
        <f t="shared" ca="1" si="6"/>
        <v>5</v>
      </c>
      <c r="CQ10" s="3">
        <f t="shared" ca="1" si="6"/>
        <v>5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500</v>
      </c>
      <c r="CV10" s="14">
        <f ca="1">AVERAGE(C10:CT10)</f>
        <v>5.208333333333333</v>
      </c>
      <c r="CW10" s="14">
        <f ca="1">MIN(C10:CT10)</f>
        <v>0</v>
      </c>
      <c r="CX10" s="14">
        <f ca="1">MAX(C10:CT10)</f>
        <v>7</v>
      </c>
      <c r="CY10" s="14">
        <f ca="1">STDEV(C10:CT10)</f>
        <v>2.5294753633975344</v>
      </c>
    </row>
    <row r="11" spans="1:103" s="15" customFormat="1" ht="17" x14ac:dyDescent="0.25">
      <c r="A11" s="3">
        <f>SUM(A3:A9)</f>
        <v>29</v>
      </c>
      <c r="B11" s="2" t="s">
        <v>15</v>
      </c>
      <c r="C11" s="28">
        <f t="shared" ref="C11:AG11" ca="1" si="7">SUM(C3:C9)</f>
        <v>7</v>
      </c>
      <c r="D11" s="3">
        <f t="shared" ca="1" si="7"/>
        <v>8</v>
      </c>
      <c r="E11" s="3">
        <f t="shared" ca="1" si="7"/>
        <v>10</v>
      </c>
      <c r="F11" s="3">
        <f t="shared" ca="1" si="7"/>
        <v>2</v>
      </c>
      <c r="G11" s="3">
        <f t="shared" ca="1" si="7"/>
        <v>3</v>
      </c>
      <c r="H11" s="3">
        <f t="shared" ca="1" si="7"/>
        <v>4</v>
      </c>
      <c r="I11" s="3">
        <f t="shared" ca="1" si="7"/>
        <v>5</v>
      </c>
      <c r="J11" s="3">
        <f t="shared" ca="1" si="7"/>
        <v>1</v>
      </c>
      <c r="K11" s="3">
        <f t="shared" ca="1" si="7"/>
        <v>5</v>
      </c>
      <c r="L11" s="3">
        <f t="shared" ca="1" si="7"/>
        <v>0</v>
      </c>
      <c r="M11" s="3">
        <f t="shared" ca="1" si="7"/>
        <v>2</v>
      </c>
      <c r="N11" s="3">
        <f t="shared" ca="1" si="7"/>
        <v>0</v>
      </c>
      <c r="O11" s="3">
        <f t="shared" ca="1" si="7"/>
        <v>0</v>
      </c>
      <c r="P11" s="3">
        <f t="shared" ca="1" si="7"/>
        <v>2</v>
      </c>
      <c r="Q11" s="3">
        <f t="shared" ca="1" si="7"/>
        <v>1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1</v>
      </c>
      <c r="W11" s="3">
        <f t="shared" ca="1" si="7"/>
        <v>0</v>
      </c>
      <c r="X11" s="3">
        <f t="shared" ca="1" si="7"/>
        <v>2</v>
      </c>
      <c r="Y11" s="3">
        <f t="shared" ca="1" si="7"/>
        <v>2</v>
      </c>
      <c r="Z11" s="3">
        <f t="shared" ca="1" si="7"/>
        <v>5</v>
      </c>
      <c r="AA11" s="3">
        <f t="shared" ca="1" si="7"/>
        <v>8</v>
      </c>
      <c r="AB11" s="3">
        <f t="shared" ca="1" si="7"/>
        <v>11</v>
      </c>
      <c r="AC11" s="3">
        <f t="shared" ca="1" si="7"/>
        <v>30</v>
      </c>
      <c r="AD11" s="3">
        <f t="shared" ca="1" si="7"/>
        <v>42</v>
      </c>
      <c r="AE11" s="3">
        <f t="shared" ca="1" si="7"/>
        <v>118</v>
      </c>
      <c r="AF11" s="3">
        <f t="shared" ca="1" si="7"/>
        <v>142</v>
      </c>
      <c r="AG11" s="3">
        <f t="shared" ca="1" si="7"/>
        <v>72</v>
      </c>
      <c r="AH11" s="3">
        <f t="shared" ref="AH11:BM11" ca="1" si="8">SUM(AH3:AH9)</f>
        <v>33</v>
      </c>
      <c r="AI11" s="3">
        <f t="shared" ca="1" si="8"/>
        <v>49</v>
      </c>
      <c r="AJ11" s="3">
        <f t="shared" ca="1" si="8"/>
        <v>41</v>
      </c>
      <c r="AK11" s="3">
        <f t="shared" ca="1" si="8"/>
        <v>48</v>
      </c>
      <c r="AL11" s="3">
        <f t="shared" ca="1" si="8"/>
        <v>84</v>
      </c>
      <c r="AM11" s="3">
        <f t="shared" ca="1" si="8"/>
        <v>127</v>
      </c>
      <c r="AN11" s="3">
        <f t="shared" ca="1" si="8"/>
        <v>120</v>
      </c>
      <c r="AO11" s="3">
        <f t="shared" ca="1" si="8"/>
        <v>113</v>
      </c>
      <c r="AP11" s="3">
        <f t="shared" ca="1" si="8"/>
        <v>94</v>
      </c>
      <c r="AQ11" s="3">
        <f t="shared" ca="1" si="8"/>
        <v>117</v>
      </c>
      <c r="AR11" s="3">
        <f t="shared" ca="1" si="8"/>
        <v>68</v>
      </c>
      <c r="AS11" s="3">
        <f t="shared" ca="1" si="8"/>
        <v>99</v>
      </c>
      <c r="AT11" s="3">
        <f t="shared" ca="1" si="8"/>
        <v>43</v>
      </c>
      <c r="AU11" s="3">
        <f t="shared" ca="1" si="8"/>
        <v>45</v>
      </c>
      <c r="AV11" s="3">
        <f t="shared" ca="1" si="8"/>
        <v>66</v>
      </c>
      <c r="AW11" s="3">
        <f t="shared" ca="1" si="8"/>
        <v>52</v>
      </c>
      <c r="AX11" s="3">
        <f t="shared" ca="1" si="8"/>
        <v>53</v>
      </c>
      <c r="AY11" s="3">
        <f t="shared" ca="1" si="8"/>
        <v>80</v>
      </c>
      <c r="AZ11" s="3">
        <f t="shared" ca="1" si="8"/>
        <v>51</v>
      </c>
      <c r="BA11" s="3">
        <f t="shared" ca="1" si="8"/>
        <v>91</v>
      </c>
      <c r="BB11" s="3">
        <f t="shared" ca="1" si="8"/>
        <v>83</v>
      </c>
      <c r="BC11" s="3">
        <f t="shared" ca="1" si="8"/>
        <v>60</v>
      </c>
      <c r="BD11" s="3">
        <f t="shared" ca="1" si="8"/>
        <v>57</v>
      </c>
      <c r="BE11" s="3">
        <f t="shared" ca="1" si="8"/>
        <v>41</v>
      </c>
      <c r="BF11" s="3">
        <f t="shared" ca="1" si="8"/>
        <v>35</v>
      </c>
      <c r="BG11" s="3">
        <f t="shared" ca="1" si="8"/>
        <v>81</v>
      </c>
      <c r="BH11" s="3">
        <f t="shared" ca="1" si="8"/>
        <v>94</v>
      </c>
      <c r="BI11" s="3">
        <f t="shared" ca="1" si="8"/>
        <v>63</v>
      </c>
      <c r="BJ11" s="3">
        <f t="shared" ca="1" si="8"/>
        <v>46</v>
      </c>
      <c r="BK11" s="3">
        <f t="shared" ca="1" si="8"/>
        <v>38</v>
      </c>
      <c r="BL11" s="3">
        <f t="shared" ca="1" si="8"/>
        <v>41</v>
      </c>
      <c r="BM11" s="3">
        <f t="shared" ca="1" si="8"/>
        <v>50</v>
      </c>
      <c r="BN11" s="3">
        <f t="shared" ref="BN11:CS11" ca="1" si="9">SUM(BN3:BN9)</f>
        <v>60</v>
      </c>
      <c r="BO11" s="3">
        <f t="shared" ca="1" si="9"/>
        <v>77</v>
      </c>
      <c r="BP11" s="3">
        <f t="shared" ca="1" si="9"/>
        <v>108</v>
      </c>
      <c r="BQ11" s="3">
        <f t="shared" ca="1" si="9"/>
        <v>87</v>
      </c>
      <c r="BR11" s="3">
        <f t="shared" ca="1" si="9"/>
        <v>89</v>
      </c>
      <c r="BS11" s="3">
        <f t="shared" ca="1" si="9"/>
        <v>109</v>
      </c>
      <c r="BT11" s="3">
        <f t="shared" ca="1" si="9"/>
        <v>114</v>
      </c>
      <c r="BU11" s="3">
        <f t="shared" ca="1" si="9"/>
        <v>119</v>
      </c>
      <c r="BV11" s="3">
        <f t="shared" ca="1" si="9"/>
        <v>138</v>
      </c>
      <c r="BW11" s="3">
        <f t="shared" ca="1" si="9"/>
        <v>144</v>
      </c>
      <c r="BX11" s="3">
        <f t="shared" ca="1" si="9"/>
        <v>122</v>
      </c>
      <c r="BY11" s="3">
        <f t="shared" ca="1" si="9"/>
        <v>137</v>
      </c>
      <c r="BZ11" s="3">
        <f t="shared" ca="1" si="9"/>
        <v>130</v>
      </c>
      <c r="CA11" s="3">
        <f t="shared" ca="1" si="9"/>
        <v>122</v>
      </c>
      <c r="CB11" s="3">
        <f t="shared" ca="1" si="9"/>
        <v>108</v>
      </c>
      <c r="CC11" s="3">
        <f t="shared" ca="1" si="9"/>
        <v>86</v>
      </c>
      <c r="CD11" s="3">
        <f t="shared" ca="1" si="9"/>
        <v>100</v>
      </c>
      <c r="CE11" s="3">
        <f t="shared" ca="1" si="9"/>
        <v>101</v>
      </c>
      <c r="CF11" s="3">
        <f t="shared" ca="1" si="9"/>
        <v>73</v>
      </c>
      <c r="CG11" s="3">
        <f t="shared" ca="1" si="9"/>
        <v>40</v>
      </c>
      <c r="CH11" s="3">
        <f t="shared" ca="1" si="9"/>
        <v>40</v>
      </c>
      <c r="CI11" s="3">
        <f t="shared" ca="1" si="9"/>
        <v>43</v>
      </c>
      <c r="CJ11" s="3">
        <f t="shared" ca="1" si="9"/>
        <v>30</v>
      </c>
      <c r="CK11" s="3">
        <f t="shared" ca="1" si="9"/>
        <v>39</v>
      </c>
      <c r="CL11" s="3">
        <f t="shared" ca="1" si="9"/>
        <v>26</v>
      </c>
      <c r="CM11" s="3">
        <f t="shared" ca="1" si="9"/>
        <v>29</v>
      </c>
      <c r="CN11" s="3">
        <f t="shared" ca="1" si="9"/>
        <v>15</v>
      </c>
      <c r="CO11" s="3">
        <f t="shared" ca="1" si="9"/>
        <v>43</v>
      </c>
      <c r="CP11" s="3">
        <f t="shared" ca="1" si="9"/>
        <v>15</v>
      </c>
      <c r="CQ11" s="3">
        <f t="shared" ca="1" si="9"/>
        <v>24</v>
      </c>
      <c r="CR11" s="3">
        <f t="shared" ca="1" si="9"/>
        <v>12</v>
      </c>
      <c r="CS11" s="3">
        <f t="shared" ca="1" si="9"/>
        <v>7</v>
      </c>
      <c r="CT11" s="3">
        <f t="shared" ref="CT11" ca="1" si="10">SUM(CT3:CT9)</f>
        <v>13</v>
      </c>
      <c r="CU11" s="14">
        <f ca="1">SUM(C11:CT11)</f>
        <v>5046</v>
      </c>
      <c r="CV11" s="14">
        <f ca="1">AVERAGE(C11:CT11)</f>
        <v>52.5625</v>
      </c>
      <c r="CW11" s="14">
        <f ca="1">MIN(C11:CT11)</f>
        <v>0</v>
      </c>
      <c r="CX11" s="14">
        <f ca="1">MAX(C11:CT11)</f>
        <v>144</v>
      </c>
      <c r="CY11" s="14">
        <f ca="1">STDEV(C11:CT11)</f>
        <v>44.073338999062862</v>
      </c>
    </row>
    <row r="12" spans="1:103" s="15" customFormat="1" ht="17" x14ac:dyDescent="0.25">
      <c r="A12" s="3">
        <f>AVERAGE(count!B2:B8)</f>
        <v>4.1428571428571432</v>
      </c>
      <c r="B12" s="15" t="s">
        <v>20</v>
      </c>
      <c r="C12" s="24">
        <f ca="1">AVERAGE(C3:C9)</f>
        <v>1</v>
      </c>
      <c r="D12" s="15">
        <f ca="1">AVERAGE(count!D2:D8)</f>
        <v>1.1428571428571428</v>
      </c>
      <c r="E12" s="15">
        <f ca="1">AVERAGE(count!E2:E8)</f>
        <v>1.4285714285714286</v>
      </c>
      <c r="F12" s="15">
        <f ca="1">AVERAGE(count!F2:F8)</f>
        <v>0.2857142857142857</v>
      </c>
      <c r="G12" s="15">
        <f ca="1">AVERAGE(count!G2:G8)</f>
        <v>0.42857142857142855</v>
      </c>
      <c r="H12" s="15">
        <f ca="1">AVERAGE(count!H2:H8)</f>
        <v>0.5714285714285714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4.2857142857142856</v>
      </c>
      <c r="AD12" s="15">
        <f ca="1">AVERAGE(count!AD2:AD8)</f>
        <v>6</v>
      </c>
      <c r="AE12" s="15">
        <f ca="1">AVERAGE(count!AE2:AE8)</f>
        <v>16.857142857142858</v>
      </c>
      <c r="AF12" s="15">
        <f ca="1">AVERAGE(count!AF2:AF8)</f>
        <v>20.285714285714285</v>
      </c>
      <c r="AG12" s="15">
        <f ca="1">AVERAGE(count!AG2:AG8)</f>
        <v>10.285714285714286</v>
      </c>
      <c r="AH12" s="15">
        <f ca="1">AVERAGE(count!AH2:AH8)</f>
        <v>4.7142857142857144</v>
      </c>
      <c r="AI12" s="15">
        <f ca="1">AVERAGE(count!AI2:AI8)</f>
        <v>7</v>
      </c>
      <c r="AJ12" s="15">
        <f ca="1">AVERAGE(count!AJ2:AJ8)</f>
        <v>5.8571428571428568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18.142857142857142</v>
      </c>
      <c r="AN12" s="15">
        <f ca="1">AVERAGE(count!AN2:AN8)</f>
        <v>17.142857142857142</v>
      </c>
      <c r="AO12" s="15">
        <f ca="1">AVERAGE(count!AO2:AO8)</f>
        <v>16.142857142857142</v>
      </c>
      <c r="AP12" s="15">
        <f ca="1">AVERAGE(count!AP2:AP8)</f>
        <v>13.428571428571429</v>
      </c>
      <c r="AQ12" s="15">
        <f ca="1">AVERAGE(count!AQ2:AQ8)</f>
        <v>16.714285714285715</v>
      </c>
      <c r="AR12" s="15">
        <f ca="1">AVERAGE(count!AR2:AR8)</f>
        <v>9.7142857142857135</v>
      </c>
      <c r="AS12" s="15">
        <f ca="1">AVERAGE(count!AS2:AS8)</f>
        <v>14.142857142857142</v>
      </c>
      <c r="AT12" s="15">
        <f ca="1">AVERAGE(count!AT2:AT8)</f>
        <v>6.1428571428571432</v>
      </c>
      <c r="AU12" s="15">
        <f ca="1">AVERAGE(count!AU2:AU8)</f>
        <v>6.4285714285714288</v>
      </c>
      <c r="AV12" s="15">
        <f ca="1">AVERAGE(count!AV2:AV8)</f>
        <v>9.4285714285714288</v>
      </c>
      <c r="AW12" s="15">
        <f ca="1">AVERAGE(count!AW2:AW8)</f>
        <v>7.4285714285714288</v>
      </c>
      <c r="AX12" s="15">
        <f ca="1">AVERAGE(count!AX2:AX8)</f>
        <v>7.5714285714285712</v>
      </c>
      <c r="AY12" s="15">
        <f ca="1">AVERAGE(count!AY2:AY8)</f>
        <v>11.428571428571429</v>
      </c>
      <c r="AZ12" s="15">
        <f ca="1">AVERAGE(count!AZ2:AZ8)</f>
        <v>7.2857142857142856</v>
      </c>
      <c r="BA12" s="15">
        <f ca="1">AVERAGE(count!BA2:BA8)</f>
        <v>13</v>
      </c>
      <c r="BB12" s="15">
        <f ca="1">AVERAGE(count!BB2:BB8)</f>
        <v>11.857142857142858</v>
      </c>
      <c r="BC12" s="15">
        <f ca="1">AVERAGE(count!BC2:BC8)</f>
        <v>8.5714285714285712</v>
      </c>
      <c r="BD12" s="15">
        <f ca="1">AVERAGE(count!BD2:BD8)</f>
        <v>8.1428571428571423</v>
      </c>
      <c r="BE12" s="15">
        <f ca="1">AVERAGE(count!BE2:BE8)</f>
        <v>5.8571428571428568</v>
      </c>
      <c r="BF12" s="15">
        <f ca="1">AVERAGE(count!BF2:BF8)</f>
        <v>5</v>
      </c>
      <c r="BG12" s="15">
        <f ca="1">AVERAGE(count!BG2:BG8)</f>
        <v>11.571428571428571</v>
      </c>
      <c r="BH12" s="15">
        <f ca="1">AVERAGE(count!BH2:BH8)</f>
        <v>13.428571428571429</v>
      </c>
      <c r="BI12" s="15">
        <f ca="1">AVERAGE(count!BI2:BI8)</f>
        <v>9</v>
      </c>
      <c r="BJ12" s="15">
        <f ca="1">AVERAGE(count!BJ2:BJ8)</f>
        <v>6.5714285714285712</v>
      </c>
      <c r="BK12" s="15">
        <f ca="1">AVERAGE(count!BK2:BK8)</f>
        <v>5.4285714285714288</v>
      </c>
      <c r="BL12" s="15">
        <f ca="1">AVERAGE(count!BL2:BL8)</f>
        <v>5.8571428571428568</v>
      </c>
      <c r="BM12" s="15">
        <f ca="1">AVERAGE(count!BM2:BM8)</f>
        <v>7.1428571428571432</v>
      </c>
      <c r="BN12" s="15">
        <f ca="1">AVERAGE(count!BN2:BN8)</f>
        <v>8.5714285714285712</v>
      </c>
      <c r="BO12" s="15">
        <f ca="1">AVERAGE(count!BO2:BO8)</f>
        <v>11</v>
      </c>
      <c r="BP12" s="15">
        <f ca="1">AVERAGE(count!BP2:BP8)</f>
        <v>15.428571428571429</v>
      </c>
      <c r="BQ12" s="15">
        <f ca="1">AVERAGE(count!BQ2:BQ8)</f>
        <v>12.428571428571429</v>
      </c>
      <c r="BR12" s="15">
        <f ca="1">AVERAGE(count!BR2:BR8)</f>
        <v>12.714285714285714</v>
      </c>
      <c r="BS12" s="15">
        <f ca="1">AVERAGE(count!BS2:BS8)</f>
        <v>15.571428571428571</v>
      </c>
      <c r="BT12" s="15">
        <f ca="1">AVERAGE(count!BT2:BT8)</f>
        <v>16.285714285714285</v>
      </c>
      <c r="BU12" s="15">
        <f ca="1">AVERAGE(count!BU2:BU8)</f>
        <v>17</v>
      </c>
      <c r="BV12" s="15">
        <f ca="1">AVERAGE(count!BV2:BV8)</f>
        <v>19.714285714285715</v>
      </c>
      <c r="BW12" s="15">
        <f ca="1">AVERAGE(count!BW2:BW8)</f>
        <v>20.571428571428573</v>
      </c>
      <c r="BX12" s="15">
        <f ca="1">AVERAGE(count!BX2:BX8)</f>
        <v>17.428571428571427</v>
      </c>
      <c r="BY12" s="15">
        <f ca="1">AVERAGE(count!BY2:BY8)</f>
        <v>19.571428571428573</v>
      </c>
      <c r="BZ12" s="15">
        <f ca="1">AVERAGE(count!BZ2:BZ8)</f>
        <v>18.571428571428573</v>
      </c>
      <c r="CA12" s="15">
        <f ca="1">AVERAGE(count!CA2:CA8)</f>
        <v>17.428571428571427</v>
      </c>
      <c r="CB12" s="15">
        <f ca="1">AVERAGE(count!CB2:CB8)</f>
        <v>15.428571428571429</v>
      </c>
      <c r="CC12" s="15">
        <f ca="1">AVERAGE(count!CC2:CC8)</f>
        <v>12.285714285714286</v>
      </c>
      <c r="CD12" s="15">
        <f ca="1">AVERAGE(count!CD2:CD8)</f>
        <v>14.285714285714286</v>
      </c>
      <c r="CE12" s="15">
        <f ca="1">AVERAGE(count!CE2:CE8)</f>
        <v>14.428571428571429</v>
      </c>
      <c r="CF12" s="15">
        <f ca="1">AVERAGE(count!CF2:CF8)</f>
        <v>10.428571428571429</v>
      </c>
      <c r="CG12" s="15">
        <f ca="1">AVERAGE(count!CG2:CG8)</f>
        <v>5.7142857142857144</v>
      </c>
      <c r="CH12" s="15">
        <f ca="1">AVERAGE(count!CH2:CH8)</f>
        <v>5.7142857142857144</v>
      </c>
      <c r="CI12" s="15">
        <f ca="1">AVERAGE(count!CI2:CI8)</f>
        <v>6.1428571428571432</v>
      </c>
      <c r="CJ12" s="15">
        <f ca="1">AVERAGE(count!CJ2:CJ8)</f>
        <v>4.2857142857142856</v>
      </c>
      <c r="CK12" s="15">
        <f ca="1">AVERAGE(count!CK2:CK8)</f>
        <v>5.5714285714285712</v>
      </c>
      <c r="CL12" s="15">
        <f ca="1">AVERAGE(count!CL2:CL8)</f>
        <v>3.7142857142857144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6.1428571428571432</v>
      </c>
      <c r="CP12" s="15">
        <f ca="1">AVERAGE(count!CP2:CP8)</f>
        <v>2.1428571428571428</v>
      </c>
      <c r="CQ12" s="15">
        <f ca="1">AVERAGE(count!CQ2:CQ8)</f>
        <v>3.4285714285714284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11">SUM(C12:CT12)</f>
        <v>720.85714285714266</v>
      </c>
      <c r="CV12" s="14">
        <f t="shared" ref="CV12:CV15" ca="1" si="12">AVERAGE(C12:CT12)</f>
        <v>7.5089285714285694</v>
      </c>
      <c r="CW12" s="14">
        <f t="shared" ref="CW12:CW15" ca="1" si="13">MIN(C12:CT12)</f>
        <v>0</v>
      </c>
      <c r="CX12" s="14">
        <f t="shared" ref="CX12:CX15" ca="1" si="14">MAX(C12:CT12)</f>
        <v>20.571428571428573</v>
      </c>
      <c r="CY12" s="14">
        <f t="shared" ref="CY12:CY15" ca="1" si="15">STDEV(C12:CT12)</f>
        <v>6.2961912855804094</v>
      </c>
    </row>
    <row r="13" spans="1:103" s="15" customFormat="1" ht="17" x14ac:dyDescent="0.25">
      <c r="A13" s="3">
        <f>MIN(count!B2:B8)</f>
        <v>4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3</v>
      </c>
      <c r="AD13" s="15">
        <f ca="1">MIN(count!AD2:AD8)</f>
        <v>1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2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12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3</v>
      </c>
      <c r="AS13" s="15">
        <f ca="1">MIN(count!AS2:AS8)</f>
        <v>5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1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3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1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9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9</v>
      </c>
      <c r="BZ13" s="15">
        <f ca="1">MIN(count!BZ2:BZ8)</f>
        <v>8</v>
      </c>
      <c r="CA13" s="15">
        <f ca="1">MIN(count!CA2:CA8)</f>
        <v>10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11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2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11"/>
        <v>212</v>
      </c>
      <c r="CV13" s="14">
        <f t="shared" ca="1" si="12"/>
        <v>2.2083333333333335</v>
      </c>
      <c r="CW13" s="14">
        <f t="shared" ca="1" si="13"/>
        <v>0</v>
      </c>
      <c r="CX13" s="14">
        <f t="shared" ca="1" si="14"/>
        <v>12</v>
      </c>
      <c r="CY13" s="14">
        <f t="shared" ca="1" si="15"/>
        <v>3.1352551030822848</v>
      </c>
    </row>
    <row r="14" spans="1:103" s="15" customFormat="1" ht="17" x14ac:dyDescent="0.25">
      <c r="A14" s="3">
        <f>MAX(count!B2:B8)</f>
        <v>5</v>
      </c>
      <c r="B14" s="15" t="s">
        <v>18</v>
      </c>
      <c r="C14" s="24">
        <f ca="1">MAX(C3:C9)</f>
        <v>7</v>
      </c>
      <c r="D14" s="15">
        <f t="shared" ref="D14:BO14" ca="1" si="16">MAX(D3:D9)</f>
        <v>3</v>
      </c>
      <c r="E14" s="15">
        <f t="shared" ca="1" si="16"/>
        <v>7</v>
      </c>
      <c r="F14" s="15">
        <f t="shared" ca="1" si="16"/>
        <v>1</v>
      </c>
      <c r="G14" s="15">
        <f t="shared" ca="1" si="16"/>
        <v>2</v>
      </c>
      <c r="H14" s="15">
        <f t="shared" ca="1" si="16"/>
        <v>2</v>
      </c>
      <c r="I14" s="15">
        <f t="shared" ca="1" si="16"/>
        <v>4</v>
      </c>
      <c r="J14" s="15">
        <f t="shared" ca="1" si="16"/>
        <v>1</v>
      </c>
      <c r="K14" s="15">
        <f t="shared" ca="1" si="16"/>
        <v>3</v>
      </c>
      <c r="L14" s="15">
        <f t="shared" ca="1" si="16"/>
        <v>0</v>
      </c>
      <c r="M14" s="15">
        <f t="shared" ca="1" si="16"/>
        <v>1</v>
      </c>
      <c r="N14" s="15">
        <f t="shared" ca="1" si="16"/>
        <v>0</v>
      </c>
      <c r="O14" s="15">
        <f t="shared" ca="1" si="16"/>
        <v>0</v>
      </c>
      <c r="P14" s="15">
        <f t="shared" ca="1" si="16"/>
        <v>2</v>
      </c>
      <c r="Q14" s="15">
        <f t="shared" ca="1" si="16"/>
        <v>1</v>
      </c>
      <c r="R14" s="15">
        <f t="shared" ca="1" si="16"/>
        <v>0</v>
      </c>
      <c r="S14" s="15">
        <f t="shared" ca="1" si="16"/>
        <v>0</v>
      </c>
      <c r="T14" s="15">
        <f t="shared" ca="1" si="16"/>
        <v>0</v>
      </c>
      <c r="U14" s="15">
        <f t="shared" ca="1" si="16"/>
        <v>0</v>
      </c>
      <c r="V14" s="15">
        <f t="shared" ca="1" si="16"/>
        <v>1</v>
      </c>
      <c r="W14" s="15">
        <f t="shared" ca="1" si="16"/>
        <v>0</v>
      </c>
      <c r="X14" s="15">
        <f t="shared" ca="1" si="16"/>
        <v>2</v>
      </c>
      <c r="Y14" s="15">
        <f t="shared" ca="1" si="16"/>
        <v>2</v>
      </c>
      <c r="Z14" s="15">
        <f t="shared" ca="1" si="16"/>
        <v>5</v>
      </c>
      <c r="AA14" s="15">
        <f t="shared" ca="1" si="16"/>
        <v>2</v>
      </c>
      <c r="AB14" s="15">
        <f t="shared" ca="1" si="16"/>
        <v>4</v>
      </c>
      <c r="AC14" s="15">
        <f t="shared" ca="1" si="16"/>
        <v>7</v>
      </c>
      <c r="AD14" s="15">
        <f t="shared" ca="1" si="16"/>
        <v>12</v>
      </c>
      <c r="AE14" s="15">
        <f t="shared" ca="1" si="16"/>
        <v>32</v>
      </c>
      <c r="AF14" s="15">
        <f t="shared" ca="1" si="16"/>
        <v>32</v>
      </c>
      <c r="AG14" s="15">
        <f t="shared" ca="1" si="16"/>
        <v>18</v>
      </c>
      <c r="AH14" s="15">
        <f t="shared" ca="1" si="16"/>
        <v>13</v>
      </c>
      <c r="AI14" s="15">
        <f t="shared" ca="1" si="16"/>
        <v>17</v>
      </c>
      <c r="AJ14" s="15">
        <f t="shared" ca="1" si="16"/>
        <v>15</v>
      </c>
      <c r="AK14" s="15">
        <f t="shared" ca="1" si="16"/>
        <v>11</v>
      </c>
      <c r="AL14" s="15">
        <f t="shared" ca="1" si="16"/>
        <v>20</v>
      </c>
      <c r="AM14" s="15">
        <f t="shared" ca="1" si="16"/>
        <v>27</v>
      </c>
      <c r="AN14" s="15">
        <f t="shared" ca="1" si="16"/>
        <v>36</v>
      </c>
      <c r="AO14" s="15">
        <f t="shared" ca="1" si="16"/>
        <v>19</v>
      </c>
      <c r="AP14" s="15">
        <f t="shared" ca="1" si="16"/>
        <v>23</v>
      </c>
      <c r="AQ14" s="15">
        <f t="shared" ca="1" si="16"/>
        <v>28</v>
      </c>
      <c r="AR14" s="15">
        <f t="shared" ca="1" si="16"/>
        <v>16</v>
      </c>
      <c r="AS14" s="15">
        <f t="shared" ca="1" si="16"/>
        <v>43</v>
      </c>
      <c r="AT14" s="15">
        <f t="shared" ca="1" si="16"/>
        <v>14</v>
      </c>
      <c r="AU14" s="15">
        <f t="shared" ca="1" si="16"/>
        <v>12</v>
      </c>
      <c r="AV14" s="15">
        <f t="shared" ca="1" si="16"/>
        <v>21</v>
      </c>
      <c r="AW14" s="15">
        <f t="shared" ca="1" si="16"/>
        <v>18</v>
      </c>
      <c r="AX14" s="15">
        <f t="shared" ca="1" si="16"/>
        <v>18</v>
      </c>
      <c r="AY14" s="15">
        <f t="shared" ca="1" si="16"/>
        <v>41</v>
      </c>
      <c r="AZ14" s="15">
        <f t="shared" ca="1" si="16"/>
        <v>13</v>
      </c>
      <c r="BA14" s="15">
        <f t="shared" ca="1" si="16"/>
        <v>34</v>
      </c>
      <c r="BB14" s="15">
        <f t="shared" ca="1" si="16"/>
        <v>38</v>
      </c>
      <c r="BC14" s="15">
        <f t="shared" ca="1" si="16"/>
        <v>36</v>
      </c>
      <c r="BD14" s="15">
        <f t="shared" ca="1" si="16"/>
        <v>29</v>
      </c>
      <c r="BE14" s="15">
        <f t="shared" ca="1" si="16"/>
        <v>13</v>
      </c>
      <c r="BF14" s="15">
        <f t="shared" ca="1" si="16"/>
        <v>13</v>
      </c>
      <c r="BG14" s="15">
        <f t="shared" ca="1" si="16"/>
        <v>19</v>
      </c>
      <c r="BH14" s="15">
        <f t="shared" ca="1" si="16"/>
        <v>32</v>
      </c>
      <c r="BI14" s="15">
        <f t="shared" ca="1" si="16"/>
        <v>22</v>
      </c>
      <c r="BJ14" s="15">
        <f t="shared" ca="1" si="16"/>
        <v>19</v>
      </c>
      <c r="BK14" s="15">
        <f t="shared" ca="1" si="16"/>
        <v>16</v>
      </c>
      <c r="BL14" s="15">
        <f t="shared" ca="1" si="16"/>
        <v>19</v>
      </c>
      <c r="BM14" s="15">
        <f t="shared" ca="1" si="16"/>
        <v>19</v>
      </c>
      <c r="BN14" s="15">
        <f t="shared" ca="1" si="16"/>
        <v>14</v>
      </c>
      <c r="BO14" s="15">
        <f t="shared" ca="1" si="16"/>
        <v>25</v>
      </c>
      <c r="BP14" s="15">
        <f t="shared" ref="BP14:CT14" ca="1" si="17">MAX(BP3:BP9)</f>
        <v>30</v>
      </c>
      <c r="BQ14" s="15">
        <f t="shared" ca="1" si="17"/>
        <v>20</v>
      </c>
      <c r="BR14" s="15">
        <f t="shared" ca="1" si="17"/>
        <v>22</v>
      </c>
      <c r="BS14" s="15">
        <f t="shared" ca="1" si="17"/>
        <v>27</v>
      </c>
      <c r="BT14" s="15">
        <f t="shared" ca="1" si="17"/>
        <v>28</v>
      </c>
      <c r="BU14" s="15">
        <f t="shared" ca="1" si="17"/>
        <v>30</v>
      </c>
      <c r="BV14" s="15">
        <f t="shared" ca="1" si="17"/>
        <v>29</v>
      </c>
      <c r="BW14" s="15">
        <f t="shared" ca="1" si="17"/>
        <v>34</v>
      </c>
      <c r="BX14" s="15">
        <f t="shared" ca="1" si="17"/>
        <v>22</v>
      </c>
      <c r="BY14" s="15">
        <f t="shared" ca="1" si="17"/>
        <v>30</v>
      </c>
      <c r="BZ14" s="15">
        <f t="shared" ca="1" si="17"/>
        <v>30</v>
      </c>
      <c r="CA14" s="15">
        <f t="shared" ca="1" si="17"/>
        <v>39</v>
      </c>
      <c r="CB14" s="15">
        <f t="shared" ca="1" si="17"/>
        <v>24</v>
      </c>
      <c r="CC14" s="15">
        <f t="shared" ca="1" si="17"/>
        <v>17</v>
      </c>
      <c r="CD14" s="15">
        <f t="shared" ca="1" si="17"/>
        <v>20</v>
      </c>
      <c r="CE14" s="15">
        <f t="shared" ca="1" si="17"/>
        <v>25</v>
      </c>
      <c r="CF14" s="15">
        <f t="shared" ca="1" si="17"/>
        <v>18</v>
      </c>
      <c r="CG14" s="15">
        <f t="shared" ca="1" si="17"/>
        <v>10</v>
      </c>
      <c r="CH14" s="15">
        <f t="shared" ca="1" si="17"/>
        <v>8</v>
      </c>
      <c r="CI14" s="15">
        <f t="shared" ca="1" si="17"/>
        <v>15</v>
      </c>
      <c r="CJ14" s="15">
        <f t="shared" ca="1" si="17"/>
        <v>8</v>
      </c>
      <c r="CK14" s="15">
        <f t="shared" ca="1" si="17"/>
        <v>9</v>
      </c>
      <c r="CL14" s="15">
        <f t="shared" ca="1" si="17"/>
        <v>7</v>
      </c>
      <c r="CM14" s="15">
        <f t="shared" ca="1" si="17"/>
        <v>13</v>
      </c>
      <c r="CN14" s="15">
        <f t="shared" ca="1" si="17"/>
        <v>7</v>
      </c>
      <c r="CO14" s="15">
        <f t="shared" ca="1" si="17"/>
        <v>14</v>
      </c>
      <c r="CP14" s="15">
        <f t="shared" ca="1" si="17"/>
        <v>6</v>
      </c>
      <c r="CQ14" s="15">
        <f t="shared" ca="1" si="17"/>
        <v>15</v>
      </c>
      <c r="CR14" s="15">
        <f t="shared" ca="1" si="17"/>
        <v>3</v>
      </c>
      <c r="CS14" s="15">
        <f t="shared" ca="1" si="17"/>
        <v>4</v>
      </c>
      <c r="CT14" s="15">
        <f t="shared" ca="1" si="17"/>
        <v>11</v>
      </c>
      <c r="CU14" s="14">
        <f t="shared" ca="1" si="11"/>
        <v>1479</v>
      </c>
      <c r="CV14" s="14">
        <f t="shared" ca="1" si="12"/>
        <v>15.40625</v>
      </c>
      <c r="CW14" s="14">
        <f t="shared" ca="1" si="13"/>
        <v>0</v>
      </c>
      <c r="CX14" s="14">
        <f t="shared" ca="1" si="14"/>
        <v>43</v>
      </c>
      <c r="CY14" s="14">
        <f t="shared" ca="1" si="15"/>
        <v>11.693073185707673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2.4494897427831779</v>
      </c>
      <c r="D15" s="15">
        <f ca="1">_xlfn.STDEV.P(count!D2:D8)</f>
        <v>1.2453996981544782</v>
      </c>
      <c r="E15" s="15">
        <f ca="1">_xlfn.STDEV.P(count!E2:E8)</f>
        <v>2.3211538298959886</v>
      </c>
      <c r="F15" s="15">
        <f ca="1">_xlfn.STDEV.P(count!F2:F8)</f>
        <v>0.45175395145262565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1.4846149779161804</v>
      </c>
      <c r="AD15" s="15">
        <f ca="1">_xlfn.STDEV.P(count!AD2:AD8)</f>
        <v>3.5456210417116734</v>
      </c>
      <c r="AE15" s="15">
        <f ca="1">_xlfn.STDEV.P(count!AE2:AE8)</f>
        <v>10.629185850136157</v>
      </c>
      <c r="AF15" s="15">
        <f ca="1">_xlfn.STDEV.P(count!AF2:AF8)</f>
        <v>8.9076898674970835</v>
      </c>
      <c r="AG15" s="15">
        <f ca="1">_xlfn.STDEV.P(count!AG2:AG8)</f>
        <v>5.2020404160094644</v>
      </c>
      <c r="AH15" s="15">
        <f ca="1">_xlfn.STDEV.P(count!AH2:AH8)</f>
        <v>4.3330716823151718</v>
      </c>
      <c r="AI15" s="15">
        <f ca="1">_xlfn.STDEV.P(count!AI2:AI8)</f>
        <v>5.1823877563477296</v>
      </c>
      <c r="AJ15" s="15">
        <f ca="1">_xlfn.STDEV.P(count!AJ2:AJ8)</f>
        <v>4.356557337707688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6.9164105353772598</v>
      </c>
      <c r="AN15" s="15">
        <f ca="1">_xlfn.STDEV.P(count!AN2:AN8)</f>
        <v>8.6094395276110642</v>
      </c>
      <c r="AO15" s="15">
        <f ca="1">_xlfn.STDEV.P(count!AO2:AO8)</f>
        <v>2.4159335036125373</v>
      </c>
      <c r="AP15" s="15">
        <f ca="1">_xlfn.STDEV.P(count!AP2:AP8)</f>
        <v>5.9005361223038237</v>
      </c>
      <c r="AQ15" s="15">
        <f ca="1">_xlfn.STDEV.P(count!AQ2:AQ8)</f>
        <v>7.4203250932688869</v>
      </c>
      <c r="AR15" s="15">
        <f ca="1">_xlfn.STDEV.P(count!AR2:AR8)</f>
        <v>4.5892509726311461</v>
      </c>
      <c r="AS15" s="15">
        <f ca="1">_xlfn.STDEV.P(count!AS2:AS8)</f>
        <v>12.345370114553315</v>
      </c>
      <c r="AT15" s="15">
        <f ca="1">_xlfn.STDEV.P(count!AT2:AT8)</f>
        <v>4.5175395145262565</v>
      </c>
      <c r="AU15" s="15">
        <f ca="1">_xlfn.STDEV.P(count!AU2:AU8)</f>
        <v>3.7742413753208304</v>
      </c>
      <c r="AV15" s="15">
        <f ca="1">_xlfn.STDEV.P(count!AV2:AV8)</f>
        <v>7.5754706191787724</v>
      </c>
      <c r="AW15" s="15">
        <f ca="1">_xlfn.STDEV.P(count!AW2:AW8)</f>
        <v>6.2302749963875783</v>
      </c>
      <c r="AX15" s="15">
        <f ca="1">_xlfn.STDEV.P(count!AX2:AX8)</f>
        <v>5.2876444352347844</v>
      </c>
      <c r="AY15" s="15">
        <f ca="1">_xlfn.STDEV.P(count!AY2:AY8)</f>
        <v>12.199029737262396</v>
      </c>
      <c r="AZ15" s="15">
        <f ca="1">_xlfn.STDEV.P(count!AZ2:AZ8)</f>
        <v>4.4308749769345201</v>
      </c>
      <c r="BA15" s="15">
        <f ca="1">_xlfn.STDEV.P(count!BA2:BA8)</f>
        <v>11.489125293076057</v>
      </c>
      <c r="BB15" s="15">
        <f ca="1">_xlfn.STDEV.P(count!BB2:BB8)</f>
        <v>12.135291760911601</v>
      </c>
      <c r="BC15" s="15">
        <f ca="1">_xlfn.STDEV.P(count!BC2:BC8)</f>
        <v>11.487348853128358</v>
      </c>
      <c r="BD15" s="15">
        <f ca="1">_xlfn.STDEV.P(count!BD2:BD8)</f>
        <v>9.3568702250358946</v>
      </c>
      <c r="BE15" s="15">
        <f ca="1">_xlfn.STDEV.P(count!BE2:BE8)</f>
        <v>4.8822878544671608</v>
      </c>
      <c r="BF15" s="15">
        <f ca="1">_xlfn.STDEV.P(count!BF2:BF8)</f>
        <v>4.9280538030458114</v>
      </c>
      <c r="BG15" s="15">
        <f ca="1">_xlfn.STDEV.P(count!BG2:BG8)</f>
        <v>5.6024775860364509</v>
      </c>
      <c r="BH15" s="15">
        <f ca="1">_xlfn.STDEV.P(count!BH2:BH8)</f>
        <v>11.311904511330944</v>
      </c>
      <c r="BI15" s="15">
        <f ca="1">_xlfn.STDEV.P(count!BI2:BI8)</f>
        <v>6.5465367070797713</v>
      </c>
      <c r="BJ15" s="15">
        <f ca="1">_xlfn.STDEV.P(count!BJ2:BJ8)</f>
        <v>6.4775908850026482</v>
      </c>
      <c r="BK15" s="15">
        <f ca="1">_xlfn.STDEV.P(count!BK2:BK8)</f>
        <v>5.3946307395712019</v>
      </c>
      <c r="BL15" s="15">
        <f ca="1">_xlfn.STDEV.P(count!BL2:BL8)</f>
        <v>5.7676083537675282</v>
      </c>
      <c r="BM15" s="15">
        <f ca="1">_xlfn.STDEV.P(count!BM2:BM8)</f>
        <v>5.3832696232619348</v>
      </c>
      <c r="BN15" s="15">
        <f ca="1">_xlfn.STDEV.P(count!BN2:BN8)</f>
        <v>3.8119040183218096</v>
      </c>
      <c r="BO15" s="15">
        <f ca="1">_xlfn.STDEV.P(count!BO2:BO8)</f>
        <v>8.1766217264309624</v>
      </c>
      <c r="BP15" s="15">
        <f ca="1">_xlfn.STDEV.P(count!BP2:BP8)</f>
        <v>10.741869255489979</v>
      </c>
      <c r="BQ15" s="15">
        <f ca="1">_xlfn.STDEV.P(count!BQ2:BQ8)</f>
        <v>5.8519140423611553</v>
      </c>
      <c r="BR15" s="15">
        <f ca="1">_xlfn.STDEV.P(count!BR2:BR8)</f>
        <v>7.045044574821687</v>
      </c>
      <c r="BS15" s="15">
        <f ca="1">_xlfn.STDEV.P(count!BS2:BS8)</f>
        <v>6.6731261223580933</v>
      </c>
      <c r="BT15" s="15">
        <f ca="1">_xlfn.STDEV.P(count!BT2:BT8)</f>
        <v>6.3631592718057393</v>
      </c>
      <c r="BU15" s="15">
        <f ca="1">_xlfn.STDEV.P(count!BU2:BU8)</f>
        <v>7.9462479915276463</v>
      </c>
      <c r="BV15" s="15">
        <f ca="1">_xlfn.STDEV.P(count!BV2:BV8)</f>
        <v>5.7249899741468226</v>
      </c>
      <c r="BW15" s="15">
        <f ca="1">_xlfn.STDEV.P(count!BW2:BW8)</f>
        <v>7.7433315616386587</v>
      </c>
      <c r="BX15" s="15">
        <f ca="1">_xlfn.STDEV.P(count!BX2:BX8)</f>
        <v>4.337778985911136</v>
      </c>
      <c r="BY15" s="15">
        <f ca="1">_xlfn.STDEV.P(count!BY2:BY8)</f>
        <v>7.3262179456903347</v>
      </c>
      <c r="BZ15" s="15">
        <f ca="1">_xlfn.STDEV.P(count!BZ2:BZ8)</f>
        <v>8.5833250775998877</v>
      </c>
      <c r="CA15" s="15">
        <f ca="1">_xlfn.STDEV.P(count!CA2:CA8)</f>
        <v>9.5746263314948798</v>
      </c>
      <c r="CB15" s="15">
        <f ca="1">_xlfn.STDEV.P(count!CB2:CB8)</f>
        <v>6.5434185660564497</v>
      </c>
      <c r="CC15" s="15">
        <f ca="1">_xlfn.STDEV.P(count!CC2:CC8)</f>
        <v>3.1036515689143473</v>
      </c>
      <c r="CD15" s="15">
        <f ca="1">_xlfn.STDEV.P(count!CD2:CD8)</f>
        <v>3.1493439550069433</v>
      </c>
      <c r="CE15" s="15">
        <f ca="1">_xlfn.STDEV.P(count!CE2:CE8)</f>
        <v>8.015291508060308</v>
      </c>
      <c r="CF15" s="15">
        <f ca="1">_xlfn.STDEV.P(count!CF2:CF8)</f>
        <v>5.4473359899821769</v>
      </c>
      <c r="CG15" s="15">
        <f ca="1">_xlfn.STDEV.P(count!CG2:CG8)</f>
        <v>2.9137254363387344</v>
      </c>
      <c r="CH15" s="15">
        <f ca="1">_xlfn.STDEV.P(count!CH2:CH8)</f>
        <v>1.6659862556700857</v>
      </c>
      <c r="CI15" s="15">
        <f ca="1">_xlfn.STDEV.P(count!CI2:CI8)</f>
        <v>4.1551541634997102</v>
      </c>
      <c r="CJ15" s="15">
        <f ca="1">_xlfn.STDEV.P(count!CJ2:CJ8)</f>
        <v>2.5475077857324298</v>
      </c>
      <c r="CK15" s="15">
        <f ca="1">_xlfn.STDEV.P(count!CK2:CK8)</f>
        <v>2.9692299558323607</v>
      </c>
      <c r="CL15" s="15">
        <f ca="1">_xlfn.STDEV.P(count!CL2:CL8)</f>
        <v>2.2497165354319462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4.5490523794544737</v>
      </c>
      <c r="CP15" s="15">
        <f ca="1">_xlfn.STDEV.P(count!CP2:CP8)</f>
        <v>1.958758457257441</v>
      </c>
      <c r="CQ15" s="15">
        <f ca="1">_xlfn.STDEV.P(count!CQ2:CQ8)</f>
        <v>4.8655389616932574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11"/>
        <v>431.62215304592627</v>
      </c>
      <c r="CV15" s="14">
        <f t="shared" ca="1" si="12"/>
        <v>4.4960640942283989</v>
      </c>
      <c r="CW15" s="14">
        <f t="shared" ca="1" si="13"/>
        <v>0</v>
      </c>
      <c r="CX15" s="14">
        <f t="shared" ca="1" si="14"/>
        <v>12.345370114553315</v>
      </c>
      <c r="CY15" s="14">
        <f t="shared" ca="1" si="15"/>
        <v>3.3867930020850574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8">A3</f>
        <v>4</v>
      </c>
      <c r="B17" s="8" t="str">
        <f t="shared" si="18"/>
        <v>Sunday</v>
      </c>
      <c r="C17" s="27">
        <f t="shared" ref="C17:AH17" ca="1" si="19">C3/$A17</f>
        <v>1.75</v>
      </c>
      <c r="D17" s="1">
        <f t="shared" ca="1" si="19"/>
        <v>0</v>
      </c>
      <c r="E17" s="1">
        <f t="shared" ca="1" si="19"/>
        <v>0.25</v>
      </c>
      <c r="F17" s="1">
        <f t="shared" ca="1" si="19"/>
        <v>0</v>
      </c>
      <c r="G17" s="1">
        <f t="shared" ca="1" si="19"/>
        <v>0.5</v>
      </c>
      <c r="H17" s="1">
        <f t="shared" ca="1" si="19"/>
        <v>0</v>
      </c>
      <c r="I17" s="1">
        <f t="shared" ca="1" si="19"/>
        <v>0</v>
      </c>
      <c r="J17" s="1">
        <f t="shared" ca="1" si="19"/>
        <v>0.25</v>
      </c>
      <c r="K17" s="1">
        <f t="shared" ca="1" si="19"/>
        <v>0</v>
      </c>
      <c r="L17" s="1">
        <f t="shared" ca="1" si="19"/>
        <v>0</v>
      </c>
      <c r="M17" s="1">
        <f t="shared" ca="1" si="19"/>
        <v>0.25</v>
      </c>
      <c r="N17" s="1">
        <f t="shared" ca="1" si="19"/>
        <v>0</v>
      </c>
      <c r="O17" s="1">
        <f t="shared" ca="1" si="19"/>
        <v>0</v>
      </c>
      <c r="P17" s="1">
        <f t="shared" ca="1" si="19"/>
        <v>0</v>
      </c>
      <c r="Q17" s="1">
        <f t="shared" ca="1" si="19"/>
        <v>0</v>
      </c>
      <c r="R17" s="1">
        <f t="shared" ca="1" si="19"/>
        <v>0</v>
      </c>
      <c r="S17" s="1">
        <f t="shared" ca="1" si="19"/>
        <v>0</v>
      </c>
      <c r="T17" s="1">
        <f t="shared" ca="1" si="19"/>
        <v>0</v>
      </c>
      <c r="U17" s="1">
        <f t="shared" ca="1" si="19"/>
        <v>0</v>
      </c>
      <c r="V17" s="1">
        <f t="shared" ca="1" si="19"/>
        <v>0.25</v>
      </c>
      <c r="W17" s="1">
        <f t="shared" ca="1" si="19"/>
        <v>0</v>
      </c>
      <c r="X17" s="1">
        <f t="shared" ca="1" si="19"/>
        <v>0</v>
      </c>
      <c r="Y17" s="1">
        <f t="shared" ca="1" si="19"/>
        <v>0</v>
      </c>
      <c r="Z17" s="1">
        <f t="shared" ca="1" si="19"/>
        <v>0</v>
      </c>
      <c r="AA17" s="1">
        <f t="shared" ca="1" si="19"/>
        <v>0.5</v>
      </c>
      <c r="AB17" s="1">
        <f t="shared" ca="1" si="19"/>
        <v>0.25</v>
      </c>
      <c r="AC17" s="1">
        <f t="shared" ca="1" si="19"/>
        <v>1.75</v>
      </c>
      <c r="AD17" s="1">
        <f t="shared" ca="1" si="19"/>
        <v>1.25</v>
      </c>
      <c r="AE17" s="1">
        <f t="shared" ca="1" si="19"/>
        <v>0.5</v>
      </c>
      <c r="AF17" s="1">
        <f t="shared" ca="1" si="19"/>
        <v>1.5</v>
      </c>
      <c r="AG17" s="1">
        <f t="shared" ca="1" si="19"/>
        <v>2.75</v>
      </c>
      <c r="AH17" s="1">
        <f t="shared" ca="1" si="19"/>
        <v>0</v>
      </c>
      <c r="AI17" s="1">
        <f t="shared" ref="AI17:BN17" ca="1" si="20">AI3/$A17</f>
        <v>0.5</v>
      </c>
      <c r="AJ17" s="1">
        <f t="shared" ca="1" si="20"/>
        <v>0.5</v>
      </c>
      <c r="AK17" s="1">
        <f t="shared" ca="1" si="20"/>
        <v>1.25</v>
      </c>
      <c r="AL17" s="1">
        <f t="shared" ca="1" si="20"/>
        <v>5</v>
      </c>
      <c r="AM17" s="1">
        <f t="shared" ca="1" si="20"/>
        <v>6.75</v>
      </c>
      <c r="AN17" s="1">
        <f t="shared" ca="1" si="20"/>
        <v>5.5</v>
      </c>
      <c r="AO17" s="1">
        <f t="shared" ca="1" si="20"/>
        <v>4.75</v>
      </c>
      <c r="AP17" s="1">
        <f t="shared" ca="1" si="20"/>
        <v>4</v>
      </c>
      <c r="AQ17" s="1">
        <f t="shared" ca="1" si="20"/>
        <v>4.75</v>
      </c>
      <c r="AR17" s="1">
        <f t="shared" ca="1" si="20"/>
        <v>4</v>
      </c>
      <c r="AS17" s="1">
        <f t="shared" ca="1" si="20"/>
        <v>10.75</v>
      </c>
      <c r="AT17" s="1">
        <f t="shared" ca="1" si="20"/>
        <v>3.5</v>
      </c>
      <c r="AU17" s="1">
        <f t="shared" ca="1" si="20"/>
        <v>3</v>
      </c>
      <c r="AV17" s="1">
        <f t="shared" ca="1" si="20"/>
        <v>0.75</v>
      </c>
      <c r="AW17" s="1">
        <f t="shared" ca="1" si="20"/>
        <v>1.5</v>
      </c>
      <c r="AX17" s="1">
        <f t="shared" ca="1" si="20"/>
        <v>1.5</v>
      </c>
      <c r="AY17" s="1">
        <f t="shared" ca="1" si="20"/>
        <v>2.5</v>
      </c>
      <c r="AZ17" s="1">
        <f t="shared" ca="1" si="20"/>
        <v>2.75</v>
      </c>
      <c r="BA17" s="1">
        <f t="shared" ca="1" si="20"/>
        <v>4</v>
      </c>
      <c r="BB17" s="1">
        <f t="shared" ca="1" si="20"/>
        <v>4.5</v>
      </c>
      <c r="BC17" s="1">
        <f t="shared" ca="1" si="20"/>
        <v>2.25</v>
      </c>
      <c r="BD17" s="1">
        <f t="shared" ca="1" si="20"/>
        <v>3.25</v>
      </c>
      <c r="BE17" s="1">
        <f t="shared" ca="1" si="20"/>
        <v>3</v>
      </c>
      <c r="BF17" s="1">
        <f t="shared" ca="1" si="20"/>
        <v>3.25</v>
      </c>
      <c r="BG17" s="1">
        <f t="shared" ca="1" si="20"/>
        <v>3.75</v>
      </c>
      <c r="BH17" s="1">
        <f t="shared" ca="1" si="20"/>
        <v>7.25</v>
      </c>
      <c r="BI17" s="1">
        <f t="shared" ca="1" si="20"/>
        <v>5.5</v>
      </c>
      <c r="BJ17" s="1">
        <f t="shared" ca="1" si="20"/>
        <v>4.75</v>
      </c>
      <c r="BK17" s="1">
        <f t="shared" ca="1" si="20"/>
        <v>1.5</v>
      </c>
      <c r="BL17" s="1">
        <f t="shared" ca="1" si="20"/>
        <v>4.75</v>
      </c>
      <c r="BM17" s="1">
        <f t="shared" ca="1" si="20"/>
        <v>2</v>
      </c>
      <c r="BN17" s="1">
        <f t="shared" ca="1" si="20"/>
        <v>1.75</v>
      </c>
      <c r="BO17" s="1">
        <f t="shared" ref="BO17:CT17" ca="1" si="21">BO3/$A17</f>
        <v>0.75</v>
      </c>
      <c r="BP17" s="1">
        <f t="shared" ca="1" si="21"/>
        <v>0</v>
      </c>
      <c r="BQ17" s="1">
        <f t="shared" ca="1" si="21"/>
        <v>0</v>
      </c>
      <c r="BR17" s="1">
        <f t="shared" ca="1" si="21"/>
        <v>0.5</v>
      </c>
      <c r="BS17" s="1">
        <f t="shared" ca="1" si="21"/>
        <v>4.25</v>
      </c>
      <c r="BT17" s="1">
        <f t="shared" ca="1" si="21"/>
        <v>2.25</v>
      </c>
      <c r="BU17" s="1">
        <f t="shared" ca="1" si="21"/>
        <v>2.5</v>
      </c>
      <c r="BV17" s="1">
        <f t="shared" ca="1" si="21"/>
        <v>2.5</v>
      </c>
      <c r="BW17" s="1">
        <f t="shared" ca="1" si="21"/>
        <v>2.75</v>
      </c>
      <c r="BX17" s="1">
        <f t="shared" ca="1" si="21"/>
        <v>2.25</v>
      </c>
      <c r="BY17" s="1">
        <f t="shared" ca="1" si="21"/>
        <v>2.25</v>
      </c>
      <c r="BZ17" s="1">
        <f t="shared" ca="1" si="21"/>
        <v>2</v>
      </c>
      <c r="CA17" s="1">
        <f t="shared" ca="1" si="21"/>
        <v>4.25</v>
      </c>
      <c r="CB17" s="1">
        <f t="shared" ca="1" si="21"/>
        <v>5.5</v>
      </c>
      <c r="CC17" s="1">
        <f t="shared" ca="1" si="21"/>
        <v>3.25</v>
      </c>
      <c r="CD17" s="1">
        <f t="shared" ca="1" si="21"/>
        <v>2.75</v>
      </c>
      <c r="CE17" s="1">
        <f t="shared" ca="1" si="21"/>
        <v>6</v>
      </c>
      <c r="CF17" s="1">
        <f t="shared" ca="1" si="21"/>
        <v>3.75</v>
      </c>
      <c r="CG17" s="1">
        <f t="shared" ca="1" si="21"/>
        <v>1.75</v>
      </c>
      <c r="CH17" s="1">
        <f t="shared" ca="1" si="21"/>
        <v>1.75</v>
      </c>
      <c r="CI17" s="1">
        <f t="shared" ca="1" si="21"/>
        <v>1.25</v>
      </c>
      <c r="CJ17" s="1">
        <f t="shared" ca="1" si="21"/>
        <v>1.75</v>
      </c>
      <c r="CK17" s="1">
        <f t="shared" ca="1" si="21"/>
        <v>2.25</v>
      </c>
      <c r="CL17" s="1">
        <f t="shared" ca="1" si="21"/>
        <v>1.5</v>
      </c>
      <c r="CM17" s="1">
        <f t="shared" ca="1" si="21"/>
        <v>0.75</v>
      </c>
      <c r="CN17" s="1">
        <f t="shared" ca="1" si="21"/>
        <v>0</v>
      </c>
      <c r="CO17" s="1">
        <f t="shared" ca="1" si="21"/>
        <v>1</v>
      </c>
      <c r="CP17" s="1">
        <f t="shared" ca="1" si="21"/>
        <v>0</v>
      </c>
      <c r="CQ17" s="1">
        <f t="shared" ca="1" si="21"/>
        <v>0</v>
      </c>
      <c r="CR17" s="1">
        <f t="shared" ca="1" si="21"/>
        <v>0.5</v>
      </c>
      <c r="CS17" s="1">
        <f t="shared" ca="1" si="21"/>
        <v>0</v>
      </c>
      <c r="CT17" s="1">
        <f t="shared" ca="1" si="21"/>
        <v>0</v>
      </c>
      <c r="CU17" s="13">
        <f ca="1">SUM(C17:CT17)</f>
        <v>186.5</v>
      </c>
      <c r="CV17" s="13">
        <f ca="1">AVERAGE(C17:CT17)</f>
        <v>1.9427083333333333</v>
      </c>
      <c r="CW17" s="13">
        <f ca="1">MIN(C17:CT17)</f>
        <v>0</v>
      </c>
      <c r="CX17" s="13">
        <f ca="1">MAX(C17:CT17)</f>
        <v>10.75</v>
      </c>
      <c r="CY17" s="13">
        <f ca="1">STDEV(C17:CT17)</f>
        <v>2.0753817552018137</v>
      </c>
    </row>
    <row r="18" spans="1:103" s="8" customFormat="1" ht="17" x14ac:dyDescent="0.25">
      <c r="A18" s="1">
        <f t="shared" si="18"/>
        <v>4</v>
      </c>
      <c r="B18" s="8" t="str">
        <f t="shared" si="18"/>
        <v>Monday</v>
      </c>
      <c r="C18" s="27">
        <f t="shared" ref="C18:AH18" ca="1" si="22">C4/$A18</f>
        <v>0</v>
      </c>
      <c r="D18" s="1">
        <f t="shared" ca="1" si="22"/>
        <v>0</v>
      </c>
      <c r="E18" s="1">
        <f t="shared" ca="1" si="22"/>
        <v>0</v>
      </c>
      <c r="F18" s="1">
        <f t="shared" ca="1" si="22"/>
        <v>0</v>
      </c>
      <c r="G18" s="1">
        <f t="shared" ca="1" si="22"/>
        <v>0</v>
      </c>
      <c r="H18" s="1">
        <f t="shared" ca="1" si="22"/>
        <v>0</v>
      </c>
      <c r="I18" s="1">
        <f t="shared" ca="1" si="22"/>
        <v>0.25</v>
      </c>
      <c r="J18" s="1">
        <f t="shared" ca="1" si="22"/>
        <v>0</v>
      </c>
      <c r="K18" s="1">
        <f t="shared" ca="1" si="22"/>
        <v>0</v>
      </c>
      <c r="L18" s="1">
        <f t="shared" ca="1" si="22"/>
        <v>0</v>
      </c>
      <c r="M18" s="1">
        <f t="shared" ca="1" si="22"/>
        <v>0</v>
      </c>
      <c r="N18" s="1">
        <f t="shared" ca="1" si="22"/>
        <v>0</v>
      </c>
      <c r="O18" s="1">
        <f t="shared" ca="1" si="22"/>
        <v>0</v>
      </c>
      <c r="P18" s="1">
        <f t="shared" ca="1" si="22"/>
        <v>0</v>
      </c>
      <c r="Q18" s="1">
        <f t="shared" ca="1" si="22"/>
        <v>0</v>
      </c>
      <c r="R18" s="1">
        <f t="shared" ca="1" si="22"/>
        <v>0</v>
      </c>
      <c r="S18" s="1">
        <f t="shared" ca="1" si="22"/>
        <v>0</v>
      </c>
      <c r="T18" s="1">
        <f t="shared" ca="1" si="22"/>
        <v>0</v>
      </c>
      <c r="U18" s="1">
        <f t="shared" ca="1" si="22"/>
        <v>0</v>
      </c>
      <c r="V18" s="1">
        <f t="shared" ca="1" si="22"/>
        <v>0</v>
      </c>
      <c r="W18" s="1">
        <f t="shared" ca="1" si="22"/>
        <v>0</v>
      </c>
      <c r="X18" s="1">
        <f t="shared" ca="1" si="22"/>
        <v>0</v>
      </c>
      <c r="Y18" s="1">
        <f t="shared" ca="1" si="22"/>
        <v>0</v>
      </c>
      <c r="Z18" s="1">
        <f t="shared" ca="1" si="22"/>
        <v>0</v>
      </c>
      <c r="AA18" s="1">
        <f t="shared" ca="1" si="22"/>
        <v>0.5</v>
      </c>
      <c r="AB18" s="1">
        <f t="shared" ca="1" si="22"/>
        <v>1</v>
      </c>
      <c r="AC18" s="1">
        <f t="shared" ca="1" si="22"/>
        <v>0.75</v>
      </c>
      <c r="AD18" s="1">
        <f t="shared" ca="1" si="22"/>
        <v>1.75</v>
      </c>
      <c r="AE18" s="1">
        <f t="shared" ca="1" si="22"/>
        <v>8</v>
      </c>
      <c r="AF18" s="1">
        <f t="shared" ca="1" si="22"/>
        <v>5.75</v>
      </c>
      <c r="AG18" s="1">
        <f t="shared" ca="1" si="22"/>
        <v>2.5</v>
      </c>
      <c r="AH18" s="1">
        <f t="shared" ca="1" si="22"/>
        <v>2.25</v>
      </c>
      <c r="AI18" s="1">
        <f t="shared" ref="AI18:BN18" ca="1" si="23">AI4/$A18</f>
        <v>2.5</v>
      </c>
      <c r="AJ18" s="1">
        <f t="shared" ca="1" si="23"/>
        <v>1.5</v>
      </c>
      <c r="AK18" s="1">
        <f t="shared" ca="1" si="23"/>
        <v>1.25</v>
      </c>
      <c r="AL18" s="1">
        <f t="shared" ca="1" si="23"/>
        <v>4.5</v>
      </c>
      <c r="AM18" s="1">
        <f t="shared" ca="1" si="23"/>
        <v>6</v>
      </c>
      <c r="AN18" s="1">
        <f t="shared" ca="1" si="23"/>
        <v>2.25</v>
      </c>
      <c r="AO18" s="1">
        <f t="shared" ca="1" si="23"/>
        <v>4.25</v>
      </c>
      <c r="AP18" s="1">
        <f t="shared" ca="1" si="23"/>
        <v>0.75</v>
      </c>
      <c r="AQ18" s="1">
        <f t="shared" ca="1" si="23"/>
        <v>1.25</v>
      </c>
      <c r="AR18" s="1">
        <f t="shared" ca="1" si="23"/>
        <v>1.75</v>
      </c>
      <c r="AS18" s="1">
        <f t="shared" ca="1" si="23"/>
        <v>1.25</v>
      </c>
      <c r="AT18" s="1">
        <f t="shared" ca="1" si="23"/>
        <v>2.5</v>
      </c>
      <c r="AU18" s="1">
        <f t="shared" ca="1" si="23"/>
        <v>1.5</v>
      </c>
      <c r="AV18" s="1">
        <f t="shared" ca="1" si="23"/>
        <v>5.25</v>
      </c>
      <c r="AW18" s="1">
        <f t="shared" ca="1" si="23"/>
        <v>0.5</v>
      </c>
      <c r="AX18" s="1">
        <f t="shared" ca="1" si="23"/>
        <v>0.75</v>
      </c>
      <c r="AY18" s="1">
        <f t="shared" ca="1" si="23"/>
        <v>1.5</v>
      </c>
      <c r="AZ18" s="1">
        <f t="shared" ca="1" si="23"/>
        <v>0.5</v>
      </c>
      <c r="BA18" s="1">
        <f t="shared" ca="1" si="23"/>
        <v>1</v>
      </c>
      <c r="BB18" s="1">
        <f t="shared" ca="1" si="23"/>
        <v>0.5</v>
      </c>
      <c r="BC18" s="1">
        <f t="shared" ca="1" si="23"/>
        <v>1</v>
      </c>
      <c r="BD18" s="1">
        <f t="shared" ca="1" si="23"/>
        <v>0.25</v>
      </c>
      <c r="BE18" s="1">
        <f t="shared" ca="1" si="23"/>
        <v>0.5</v>
      </c>
      <c r="BF18" s="1">
        <f t="shared" ca="1" si="23"/>
        <v>0.5</v>
      </c>
      <c r="BG18" s="1">
        <f t="shared" ca="1" si="23"/>
        <v>1</v>
      </c>
      <c r="BH18" s="1">
        <f t="shared" ca="1" si="23"/>
        <v>1.5</v>
      </c>
      <c r="BI18" s="1">
        <f t="shared" ca="1" si="23"/>
        <v>1</v>
      </c>
      <c r="BJ18" s="1">
        <f t="shared" ca="1" si="23"/>
        <v>0.75</v>
      </c>
      <c r="BK18" s="1">
        <f t="shared" ca="1" si="23"/>
        <v>1</v>
      </c>
      <c r="BL18" s="1">
        <f t="shared" ca="1" si="23"/>
        <v>1</v>
      </c>
      <c r="BM18" s="1">
        <f t="shared" ca="1" si="23"/>
        <v>0.75</v>
      </c>
      <c r="BN18" s="1">
        <f t="shared" ca="1" si="23"/>
        <v>2.75</v>
      </c>
      <c r="BO18" s="1">
        <f t="shared" ref="BO18:CT18" ca="1" si="24">BO4/$A18</f>
        <v>1</v>
      </c>
      <c r="BP18" s="1">
        <f t="shared" ca="1" si="24"/>
        <v>3.25</v>
      </c>
      <c r="BQ18" s="1">
        <f t="shared" ca="1" si="24"/>
        <v>2.5</v>
      </c>
      <c r="BR18" s="1">
        <f t="shared" ca="1" si="24"/>
        <v>1.25</v>
      </c>
      <c r="BS18" s="1">
        <f t="shared" ca="1" si="24"/>
        <v>2.25</v>
      </c>
      <c r="BT18" s="1">
        <f t="shared" ca="1" si="24"/>
        <v>4.25</v>
      </c>
      <c r="BU18" s="1">
        <f t="shared" ca="1" si="24"/>
        <v>1.75</v>
      </c>
      <c r="BV18" s="1">
        <f t="shared" ca="1" si="24"/>
        <v>7.25</v>
      </c>
      <c r="BW18" s="1">
        <f t="shared" ca="1" si="24"/>
        <v>7.5</v>
      </c>
      <c r="BX18" s="1">
        <f t="shared" ca="1" si="24"/>
        <v>5.25</v>
      </c>
      <c r="BY18" s="1">
        <f t="shared" ca="1" si="24"/>
        <v>4.75</v>
      </c>
      <c r="BZ18" s="1">
        <f t="shared" ca="1" si="24"/>
        <v>4</v>
      </c>
      <c r="CA18" s="1">
        <f t="shared" ca="1" si="24"/>
        <v>3.5</v>
      </c>
      <c r="CB18" s="1">
        <f t="shared" ca="1" si="24"/>
        <v>2.75</v>
      </c>
      <c r="CC18" s="1">
        <f t="shared" ca="1" si="24"/>
        <v>1.5</v>
      </c>
      <c r="CD18" s="1">
        <f t="shared" ca="1" si="24"/>
        <v>3</v>
      </c>
      <c r="CE18" s="1">
        <f t="shared" ca="1" si="24"/>
        <v>2.25</v>
      </c>
      <c r="CF18" s="1">
        <f t="shared" ca="1" si="24"/>
        <v>1.75</v>
      </c>
      <c r="CG18" s="1">
        <f t="shared" ca="1" si="24"/>
        <v>0.25</v>
      </c>
      <c r="CH18" s="1">
        <f t="shared" ca="1" si="24"/>
        <v>0.75</v>
      </c>
      <c r="CI18" s="1">
        <f t="shared" ca="1" si="24"/>
        <v>0.75</v>
      </c>
      <c r="CJ18" s="1">
        <f t="shared" ca="1" si="24"/>
        <v>0.25</v>
      </c>
      <c r="CK18" s="1">
        <f t="shared" ca="1" si="24"/>
        <v>1.5</v>
      </c>
      <c r="CL18" s="1">
        <f t="shared" ca="1" si="24"/>
        <v>1.75</v>
      </c>
      <c r="CM18" s="1">
        <f t="shared" ca="1" si="24"/>
        <v>3.25</v>
      </c>
      <c r="CN18" s="1">
        <f t="shared" ca="1" si="24"/>
        <v>1.75</v>
      </c>
      <c r="CO18" s="1">
        <f t="shared" ca="1" si="24"/>
        <v>3.5</v>
      </c>
      <c r="CP18" s="1">
        <f t="shared" ca="1" si="24"/>
        <v>0.75</v>
      </c>
      <c r="CQ18" s="1">
        <f t="shared" ca="1" si="24"/>
        <v>0.75</v>
      </c>
      <c r="CR18" s="1">
        <f t="shared" ca="1" si="24"/>
        <v>0.75</v>
      </c>
      <c r="CS18" s="1">
        <f t="shared" ca="1" si="24"/>
        <v>0</v>
      </c>
      <c r="CT18" s="1">
        <f t="shared" ca="1" si="24"/>
        <v>0.25</v>
      </c>
      <c r="CU18" s="13">
        <f t="shared" ref="CU18:CU23" ca="1" si="25">SUM(C18:CT18)</f>
        <v>152</v>
      </c>
      <c r="CV18" s="13">
        <f t="shared" ref="CV18:CV23" ca="1" si="26">AVERAGE(C18:CT18)</f>
        <v>1.5833333333333333</v>
      </c>
      <c r="CW18" s="13">
        <f t="shared" ref="CW18:CW23" ca="1" si="27">MIN(C18:CT18)</f>
        <v>0</v>
      </c>
      <c r="CX18" s="13">
        <f t="shared" ref="CX18:CX23" ca="1" si="28">MAX(C18:CT18)</f>
        <v>8</v>
      </c>
      <c r="CY18" s="13">
        <f t="shared" ref="CY18:CY23" ca="1" si="29">STDEV(C18:CT18)</f>
        <v>1.8348478592697182</v>
      </c>
    </row>
    <row r="19" spans="1:103" s="8" customFormat="1" ht="17" x14ac:dyDescent="0.25">
      <c r="A19" s="1">
        <f t="shared" si="18"/>
        <v>4</v>
      </c>
      <c r="B19" s="8" t="str">
        <f t="shared" si="18"/>
        <v>Tuesday</v>
      </c>
      <c r="C19" s="27">
        <f t="shared" ref="C19:AH19" ca="1" si="30">C5/$A19</f>
        <v>0</v>
      </c>
      <c r="D19" s="1">
        <f t="shared" ca="1" si="30"/>
        <v>0.25</v>
      </c>
      <c r="E19" s="1">
        <f t="shared" ca="1" si="30"/>
        <v>0</v>
      </c>
      <c r="F19" s="1">
        <f t="shared" ca="1" si="30"/>
        <v>0</v>
      </c>
      <c r="G19" s="1">
        <f t="shared" ca="1" si="30"/>
        <v>0</v>
      </c>
      <c r="H19" s="1">
        <f t="shared" ca="1" si="30"/>
        <v>0</v>
      </c>
      <c r="I19" s="1">
        <f t="shared" ca="1" si="30"/>
        <v>0</v>
      </c>
      <c r="J19" s="1">
        <f t="shared" ca="1" si="30"/>
        <v>0</v>
      </c>
      <c r="K19" s="1">
        <f t="shared" ca="1" si="30"/>
        <v>0</v>
      </c>
      <c r="L19" s="1">
        <f t="shared" ca="1" si="30"/>
        <v>0</v>
      </c>
      <c r="M19" s="1">
        <f t="shared" ca="1" si="30"/>
        <v>0</v>
      </c>
      <c r="N19" s="1">
        <f t="shared" ca="1" si="30"/>
        <v>0</v>
      </c>
      <c r="O19" s="1">
        <f t="shared" ca="1" si="30"/>
        <v>0</v>
      </c>
      <c r="P19" s="1">
        <f t="shared" ca="1" si="30"/>
        <v>0</v>
      </c>
      <c r="Q19" s="1">
        <f t="shared" ca="1" si="30"/>
        <v>0</v>
      </c>
      <c r="R19" s="1">
        <f t="shared" ca="1" si="30"/>
        <v>0</v>
      </c>
      <c r="S19" s="1">
        <f t="shared" ca="1" si="30"/>
        <v>0</v>
      </c>
      <c r="T19" s="1">
        <f t="shared" ca="1" si="30"/>
        <v>0</v>
      </c>
      <c r="U19" s="1">
        <f t="shared" ca="1" si="30"/>
        <v>0</v>
      </c>
      <c r="V19" s="1">
        <f t="shared" ca="1" si="30"/>
        <v>0</v>
      </c>
      <c r="W19" s="1">
        <f t="shared" ca="1" si="30"/>
        <v>0</v>
      </c>
      <c r="X19" s="1">
        <f t="shared" ca="1" si="30"/>
        <v>0</v>
      </c>
      <c r="Y19" s="1">
        <f t="shared" ca="1" si="30"/>
        <v>0</v>
      </c>
      <c r="Z19" s="1">
        <f t="shared" ca="1" si="30"/>
        <v>0</v>
      </c>
      <c r="AA19" s="1">
        <f t="shared" ca="1" si="30"/>
        <v>0.5</v>
      </c>
      <c r="AB19" s="1">
        <f t="shared" ca="1" si="30"/>
        <v>0.25</v>
      </c>
      <c r="AC19" s="1">
        <f t="shared" ca="1" si="30"/>
        <v>1.5</v>
      </c>
      <c r="AD19" s="1">
        <f t="shared" ca="1" si="30"/>
        <v>0.5</v>
      </c>
      <c r="AE19" s="1">
        <f t="shared" ca="1" si="30"/>
        <v>4.5</v>
      </c>
      <c r="AF19" s="1">
        <f t="shared" ca="1" si="30"/>
        <v>7.25</v>
      </c>
      <c r="AG19" s="1">
        <f t="shared" ca="1" si="30"/>
        <v>4.5</v>
      </c>
      <c r="AH19" s="1">
        <f t="shared" ca="1" si="30"/>
        <v>1</v>
      </c>
      <c r="AI19" s="1">
        <f t="shared" ref="AI19:BN19" ca="1" si="31">AI5/$A19</f>
        <v>2.5</v>
      </c>
      <c r="AJ19" s="1">
        <f t="shared" ca="1" si="31"/>
        <v>3.75</v>
      </c>
      <c r="AK19" s="1">
        <f t="shared" ca="1" si="31"/>
        <v>2.25</v>
      </c>
      <c r="AL19" s="1">
        <f t="shared" ca="1" si="31"/>
        <v>3</v>
      </c>
      <c r="AM19" s="1">
        <f t="shared" ca="1" si="31"/>
        <v>5</v>
      </c>
      <c r="AN19" s="1">
        <f t="shared" ca="1" si="31"/>
        <v>4</v>
      </c>
      <c r="AO19" s="1">
        <f t="shared" ca="1" si="31"/>
        <v>3.75</v>
      </c>
      <c r="AP19" s="1">
        <f t="shared" ca="1" si="31"/>
        <v>3.5</v>
      </c>
      <c r="AQ19" s="1">
        <f t="shared" ca="1" si="31"/>
        <v>1.75</v>
      </c>
      <c r="AR19" s="1">
        <f t="shared" ca="1" si="31"/>
        <v>1.25</v>
      </c>
      <c r="AS19" s="1">
        <f t="shared" ca="1" si="31"/>
        <v>1.5</v>
      </c>
      <c r="AT19" s="1">
        <f t="shared" ca="1" si="31"/>
        <v>0.25</v>
      </c>
      <c r="AU19" s="1">
        <f t="shared" ca="1" si="31"/>
        <v>1</v>
      </c>
      <c r="AV19" s="1">
        <f t="shared" ca="1" si="31"/>
        <v>1</v>
      </c>
      <c r="AW19" s="1">
        <f t="shared" ca="1" si="31"/>
        <v>3.75</v>
      </c>
      <c r="AX19" s="1">
        <f t="shared" ca="1" si="31"/>
        <v>2</v>
      </c>
      <c r="AY19" s="1">
        <f t="shared" ca="1" si="31"/>
        <v>1</v>
      </c>
      <c r="AZ19" s="1">
        <f t="shared" ca="1" si="31"/>
        <v>0.5</v>
      </c>
      <c r="BA19" s="1">
        <f t="shared" ca="1" si="31"/>
        <v>6.25</v>
      </c>
      <c r="BB19" s="1">
        <f t="shared" ca="1" si="31"/>
        <v>2</v>
      </c>
      <c r="BC19" s="1">
        <f t="shared" ca="1" si="31"/>
        <v>0.25</v>
      </c>
      <c r="BD19" s="1">
        <f t="shared" ca="1" si="31"/>
        <v>0.5</v>
      </c>
      <c r="BE19" s="1">
        <f t="shared" ca="1" si="31"/>
        <v>0</v>
      </c>
      <c r="BF19" s="1">
        <f t="shared" ca="1" si="31"/>
        <v>1.75</v>
      </c>
      <c r="BG19" s="1">
        <f t="shared" ca="1" si="31"/>
        <v>1.25</v>
      </c>
      <c r="BH19" s="1">
        <f t="shared" ca="1" si="31"/>
        <v>3</v>
      </c>
      <c r="BI19" s="1">
        <f t="shared" ca="1" si="31"/>
        <v>0.75</v>
      </c>
      <c r="BJ19" s="1">
        <f t="shared" ca="1" si="31"/>
        <v>1</v>
      </c>
      <c r="BK19" s="1">
        <f t="shared" ca="1" si="31"/>
        <v>0</v>
      </c>
      <c r="BL19" s="1">
        <f t="shared" ca="1" si="31"/>
        <v>1.75</v>
      </c>
      <c r="BM19" s="1">
        <f t="shared" ca="1" si="31"/>
        <v>2.25</v>
      </c>
      <c r="BN19" s="1">
        <f t="shared" ca="1" si="31"/>
        <v>0.75</v>
      </c>
      <c r="BO19" s="1">
        <f t="shared" ref="BO19:CT19" ca="1" si="32">BO5/$A19</f>
        <v>0.5</v>
      </c>
      <c r="BP19" s="1">
        <f t="shared" ca="1" si="32"/>
        <v>1.5</v>
      </c>
      <c r="BQ19" s="1">
        <f t="shared" ca="1" si="32"/>
        <v>3</v>
      </c>
      <c r="BR19" s="1">
        <f t="shared" ca="1" si="32"/>
        <v>2.75</v>
      </c>
      <c r="BS19" s="1">
        <f t="shared" ca="1" si="32"/>
        <v>1.25</v>
      </c>
      <c r="BT19" s="1">
        <f t="shared" ca="1" si="32"/>
        <v>5.75</v>
      </c>
      <c r="BU19" s="1">
        <f t="shared" ca="1" si="32"/>
        <v>5</v>
      </c>
      <c r="BV19" s="1">
        <f t="shared" ca="1" si="32"/>
        <v>6</v>
      </c>
      <c r="BW19" s="1">
        <f t="shared" ca="1" si="32"/>
        <v>4.5</v>
      </c>
      <c r="BX19" s="1">
        <f t="shared" ca="1" si="32"/>
        <v>5.5</v>
      </c>
      <c r="BY19" s="1">
        <f t="shared" ca="1" si="32"/>
        <v>5.25</v>
      </c>
      <c r="BZ19" s="1">
        <f t="shared" ca="1" si="32"/>
        <v>6.25</v>
      </c>
      <c r="CA19" s="1">
        <f t="shared" ca="1" si="32"/>
        <v>5.25</v>
      </c>
      <c r="CB19" s="1">
        <f t="shared" ca="1" si="32"/>
        <v>3</v>
      </c>
      <c r="CC19" s="1">
        <f t="shared" ca="1" si="32"/>
        <v>4.25</v>
      </c>
      <c r="CD19" s="1">
        <f t="shared" ca="1" si="32"/>
        <v>3.5</v>
      </c>
      <c r="CE19" s="1">
        <f t="shared" ca="1" si="32"/>
        <v>6.25</v>
      </c>
      <c r="CF19" s="1">
        <f t="shared" ca="1" si="32"/>
        <v>2.25</v>
      </c>
      <c r="CG19" s="1">
        <f t="shared" ca="1" si="32"/>
        <v>0.75</v>
      </c>
      <c r="CH19" s="1">
        <f t="shared" ca="1" si="32"/>
        <v>1</v>
      </c>
      <c r="CI19" s="1">
        <f t="shared" ca="1" si="32"/>
        <v>1</v>
      </c>
      <c r="CJ19" s="1">
        <f t="shared" ca="1" si="32"/>
        <v>2</v>
      </c>
      <c r="CK19" s="1">
        <f t="shared" ca="1" si="32"/>
        <v>2.25</v>
      </c>
      <c r="CL19" s="1">
        <f t="shared" ca="1" si="32"/>
        <v>1</v>
      </c>
      <c r="CM19" s="1">
        <f t="shared" ca="1" si="32"/>
        <v>2.5</v>
      </c>
      <c r="CN19" s="1">
        <f t="shared" ca="1" si="32"/>
        <v>0.25</v>
      </c>
      <c r="CO19" s="1">
        <f t="shared" ca="1" si="32"/>
        <v>0.5</v>
      </c>
      <c r="CP19" s="1">
        <f t="shared" ca="1" si="32"/>
        <v>0.5</v>
      </c>
      <c r="CQ19" s="1">
        <f t="shared" ca="1" si="32"/>
        <v>3.75</v>
      </c>
      <c r="CR19" s="1">
        <f t="shared" ca="1" si="32"/>
        <v>0.25</v>
      </c>
      <c r="CS19" s="1">
        <f t="shared" ca="1" si="32"/>
        <v>0</v>
      </c>
      <c r="CT19" s="1">
        <f t="shared" ca="1" si="32"/>
        <v>0</v>
      </c>
      <c r="CU19" s="13">
        <f t="shared" ca="1" si="25"/>
        <v>171</v>
      </c>
      <c r="CV19" s="13">
        <f t="shared" ca="1" si="26"/>
        <v>1.78125</v>
      </c>
      <c r="CW19" s="13">
        <f t="shared" ca="1" si="27"/>
        <v>0</v>
      </c>
      <c r="CX19" s="13">
        <f t="shared" ca="1" si="28"/>
        <v>7.25</v>
      </c>
      <c r="CY19" s="13">
        <f t="shared" ca="1" si="29"/>
        <v>1.9625607600382988</v>
      </c>
    </row>
    <row r="20" spans="1:103" s="8" customFormat="1" ht="17" x14ac:dyDescent="0.25">
      <c r="A20" s="1">
        <f t="shared" si="18"/>
        <v>4</v>
      </c>
      <c r="B20" s="8" t="str">
        <f t="shared" si="18"/>
        <v>Wednesday</v>
      </c>
      <c r="C20" s="27">
        <f t="shared" ref="C20:AH20" ca="1" si="33">C6/$A20</f>
        <v>0</v>
      </c>
      <c r="D20" s="1">
        <f t="shared" ca="1" si="33"/>
        <v>0.75</v>
      </c>
      <c r="E20" s="1">
        <f t="shared" ca="1" si="33"/>
        <v>1.75</v>
      </c>
      <c r="F20" s="1">
        <f t="shared" ca="1" si="33"/>
        <v>0</v>
      </c>
      <c r="G20" s="1">
        <f t="shared" ca="1" si="33"/>
        <v>0</v>
      </c>
      <c r="H20" s="1">
        <f t="shared" ca="1" si="33"/>
        <v>0.5</v>
      </c>
      <c r="I20" s="1">
        <f t="shared" ca="1" si="33"/>
        <v>1</v>
      </c>
      <c r="J20" s="1">
        <f t="shared" ca="1" si="33"/>
        <v>0</v>
      </c>
      <c r="K20" s="1">
        <f t="shared" ca="1" si="33"/>
        <v>0</v>
      </c>
      <c r="L20" s="1">
        <f t="shared" ca="1" si="33"/>
        <v>0</v>
      </c>
      <c r="M20" s="1">
        <f t="shared" ca="1" si="33"/>
        <v>0</v>
      </c>
      <c r="N20" s="1">
        <f t="shared" ca="1" si="33"/>
        <v>0</v>
      </c>
      <c r="O20" s="1">
        <f t="shared" ca="1" si="33"/>
        <v>0</v>
      </c>
      <c r="P20" s="1">
        <f t="shared" ca="1" si="33"/>
        <v>0</v>
      </c>
      <c r="Q20" s="1">
        <f t="shared" ca="1" si="33"/>
        <v>0.25</v>
      </c>
      <c r="R20" s="1">
        <f t="shared" ca="1" si="33"/>
        <v>0</v>
      </c>
      <c r="S20" s="1">
        <f t="shared" ca="1" si="33"/>
        <v>0</v>
      </c>
      <c r="T20" s="1">
        <f t="shared" ca="1" si="33"/>
        <v>0</v>
      </c>
      <c r="U20" s="1">
        <f t="shared" ca="1" si="33"/>
        <v>0</v>
      </c>
      <c r="V20" s="1">
        <f t="shared" ca="1" si="33"/>
        <v>0</v>
      </c>
      <c r="W20" s="1">
        <f t="shared" ca="1" si="33"/>
        <v>0</v>
      </c>
      <c r="X20" s="1">
        <f t="shared" ca="1" si="33"/>
        <v>0</v>
      </c>
      <c r="Y20" s="1">
        <f t="shared" ca="1" si="33"/>
        <v>0.5</v>
      </c>
      <c r="Z20" s="1">
        <f t="shared" ca="1" si="33"/>
        <v>0</v>
      </c>
      <c r="AA20" s="1">
        <f t="shared" ca="1" si="33"/>
        <v>0.5</v>
      </c>
      <c r="AB20" s="1">
        <f t="shared" ca="1" si="33"/>
        <v>1</v>
      </c>
      <c r="AC20" s="1">
        <f t="shared" ca="1" si="33"/>
        <v>0.75</v>
      </c>
      <c r="AD20" s="1">
        <f t="shared" ca="1" si="33"/>
        <v>2.25</v>
      </c>
      <c r="AE20" s="1">
        <f t="shared" ca="1" si="33"/>
        <v>6.25</v>
      </c>
      <c r="AF20" s="1">
        <f t="shared" ca="1" si="33"/>
        <v>8</v>
      </c>
      <c r="AG20" s="1">
        <f t="shared" ca="1" si="33"/>
        <v>4</v>
      </c>
      <c r="AH20" s="1">
        <f t="shared" ca="1" si="33"/>
        <v>1</v>
      </c>
      <c r="AI20" s="1">
        <f t="shared" ref="AI20:BN20" ca="1" si="34">AI6/$A20</f>
        <v>1.25</v>
      </c>
      <c r="AJ20" s="1">
        <f t="shared" ca="1" si="34"/>
        <v>1.5</v>
      </c>
      <c r="AK20" s="1">
        <f t="shared" ca="1" si="34"/>
        <v>2.75</v>
      </c>
      <c r="AL20" s="1">
        <f t="shared" ca="1" si="34"/>
        <v>3.5</v>
      </c>
      <c r="AM20" s="1">
        <f t="shared" ca="1" si="34"/>
        <v>5.75</v>
      </c>
      <c r="AN20" s="1">
        <f t="shared" ca="1" si="34"/>
        <v>9</v>
      </c>
      <c r="AO20" s="1">
        <f t="shared" ca="1" si="34"/>
        <v>4.25</v>
      </c>
      <c r="AP20" s="1">
        <f t="shared" ca="1" si="34"/>
        <v>4</v>
      </c>
      <c r="AQ20" s="1">
        <f t="shared" ca="1" si="34"/>
        <v>4.75</v>
      </c>
      <c r="AR20" s="1">
        <f t="shared" ca="1" si="34"/>
        <v>3</v>
      </c>
      <c r="AS20" s="1">
        <f t="shared" ca="1" si="34"/>
        <v>3.75</v>
      </c>
      <c r="AT20" s="1">
        <f t="shared" ca="1" si="34"/>
        <v>0.5</v>
      </c>
      <c r="AU20" s="1">
        <f t="shared" ca="1" si="34"/>
        <v>0</v>
      </c>
      <c r="AV20" s="1">
        <f t="shared" ca="1" si="34"/>
        <v>0.75</v>
      </c>
      <c r="AW20" s="1">
        <f t="shared" ca="1" si="34"/>
        <v>0.5</v>
      </c>
      <c r="AX20" s="1">
        <f t="shared" ca="1" si="34"/>
        <v>3</v>
      </c>
      <c r="AY20" s="1">
        <f t="shared" ca="1" si="34"/>
        <v>1.75</v>
      </c>
      <c r="AZ20" s="1">
        <f t="shared" ca="1" si="34"/>
        <v>2.25</v>
      </c>
      <c r="BA20" s="1">
        <f t="shared" ca="1" si="34"/>
        <v>1.25</v>
      </c>
      <c r="BB20" s="1">
        <f t="shared" ca="1" si="34"/>
        <v>3.25</v>
      </c>
      <c r="BC20" s="1">
        <f t="shared" ca="1" si="34"/>
        <v>1.5</v>
      </c>
      <c r="BD20" s="1">
        <f t="shared" ca="1" si="34"/>
        <v>0.75</v>
      </c>
      <c r="BE20" s="1">
        <f t="shared" ca="1" si="34"/>
        <v>0.25</v>
      </c>
      <c r="BF20" s="1">
        <f t="shared" ca="1" si="34"/>
        <v>0</v>
      </c>
      <c r="BG20" s="1">
        <f t="shared" ca="1" si="34"/>
        <v>4.75</v>
      </c>
      <c r="BH20" s="1">
        <f t="shared" ca="1" si="34"/>
        <v>8</v>
      </c>
      <c r="BI20" s="1">
        <f t="shared" ca="1" si="34"/>
        <v>3.25</v>
      </c>
      <c r="BJ20" s="1">
        <f t="shared" ca="1" si="34"/>
        <v>0.25</v>
      </c>
      <c r="BK20" s="1">
        <f t="shared" ca="1" si="34"/>
        <v>0.25</v>
      </c>
      <c r="BL20" s="1">
        <f t="shared" ca="1" si="34"/>
        <v>0.75</v>
      </c>
      <c r="BM20" s="1">
        <f t="shared" ca="1" si="34"/>
        <v>0.5</v>
      </c>
      <c r="BN20" s="1">
        <f t="shared" ca="1" si="34"/>
        <v>1.5</v>
      </c>
      <c r="BO20" s="1">
        <f t="shared" ref="BO20:CT20" ca="1" si="35">BO6/$A20</f>
        <v>6.25</v>
      </c>
      <c r="BP20" s="1">
        <f t="shared" ca="1" si="35"/>
        <v>7.5</v>
      </c>
      <c r="BQ20" s="1">
        <f t="shared" ca="1" si="35"/>
        <v>4</v>
      </c>
      <c r="BR20" s="1">
        <f t="shared" ca="1" si="35"/>
        <v>4.5</v>
      </c>
      <c r="BS20" s="1">
        <f t="shared" ca="1" si="35"/>
        <v>3.5</v>
      </c>
      <c r="BT20" s="1">
        <f t="shared" ca="1" si="35"/>
        <v>7</v>
      </c>
      <c r="BU20" s="1">
        <f t="shared" ca="1" si="35"/>
        <v>6.5</v>
      </c>
      <c r="BV20" s="1">
        <f t="shared" ca="1" si="35"/>
        <v>5</v>
      </c>
      <c r="BW20" s="1">
        <f t="shared" ca="1" si="35"/>
        <v>3.75</v>
      </c>
      <c r="BX20" s="1">
        <f t="shared" ca="1" si="35"/>
        <v>4.75</v>
      </c>
      <c r="BY20" s="1">
        <f t="shared" ca="1" si="35"/>
        <v>4.25</v>
      </c>
      <c r="BZ20" s="1">
        <f t="shared" ca="1" si="35"/>
        <v>3</v>
      </c>
      <c r="CA20" s="1">
        <f t="shared" ca="1" si="35"/>
        <v>2.5</v>
      </c>
      <c r="CB20" s="1">
        <f t="shared" ca="1" si="35"/>
        <v>1.5</v>
      </c>
      <c r="CC20" s="1">
        <f t="shared" ca="1" si="35"/>
        <v>3.25</v>
      </c>
      <c r="CD20" s="1">
        <f t="shared" ca="1" si="35"/>
        <v>3.25</v>
      </c>
      <c r="CE20" s="1">
        <f t="shared" ca="1" si="35"/>
        <v>0.5</v>
      </c>
      <c r="CF20" s="1">
        <f t="shared" ca="1" si="35"/>
        <v>0.75</v>
      </c>
      <c r="CG20" s="1">
        <f t="shared" ca="1" si="35"/>
        <v>1</v>
      </c>
      <c r="CH20" s="1">
        <f t="shared" ca="1" si="35"/>
        <v>1.25</v>
      </c>
      <c r="CI20" s="1">
        <f t="shared" ca="1" si="35"/>
        <v>1.25</v>
      </c>
      <c r="CJ20" s="1">
        <f t="shared" ca="1" si="35"/>
        <v>0.25</v>
      </c>
      <c r="CK20" s="1">
        <f t="shared" ca="1" si="35"/>
        <v>0</v>
      </c>
      <c r="CL20" s="1">
        <f t="shared" ca="1" si="35"/>
        <v>0.25</v>
      </c>
      <c r="CM20" s="1">
        <f t="shared" ca="1" si="35"/>
        <v>0.75</v>
      </c>
      <c r="CN20" s="1">
        <f t="shared" ca="1" si="35"/>
        <v>0</v>
      </c>
      <c r="CO20" s="1">
        <f t="shared" ca="1" si="35"/>
        <v>3</v>
      </c>
      <c r="CP20" s="1">
        <f t="shared" ca="1" si="35"/>
        <v>0.25</v>
      </c>
      <c r="CQ20" s="1">
        <f t="shared" ca="1" si="35"/>
        <v>0</v>
      </c>
      <c r="CR20" s="1">
        <f t="shared" ca="1" si="35"/>
        <v>0</v>
      </c>
      <c r="CS20" s="1">
        <f t="shared" ca="1" si="35"/>
        <v>0.5</v>
      </c>
      <c r="CT20" s="1">
        <f t="shared" ca="1" si="35"/>
        <v>0.25</v>
      </c>
      <c r="CU20" s="13">
        <f t="shared" ca="1" si="25"/>
        <v>187.5</v>
      </c>
      <c r="CV20" s="13">
        <f t="shared" ca="1" si="26"/>
        <v>1.953125</v>
      </c>
      <c r="CW20" s="13">
        <f t="shared" ca="1" si="27"/>
        <v>0</v>
      </c>
      <c r="CX20" s="13">
        <f t="shared" ca="1" si="28"/>
        <v>9</v>
      </c>
      <c r="CY20" s="13">
        <f t="shared" ca="1" si="29"/>
        <v>2.2598650693302349</v>
      </c>
    </row>
    <row r="21" spans="1:103" s="8" customFormat="1" ht="17" x14ac:dyDescent="0.25">
      <c r="A21" s="1">
        <f t="shared" si="18"/>
        <v>4</v>
      </c>
      <c r="B21" s="8" t="str">
        <f t="shared" si="18"/>
        <v>Thursday</v>
      </c>
      <c r="C21" s="27">
        <f t="shared" ref="C21:AH21" ca="1" si="36">C7/$A21</f>
        <v>0</v>
      </c>
      <c r="D21" s="1">
        <f t="shared" ca="1" si="36"/>
        <v>0</v>
      </c>
      <c r="E21" s="1">
        <f t="shared" ca="1" si="36"/>
        <v>0.25</v>
      </c>
      <c r="F21" s="1">
        <f t="shared" ca="1" si="36"/>
        <v>0.25</v>
      </c>
      <c r="G21" s="1">
        <f t="shared" ca="1" si="36"/>
        <v>0.25</v>
      </c>
      <c r="H21" s="1">
        <f t="shared" ca="1" si="36"/>
        <v>0</v>
      </c>
      <c r="I21" s="1">
        <f t="shared" ca="1" si="36"/>
        <v>0</v>
      </c>
      <c r="J21" s="1">
        <f t="shared" ca="1" si="36"/>
        <v>0</v>
      </c>
      <c r="K21" s="1">
        <f t="shared" ca="1" si="36"/>
        <v>0</v>
      </c>
      <c r="L21" s="1">
        <f t="shared" ca="1" si="36"/>
        <v>0</v>
      </c>
      <c r="M21" s="1">
        <f t="shared" ca="1" si="36"/>
        <v>0</v>
      </c>
      <c r="N21" s="1">
        <f t="shared" ca="1" si="36"/>
        <v>0</v>
      </c>
      <c r="O21" s="1">
        <f t="shared" ca="1" si="36"/>
        <v>0</v>
      </c>
      <c r="P21" s="1">
        <f t="shared" ca="1" si="36"/>
        <v>0</v>
      </c>
      <c r="Q21" s="1">
        <f t="shared" ca="1" si="36"/>
        <v>0</v>
      </c>
      <c r="R21" s="1">
        <f t="shared" ca="1" si="36"/>
        <v>0</v>
      </c>
      <c r="S21" s="1">
        <f t="shared" ca="1" si="36"/>
        <v>0</v>
      </c>
      <c r="T21" s="1">
        <f t="shared" ca="1" si="36"/>
        <v>0</v>
      </c>
      <c r="U21" s="1">
        <f t="shared" ca="1" si="36"/>
        <v>0</v>
      </c>
      <c r="V21" s="1">
        <f t="shared" ca="1" si="36"/>
        <v>0</v>
      </c>
      <c r="W21" s="1">
        <f t="shared" ca="1" si="36"/>
        <v>0</v>
      </c>
      <c r="X21" s="1">
        <f t="shared" ca="1" si="36"/>
        <v>0</v>
      </c>
      <c r="Y21" s="1">
        <f t="shared" ca="1" si="36"/>
        <v>0</v>
      </c>
      <c r="Z21" s="1">
        <f t="shared" ca="1" si="36"/>
        <v>0</v>
      </c>
      <c r="AA21" s="1">
        <f t="shared" ca="1" si="36"/>
        <v>0</v>
      </c>
      <c r="AB21" s="1">
        <f t="shared" ca="1" si="36"/>
        <v>0</v>
      </c>
      <c r="AC21" s="1">
        <f t="shared" ca="1" si="36"/>
        <v>1</v>
      </c>
      <c r="AD21" s="1">
        <f t="shared" ca="1" si="36"/>
        <v>1.5</v>
      </c>
      <c r="AE21" s="1">
        <f t="shared" ca="1" si="36"/>
        <v>4.75</v>
      </c>
      <c r="AF21" s="1">
        <f t="shared" ca="1" si="36"/>
        <v>5.5</v>
      </c>
      <c r="AG21" s="1">
        <f t="shared" ca="1" si="36"/>
        <v>1.25</v>
      </c>
      <c r="AH21" s="1">
        <f t="shared" ca="1" si="36"/>
        <v>0.5</v>
      </c>
      <c r="AI21" s="1">
        <f t="shared" ref="AI21:BN21" ca="1" si="37">AI7/$A21</f>
        <v>0.5</v>
      </c>
      <c r="AJ21" s="1">
        <f t="shared" ca="1" si="37"/>
        <v>0</v>
      </c>
      <c r="AK21" s="1">
        <f t="shared" ca="1" si="37"/>
        <v>1.5</v>
      </c>
      <c r="AL21" s="1">
        <f t="shared" ca="1" si="37"/>
        <v>1.5</v>
      </c>
      <c r="AM21" s="1">
        <f t="shared" ca="1" si="37"/>
        <v>3</v>
      </c>
      <c r="AN21" s="1">
        <f t="shared" ca="1" si="37"/>
        <v>3.25</v>
      </c>
      <c r="AO21" s="1">
        <f t="shared" ca="1" si="37"/>
        <v>4.75</v>
      </c>
      <c r="AP21" s="1">
        <f t="shared" ca="1" si="37"/>
        <v>3.5</v>
      </c>
      <c r="AQ21" s="1">
        <f t="shared" ca="1" si="37"/>
        <v>5</v>
      </c>
      <c r="AR21" s="1">
        <f t="shared" ca="1" si="37"/>
        <v>3.75</v>
      </c>
      <c r="AS21" s="1">
        <f t="shared" ca="1" si="37"/>
        <v>2.5</v>
      </c>
      <c r="AT21" s="1">
        <f t="shared" ca="1" si="37"/>
        <v>0.75</v>
      </c>
      <c r="AU21" s="1">
        <f t="shared" ca="1" si="37"/>
        <v>2.75</v>
      </c>
      <c r="AV21" s="1">
        <f t="shared" ca="1" si="37"/>
        <v>0.5</v>
      </c>
      <c r="AW21" s="1">
        <f t="shared" ca="1" si="37"/>
        <v>0.25</v>
      </c>
      <c r="AX21" s="1">
        <f t="shared" ca="1" si="37"/>
        <v>0.5</v>
      </c>
      <c r="AY21" s="1">
        <f t="shared" ca="1" si="37"/>
        <v>1.25</v>
      </c>
      <c r="AZ21" s="1">
        <f t="shared" ca="1" si="37"/>
        <v>0.75</v>
      </c>
      <c r="BA21" s="1">
        <f t="shared" ca="1" si="37"/>
        <v>0.5</v>
      </c>
      <c r="BB21" s="1">
        <f t="shared" ca="1" si="37"/>
        <v>0.75</v>
      </c>
      <c r="BC21" s="1">
        <f t="shared" ca="1" si="37"/>
        <v>0.5</v>
      </c>
      <c r="BD21" s="1">
        <f t="shared" ca="1" si="37"/>
        <v>0.5</v>
      </c>
      <c r="BE21" s="1">
        <f t="shared" ca="1" si="37"/>
        <v>1.25</v>
      </c>
      <c r="BF21" s="1">
        <f t="shared" ca="1" si="37"/>
        <v>0.25</v>
      </c>
      <c r="BG21" s="1">
        <f t="shared" ca="1" si="37"/>
        <v>3.75</v>
      </c>
      <c r="BH21" s="1">
        <f t="shared" ca="1" si="37"/>
        <v>1.75</v>
      </c>
      <c r="BI21" s="1">
        <f t="shared" ca="1" si="37"/>
        <v>1.5</v>
      </c>
      <c r="BJ21" s="1">
        <f t="shared" ca="1" si="37"/>
        <v>0.75</v>
      </c>
      <c r="BK21" s="1">
        <f t="shared" ca="1" si="37"/>
        <v>2.5</v>
      </c>
      <c r="BL21" s="1">
        <f t="shared" ca="1" si="37"/>
        <v>0.25</v>
      </c>
      <c r="BM21" s="1">
        <f t="shared" ca="1" si="37"/>
        <v>1.25</v>
      </c>
      <c r="BN21" s="1">
        <f t="shared" ca="1" si="37"/>
        <v>1.5</v>
      </c>
      <c r="BO21" s="1">
        <f t="shared" ref="BO21:CT21" ca="1" si="38">BO7/$A21</f>
        <v>4</v>
      </c>
      <c r="BP21" s="1">
        <f t="shared" ca="1" si="38"/>
        <v>6.75</v>
      </c>
      <c r="BQ21" s="1">
        <f t="shared" ca="1" si="38"/>
        <v>3.5</v>
      </c>
      <c r="BR21" s="1">
        <f t="shared" ca="1" si="38"/>
        <v>5</v>
      </c>
      <c r="BS21" s="1">
        <f t="shared" ca="1" si="38"/>
        <v>4.25</v>
      </c>
      <c r="BT21" s="1">
        <f t="shared" ca="1" si="38"/>
        <v>3</v>
      </c>
      <c r="BU21" s="1">
        <f t="shared" ca="1" si="38"/>
        <v>3</v>
      </c>
      <c r="BV21" s="1">
        <f t="shared" ca="1" si="38"/>
        <v>5.5</v>
      </c>
      <c r="BW21" s="1">
        <f t="shared" ca="1" si="38"/>
        <v>8.5</v>
      </c>
      <c r="BX21" s="1">
        <f t="shared" ca="1" si="38"/>
        <v>4.75</v>
      </c>
      <c r="BY21" s="1">
        <f t="shared" ca="1" si="38"/>
        <v>7.25</v>
      </c>
      <c r="BZ21" s="1">
        <f t="shared" ca="1" si="38"/>
        <v>7.25</v>
      </c>
      <c r="CA21" s="1">
        <f t="shared" ca="1" si="38"/>
        <v>2.5</v>
      </c>
      <c r="CB21" s="1">
        <f t="shared" ca="1" si="38"/>
        <v>2.75</v>
      </c>
      <c r="CC21" s="1">
        <f t="shared" ca="1" si="38"/>
        <v>3.5</v>
      </c>
      <c r="CD21" s="1">
        <f t="shared" ca="1" si="38"/>
        <v>5</v>
      </c>
      <c r="CE21" s="1">
        <f t="shared" ca="1" si="38"/>
        <v>3.5</v>
      </c>
      <c r="CF21" s="1">
        <f t="shared" ca="1" si="38"/>
        <v>4.5</v>
      </c>
      <c r="CG21" s="1">
        <f t="shared" ca="1" si="38"/>
        <v>2</v>
      </c>
      <c r="CH21" s="1">
        <f t="shared" ca="1" si="38"/>
        <v>1.5</v>
      </c>
      <c r="CI21" s="1">
        <f t="shared" ca="1" si="38"/>
        <v>0.5</v>
      </c>
      <c r="CJ21" s="1">
        <f t="shared" ca="1" si="38"/>
        <v>0.75</v>
      </c>
      <c r="CK21" s="1">
        <f t="shared" ca="1" si="38"/>
        <v>1</v>
      </c>
      <c r="CL21" s="1">
        <f t="shared" ca="1" si="38"/>
        <v>1.25</v>
      </c>
      <c r="CM21" s="1">
        <f t="shared" ca="1" si="38"/>
        <v>0</v>
      </c>
      <c r="CN21" s="1">
        <f t="shared" ca="1" si="38"/>
        <v>0.5</v>
      </c>
      <c r="CO21" s="1">
        <f t="shared" ca="1" si="38"/>
        <v>1.5</v>
      </c>
      <c r="CP21" s="1">
        <f t="shared" ca="1" si="38"/>
        <v>0.75</v>
      </c>
      <c r="CQ21" s="1">
        <f t="shared" ca="1" si="38"/>
        <v>0.25</v>
      </c>
      <c r="CR21" s="1">
        <f t="shared" ca="1" si="38"/>
        <v>0.25</v>
      </c>
      <c r="CS21" s="1">
        <f t="shared" ca="1" si="38"/>
        <v>0</v>
      </c>
      <c r="CT21" s="1">
        <f t="shared" ca="1" si="38"/>
        <v>0</v>
      </c>
      <c r="CU21" s="13">
        <f t="shared" ca="1" si="25"/>
        <v>163</v>
      </c>
      <c r="CV21" s="13">
        <f t="shared" ca="1" si="26"/>
        <v>1.6979166666666667</v>
      </c>
      <c r="CW21" s="13">
        <f t="shared" ca="1" si="27"/>
        <v>0</v>
      </c>
      <c r="CX21" s="13">
        <f t="shared" ca="1" si="28"/>
        <v>8.5</v>
      </c>
      <c r="CY21" s="13">
        <f t="shared" ca="1" si="29"/>
        <v>2.0287138350593961</v>
      </c>
    </row>
    <row r="22" spans="1:103" s="8" customFormat="1" ht="17" x14ac:dyDescent="0.25">
      <c r="A22" s="1">
        <f t="shared" si="18"/>
        <v>4</v>
      </c>
      <c r="B22" s="8" t="str">
        <f t="shared" si="18"/>
        <v>Friday</v>
      </c>
      <c r="C22" s="27">
        <f t="shared" ref="C22:AH22" ca="1" si="39">C8/$A22</f>
        <v>0</v>
      </c>
      <c r="D22" s="1">
        <f t="shared" ca="1" si="39"/>
        <v>0.75</v>
      </c>
      <c r="E22" s="1">
        <f t="shared" ca="1" si="39"/>
        <v>0</v>
      </c>
      <c r="F22" s="1">
        <f t="shared" ca="1" si="39"/>
        <v>0</v>
      </c>
      <c r="G22" s="1">
        <f t="shared" ca="1" si="39"/>
        <v>0</v>
      </c>
      <c r="H22" s="1">
        <f t="shared" ca="1" si="39"/>
        <v>0.25</v>
      </c>
      <c r="I22" s="1">
        <f t="shared" ca="1" si="39"/>
        <v>0</v>
      </c>
      <c r="J22" s="1">
        <f t="shared" ca="1" si="39"/>
        <v>0</v>
      </c>
      <c r="K22" s="1">
        <f t="shared" ca="1" si="39"/>
        <v>0.75</v>
      </c>
      <c r="L22" s="1">
        <f t="shared" ca="1" si="39"/>
        <v>0</v>
      </c>
      <c r="M22" s="1">
        <f t="shared" ca="1" si="39"/>
        <v>0</v>
      </c>
      <c r="N22" s="1">
        <f t="shared" ca="1" si="39"/>
        <v>0</v>
      </c>
      <c r="O22" s="1">
        <f t="shared" ca="1" si="39"/>
        <v>0</v>
      </c>
      <c r="P22" s="1">
        <f t="shared" ca="1" si="39"/>
        <v>0</v>
      </c>
      <c r="Q22" s="1">
        <f t="shared" ca="1" si="39"/>
        <v>0</v>
      </c>
      <c r="R22" s="1">
        <f t="shared" ca="1" si="39"/>
        <v>0</v>
      </c>
      <c r="S22" s="1">
        <f t="shared" ca="1" si="39"/>
        <v>0</v>
      </c>
      <c r="T22" s="1">
        <f t="shared" ca="1" si="39"/>
        <v>0</v>
      </c>
      <c r="U22" s="1">
        <f t="shared" ca="1" si="39"/>
        <v>0</v>
      </c>
      <c r="V22" s="1">
        <f t="shared" ca="1" si="39"/>
        <v>0</v>
      </c>
      <c r="W22" s="1">
        <f t="shared" ca="1" si="39"/>
        <v>0</v>
      </c>
      <c r="X22" s="1">
        <f t="shared" ca="1" si="39"/>
        <v>0</v>
      </c>
      <c r="Y22" s="1">
        <f t="shared" ca="1" si="39"/>
        <v>0</v>
      </c>
      <c r="Z22" s="1">
        <f t="shared" ca="1" si="39"/>
        <v>1.25</v>
      </c>
      <c r="AA22" s="1">
        <f t="shared" ca="1" si="39"/>
        <v>0</v>
      </c>
      <c r="AB22" s="1">
        <f t="shared" ca="1" si="39"/>
        <v>0.25</v>
      </c>
      <c r="AC22" s="1">
        <f t="shared" ca="1" si="39"/>
        <v>0.75</v>
      </c>
      <c r="AD22" s="1">
        <f t="shared" ca="1" si="39"/>
        <v>0.25</v>
      </c>
      <c r="AE22" s="1">
        <f t="shared" ca="1" si="39"/>
        <v>5.25</v>
      </c>
      <c r="AF22" s="1">
        <f t="shared" ca="1" si="39"/>
        <v>5.25</v>
      </c>
      <c r="AG22" s="1">
        <f t="shared" ca="1" si="39"/>
        <v>2.5</v>
      </c>
      <c r="AH22" s="1">
        <f t="shared" ca="1" si="39"/>
        <v>3.25</v>
      </c>
      <c r="AI22" s="1">
        <f t="shared" ref="AI22:BN22" ca="1" si="40">AI8/$A22</f>
        <v>4.25</v>
      </c>
      <c r="AJ22" s="1">
        <f t="shared" ca="1" si="40"/>
        <v>1.5</v>
      </c>
      <c r="AK22" s="1">
        <f t="shared" ca="1" si="40"/>
        <v>2.75</v>
      </c>
      <c r="AL22" s="1">
        <f t="shared" ca="1" si="40"/>
        <v>3</v>
      </c>
      <c r="AM22" s="1">
        <f t="shared" ca="1" si="40"/>
        <v>3.75</v>
      </c>
      <c r="AN22" s="1">
        <f t="shared" ca="1" si="40"/>
        <v>2.75</v>
      </c>
      <c r="AO22" s="1">
        <f t="shared" ca="1" si="40"/>
        <v>3</v>
      </c>
      <c r="AP22" s="1">
        <f t="shared" ca="1" si="40"/>
        <v>2</v>
      </c>
      <c r="AQ22" s="1">
        <f t="shared" ca="1" si="40"/>
        <v>4.75</v>
      </c>
      <c r="AR22" s="1">
        <f t="shared" ca="1" si="40"/>
        <v>0.75</v>
      </c>
      <c r="AS22" s="1">
        <f t="shared" ca="1" si="40"/>
        <v>1.5</v>
      </c>
      <c r="AT22" s="1">
        <f t="shared" ca="1" si="40"/>
        <v>2.25</v>
      </c>
      <c r="AU22" s="1">
        <f t="shared" ca="1" si="40"/>
        <v>1.5</v>
      </c>
      <c r="AV22" s="1">
        <f t="shared" ca="1" si="40"/>
        <v>4</v>
      </c>
      <c r="AW22" s="1">
        <f t="shared" ca="1" si="40"/>
        <v>2</v>
      </c>
      <c r="AX22" s="1">
        <f t="shared" ca="1" si="40"/>
        <v>1</v>
      </c>
      <c r="AY22" s="1">
        <f t="shared" ca="1" si="40"/>
        <v>1.75</v>
      </c>
      <c r="AZ22" s="1">
        <f t="shared" ca="1" si="40"/>
        <v>2.75</v>
      </c>
      <c r="BA22" s="1">
        <f t="shared" ca="1" si="40"/>
        <v>1.25</v>
      </c>
      <c r="BB22" s="1">
        <f t="shared" ca="1" si="40"/>
        <v>0.25</v>
      </c>
      <c r="BC22" s="1">
        <f t="shared" ca="1" si="40"/>
        <v>0.5</v>
      </c>
      <c r="BD22" s="1">
        <f t="shared" ca="1" si="40"/>
        <v>1.75</v>
      </c>
      <c r="BE22" s="1">
        <f t="shared" ca="1" si="40"/>
        <v>3.25</v>
      </c>
      <c r="BF22" s="1">
        <f t="shared" ca="1" si="40"/>
        <v>0.25</v>
      </c>
      <c r="BG22" s="1">
        <f t="shared" ca="1" si="40"/>
        <v>1.75</v>
      </c>
      <c r="BH22" s="1">
        <f t="shared" ca="1" si="40"/>
        <v>0</v>
      </c>
      <c r="BI22" s="1">
        <f t="shared" ca="1" si="40"/>
        <v>0.75</v>
      </c>
      <c r="BJ22" s="1">
        <f t="shared" ca="1" si="40"/>
        <v>0.5</v>
      </c>
      <c r="BK22" s="1">
        <f t="shared" ca="1" si="40"/>
        <v>0.25</v>
      </c>
      <c r="BL22" s="1">
        <f t="shared" ca="1" si="40"/>
        <v>0.25</v>
      </c>
      <c r="BM22" s="1">
        <f t="shared" ca="1" si="40"/>
        <v>1</v>
      </c>
      <c r="BN22" s="1">
        <f t="shared" ca="1" si="40"/>
        <v>3.25</v>
      </c>
      <c r="BO22" s="1">
        <f t="shared" ref="BO22:CT22" ca="1" si="41">BO8/$A22</f>
        <v>4.5</v>
      </c>
      <c r="BP22" s="1">
        <f t="shared" ca="1" si="41"/>
        <v>6</v>
      </c>
      <c r="BQ22" s="1">
        <f t="shared" ca="1" si="41"/>
        <v>5</v>
      </c>
      <c r="BR22" s="1">
        <f t="shared" ca="1" si="41"/>
        <v>5.5</v>
      </c>
      <c r="BS22" s="1">
        <f t="shared" ca="1" si="41"/>
        <v>5</v>
      </c>
      <c r="BT22" s="1">
        <f t="shared" ca="1" si="41"/>
        <v>3.25</v>
      </c>
      <c r="BU22" s="1">
        <f t="shared" ca="1" si="41"/>
        <v>3.5</v>
      </c>
      <c r="BV22" s="1">
        <f t="shared" ca="1" si="41"/>
        <v>3.75</v>
      </c>
      <c r="BW22" s="1">
        <f t="shared" ca="1" si="41"/>
        <v>4</v>
      </c>
      <c r="BX22" s="1">
        <f t="shared" ca="1" si="41"/>
        <v>4.75</v>
      </c>
      <c r="BY22" s="1">
        <f t="shared" ca="1" si="41"/>
        <v>3</v>
      </c>
      <c r="BZ22" s="1">
        <f t="shared" ca="1" si="41"/>
        <v>2.5</v>
      </c>
      <c r="CA22" s="1">
        <f t="shared" ca="1" si="41"/>
        <v>2.75</v>
      </c>
      <c r="CB22" s="1">
        <f t="shared" ca="1" si="41"/>
        <v>5.5</v>
      </c>
      <c r="CC22" s="1">
        <f t="shared" ca="1" si="41"/>
        <v>3</v>
      </c>
      <c r="CD22" s="1">
        <f t="shared" ca="1" si="41"/>
        <v>3</v>
      </c>
      <c r="CE22" s="1">
        <f t="shared" ca="1" si="41"/>
        <v>2</v>
      </c>
      <c r="CF22" s="1">
        <f t="shared" ca="1" si="41"/>
        <v>1.25</v>
      </c>
      <c r="CG22" s="1">
        <f t="shared" ca="1" si="41"/>
        <v>1.75</v>
      </c>
      <c r="CH22" s="1">
        <f t="shared" ca="1" si="41"/>
        <v>1.75</v>
      </c>
      <c r="CI22" s="1">
        <f t="shared" ca="1" si="41"/>
        <v>3.75</v>
      </c>
      <c r="CJ22" s="1">
        <f t="shared" ca="1" si="41"/>
        <v>1.25</v>
      </c>
      <c r="CK22" s="1">
        <f t="shared" ca="1" si="41"/>
        <v>1.75</v>
      </c>
      <c r="CL22" s="1">
        <f t="shared" ca="1" si="41"/>
        <v>0.5</v>
      </c>
      <c r="CM22" s="1">
        <f t="shared" ca="1" si="41"/>
        <v>0</v>
      </c>
      <c r="CN22" s="1">
        <f t="shared" ca="1" si="41"/>
        <v>0.5</v>
      </c>
      <c r="CO22" s="1">
        <f t="shared" ca="1" si="41"/>
        <v>0.75</v>
      </c>
      <c r="CP22" s="1">
        <f t="shared" ca="1" si="41"/>
        <v>0</v>
      </c>
      <c r="CQ22" s="1">
        <f t="shared" ca="1" si="41"/>
        <v>0.5</v>
      </c>
      <c r="CR22" s="1">
        <f t="shared" ca="1" si="41"/>
        <v>0.75</v>
      </c>
      <c r="CS22" s="1">
        <f t="shared" ca="1" si="41"/>
        <v>0.25</v>
      </c>
      <c r="CT22" s="1">
        <f t="shared" ca="1" si="41"/>
        <v>2.75</v>
      </c>
      <c r="CU22" s="13">
        <f t="shared" ca="1" si="25"/>
        <v>165.25</v>
      </c>
      <c r="CV22" s="13">
        <f t="shared" ca="1" si="26"/>
        <v>1.7213541666666667</v>
      </c>
      <c r="CW22" s="13">
        <f t="shared" ca="1" si="27"/>
        <v>0</v>
      </c>
      <c r="CX22" s="13">
        <f t="shared" ca="1" si="28"/>
        <v>6</v>
      </c>
      <c r="CY22" s="13">
        <f t="shared" ca="1" si="29"/>
        <v>1.7190380540117054</v>
      </c>
    </row>
    <row r="23" spans="1:103" s="8" customFormat="1" ht="17" x14ac:dyDescent="0.25">
      <c r="A23" s="1">
        <f t="shared" si="18"/>
        <v>5</v>
      </c>
      <c r="B23" s="8" t="str">
        <f t="shared" si="18"/>
        <v>Saturday</v>
      </c>
      <c r="C23" s="27">
        <f ca="1">C9/$A23</f>
        <v>0</v>
      </c>
      <c r="D23" s="1">
        <f t="shared" ref="D23:BO23" ca="1" si="42">D9/$A23</f>
        <v>0.2</v>
      </c>
      <c r="E23" s="1">
        <f t="shared" ca="1" si="42"/>
        <v>0.2</v>
      </c>
      <c r="F23" s="1">
        <f t="shared" ca="1" si="42"/>
        <v>0.2</v>
      </c>
      <c r="G23" s="1">
        <f t="shared" ca="1" si="42"/>
        <v>0</v>
      </c>
      <c r="H23" s="1">
        <f t="shared" ca="1" si="42"/>
        <v>0.2</v>
      </c>
      <c r="I23" s="1">
        <f t="shared" ca="1" si="42"/>
        <v>0</v>
      </c>
      <c r="J23" s="1">
        <f t="shared" ca="1" si="42"/>
        <v>0</v>
      </c>
      <c r="K23" s="1">
        <f t="shared" ca="1" si="42"/>
        <v>0.4</v>
      </c>
      <c r="L23" s="1">
        <f t="shared" ca="1" si="42"/>
        <v>0</v>
      </c>
      <c r="M23" s="1">
        <f t="shared" ca="1" si="42"/>
        <v>0.2</v>
      </c>
      <c r="N23" s="1">
        <f t="shared" ca="1" si="42"/>
        <v>0</v>
      </c>
      <c r="O23" s="1">
        <f t="shared" ca="1" si="42"/>
        <v>0</v>
      </c>
      <c r="P23" s="1">
        <f t="shared" ca="1" si="42"/>
        <v>0.4</v>
      </c>
      <c r="Q23" s="1">
        <f t="shared" ca="1" si="42"/>
        <v>0</v>
      </c>
      <c r="R23" s="1">
        <f t="shared" ca="1" si="42"/>
        <v>0</v>
      </c>
      <c r="S23" s="1">
        <f t="shared" ca="1" si="42"/>
        <v>0</v>
      </c>
      <c r="T23" s="1">
        <f t="shared" ca="1" si="42"/>
        <v>0</v>
      </c>
      <c r="U23" s="1">
        <f t="shared" ca="1" si="42"/>
        <v>0</v>
      </c>
      <c r="V23" s="1">
        <f t="shared" ca="1" si="42"/>
        <v>0</v>
      </c>
      <c r="W23" s="1">
        <f t="shared" ca="1" si="42"/>
        <v>0</v>
      </c>
      <c r="X23" s="1">
        <f t="shared" ca="1" si="42"/>
        <v>0.4</v>
      </c>
      <c r="Y23" s="1">
        <f t="shared" ca="1" si="42"/>
        <v>0</v>
      </c>
      <c r="Z23" s="1">
        <f t="shared" ca="1" si="42"/>
        <v>0</v>
      </c>
      <c r="AA23" s="1">
        <f t="shared" ca="1" si="42"/>
        <v>0</v>
      </c>
      <c r="AB23" s="1">
        <f t="shared" ca="1" si="42"/>
        <v>0</v>
      </c>
      <c r="AC23" s="1">
        <f t="shared" ca="1" si="42"/>
        <v>0.8</v>
      </c>
      <c r="AD23" s="1">
        <f t="shared" ca="1" si="42"/>
        <v>2.4</v>
      </c>
      <c r="AE23" s="1">
        <f t="shared" ca="1" si="42"/>
        <v>0.2</v>
      </c>
      <c r="AF23" s="1">
        <f t="shared" ca="1" si="42"/>
        <v>1.8</v>
      </c>
      <c r="AG23" s="1">
        <f t="shared" ca="1" si="42"/>
        <v>0.4</v>
      </c>
      <c r="AH23" s="1">
        <f t="shared" ca="1" si="42"/>
        <v>0.2</v>
      </c>
      <c r="AI23" s="1">
        <f t="shared" ca="1" si="42"/>
        <v>0.6</v>
      </c>
      <c r="AJ23" s="1">
        <f t="shared" ca="1" si="42"/>
        <v>1.2</v>
      </c>
      <c r="AK23" s="1">
        <f t="shared" ca="1" si="42"/>
        <v>0.2</v>
      </c>
      <c r="AL23" s="1">
        <f t="shared" ca="1" si="42"/>
        <v>0.4</v>
      </c>
      <c r="AM23" s="1">
        <f t="shared" ca="1" si="42"/>
        <v>1.2</v>
      </c>
      <c r="AN23" s="1">
        <f t="shared" ca="1" si="42"/>
        <v>2.6</v>
      </c>
      <c r="AO23" s="1">
        <f t="shared" ca="1" si="42"/>
        <v>2.8</v>
      </c>
      <c r="AP23" s="1">
        <f t="shared" ca="1" si="42"/>
        <v>4.5999999999999996</v>
      </c>
      <c r="AQ23" s="1">
        <f t="shared" ca="1" si="42"/>
        <v>5.6</v>
      </c>
      <c r="AR23" s="1">
        <f t="shared" ca="1" si="42"/>
        <v>2</v>
      </c>
      <c r="AS23" s="1">
        <f t="shared" ca="1" si="42"/>
        <v>2.8</v>
      </c>
      <c r="AT23" s="1">
        <f t="shared" ca="1" si="42"/>
        <v>0.8</v>
      </c>
      <c r="AU23" s="1">
        <f t="shared" ca="1" si="42"/>
        <v>1.2</v>
      </c>
      <c r="AV23" s="1">
        <f t="shared" ca="1" si="42"/>
        <v>3.4</v>
      </c>
      <c r="AW23" s="1">
        <f t="shared" ca="1" si="42"/>
        <v>3.6</v>
      </c>
      <c r="AX23" s="1">
        <f t="shared" ca="1" si="42"/>
        <v>3.6</v>
      </c>
      <c r="AY23" s="1">
        <f t="shared" ca="1" si="42"/>
        <v>8.1999999999999993</v>
      </c>
      <c r="AZ23" s="1">
        <f t="shared" ca="1" si="42"/>
        <v>2.6</v>
      </c>
      <c r="BA23" s="1">
        <f t="shared" ca="1" si="42"/>
        <v>6.8</v>
      </c>
      <c r="BB23" s="1">
        <f t="shared" ca="1" si="42"/>
        <v>7.6</v>
      </c>
      <c r="BC23" s="1">
        <f t="shared" ca="1" si="42"/>
        <v>7.2</v>
      </c>
      <c r="BD23" s="1">
        <f t="shared" ca="1" si="42"/>
        <v>5.8</v>
      </c>
      <c r="BE23" s="1">
        <f t="shared" ca="1" si="42"/>
        <v>1.6</v>
      </c>
      <c r="BF23" s="1">
        <f t="shared" ca="1" si="42"/>
        <v>2.2000000000000002</v>
      </c>
      <c r="BG23" s="1">
        <f t="shared" ca="1" si="42"/>
        <v>3.2</v>
      </c>
      <c r="BH23" s="1">
        <f t="shared" ca="1" si="42"/>
        <v>1.6</v>
      </c>
      <c r="BI23" s="1">
        <f t="shared" ca="1" si="42"/>
        <v>2.4</v>
      </c>
      <c r="BJ23" s="1">
        <f t="shared" ca="1" si="42"/>
        <v>2.8</v>
      </c>
      <c r="BK23" s="1">
        <f t="shared" ca="1" si="42"/>
        <v>3.2</v>
      </c>
      <c r="BL23" s="1">
        <f t="shared" ca="1" si="42"/>
        <v>1.2</v>
      </c>
      <c r="BM23" s="1">
        <f t="shared" ca="1" si="42"/>
        <v>3.8</v>
      </c>
      <c r="BN23" s="1">
        <f t="shared" ca="1" si="42"/>
        <v>2.8</v>
      </c>
      <c r="BO23" s="1">
        <f t="shared" ca="1" si="42"/>
        <v>1.8</v>
      </c>
      <c r="BP23" s="1">
        <f t="shared" ref="BP23:CT23" ca="1" si="43">BP9/$A23</f>
        <v>1.6</v>
      </c>
      <c r="BQ23" s="1">
        <f t="shared" ca="1" si="43"/>
        <v>3</v>
      </c>
      <c r="BR23" s="1">
        <f t="shared" ca="1" si="43"/>
        <v>2.2000000000000002</v>
      </c>
      <c r="BS23" s="1">
        <f t="shared" ca="1" si="43"/>
        <v>5.4</v>
      </c>
      <c r="BT23" s="1">
        <f t="shared" ca="1" si="43"/>
        <v>2.4</v>
      </c>
      <c r="BU23" s="1">
        <f t="shared" ca="1" si="43"/>
        <v>6</v>
      </c>
      <c r="BV23" s="1">
        <f t="shared" ca="1" si="43"/>
        <v>3.6</v>
      </c>
      <c r="BW23" s="1">
        <f t="shared" ca="1" si="43"/>
        <v>4</v>
      </c>
      <c r="BX23" s="1">
        <f t="shared" ca="1" si="43"/>
        <v>2.6</v>
      </c>
      <c r="BY23" s="1">
        <f t="shared" ca="1" si="43"/>
        <v>6</v>
      </c>
      <c r="BZ23" s="1">
        <f t="shared" ca="1" si="43"/>
        <v>6</v>
      </c>
      <c r="CA23" s="1">
        <f t="shared" ca="1" si="43"/>
        <v>7.8</v>
      </c>
      <c r="CB23" s="1">
        <f t="shared" ca="1" si="43"/>
        <v>4.8</v>
      </c>
      <c r="CC23" s="1">
        <f t="shared" ca="1" si="43"/>
        <v>2.2000000000000002</v>
      </c>
      <c r="CD23" s="1">
        <f t="shared" ca="1" si="43"/>
        <v>3.6</v>
      </c>
      <c r="CE23" s="1">
        <f t="shared" ca="1" si="43"/>
        <v>3.8</v>
      </c>
      <c r="CF23" s="1">
        <f t="shared" ca="1" si="43"/>
        <v>3.2</v>
      </c>
      <c r="CG23" s="1">
        <f t="shared" ca="1" si="43"/>
        <v>2</v>
      </c>
      <c r="CH23" s="1">
        <f t="shared" ca="1" si="43"/>
        <v>1.6</v>
      </c>
      <c r="CI23" s="1">
        <f t="shared" ca="1" si="43"/>
        <v>1.8</v>
      </c>
      <c r="CJ23" s="1">
        <f t="shared" ca="1" si="43"/>
        <v>1</v>
      </c>
      <c r="CK23" s="1">
        <f t="shared" ca="1" si="43"/>
        <v>0.8</v>
      </c>
      <c r="CL23" s="1">
        <f t="shared" ca="1" si="43"/>
        <v>0.2</v>
      </c>
      <c r="CM23" s="1">
        <f t="shared" ca="1" si="43"/>
        <v>0</v>
      </c>
      <c r="CN23" s="1">
        <f t="shared" ca="1" si="43"/>
        <v>0.6</v>
      </c>
      <c r="CO23" s="1">
        <f t="shared" ca="1" si="43"/>
        <v>0.4</v>
      </c>
      <c r="CP23" s="1">
        <f t="shared" ca="1" si="43"/>
        <v>1.2</v>
      </c>
      <c r="CQ23" s="1">
        <f t="shared" ca="1" si="43"/>
        <v>0.6</v>
      </c>
      <c r="CR23" s="1">
        <f t="shared" ca="1" si="43"/>
        <v>0.4</v>
      </c>
      <c r="CS23" s="1">
        <f t="shared" ca="1" si="43"/>
        <v>0.8</v>
      </c>
      <c r="CT23" s="1">
        <f t="shared" ca="1" si="43"/>
        <v>0</v>
      </c>
      <c r="CU23" s="13">
        <f t="shared" ca="1" si="25"/>
        <v>189</v>
      </c>
      <c r="CV23" s="13">
        <f t="shared" ca="1" si="26"/>
        <v>1.96875</v>
      </c>
      <c r="CW23" s="13">
        <f t="shared" ca="1" si="27"/>
        <v>0</v>
      </c>
      <c r="CX23" s="13">
        <f t="shared" ca="1" si="28"/>
        <v>8.1999999999999993</v>
      </c>
      <c r="CY23" s="13">
        <f t="shared" ca="1" si="29"/>
        <v>2.1297547424898235</v>
      </c>
    </row>
    <row r="24" spans="1:103" s="15" customFormat="1" ht="17" x14ac:dyDescent="0.25">
      <c r="A24" s="3">
        <f>SUM(A17:A23)</f>
        <v>29</v>
      </c>
      <c r="B24" s="15" t="s">
        <v>15</v>
      </c>
      <c r="C24" s="24">
        <f t="shared" ref="C24:BN24" ca="1" si="44">SUM(C17:C23)</f>
        <v>1.75</v>
      </c>
      <c r="D24" s="3">
        <f t="shared" ca="1" si="44"/>
        <v>1.95</v>
      </c>
      <c r="E24" s="3">
        <f t="shared" ca="1" si="44"/>
        <v>2.4500000000000002</v>
      </c>
      <c r="F24" s="3">
        <f t="shared" ca="1" si="44"/>
        <v>0.45</v>
      </c>
      <c r="G24" s="3">
        <f t="shared" ca="1" si="44"/>
        <v>0.75</v>
      </c>
      <c r="H24" s="3">
        <f t="shared" ca="1" si="44"/>
        <v>0.95</v>
      </c>
      <c r="I24" s="3">
        <f t="shared" ca="1" si="44"/>
        <v>1.25</v>
      </c>
      <c r="J24" s="3">
        <f t="shared" ca="1" si="44"/>
        <v>0.25</v>
      </c>
      <c r="K24" s="3">
        <f t="shared" ca="1" si="44"/>
        <v>1.1499999999999999</v>
      </c>
      <c r="L24" s="3">
        <f t="shared" ca="1" si="44"/>
        <v>0</v>
      </c>
      <c r="M24" s="3">
        <f t="shared" ca="1" si="44"/>
        <v>0.45</v>
      </c>
      <c r="N24" s="3">
        <f t="shared" ca="1" si="44"/>
        <v>0</v>
      </c>
      <c r="O24" s="3">
        <f t="shared" ca="1" si="44"/>
        <v>0</v>
      </c>
      <c r="P24" s="3">
        <f t="shared" ca="1" si="44"/>
        <v>0.4</v>
      </c>
      <c r="Q24" s="3">
        <f t="shared" ca="1" si="44"/>
        <v>0.25</v>
      </c>
      <c r="R24" s="3">
        <f t="shared" ca="1" si="44"/>
        <v>0</v>
      </c>
      <c r="S24" s="3">
        <f t="shared" ca="1" si="44"/>
        <v>0</v>
      </c>
      <c r="T24" s="3">
        <f t="shared" ca="1" si="44"/>
        <v>0</v>
      </c>
      <c r="U24" s="3">
        <f t="shared" ca="1" si="44"/>
        <v>0</v>
      </c>
      <c r="V24" s="3">
        <f t="shared" ca="1" si="44"/>
        <v>0.25</v>
      </c>
      <c r="W24" s="3">
        <f t="shared" ca="1" si="44"/>
        <v>0</v>
      </c>
      <c r="X24" s="3">
        <f t="shared" ca="1" si="44"/>
        <v>0.4</v>
      </c>
      <c r="Y24" s="3">
        <f t="shared" ca="1" si="44"/>
        <v>0.5</v>
      </c>
      <c r="Z24" s="3">
        <f t="shared" ca="1" si="44"/>
        <v>1.25</v>
      </c>
      <c r="AA24" s="3">
        <f t="shared" ca="1" si="44"/>
        <v>2</v>
      </c>
      <c r="AB24" s="3">
        <f t="shared" ca="1" si="44"/>
        <v>2.75</v>
      </c>
      <c r="AC24" s="3">
        <f t="shared" ca="1" si="44"/>
        <v>7.3</v>
      </c>
      <c r="AD24" s="3">
        <f t="shared" ca="1" si="44"/>
        <v>9.9</v>
      </c>
      <c r="AE24" s="3">
        <f t="shared" ca="1" si="44"/>
        <v>29.45</v>
      </c>
      <c r="AF24" s="3">
        <f t="shared" ca="1" si="44"/>
        <v>35.049999999999997</v>
      </c>
      <c r="AG24" s="3">
        <f t="shared" ca="1" si="44"/>
        <v>17.899999999999999</v>
      </c>
      <c r="AH24" s="3">
        <f t="shared" ca="1" si="44"/>
        <v>8.1999999999999993</v>
      </c>
      <c r="AI24" s="3">
        <f t="shared" ca="1" si="44"/>
        <v>12.1</v>
      </c>
      <c r="AJ24" s="3">
        <f t="shared" ca="1" si="44"/>
        <v>9.9499999999999993</v>
      </c>
      <c r="AK24" s="3">
        <f t="shared" ca="1" si="44"/>
        <v>11.95</v>
      </c>
      <c r="AL24" s="3">
        <f t="shared" ca="1" si="44"/>
        <v>20.9</v>
      </c>
      <c r="AM24" s="3">
        <f t="shared" ca="1" si="44"/>
        <v>31.45</v>
      </c>
      <c r="AN24" s="3">
        <f t="shared" ca="1" si="44"/>
        <v>29.35</v>
      </c>
      <c r="AO24" s="3">
        <f t="shared" ca="1" si="44"/>
        <v>27.55</v>
      </c>
      <c r="AP24" s="3">
        <f t="shared" ca="1" si="44"/>
        <v>22.35</v>
      </c>
      <c r="AQ24" s="3">
        <f t="shared" ca="1" si="44"/>
        <v>27.85</v>
      </c>
      <c r="AR24" s="3">
        <f t="shared" ca="1" si="44"/>
        <v>16.5</v>
      </c>
      <c r="AS24" s="3">
        <f t="shared" ca="1" si="44"/>
        <v>24.05</v>
      </c>
      <c r="AT24" s="3">
        <f t="shared" ca="1" si="44"/>
        <v>10.55</v>
      </c>
      <c r="AU24" s="3">
        <f t="shared" ca="1" si="44"/>
        <v>10.95</v>
      </c>
      <c r="AV24" s="3">
        <f t="shared" ca="1" si="44"/>
        <v>15.65</v>
      </c>
      <c r="AW24" s="3">
        <f t="shared" ca="1" si="44"/>
        <v>12.1</v>
      </c>
      <c r="AX24" s="3">
        <f t="shared" ca="1" si="44"/>
        <v>12.35</v>
      </c>
      <c r="AY24" s="3">
        <f t="shared" ca="1" si="44"/>
        <v>17.95</v>
      </c>
      <c r="AZ24" s="3">
        <f t="shared" ca="1" si="44"/>
        <v>12.1</v>
      </c>
      <c r="BA24" s="3">
        <f t="shared" ca="1" si="44"/>
        <v>21.05</v>
      </c>
      <c r="BB24" s="3">
        <f t="shared" ca="1" si="44"/>
        <v>18.850000000000001</v>
      </c>
      <c r="BC24" s="3">
        <f t="shared" ca="1" si="44"/>
        <v>13.2</v>
      </c>
      <c r="BD24" s="3">
        <f t="shared" ca="1" si="44"/>
        <v>12.8</v>
      </c>
      <c r="BE24" s="3">
        <f t="shared" ca="1" si="44"/>
        <v>9.85</v>
      </c>
      <c r="BF24" s="3">
        <f t="shared" ca="1" si="44"/>
        <v>8.1999999999999993</v>
      </c>
      <c r="BG24" s="3">
        <f t="shared" ca="1" si="44"/>
        <v>19.45</v>
      </c>
      <c r="BH24" s="3">
        <f t="shared" ca="1" si="44"/>
        <v>23.1</v>
      </c>
      <c r="BI24" s="3">
        <f t="shared" ca="1" si="44"/>
        <v>15.15</v>
      </c>
      <c r="BJ24" s="3">
        <f t="shared" ca="1" si="44"/>
        <v>10.8</v>
      </c>
      <c r="BK24" s="3">
        <f t="shared" ca="1" si="44"/>
        <v>8.6999999999999993</v>
      </c>
      <c r="BL24" s="3">
        <f t="shared" ca="1" si="44"/>
        <v>9.9499999999999993</v>
      </c>
      <c r="BM24" s="3">
        <f t="shared" ca="1" si="44"/>
        <v>11.55</v>
      </c>
      <c r="BN24" s="3">
        <f t="shared" ca="1" si="44"/>
        <v>14.3</v>
      </c>
      <c r="BO24" s="3">
        <f t="shared" ref="BO24:CT24" ca="1" si="45">SUM(BO17:BO23)</f>
        <v>18.8</v>
      </c>
      <c r="BP24" s="3">
        <f t="shared" ca="1" si="45"/>
        <v>26.6</v>
      </c>
      <c r="BQ24" s="3">
        <f t="shared" ca="1" si="45"/>
        <v>21</v>
      </c>
      <c r="BR24" s="3">
        <f t="shared" ca="1" si="45"/>
        <v>21.7</v>
      </c>
      <c r="BS24" s="3">
        <f t="shared" ca="1" si="45"/>
        <v>25.9</v>
      </c>
      <c r="BT24" s="3">
        <f t="shared" ca="1" si="45"/>
        <v>27.9</v>
      </c>
      <c r="BU24" s="3">
        <f t="shared" ca="1" si="45"/>
        <v>28.25</v>
      </c>
      <c r="BV24" s="3">
        <f t="shared" ca="1" si="45"/>
        <v>33.6</v>
      </c>
      <c r="BW24" s="3">
        <f t="shared" ca="1" si="45"/>
        <v>35</v>
      </c>
      <c r="BX24" s="3">
        <f t="shared" ca="1" si="45"/>
        <v>29.85</v>
      </c>
      <c r="BY24" s="3">
        <f t="shared" ca="1" si="45"/>
        <v>32.75</v>
      </c>
      <c r="BZ24" s="3">
        <f t="shared" ca="1" si="45"/>
        <v>31</v>
      </c>
      <c r="CA24" s="3">
        <f t="shared" ca="1" si="45"/>
        <v>28.55</v>
      </c>
      <c r="CB24" s="3">
        <f t="shared" ca="1" si="45"/>
        <v>25.8</v>
      </c>
      <c r="CC24" s="3">
        <f t="shared" ca="1" si="45"/>
        <v>20.95</v>
      </c>
      <c r="CD24" s="3">
        <f t="shared" ca="1" si="45"/>
        <v>24.1</v>
      </c>
      <c r="CE24" s="3">
        <f t="shared" ca="1" si="45"/>
        <v>24.3</v>
      </c>
      <c r="CF24" s="3">
        <f t="shared" ca="1" si="45"/>
        <v>17.45</v>
      </c>
      <c r="CG24" s="3">
        <f t="shared" ca="1" si="45"/>
        <v>9.5</v>
      </c>
      <c r="CH24" s="3">
        <f t="shared" ca="1" si="45"/>
        <v>9.6</v>
      </c>
      <c r="CI24" s="3">
        <f t="shared" ca="1" si="45"/>
        <v>10.3</v>
      </c>
      <c r="CJ24" s="3">
        <f t="shared" ca="1" si="45"/>
        <v>7.25</v>
      </c>
      <c r="CK24" s="3">
        <f t="shared" ca="1" si="45"/>
        <v>9.5500000000000007</v>
      </c>
      <c r="CL24" s="3">
        <f t="shared" ca="1" si="45"/>
        <v>6.45</v>
      </c>
      <c r="CM24" s="3">
        <f t="shared" ca="1" si="45"/>
        <v>7.25</v>
      </c>
      <c r="CN24" s="3">
        <f t="shared" ca="1" si="45"/>
        <v>3.6</v>
      </c>
      <c r="CO24" s="3">
        <f t="shared" ca="1" si="45"/>
        <v>10.65</v>
      </c>
      <c r="CP24" s="3">
        <f t="shared" ca="1" si="45"/>
        <v>3.45</v>
      </c>
      <c r="CQ24" s="3">
        <f t="shared" ca="1" si="45"/>
        <v>5.85</v>
      </c>
      <c r="CR24" s="3">
        <f t="shared" ca="1" si="45"/>
        <v>2.9</v>
      </c>
      <c r="CS24" s="3">
        <f t="shared" ca="1" si="45"/>
        <v>1.55</v>
      </c>
      <c r="CT24" s="3">
        <f t="shared" ca="1" si="45"/>
        <v>3.25</v>
      </c>
      <c r="CU24" s="14">
        <f ca="1">SUM(C24:CT24)</f>
        <v>1214.25</v>
      </c>
      <c r="CV24" s="14">
        <f ca="1">AVERAGE(C24:CT24)</f>
        <v>12.6484375</v>
      </c>
      <c r="CW24" s="14">
        <f ca="1">MIN(C24:CT24)</f>
        <v>0</v>
      </c>
      <c r="CX24" s="14">
        <f ca="1">MAX(C24:CT24)</f>
        <v>35.049999999999997</v>
      </c>
      <c r="CY24" s="14">
        <f ca="1">STDEV(C24:CT24)</f>
        <v>10.661204763373554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6">A3</f>
        <v>4</v>
      </c>
      <c r="B26" s="8" t="str">
        <f>count!A2</f>
        <v>Sunday</v>
      </c>
      <c r="C26" s="27">
        <f ca="1">IF(C$10&gt;$B$60,IF(C3&gt;(C$12+C$15*$B$62),C17,0),0)</f>
        <v>0</v>
      </c>
      <c r="D26" s="1">
        <f t="shared" ref="D26:BO27" ca="1" si="47">IF(D$10&gt;$B$60,IF(D3&gt;(D$12+D$15*$B$62),D17,0),0)</f>
        <v>0</v>
      </c>
      <c r="E26" s="1">
        <f t="shared" ca="1" si="47"/>
        <v>0</v>
      </c>
      <c r="F26" s="1">
        <f t="shared" ca="1" si="47"/>
        <v>0</v>
      </c>
      <c r="G26" s="1">
        <f t="shared" ca="1" si="47"/>
        <v>0</v>
      </c>
      <c r="H26" s="1">
        <f t="shared" ca="1" si="47"/>
        <v>0</v>
      </c>
      <c r="I26" s="1">
        <f t="shared" ca="1" si="47"/>
        <v>0</v>
      </c>
      <c r="J26" s="1">
        <f t="shared" ca="1" si="47"/>
        <v>0</v>
      </c>
      <c r="K26" s="1">
        <f t="shared" ca="1" si="47"/>
        <v>0</v>
      </c>
      <c r="L26" s="1">
        <f t="shared" ca="1" si="47"/>
        <v>0</v>
      </c>
      <c r="M26" s="1">
        <f t="shared" ca="1" si="47"/>
        <v>0</v>
      </c>
      <c r="N26" s="1">
        <f t="shared" ca="1" si="47"/>
        <v>0</v>
      </c>
      <c r="O26" s="1">
        <f t="shared" ca="1" si="47"/>
        <v>0</v>
      </c>
      <c r="P26" s="1">
        <f t="shared" ca="1" si="47"/>
        <v>0</v>
      </c>
      <c r="Q26" s="1">
        <f t="shared" ca="1" si="47"/>
        <v>0</v>
      </c>
      <c r="R26" s="1">
        <f t="shared" ca="1" si="47"/>
        <v>0</v>
      </c>
      <c r="S26" s="1">
        <f t="shared" ca="1" si="47"/>
        <v>0</v>
      </c>
      <c r="T26" s="1">
        <f t="shared" ca="1" si="47"/>
        <v>0</v>
      </c>
      <c r="U26" s="1">
        <f t="shared" ca="1" si="47"/>
        <v>0</v>
      </c>
      <c r="V26" s="1">
        <f t="shared" ca="1" si="47"/>
        <v>0</v>
      </c>
      <c r="W26" s="1">
        <f t="shared" ca="1" si="47"/>
        <v>0</v>
      </c>
      <c r="X26" s="1">
        <f t="shared" ca="1" si="47"/>
        <v>0</v>
      </c>
      <c r="Y26" s="1">
        <f t="shared" ca="1" si="47"/>
        <v>0</v>
      </c>
      <c r="Z26" s="1">
        <f t="shared" ca="1" si="47"/>
        <v>0</v>
      </c>
      <c r="AA26" s="1">
        <f t="shared" ca="1" si="47"/>
        <v>0</v>
      </c>
      <c r="AB26" s="1">
        <f t="shared" ca="1" si="47"/>
        <v>0</v>
      </c>
      <c r="AC26" s="1">
        <f t="shared" ca="1" si="47"/>
        <v>1.75</v>
      </c>
      <c r="AD26" s="1">
        <f t="shared" ca="1" si="47"/>
        <v>0</v>
      </c>
      <c r="AE26" s="1">
        <f t="shared" ca="1" si="47"/>
        <v>0</v>
      </c>
      <c r="AF26" s="1">
        <f t="shared" ca="1" si="47"/>
        <v>0</v>
      </c>
      <c r="AG26" s="1">
        <f t="shared" ca="1" si="47"/>
        <v>0</v>
      </c>
      <c r="AH26" s="1">
        <f t="shared" ca="1" si="47"/>
        <v>0</v>
      </c>
      <c r="AI26" s="1">
        <f t="shared" ca="1" si="47"/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10.75</v>
      </c>
      <c r="AT26" s="1">
        <f t="shared" ca="1" si="47"/>
        <v>3.5</v>
      </c>
      <c r="AU26" s="1">
        <f t="shared" ca="1" si="47"/>
        <v>0</v>
      </c>
      <c r="AV26" s="1">
        <f t="shared" ca="1" si="47"/>
        <v>0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0</v>
      </c>
      <c r="BE26" s="1">
        <f t="shared" ca="1" si="47"/>
        <v>0</v>
      </c>
      <c r="BF26" s="1">
        <f t="shared" ca="1" si="47"/>
        <v>3.25</v>
      </c>
      <c r="BG26" s="1">
        <f t="shared" ca="1" si="47"/>
        <v>0</v>
      </c>
      <c r="BH26" s="1">
        <f t="shared" ca="1" si="47"/>
        <v>0</v>
      </c>
      <c r="BI26" s="1">
        <f t="shared" ca="1" si="47"/>
        <v>5.5</v>
      </c>
      <c r="BJ26" s="1">
        <f t="shared" ca="1" si="47"/>
        <v>4.75</v>
      </c>
      <c r="BK26" s="1">
        <f t="shared" ca="1" si="47"/>
        <v>0</v>
      </c>
      <c r="BL26" s="1">
        <f t="shared" ca="1" si="47"/>
        <v>4.75</v>
      </c>
      <c r="BM26" s="1">
        <f t="shared" ca="1" si="47"/>
        <v>0</v>
      </c>
      <c r="BN26" s="1">
        <f t="shared" ca="1" si="47"/>
        <v>0</v>
      </c>
      <c r="BO26" s="1">
        <f t="shared" ca="1" si="47"/>
        <v>0</v>
      </c>
      <c r="BP26" s="1">
        <f t="shared" ref="BP26:CT30" ca="1" si="48">IF(BP$10&gt;$B$60,IF(BP3&gt;(BP$12+BP$15*$B$62),BP17,0),0)</f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0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0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34.25</v>
      </c>
      <c r="CV26" s="13">
        <f ca="1">AVERAGE(C26:CT26)</f>
        <v>0.35677083333333331</v>
      </c>
      <c r="CW26" s="13">
        <f ca="1">MIN(C26:CT26)</f>
        <v>0</v>
      </c>
      <c r="CX26" s="13">
        <f ca="1">MAX(C26:CT26)</f>
        <v>10.75</v>
      </c>
      <c r="CY26" s="13">
        <f ca="1">STDEV(C26:CT26)</f>
        <v>1.4675188475731602</v>
      </c>
    </row>
    <row r="27" spans="1:103" s="8" customFormat="1" ht="17" x14ac:dyDescent="0.25">
      <c r="A27" s="1">
        <f t="shared" si="46"/>
        <v>4</v>
      </c>
      <c r="B27" s="8" t="str">
        <f>count!A3</f>
        <v>Monday</v>
      </c>
      <c r="C27" s="27">
        <f t="shared" ref="C27:R32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7"/>
        <v>0</v>
      </c>
      <c r="T27" s="1">
        <f t="shared" ca="1" si="47"/>
        <v>0</v>
      </c>
      <c r="U27" s="1">
        <f t="shared" ca="1" si="47"/>
        <v>0</v>
      </c>
      <c r="V27" s="1">
        <f t="shared" ca="1" si="47"/>
        <v>0</v>
      </c>
      <c r="W27" s="1">
        <f t="shared" ca="1" si="47"/>
        <v>0</v>
      </c>
      <c r="X27" s="1">
        <f t="shared" ca="1" si="47"/>
        <v>0</v>
      </c>
      <c r="Y27" s="1">
        <f t="shared" ca="1" si="47"/>
        <v>0</v>
      </c>
      <c r="Z27" s="1">
        <f t="shared" ca="1" si="47"/>
        <v>0</v>
      </c>
      <c r="AA27" s="1">
        <f t="shared" ca="1" si="47"/>
        <v>0</v>
      </c>
      <c r="AB27" s="1">
        <f t="shared" ca="1" si="47"/>
        <v>0</v>
      </c>
      <c r="AC27" s="1">
        <f t="shared" ca="1" si="47"/>
        <v>0</v>
      </c>
      <c r="AD27" s="1">
        <f t="shared" ca="1" si="47"/>
        <v>0</v>
      </c>
      <c r="AE27" s="1">
        <f t="shared" ca="1" si="47"/>
        <v>0</v>
      </c>
      <c r="AF27" s="1">
        <f t="shared" ca="1" si="47"/>
        <v>0</v>
      </c>
      <c r="AG27" s="1">
        <f t="shared" ca="1" si="47"/>
        <v>0</v>
      </c>
      <c r="AH27" s="1">
        <f t="shared" ca="1" si="47"/>
        <v>0</v>
      </c>
      <c r="AI27" s="1">
        <f t="shared" ca="1" si="47"/>
        <v>0</v>
      </c>
      <c r="AJ27" s="1">
        <f t="shared" ca="1" si="47"/>
        <v>0</v>
      </c>
      <c r="AK27" s="1">
        <f t="shared" ca="1" si="47"/>
        <v>0</v>
      </c>
      <c r="AL27" s="1">
        <f t="shared" ca="1" si="47"/>
        <v>0</v>
      </c>
      <c r="AM27" s="1">
        <f t="shared" ca="1" si="47"/>
        <v>0</v>
      </c>
      <c r="AN27" s="1">
        <f t="shared" ca="1" si="47"/>
        <v>0</v>
      </c>
      <c r="AO27" s="1">
        <f t="shared" ca="1" si="47"/>
        <v>0</v>
      </c>
      <c r="AP27" s="1">
        <f t="shared" ca="1" si="47"/>
        <v>0</v>
      </c>
      <c r="AQ27" s="1">
        <f t="shared" ca="1" si="47"/>
        <v>0</v>
      </c>
      <c r="AR27" s="1">
        <f t="shared" ca="1" si="47"/>
        <v>0</v>
      </c>
      <c r="AS27" s="1">
        <f t="shared" ca="1" si="47"/>
        <v>0</v>
      </c>
      <c r="AT27" s="1">
        <f t="shared" ca="1" si="47"/>
        <v>0</v>
      </c>
      <c r="AU27" s="1">
        <f t="shared" ca="1" si="47"/>
        <v>0</v>
      </c>
      <c r="AV27" s="1">
        <f t="shared" ca="1" si="47"/>
        <v>5.25</v>
      </c>
      <c r="AW27" s="1">
        <f t="shared" ca="1" si="47"/>
        <v>0</v>
      </c>
      <c r="AX27" s="1">
        <f t="shared" ca="1" si="47"/>
        <v>0</v>
      </c>
      <c r="AY27" s="1">
        <f t="shared" ca="1" si="47"/>
        <v>0</v>
      </c>
      <c r="AZ27" s="1">
        <f t="shared" ca="1" si="47"/>
        <v>0</v>
      </c>
      <c r="BA27" s="1">
        <f t="shared" ca="1" si="47"/>
        <v>0</v>
      </c>
      <c r="BB27" s="1">
        <f t="shared" ca="1" si="47"/>
        <v>0</v>
      </c>
      <c r="BC27" s="1">
        <f t="shared" ca="1" si="47"/>
        <v>0</v>
      </c>
      <c r="BD27" s="1">
        <f t="shared" ca="1" si="47"/>
        <v>0</v>
      </c>
      <c r="BE27" s="1">
        <f t="shared" ca="1" si="47"/>
        <v>0</v>
      </c>
      <c r="BF27" s="1">
        <f t="shared" ca="1" si="47"/>
        <v>0</v>
      </c>
      <c r="BG27" s="1">
        <f t="shared" ca="1" si="47"/>
        <v>0</v>
      </c>
      <c r="BH27" s="1">
        <f t="shared" ca="1" si="47"/>
        <v>0</v>
      </c>
      <c r="BI27" s="1">
        <f t="shared" ca="1" si="47"/>
        <v>0</v>
      </c>
      <c r="BJ27" s="1">
        <f t="shared" ca="1" si="47"/>
        <v>0</v>
      </c>
      <c r="BK27" s="1">
        <f t="shared" ca="1" si="47"/>
        <v>0</v>
      </c>
      <c r="BL27" s="1">
        <f t="shared" ca="1" si="47"/>
        <v>0</v>
      </c>
      <c r="BM27" s="1">
        <f t="shared" ca="1" si="47"/>
        <v>0</v>
      </c>
      <c r="BN27" s="1">
        <f t="shared" ca="1" si="47"/>
        <v>0</v>
      </c>
      <c r="BO27" s="1">
        <f t="shared" ca="1" si="47"/>
        <v>0</v>
      </c>
      <c r="BP27" s="1">
        <f t="shared" ca="1" si="48"/>
        <v>0</v>
      </c>
      <c r="BQ27" s="1">
        <f t="shared" ca="1" si="48"/>
        <v>0</v>
      </c>
      <c r="BR27" s="1">
        <f t="shared" ca="1" si="48"/>
        <v>0</v>
      </c>
      <c r="BS27" s="1">
        <f t="shared" ca="1" si="48"/>
        <v>0</v>
      </c>
      <c r="BT27" s="1">
        <f t="shared" ca="1" si="48"/>
        <v>0</v>
      </c>
      <c r="BU27" s="1">
        <f t="shared" ca="1" si="48"/>
        <v>0</v>
      </c>
      <c r="BV27" s="1">
        <f t="shared" ca="1" si="48"/>
        <v>7.25</v>
      </c>
      <c r="BW27" s="1">
        <f t="shared" ca="1" si="48"/>
        <v>0</v>
      </c>
      <c r="BX27" s="1">
        <f t="shared" ca="1" si="48"/>
        <v>0</v>
      </c>
      <c r="BY27" s="1">
        <f t="shared" ca="1" si="48"/>
        <v>0</v>
      </c>
      <c r="BZ27" s="1">
        <f t="shared" ca="1" si="48"/>
        <v>0</v>
      </c>
      <c r="CA27" s="1">
        <f t="shared" ca="1" si="48"/>
        <v>0</v>
      </c>
      <c r="CB27" s="1">
        <f t="shared" ca="1" si="48"/>
        <v>0</v>
      </c>
      <c r="CC27" s="1">
        <f t="shared" ca="1" si="48"/>
        <v>0</v>
      </c>
      <c r="CD27" s="1">
        <f t="shared" ca="1" si="48"/>
        <v>0</v>
      </c>
      <c r="CE27" s="1">
        <f t="shared" ca="1" si="48"/>
        <v>0</v>
      </c>
      <c r="CF27" s="1">
        <f t="shared" ca="1" si="48"/>
        <v>0</v>
      </c>
      <c r="CG27" s="1">
        <f t="shared" ca="1" si="48"/>
        <v>0</v>
      </c>
      <c r="CH27" s="1">
        <f t="shared" ca="1" si="48"/>
        <v>0</v>
      </c>
      <c r="CI27" s="1">
        <f t="shared" ca="1" si="48"/>
        <v>0</v>
      </c>
      <c r="CJ27" s="1">
        <f t="shared" ca="1" si="48"/>
        <v>0</v>
      </c>
      <c r="CK27" s="1">
        <f t="shared" ca="1" si="48"/>
        <v>0</v>
      </c>
      <c r="CL27" s="1">
        <f t="shared" ca="1" si="48"/>
        <v>0</v>
      </c>
      <c r="CM27" s="1">
        <f t="shared" ca="1" si="48"/>
        <v>0</v>
      </c>
      <c r="CN27" s="1">
        <f t="shared" ca="1" si="48"/>
        <v>0</v>
      </c>
      <c r="CO27" s="1">
        <f t="shared" ca="1" si="48"/>
        <v>3.5</v>
      </c>
      <c r="CP27" s="1">
        <f t="shared" ca="1" si="48"/>
        <v>0</v>
      </c>
      <c r="CQ27" s="1">
        <f t="shared" ca="1" si="48"/>
        <v>0</v>
      </c>
      <c r="CR27" s="1">
        <f t="shared" ca="1" si="48"/>
        <v>0</v>
      </c>
      <c r="CS27" s="1">
        <f t="shared" ca="1" si="48"/>
        <v>0</v>
      </c>
      <c r="CT27" s="1">
        <f t="shared" ca="1" si="48"/>
        <v>0</v>
      </c>
      <c r="CU27" s="13">
        <f t="shared" ref="CU27:CU32" ca="1" si="50">SUM(C27:CT27)</f>
        <v>16</v>
      </c>
      <c r="CV27" s="13">
        <f t="shared" ref="CV27:CV32" ca="1" si="51">AVERAGE(C27:CT27)</f>
        <v>0.16666666666666666</v>
      </c>
      <c r="CW27" s="13">
        <f t="shared" ref="CW27:CW32" ca="1" si="52">MIN(C27:CT27)</f>
        <v>0</v>
      </c>
      <c r="CX27" s="13">
        <f t="shared" ref="CX27:CX32" ca="1" si="53">MAX(C27:CT27)</f>
        <v>7.25</v>
      </c>
      <c r="CY27" s="13">
        <f t="shared" ref="CY27:CY32" ca="1" si="54">STDEV(C27:CT27)</f>
        <v>0.97175009421869107</v>
      </c>
    </row>
    <row r="28" spans="1:103" s="8" customFormat="1" ht="17" x14ac:dyDescent="0.25">
      <c r="A28" s="1">
        <f t="shared" si="46"/>
        <v>4</v>
      </c>
      <c r="B28" s="8" t="str">
        <f>count!A4</f>
        <v>Tuesday</v>
      </c>
      <c r="C28" s="27">
        <f t="shared" ca="1" si="49"/>
        <v>0</v>
      </c>
      <c r="D28" s="1">
        <f t="shared" ref="D28:BO31" ca="1" si="55">IF(D$10&gt;$B$60,IF(D5&gt;(D$12+D$15*$B$62),D19,0),0)</f>
        <v>0</v>
      </c>
      <c r="E28" s="1">
        <f t="shared" ca="1" si="55"/>
        <v>0</v>
      </c>
      <c r="F28" s="1">
        <f t="shared" ca="1" si="55"/>
        <v>0</v>
      </c>
      <c r="G28" s="1">
        <f t="shared" ca="1" si="55"/>
        <v>0</v>
      </c>
      <c r="H28" s="1">
        <f t="shared" ca="1" si="55"/>
        <v>0</v>
      </c>
      <c r="I28" s="1">
        <f t="shared" ca="1" si="55"/>
        <v>0</v>
      </c>
      <c r="J28" s="1">
        <f t="shared" ca="1" si="55"/>
        <v>0</v>
      </c>
      <c r="K28" s="1">
        <f t="shared" ca="1" si="55"/>
        <v>0</v>
      </c>
      <c r="L28" s="1">
        <f t="shared" ca="1" si="55"/>
        <v>0</v>
      </c>
      <c r="M28" s="1">
        <f t="shared" ca="1" si="55"/>
        <v>0</v>
      </c>
      <c r="N28" s="1">
        <f t="shared" ca="1" si="55"/>
        <v>0</v>
      </c>
      <c r="O28" s="1">
        <f t="shared" ca="1" si="55"/>
        <v>0</v>
      </c>
      <c r="P28" s="1">
        <f t="shared" ca="1" si="55"/>
        <v>0</v>
      </c>
      <c r="Q28" s="1">
        <f t="shared" ca="1" si="55"/>
        <v>0</v>
      </c>
      <c r="R28" s="1">
        <f t="shared" ca="1" si="55"/>
        <v>0</v>
      </c>
      <c r="S28" s="1">
        <f t="shared" ca="1" si="55"/>
        <v>0</v>
      </c>
      <c r="T28" s="1">
        <f t="shared" ca="1" si="55"/>
        <v>0</v>
      </c>
      <c r="U28" s="1">
        <f t="shared" ca="1" si="55"/>
        <v>0</v>
      </c>
      <c r="V28" s="1">
        <f t="shared" ca="1" si="55"/>
        <v>0</v>
      </c>
      <c r="W28" s="1">
        <f t="shared" ca="1" si="55"/>
        <v>0</v>
      </c>
      <c r="X28" s="1">
        <f t="shared" ca="1" si="55"/>
        <v>0</v>
      </c>
      <c r="Y28" s="1">
        <f t="shared" ca="1" si="55"/>
        <v>0</v>
      </c>
      <c r="Z28" s="1">
        <f t="shared" ca="1" si="55"/>
        <v>0</v>
      </c>
      <c r="AA28" s="1">
        <f t="shared" ca="1" si="55"/>
        <v>0</v>
      </c>
      <c r="AB28" s="1">
        <f t="shared" ca="1" si="55"/>
        <v>0</v>
      </c>
      <c r="AC28" s="1">
        <f t="shared" ca="1" si="55"/>
        <v>0</v>
      </c>
      <c r="AD28" s="1">
        <f t="shared" ca="1" si="55"/>
        <v>0</v>
      </c>
      <c r="AE28" s="1">
        <f t="shared" ca="1" si="55"/>
        <v>0</v>
      </c>
      <c r="AF28" s="1">
        <f t="shared" ca="1" si="55"/>
        <v>0</v>
      </c>
      <c r="AG28" s="1">
        <f t="shared" ca="1" si="55"/>
        <v>0</v>
      </c>
      <c r="AH28" s="1">
        <f t="shared" ca="1" si="55"/>
        <v>0</v>
      </c>
      <c r="AI28" s="1">
        <f t="shared" ca="1" si="55"/>
        <v>0</v>
      </c>
      <c r="AJ28" s="1">
        <f t="shared" ca="1" si="55"/>
        <v>3.75</v>
      </c>
      <c r="AK28" s="1">
        <f t="shared" ca="1" si="55"/>
        <v>0</v>
      </c>
      <c r="AL28" s="1">
        <f t="shared" ca="1" si="55"/>
        <v>0</v>
      </c>
      <c r="AM28" s="1">
        <f t="shared" ca="1" si="55"/>
        <v>0</v>
      </c>
      <c r="AN28" s="1">
        <f t="shared" ca="1" si="55"/>
        <v>0</v>
      </c>
      <c r="AO28" s="1">
        <f t="shared" ca="1" si="55"/>
        <v>0</v>
      </c>
      <c r="AP28" s="1">
        <f t="shared" ca="1" si="55"/>
        <v>0</v>
      </c>
      <c r="AQ28" s="1">
        <f t="shared" ca="1" si="55"/>
        <v>0</v>
      </c>
      <c r="AR28" s="1">
        <f t="shared" ca="1" si="55"/>
        <v>0</v>
      </c>
      <c r="AS28" s="1">
        <f t="shared" ca="1" si="55"/>
        <v>0</v>
      </c>
      <c r="AT28" s="1">
        <f t="shared" ca="1" si="55"/>
        <v>0</v>
      </c>
      <c r="AU28" s="1">
        <f t="shared" ca="1" si="55"/>
        <v>0</v>
      </c>
      <c r="AV28" s="1">
        <f t="shared" ca="1" si="55"/>
        <v>0</v>
      </c>
      <c r="AW28" s="1">
        <f t="shared" ca="1" si="55"/>
        <v>0</v>
      </c>
      <c r="AX28" s="1">
        <f t="shared" ca="1" si="55"/>
        <v>0</v>
      </c>
      <c r="AY28" s="1">
        <f t="shared" ca="1" si="55"/>
        <v>0</v>
      </c>
      <c r="AZ28" s="1">
        <f t="shared" ca="1" si="55"/>
        <v>0</v>
      </c>
      <c r="BA28" s="1">
        <f t="shared" ca="1" si="55"/>
        <v>0</v>
      </c>
      <c r="BB28" s="1">
        <f t="shared" ca="1" si="55"/>
        <v>0</v>
      </c>
      <c r="BC28" s="1">
        <f t="shared" ca="1" si="55"/>
        <v>0</v>
      </c>
      <c r="BD28" s="1">
        <f t="shared" ca="1" si="55"/>
        <v>0</v>
      </c>
      <c r="BE28" s="1">
        <f t="shared" ca="1" si="55"/>
        <v>0</v>
      </c>
      <c r="BF28" s="1">
        <f t="shared" ca="1" si="55"/>
        <v>0</v>
      </c>
      <c r="BG28" s="1">
        <f t="shared" ca="1" si="55"/>
        <v>0</v>
      </c>
      <c r="BH28" s="1">
        <f t="shared" ca="1" si="55"/>
        <v>0</v>
      </c>
      <c r="BI28" s="1">
        <f t="shared" ca="1" si="55"/>
        <v>0</v>
      </c>
      <c r="BJ28" s="1">
        <f t="shared" ca="1" si="55"/>
        <v>0</v>
      </c>
      <c r="BK28" s="1">
        <f t="shared" ca="1" si="55"/>
        <v>0</v>
      </c>
      <c r="BL28" s="1">
        <f t="shared" ca="1" si="55"/>
        <v>0</v>
      </c>
      <c r="BM28" s="1">
        <f t="shared" ca="1" si="55"/>
        <v>0</v>
      </c>
      <c r="BN28" s="1">
        <f t="shared" ca="1" si="55"/>
        <v>0</v>
      </c>
      <c r="BO28" s="1">
        <f t="shared" ca="1" si="55"/>
        <v>0</v>
      </c>
      <c r="BP28" s="1">
        <f t="shared" ca="1" si="48"/>
        <v>0</v>
      </c>
      <c r="BQ28" s="1">
        <f t="shared" ca="1" si="48"/>
        <v>0</v>
      </c>
      <c r="BR28" s="1">
        <f t="shared" ca="1" si="48"/>
        <v>0</v>
      </c>
      <c r="BS28" s="1">
        <f t="shared" ca="1" si="48"/>
        <v>0</v>
      </c>
      <c r="BT28" s="1">
        <f t="shared" ca="1" si="48"/>
        <v>0</v>
      </c>
      <c r="BU28" s="1">
        <f t="shared" ca="1" si="48"/>
        <v>0</v>
      </c>
      <c r="BV28" s="1">
        <f t="shared" ca="1" si="48"/>
        <v>0</v>
      </c>
      <c r="BW28" s="1">
        <f t="shared" ca="1" si="48"/>
        <v>0</v>
      </c>
      <c r="BX28" s="1">
        <f t="shared" ca="1" si="48"/>
        <v>0</v>
      </c>
      <c r="BY28" s="1">
        <f t="shared" ca="1" si="48"/>
        <v>0</v>
      </c>
      <c r="BZ28" s="1">
        <f t="shared" ca="1" si="48"/>
        <v>0</v>
      </c>
      <c r="CA28" s="1">
        <f t="shared" ca="1" si="48"/>
        <v>0</v>
      </c>
      <c r="CB28" s="1">
        <f t="shared" ca="1" si="48"/>
        <v>0</v>
      </c>
      <c r="CC28" s="1">
        <f t="shared" ca="1" si="48"/>
        <v>4.25</v>
      </c>
      <c r="CD28" s="1">
        <f t="shared" ca="1" si="48"/>
        <v>0</v>
      </c>
      <c r="CE28" s="1">
        <f t="shared" ca="1" si="48"/>
        <v>0</v>
      </c>
      <c r="CF28" s="1">
        <f t="shared" ca="1" si="48"/>
        <v>0</v>
      </c>
      <c r="CG28" s="1">
        <f t="shared" ca="1" si="48"/>
        <v>0</v>
      </c>
      <c r="CH28" s="1">
        <f t="shared" ca="1" si="48"/>
        <v>0</v>
      </c>
      <c r="CI28" s="1">
        <f t="shared" ca="1" si="48"/>
        <v>0</v>
      </c>
      <c r="CJ28" s="1">
        <f t="shared" ca="1" si="48"/>
        <v>0</v>
      </c>
      <c r="CK28" s="1">
        <f t="shared" ca="1" si="48"/>
        <v>0</v>
      </c>
      <c r="CL28" s="1">
        <f t="shared" ca="1" si="48"/>
        <v>0</v>
      </c>
      <c r="CM28" s="1">
        <f t="shared" ca="1" si="48"/>
        <v>0</v>
      </c>
      <c r="CN28" s="1">
        <f t="shared" ca="1" si="48"/>
        <v>0</v>
      </c>
      <c r="CO28" s="1">
        <f t="shared" ca="1" si="48"/>
        <v>0</v>
      </c>
      <c r="CP28" s="1">
        <f t="shared" ca="1" si="48"/>
        <v>0</v>
      </c>
      <c r="CQ28" s="1">
        <f t="shared" ca="1" si="48"/>
        <v>0</v>
      </c>
      <c r="CR28" s="1">
        <f t="shared" ca="1" si="48"/>
        <v>0</v>
      </c>
      <c r="CS28" s="1">
        <f t="shared" ca="1" si="48"/>
        <v>0</v>
      </c>
      <c r="CT28" s="1">
        <f t="shared" ca="1" si="48"/>
        <v>0</v>
      </c>
      <c r="CU28" s="13">
        <f t="shared" ca="1" si="50"/>
        <v>8</v>
      </c>
      <c r="CV28" s="13">
        <f t="shared" ca="1" si="51"/>
        <v>8.3333333333333329E-2</v>
      </c>
      <c r="CW28" s="13">
        <f t="shared" ca="1" si="52"/>
        <v>0</v>
      </c>
      <c r="CX28" s="13">
        <f t="shared" ca="1" si="53"/>
        <v>4.25</v>
      </c>
      <c r="CY28" s="13">
        <f t="shared" ca="1" si="54"/>
        <v>0.57544795670607174</v>
      </c>
    </row>
    <row r="29" spans="1:103" s="8" customFormat="1" ht="17" x14ac:dyDescent="0.25">
      <c r="A29" s="1">
        <f t="shared" si="46"/>
        <v>4</v>
      </c>
      <c r="B29" s="8" t="str">
        <f>count!A5</f>
        <v>Wednesday</v>
      </c>
      <c r="C29" s="27">
        <f t="shared" ca="1" si="49"/>
        <v>0</v>
      </c>
      <c r="D29" s="1">
        <f t="shared" ca="1" si="55"/>
        <v>0</v>
      </c>
      <c r="E29" s="1">
        <f t="shared" ca="1" si="55"/>
        <v>0</v>
      </c>
      <c r="F29" s="1">
        <f t="shared" ca="1" si="55"/>
        <v>0</v>
      </c>
      <c r="G29" s="1">
        <f t="shared" ca="1" si="55"/>
        <v>0</v>
      </c>
      <c r="H29" s="1">
        <f t="shared" ca="1" si="55"/>
        <v>0</v>
      </c>
      <c r="I29" s="1">
        <f t="shared" ca="1" si="55"/>
        <v>0</v>
      </c>
      <c r="J29" s="1">
        <f t="shared" ca="1" si="55"/>
        <v>0</v>
      </c>
      <c r="K29" s="1">
        <f t="shared" ca="1" si="55"/>
        <v>0</v>
      </c>
      <c r="L29" s="1">
        <f t="shared" ca="1" si="55"/>
        <v>0</v>
      </c>
      <c r="M29" s="1">
        <f t="shared" ca="1" si="55"/>
        <v>0</v>
      </c>
      <c r="N29" s="1">
        <f t="shared" ca="1" si="55"/>
        <v>0</v>
      </c>
      <c r="O29" s="1">
        <f t="shared" ca="1" si="55"/>
        <v>0</v>
      </c>
      <c r="P29" s="1">
        <f t="shared" ca="1" si="55"/>
        <v>0</v>
      </c>
      <c r="Q29" s="1">
        <f t="shared" ca="1" si="55"/>
        <v>0</v>
      </c>
      <c r="R29" s="1">
        <f t="shared" ca="1" si="55"/>
        <v>0</v>
      </c>
      <c r="S29" s="1">
        <f t="shared" ca="1" si="55"/>
        <v>0</v>
      </c>
      <c r="T29" s="1">
        <f t="shared" ca="1" si="55"/>
        <v>0</v>
      </c>
      <c r="U29" s="1">
        <f t="shared" ca="1" si="55"/>
        <v>0</v>
      </c>
      <c r="V29" s="1">
        <f t="shared" ca="1" si="55"/>
        <v>0</v>
      </c>
      <c r="W29" s="1">
        <f t="shared" ca="1" si="55"/>
        <v>0</v>
      </c>
      <c r="X29" s="1">
        <f t="shared" ca="1" si="55"/>
        <v>0</v>
      </c>
      <c r="Y29" s="1">
        <f t="shared" ca="1" si="55"/>
        <v>0</v>
      </c>
      <c r="Z29" s="1">
        <f t="shared" ca="1" si="55"/>
        <v>0</v>
      </c>
      <c r="AA29" s="1">
        <f t="shared" ca="1" si="55"/>
        <v>0</v>
      </c>
      <c r="AB29" s="1">
        <f t="shared" ca="1" si="55"/>
        <v>0</v>
      </c>
      <c r="AC29" s="1">
        <f t="shared" ca="1" si="55"/>
        <v>0</v>
      </c>
      <c r="AD29" s="1">
        <f t="shared" ca="1" si="55"/>
        <v>0</v>
      </c>
      <c r="AE29" s="1">
        <f t="shared" ca="1" si="55"/>
        <v>0</v>
      </c>
      <c r="AF29" s="1">
        <f t="shared" ca="1" si="55"/>
        <v>0</v>
      </c>
      <c r="AG29" s="1">
        <f t="shared" ca="1" si="55"/>
        <v>0</v>
      </c>
      <c r="AH29" s="1">
        <f t="shared" ca="1" si="55"/>
        <v>0</v>
      </c>
      <c r="AI29" s="1">
        <f t="shared" ca="1" si="55"/>
        <v>0</v>
      </c>
      <c r="AJ29" s="1">
        <f t="shared" ca="1" si="55"/>
        <v>0</v>
      </c>
      <c r="AK29" s="1">
        <f t="shared" ca="1" si="55"/>
        <v>0</v>
      </c>
      <c r="AL29" s="1">
        <f t="shared" ca="1" si="55"/>
        <v>0</v>
      </c>
      <c r="AM29" s="1">
        <f t="shared" ca="1" si="55"/>
        <v>0</v>
      </c>
      <c r="AN29" s="1">
        <f t="shared" ca="1" si="55"/>
        <v>9</v>
      </c>
      <c r="AO29" s="1">
        <f t="shared" ca="1" si="55"/>
        <v>0</v>
      </c>
      <c r="AP29" s="1">
        <f t="shared" ca="1" si="55"/>
        <v>0</v>
      </c>
      <c r="AQ29" s="1">
        <f t="shared" ca="1" si="55"/>
        <v>0</v>
      </c>
      <c r="AR29" s="1">
        <f t="shared" ca="1" si="55"/>
        <v>0</v>
      </c>
      <c r="AS29" s="1">
        <f t="shared" ca="1" si="55"/>
        <v>0</v>
      </c>
      <c r="AT29" s="1">
        <f t="shared" ca="1" si="55"/>
        <v>0</v>
      </c>
      <c r="AU29" s="1">
        <f t="shared" ca="1" si="55"/>
        <v>0</v>
      </c>
      <c r="AV29" s="1">
        <f t="shared" ca="1" si="55"/>
        <v>0</v>
      </c>
      <c r="AW29" s="1">
        <f t="shared" ca="1" si="55"/>
        <v>0</v>
      </c>
      <c r="AX29" s="1">
        <f t="shared" ca="1" si="55"/>
        <v>0</v>
      </c>
      <c r="AY29" s="1">
        <f t="shared" ca="1" si="55"/>
        <v>0</v>
      </c>
      <c r="AZ29" s="1">
        <f t="shared" ca="1" si="55"/>
        <v>0</v>
      </c>
      <c r="BA29" s="1">
        <f t="shared" ca="1" si="55"/>
        <v>0</v>
      </c>
      <c r="BB29" s="1">
        <f t="shared" ca="1" si="55"/>
        <v>0</v>
      </c>
      <c r="BC29" s="1">
        <f t="shared" ca="1" si="55"/>
        <v>0</v>
      </c>
      <c r="BD29" s="1">
        <f t="shared" ca="1" si="55"/>
        <v>0</v>
      </c>
      <c r="BE29" s="1">
        <f t="shared" ca="1" si="55"/>
        <v>0</v>
      </c>
      <c r="BF29" s="1">
        <f t="shared" ca="1" si="55"/>
        <v>0</v>
      </c>
      <c r="BG29" s="1">
        <f t="shared" ca="1" si="55"/>
        <v>0</v>
      </c>
      <c r="BH29" s="1">
        <f t="shared" ca="1" si="55"/>
        <v>8</v>
      </c>
      <c r="BI29" s="1">
        <f t="shared" ca="1" si="55"/>
        <v>0</v>
      </c>
      <c r="BJ29" s="1">
        <f t="shared" ca="1" si="55"/>
        <v>0</v>
      </c>
      <c r="BK29" s="1">
        <f t="shared" ca="1" si="55"/>
        <v>0</v>
      </c>
      <c r="BL29" s="1">
        <f t="shared" ca="1" si="55"/>
        <v>0</v>
      </c>
      <c r="BM29" s="1">
        <f t="shared" ca="1" si="55"/>
        <v>0</v>
      </c>
      <c r="BN29" s="1">
        <f t="shared" ca="1" si="55"/>
        <v>0</v>
      </c>
      <c r="BO29" s="1">
        <f t="shared" ca="1" si="55"/>
        <v>6.25</v>
      </c>
      <c r="BP29" s="1">
        <f t="shared" ca="1" si="48"/>
        <v>0</v>
      </c>
      <c r="BQ29" s="1">
        <f t="shared" ca="1" si="48"/>
        <v>0</v>
      </c>
      <c r="BR29" s="1">
        <f t="shared" ca="1" si="48"/>
        <v>0</v>
      </c>
      <c r="BS29" s="1">
        <f t="shared" ca="1" si="48"/>
        <v>0</v>
      </c>
      <c r="BT29" s="1">
        <f t="shared" ca="1" si="48"/>
        <v>7</v>
      </c>
      <c r="BU29" s="1">
        <f t="shared" ca="1" si="48"/>
        <v>0</v>
      </c>
      <c r="BV29" s="1">
        <f t="shared" ca="1" si="48"/>
        <v>0</v>
      </c>
      <c r="BW29" s="1">
        <f t="shared" ca="1" si="48"/>
        <v>0</v>
      </c>
      <c r="BX29" s="1">
        <f t="shared" ca="1" si="48"/>
        <v>0</v>
      </c>
      <c r="BY29" s="1">
        <f t="shared" ca="1" si="48"/>
        <v>0</v>
      </c>
      <c r="BZ29" s="1">
        <f t="shared" ca="1" si="48"/>
        <v>0</v>
      </c>
      <c r="CA29" s="1">
        <f t="shared" ca="1" si="48"/>
        <v>0</v>
      </c>
      <c r="CB29" s="1">
        <f t="shared" ca="1" si="48"/>
        <v>0</v>
      </c>
      <c r="CC29" s="1">
        <f t="shared" ca="1" si="48"/>
        <v>0</v>
      </c>
      <c r="CD29" s="1">
        <f t="shared" ca="1" si="48"/>
        <v>0</v>
      </c>
      <c r="CE29" s="1">
        <f t="shared" ca="1" si="48"/>
        <v>0</v>
      </c>
      <c r="CF29" s="1">
        <f t="shared" ca="1" si="48"/>
        <v>0</v>
      </c>
      <c r="CG29" s="1">
        <f t="shared" ca="1" si="48"/>
        <v>0</v>
      </c>
      <c r="CH29" s="1">
        <f t="shared" ca="1" si="48"/>
        <v>0</v>
      </c>
      <c r="CI29" s="1">
        <f t="shared" ca="1" si="48"/>
        <v>0</v>
      </c>
      <c r="CJ29" s="1">
        <f t="shared" ca="1" si="48"/>
        <v>0</v>
      </c>
      <c r="CK29" s="1">
        <f t="shared" ca="1" si="48"/>
        <v>0</v>
      </c>
      <c r="CL29" s="1">
        <f t="shared" ca="1" si="48"/>
        <v>0</v>
      </c>
      <c r="CM29" s="1">
        <f t="shared" ca="1" si="48"/>
        <v>0</v>
      </c>
      <c r="CN29" s="1">
        <f t="shared" ca="1" si="48"/>
        <v>0</v>
      </c>
      <c r="CO29" s="1">
        <f t="shared" ca="1" si="48"/>
        <v>0</v>
      </c>
      <c r="CP29" s="1">
        <f t="shared" ca="1" si="48"/>
        <v>0</v>
      </c>
      <c r="CQ29" s="1">
        <f t="shared" ca="1" si="48"/>
        <v>0</v>
      </c>
      <c r="CR29" s="1">
        <f t="shared" ca="1" si="48"/>
        <v>0</v>
      </c>
      <c r="CS29" s="1">
        <f t="shared" ca="1" si="48"/>
        <v>0</v>
      </c>
      <c r="CT29" s="1">
        <f t="shared" ca="1" si="48"/>
        <v>0</v>
      </c>
      <c r="CU29" s="13">
        <f t="shared" ca="1" si="50"/>
        <v>30.25</v>
      </c>
      <c r="CV29" s="13">
        <f t="shared" ca="1" si="51"/>
        <v>0.31510416666666669</v>
      </c>
      <c r="CW29" s="13">
        <f t="shared" ca="1" si="52"/>
        <v>0</v>
      </c>
      <c r="CX29" s="13">
        <f t="shared" ca="1" si="53"/>
        <v>9</v>
      </c>
      <c r="CY29" s="13">
        <f t="shared" ca="1" si="54"/>
        <v>1.5339340511396227</v>
      </c>
    </row>
    <row r="30" spans="1:103" s="8" customFormat="1" ht="17" x14ac:dyDescent="0.25">
      <c r="A30" s="1">
        <f t="shared" si="46"/>
        <v>4</v>
      </c>
      <c r="B30" s="8" t="str">
        <f>count!A6</f>
        <v>Thursday</v>
      </c>
      <c r="C30" s="27">
        <f t="shared" ca="1" si="49"/>
        <v>0</v>
      </c>
      <c r="D30" s="1">
        <f t="shared" ca="1" si="55"/>
        <v>0</v>
      </c>
      <c r="E30" s="1">
        <f t="shared" ca="1" si="55"/>
        <v>0</v>
      </c>
      <c r="F30" s="1">
        <f t="shared" ca="1" si="55"/>
        <v>0</v>
      </c>
      <c r="G30" s="1">
        <f t="shared" ca="1" si="55"/>
        <v>0</v>
      </c>
      <c r="H30" s="1">
        <f t="shared" ca="1" si="55"/>
        <v>0</v>
      </c>
      <c r="I30" s="1">
        <f t="shared" ca="1" si="55"/>
        <v>0</v>
      </c>
      <c r="J30" s="1">
        <f t="shared" ca="1" si="55"/>
        <v>0</v>
      </c>
      <c r="K30" s="1">
        <f t="shared" ca="1" si="55"/>
        <v>0</v>
      </c>
      <c r="L30" s="1">
        <f t="shared" ca="1" si="55"/>
        <v>0</v>
      </c>
      <c r="M30" s="1">
        <f t="shared" ca="1" si="55"/>
        <v>0</v>
      </c>
      <c r="N30" s="1">
        <f t="shared" ca="1" si="55"/>
        <v>0</v>
      </c>
      <c r="O30" s="1">
        <f t="shared" ca="1" si="55"/>
        <v>0</v>
      </c>
      <c r="P30" s="1">
        <f t="shared" ca="1" si="55"/>
        <v>0</v>
      </c>
      <c r="Q30" s="1">
        <f t="shared" ca="1" si="55"/>
        <v>0</v>
      </c>
      <c r="R30" s="1">
        <f t="shared" ca="1" si="55"/>
        <v>0</v>
      </c>
      <c r="S30" s="1">
        <f t="shared" ca="1" si="55"/>
        <v>0</v>
      </c>
      <c r="T30" s="1">
        <f t="shared" ca="1" si="55"/>
        <v>0</v>
      </c>
      <c r="U30" s="1">
        <f t="shared" ca="1" si="55"/>
        <v>0</v>
      </c>
      <c r="V30" s="1">
        <f t="shared" ca="1" si="55"/>
        <v>0</v>
      </c>
      <c r="W30" s="1">
        <f t="shared" ca="1" si="55"/>
        <v>0</v>
      </c>
      <c r="X30" s="1">
        <f t="shared" ca="1" si="55"/>
        <v>0</v>
      </c>
      <c r="Y30" s="1">
        <f t="shared" ca="1" si="55"/>
        <v>0</v>
      </c>
      <c r="Z30" s="1">
        <f t="shared" ca="1" si="55"/>
        <v>0</v>
      </c>
      <c r="AA30" s="1">
        <f t="shared" ca="1" si="55"/>
        <v>0</v>
      </c>
      <c r="AB30" s="1">
        <f t="shared" ca="1" si="55"/>
        <v>0</v>
      </c>
      <c r="AC30" s="1">
        <f t="shared" ca="1" si="55"/>
        <v>0</v>
      </c>
      <c r="AD30" s="1">
        <f t="shared" ca="1" si="55"/>
        <v>0</v>
      </c>
      <c r="AE30" s="1">
        <f t="shared" ca="1" si="55"/>
        <v>0</v>
      </c>
      <c r="AF30" s="1">
        <f t="shared" ca="1" si="55"/>
        <v>0</v>
      </c>
      <c r="AG30" s="1">
        <f t="shared" ca="1" si="55"/>
        <v>0</v>
      </c>
      <c r="AH30" s="1">
        <f t="shared" ca="1" si="55"/>
        <v>0</v>
      </c>
      <c r="AI30" s="1">
        <f t="shared" ca="1" si="55"/>
        <v>0</v>
      </c>
      <c r="AJ30" s="1">
        <f t="shared" ca="1" si="55"/>
        <v>0</v>
      </c>
      <c r="AK30" s="1">
        <f t="shared" ca="1" si="55"/>
        <v>0</v>
      </c>
      <c r="AL30" s="1">
        <f t="shared" ca="1" si="55"/>
        <v>0</v>
      </c>
      <c r="AM30" s="1">
        <f t="shared" ca="1" si="55"/>
        <v>0</v>
      </c>
      <c r="AN30" s="1">
        <f t="shared" ca="1" si="55"/>
        <v>0</v>
      </c>
      <c r="AO30" s="1">
        <f t="shared" ca="1" si="55"/>
        <v>0</v>
      </c>
      <c r="AP30" s="1">
        <f t="shared" ca="1" si="55"/>
        <v>0</v>
      </c>
      <c r="AQ30" s="1">
        <f t="shared" ca="1" si="55"/>
        <v>0</v>
      </c>
      <c r="AR30" s="1">
        <f t="shared" ca="1" si="55"/>
        <v>0</v>
      </c>
      <c r="AS30" s="1">
        <f t="shared" ca="1" si="55"/>
        <v>0</v>
      </c>
      <c r="AT30" s="1">
        <f t="shared" ca="1" si="55"/>
        <v>0</v>
      </c>
      <c r="AU30" s="1">
        <f t="shared" ca="1" si="55"/>
        <v>0</v>
      </c>
      <c r="AV30" s="1">
        <f t="shared" ca="1" si="55"/>
        <v>0</v>
      </c>
      <c r="AW30" s="1">
        <f t="shared" ca="1" si="55"/>
        <v>0</v>
      </c>
      <c r="AX30" s="1">
        <f t="shared" ca="1" si="55"/>
        <v>0</v>
      </c>
      <c r="AY30" s="1">
        <f t="shared" ca="1" si="55"/>
        <v>0</v>
      </c>
      <c r="AZ30" s="1">
        <f t="shared" ca="1" si="55"/>
        <v>0</v>
      </c>
      <c r="BA30" s="1">
        <f t="shared" ca="1" si="55"/>
        <v>0</v>
      </c>
      <c r="BB30" s="1">
        <f t="shared" ca="1" si="55"/>
        <v>0</v>
      </c>
      <c r="BC30" s="1">
        <f t="shared" ca="1" si="55"/>
        <v>0</v>
      </c>
      <c r="BD30" s="1">
        <f t="shared" ca="1" si="55"/>
        <v>0</v>
      </c>
      <c r="BE30" s="1">
        <f t="shared" ca="1" si="55"/>
        <v>0</v>
      </c>
      <c r="BF30" s="1">
        <f t="shared" ca="1" si="55"/>
        <v>0</v>
      </c>
      <c r="BG30" s="1">
        <f t="shared" ca="1" si="55"/>
        <v>0</v>
      </c>
      <c r="BH30" s="1">
        <f t="shared" ca="1" si="55"/>
        <v>0</v>
      </c>
      <c r="BI30" s="1">
        <f t="shared" ca="1" si="55"/>
        <v>0</v>
      </c>
      <c r="BJ30" s="1">
        <f t="shared" ca="1" si="55"/>
        <v>0</v>
      </c>
      <c r="BK30" s="1">
        <f t="shared" ca="1" si="55"/>
        <v>0</v>
      </c>
      <c r="BL30" s="1">
        <f t="shared" ca="1" si="55"/>
        <v>0</v>
      </c>
      <c r="BM30" s="1">
        <f t="shared" ca="1" si="55"/>
        <v>0</v>
      </c>
      <c r="BN30" s="1">
        <f t="shared" ca="1" si="55"/>
        <v>0</v>
      </c>
      <c r="BO30" s="1">
        <f t="shared" ca="1" si="55"/>
        <v>0</v>
      </c>
      <c r="BP30" s="1">
        <f t="shared" ca="1" si="48"/>
        <v>0</v>
      </c>
      <c r="BQ30" s="1">
        <f t="shared" ca="1" si="48"/>
        <v>0</v>
      </c>
      <c r="BR30" s="1">
        <f t="shared" ca="1" si="48"/>
        <v>0</v>
      </c>
      <c r="BS30" s="1">
        <f t="shared" ca="1" si="48"/>
        <v>0</v>
      </c>
      <c r="BT30" s="1">
        <f t="shared" ca="1" si="48"/>
        <v>0</v>
      </c>
      <c r="BU30" s="1">
        <f t="shared" ca="1" si="48"/>
        <v>0</v>
      </c>
      <c r="BV30" s="1">
        <f t="shared" ca="1" si="48"/>
        <v>0</v>
      </c>
      <c r="BW30" s="1">
        <f t="shared" ca="1" si="48"/>
        <v>8.5</v>
      </c>
      <c r="BX30" s="1">
        <f t="shared" ca="1" si="48"/>
        <v>0</v>
      </c>
      <c r="BY30" s="1">
        <f t="shared" ca="1" si="48"/>
        <v>0</v>
      </c>
      <c r="BZ30" s="1">
        <f t="shared" ca="1" si="48"/>
        <v>0</v>
      </c>
      <c r="CA30" s="1">
        <f t="shared" ca="1" si="48"/>
        <v>0</v>
      </c>
      <c r="CB30" s="1">
        <f t="shared" ca="1" si="48"/>
        <v>0</v>
      </c>
      <c r="CC30" s="1">
        <f t="shared" ca="1" si="48"/>
        <v>0</v>
      </c>
      <c r="CD30" s="1">
        <f t="shared" ca="1" si="48"/>
        <v>5</v>
      </c>
      <c r="CE30" s="1">
        <f t="shared" ca="1" si="48"/>
        <v>0</v>
      </c>
      <c r="CF30" s="1">
        <f t="shared" ca="1" si="48"/>
        <v>0</v>
      </c>
      <c r="CG30" s="1">
        <f t="shared" ca="1" si="48"/>
        <v>0</v>
      </c>
      <c r="CH30" s="1">
        <f t="shared" ca="1" si="48"/>
        <v>0</v>
      </c>
      <c r="CI30" s="1">
        <f t="shared" ca="1" si="48"/>
        <v>0</v>
      </c>
      <c r="CJ30" s="1">
        <f t="shared" ca="1" si="48"/>
        <v>0</v>
      </c>
      <c r="CK30" s="1">
        <f t="shared" ca="1" si="48"/>
        <v>0</v>
      </c>
      <c r="CL30" s="1">
        <f t="shared" ca="1" si="48"/>
        <v>0</v>
      </c>
      <c r="CM30" s="1">
        <f t="shared" ca="1" si="48"/>
        <v>0</v>
      </c>
      <c r="CN30" s="1">
        <f t="shared" ca="1" si="48"/>
        <v>0</v>
      </c>
      <c r="CO30" s="1">
        <f t="shared" ca="1" si="48"/>
        <v>0</v>
      </c>
      <c r="CP30" s="1">
        <f t="shared" ca="1" si="48"/>
        <v>0</v>
      </c>
      <c r="CQ30" s="1">
        <f t="shared" ca="1" si="48"/>
        <v>0</v>
      </c>
      <c r="CR30" s="1">
        <f t="shared" ca="1" si="48"/>
        <v>0</v>
      </c>
      <c r="CS30" s="1">
        <f t="shared" ca="1" si="48"/>
        <v>0</v>
      </c>
      <c r="CT30" s="1">
        <f t="shared" ca="1" si="48"/>
        <v>0</v>
      </c>
      <c r="CU30" s="13">
        <f t="shared" ca="1" si="50"/>
        <v>13.5</v>
      </c>
      <c r="CV30" s="13">
        <f t="shared" ca="1" si="51"/>
        <v>0.140625</v>
      </c>
      <c r="CW30" s="13">
        <f t="shared" ca="1" si="52"/>
        <v>0</v>
      </c>
      <c r="CX30" s="13">
        <f t="shared" ca="1" si="53"/>
        <v>8.5</v>
      </c>
      <c r="CY30" s="13">
        <f t="shared" ca="1" si="54"/>
        <v>1.001848620248956</v>
      </c>
    </row>
    <row r="31" spans="1:103" s="8" customFormat="1" ht="17" x14ac:dyDescent="0.25">
      <c r="A31" s="1">
        <f t="shared" si="46"/>
        <v>4</v>
      </c>
      <c r="B31" s="8" t="str">
        <f>count!A7</f>
        <v>Friday</v>
      </c>
      <c r="C31" s="27">
        <f t="shared" ca="1" si="49"/>
        <v>0</v>
      </c>
      <c r="D31" s="1">
        <f t="shared" ca="1" si="55"/>
        <v>0</v>
      </c>
      <c r="E31" s="1">
        <f t="shared" ca="1" si="55"/>
        <v>0</v>
      </c>
      <c r="F31" s="1">
        <f t="shared" ca="1" si="55"/>
        <v>0</v>
      </c>
      <c r="G31" s="1">
        <f t="shared" ca="1" si="55"/>
        <v>0</v>
      </c>
      <c r="H31" s="1">
        <f t="shared" ca="1" si="55"/>
        <v>0</v>
      </c>
      <c r="I31" s="1">
        <f t="shared" ca="1" si="55"/>
        <v>0</v>
      </c>
      <c r="J31" s="1">
        <f t="shared" ca="1" si="55"/>
        <v>0</v>
      </c>
      <c r="K31" s="1">
        <f t="shared" ca="1" si="55"/>
        <v>0</v>
      </c>
      <c r="L31" s="1">
        <f t="shared" ca="1" si="55"/>
        <v>0</v>
      </c>
      <c r="M31" s="1">
        <f t="shared" ca="1" si="55"/>
        <v>0</v>
      </c>
      <c r="N31" s="1">
        <f t="shared" ca="1" si="55"/>
        <v>0</v>
      </c>
      <c r="O31" s="1">
        <f t="shared" ca="1" si="55"/>
        <v>0</v>
      </c>
      <c r="P31" s="1">
        <f t="shared" ca="1" si="55"/>
        <v>0</v>
      </c>
      <c r="Q31" s="1">
        <f t="shared" ca="1" si="55"/>
        <v>0</v>
      </c>
      <c r="R31" s="1">
        <f t="shared" ca="1" si="55"/>
        <v>0</v>
      </c>
      <c r="S31" s="1">
        <f t="shared" ca="1" si="55"/>
        <v>0</v>
      </c>
      <c r="T31" s="1">
        <f t="shared" ca="1" si="55"/>
        <v>0</v>
      </c>
      <c r="U31" s="1">
        <f t="shared" ca="1" si="55"/>
        <v>0</v>
      </c>
      <c r="V31" s="1">
        <f t="shared" ca="1" si="55"/>
        <v>0</v>
      </c>
      <c r="W31" s="1">
        <f t="shared" ca="1" si="55"/>
        <v>0</v>
      </c>
      <c r="X31" s="1">
        <f t="shared" ca="1" si="55"/>
        <v>0</v>
      </c>
      <c r="Y31" s="1">
        <f t="shared" ca="1" si="55"/>
        <v>0</v>
      </c>
      <c r="Z31" s="1">
        <f t="shared" ca="1" si="55"/>
        <v>0</v>
      </c>
      <c r="AA31" s="1">
        <f t="shared" ca="1" si="55"/>
        <v>0</v>
      </c>
      <c r="AB31" s="1">
        <f t="shared" ca="1" si="55"/>
        <v>0</v>
      </c>
      <c r="AC31" s="1">
        <f t="shared" ca="1" si="55"/>
        <v>0</v>
      </c>
      <c r="AD31" s="1">
        <f t="shared" ca="1" si="55"/>
        <v>0</v>
      </c>
      <c r="AE31" s="1">
        <f t="shared" ca="1" si="55"/>
        <v>0</v>
      </c>
      <c r="AF31" s="1">
        <f t="shared" ca="1" si="55"/>
        <v>0</v>
      </c>
      <c r="AG31" s="1">
        <f t="shared" ca="1" si="55"/>
        <v>0</v>
      </c>
      <c r="AH31" s="1">
        <f t="shared" ca="1" si="55"/>
        <v>3.25</v>
      </c>
      <c r="AI31" s="1">
        <f t="shared" ca="1" si="55"/>
        <v>4.25</v>
      </c>
      <c r="AJ31" s="1">
        <f t="shared" ca="1" si="55"/>
        <v>0</v>
      </c>
      <c r="AK31" s="1">
        <f t="shared" ca="1" si="55"/>
        <v>0</v>
      </c>
      <c r="AL31" s="1">
        <f t="shared" ca="1" si="55"/>
        <v>0</v>
      </c>
      <c r="AM31" s="1">
        <f t="shared" ca="1" si="55"/>
        <v>0</v>
      </c>
      <c r="AN31" s="1">
        <f t="shared" ca="1" si="55"/>
        <v>0</v>
      </c>
      <c r="AO31" s="1">
        <f t="shared" ca="1" si="55"/>
        <v>0</v>
      </c>
      <c r="AP31" s="1">
        <f t="shared" ca="1" si="55"/>
        <v>0</v>
      </c>
      <c r="AQ31" s="1">
        <f t="shared" ca="1" si="55"/>
        <v>0</v>
      </c>
      <c r="AR31" s="1">
        <f t="shared" ca="1" si="55"/>
        <v>0</v>
      </c>
      <c r="AS31" s="1">
        <f t="shared" ca="1" si="55"/>
        <v>0</v>
      </c>
      <c r="AT31" s="1">
        <f t="shared" ca="1" si="55"/>
        <v>0</v>
      </c>
      <c r="AU31" s="1">
        <f t="shared" ca="1" si="55"/>
        <v>0</v>
      </c>
      <c r="AV31" s="1">
        <f t="shared" ca="1" si="55"/>
        <v>0</v>
      </c>
      <c r="AW31" s="1">
        <f t="shared" ca="1" si="55"/>
        <v>0</v>
      </c>
      <c r="AX31" s="1">
        <f t="shared" ca="1" si="55"/>
        <v>0</v>
      </c>
      <c r="AY31" s="1">
        <f t="shared" ca="1" si="55"/>
        <v>0</v>
      </c>
      <c r="AZ31" s="1">
        <f t="shared" ca="1" si="55"/>
        <v>0</v>
      </c>
      <c r="BA31" s="1">
        <f t="shared" ca="1" si="55"/>
        <v>0</v>
      </c>
      <c r="BB31" s="1">
        <f t="shared" ca="1" si="55"/>
        <v>0</v>
      </c>
      <c r="BC31" s="1">
        <f t="shared" ca="1" si="55"/>
        <v>0</v>
      </c>
      <c r="BD31" s="1">
        <f t="shared" ca="1" si="55"/>
        <v>0</v>
      </c>
      <c r="BE31" s="1">
        <f t="shared" ca="1" si="55"/>
        <v>0</v>
      </c>
      <c r="BF31" s="1">
        <f t="shared" ca="1" si="55"/>
        <v>0</v>
      </c>
      <c r="BG31" s="1">
        <f t="shared" ca="1" si="55"/>
        <v>0</v>
      </c>
      <c r="BH31" s="1">
        <f t="shared" ca="1" si="55"/>
        <v>0</v>
      </c>
      <c r="BI31" s="1">
        <f t="shared" ca="1" si="55"/>
        <v>0</v>
      </c>
      <c r="BJ31" s="1">
        <f t="shared" ca="1" si="55"/>
        <v>0</v>
      </c>
      <c r="BK31" s="1">
        <f t="shared" ca="1" si="55"/>
        <v>0</v>
      </c>
      <c r="BL31" s="1">
        <f t="shared" ca="1" si="55"/>
        <v>0</v>
      </c>
      <c r="BM31" s="1">
        <f t="shared" ca="1" si="55"/>
        <v>0</v>
      </c>
      <c r="BN31" s="1">
        <f t="shared" ca="1" si="55"/>
        <v>0</v>
      </c>
      <c r="BO31" s="1">
        <f t="shared" ref="BO31:CT32" ca="1" si="56">IF(BO$10&gt;$B$60,IF(BO8&gt;(BO$12+BO$15*$B$62),BO22,0),0)</f>
        <v>0</v>
      </c>
      <c r="BP31" s="1">
        <f t="shared" ca="1" si="56"/>
        <v>0</v>
      </c>
      <c r="BQ31" s="1">
        <f t="shared" ca="1" si="56"/>
        <v>0</v>
      </c>
      <c r="BR31" s="1">
        <f t="shared" ca="1" si="56"/>
        <v>0</v>
      </c>
      <c r="BS31" s="1">
        <f t="shared" ca="1" si="56"/>
        <v>0</v>
      </c>
      <c r="BT31" s="1">
        <f t="shared" ca="1" si="56"/>
        <v>0</v>
      </c>
      <c r="BU31" s="1">
        <f t="shared" ca="1" si="56"/>
        <v>0</v>
      </c>
      <c r="BV31" s="1">
        <f t="shared" ca="1" si="56"/>
        <v>0</v>
      </c>
      <c r="BW31" s="1">
        <f t="shared" ca="1" si="56"/>
        <v>0</v>
      </c>
      <c r="BX31" s="1">
        <f t="shared" ca="1" si="56"/>
        <v>0</v>
      </c>
      <c r="BY31" s="1">
        <f t="shared" ca="1" si="56"/>
        <v>0</v>
      </c>
      <c r="BZ31" s="1">
        <f t="shared" ca="1" si="56"/>
        <v>0</v>
      </c>
      <c r="CA31" s="1">
        <f t="shared" ca="1" si="56"/>
        <v>0</v>
      </c>
      <c r="CB31" s="1">
        <f t="shared" ca="1" si="56"/>
        <v>0</v>
      </c>
      <c r="CC31" s="1">
        <f t="shared" ca="1" si="56"/>
        <v>0</v>
      </c>
      <c r="CD31" s="1">
        <f t="shared" ca="1" si="56"/>
        <v>0</v>
      </c>
      <c r="CE31" s="1">
        <f t="shared" ca="1" si="56"/>
        <v>0</v>
      </c>
      <c r="CF31" s="1">
        <f t="shared" ca="1" si="56"/>
        <v>0</v>
      </c>
      <c r="CG31" s="1">
        <f t="shared" ca="1" si="56"/>
        <v>0</v>
      </c>
      <c r="CH31" s="1">
        <f t="shared" ca="1" si="56"/>
        <v>0</v>
      </c>
      <c r="CI31" s="1">
        <f t="shared" ca="1" si="56"/>
        <v>3.75</v>
      </c>
      <c r="CJ31" s="1">
        <f t="shared" ca="1" si="56"/>
        <v>0</v>
      </c>
      <c r="CK31" s="1">
        <f t="shared" ca="1" si="56"/>
        <v>0</v>
      </c>
      <c r="CL31" s="1">
        <f t="shared" ca="1" si="56"/>
        <v>0</v>
      </c>
      <c r="CM31" s="1">
        <f t="shared" ca="1" si="56"/>
        <v>0</v>
      </c>
      <c r="CN31" s="1">
        <f t="shared" ca="1" si="56"/>
        <v>0</v>
      </c>
      <c r="CO31" s="1">
        <f t="shared" ca="1" si="56"/>
        <v>0</v>
      </c>
      <c r="CP31" s="1">
        <f t="shared" ca="1" si="56"/>
        <v>0</v>
      </c>
      <c r="CQ31" s="1">
        <f t="shared" ca="1" si="56"/>
        <v>0</v>
      </c>
      <c r="CR31" s="1">
        <f t="shared" ca="1" si="56"/>
        <v>0</v>
      </c>
      <c r="CS31" s="1">
        <f t="shared" ca="1" si="56"/>
        <v>0</v>
      </c>
      <c r="CT31" s="1">
        <f t="shared" ca="1" si="56"/>
        <v>0</v>
      </c>
      <c r="CU31" s="13">
        <f t="shared" ca="1" si="50"/>
        <v>11.25</v>
      </c>
      <c r="CV31" s="13">
        <f t="shared" ca="1" si="51"/>
        <v>0.1171875</v>
      </c>
      <c r="CW31" s="13">
        <f t="shared" ca="1" si="52"/>
        <v>0</v>
      </c>
      <c r="CX31" s="13">
        <f t="shared" ca="1" si="53"/>
        <v>4.25</v>
      </c>
      <c r="CY31" s="13">
        <f t="shared" ca="1" si="54"/>
        <v>0.65989744518212423</v>
      </c>
    </row>
    <row r="32" spans="1:103" s="8" customFormat="1" ht="17" x14ac:dyDescent="0.25">
      <c r="A32" s="1">
        <f t="shared" si="46"/>
        <v>5</v>
      </c>
      <c r="B32" s="8" t="str">
        <f>count!A8</f>
        <v>Saturday</v>
      </c>
      <c r="C32" s="27">
        <f t="shared" ca="1" si="49"/>
        <v>0</v>
      </c>
      <c r="D32" s="1">
        <f t="shared" ref="D32:BO32" ca="1" si="57">IF(D$10&gt;$B$60,IF(D9&gt;(D$12+D$15*$B$62),D23,0),0)</f>
        <v>0</v>
      </c>
      <c r="E32" s="1">
        <f t="shared" ca="1" si="57"/>
        <v>0</v>
      </c>
      <c r="F32" s="1">
        <f t="shared" ca="1" si="57"/>
        <v>0</v>
      </c>
      <c r="G32" s="1">
        <f t="shared" ca="1" si="57"/>
        <v>0</v>
      </c>
      <c r="H32" s="1">
        <f t="shared" ca="1" si="57"/>
        <v>0</v>
      </c>
      <c r="I32" s="1">
        <f t="shared" ca="1" si="57"/>
        <v>0</v>
      </c>
      <c r="J32" s="1">
        <f t="shared" ca="1" si="57"/>
        <v>0</v>
      </c>
      <c r="K32" s="1">
        <f t="shared" ca="1" si="57"/>
        <v>0</v>
      </c>
      <c r="L32" s="1">
        <f t="shared" ca="1" si="57"/>
        <v>0</v>
      </c>
      <c r="M32" s="1">
        <f t="shared" ca="1" si="57"/>
        <v>0</v>
      </c>
      <c r="N32" s="1">
        <f t="shared" ca="1" si="57"/>
        <v>0</v>
      </c>
      <c r="O32" s="1">
        <f t="shared" ca="1" si="57"/>
        <v>0</v>
      </c>
      <c r="P32" s="1">
        <f t="shared" ca="1" si="57"/>
        <v>0</v>
      </c>
      <c r="Q32" s="1">
        <f t="shared" ca="1" si="57"/>
        <v>0</v>
      </c>
      <c r="R32" s="1">
        <f t="shared" ca="1" si="57"/>
        <v>0</v>
      </c>
      <c r="S32" s="1">
        <f t="shared" ca="1" si="57"/>
        <v>0</v>
      </c>
      <c r="T32" s="1">
        <f t="shared" ca="1" si="57"/>
        <v>0</v>
      </c>
      <c r="U32" s="1">
        <f t="shared" ca="1" si="57"/>
        <v>0</v>
      </c>
      <c r="V32" s="1">
        <f t="shared" ca="1" si="57"/>
        <v>0</v>
      </c>
      <c r="W32" s="1">
        <f t="shared" ca="1" si="57"/>
        <v>0</v>
      </c>
      <c r="X32" s="1">
        <f t="shared" ca="1" si="57"/>
        <v>0</v>
      </c>
      <c r="Y32" s="1">
        <f t="shared" ca="1" si="57"/>
        <v>0</v>
      </c>
      <c r="Z32" s="1">
        <f t="shared" ca="1" si="57"/>
        <v>0</v>
      </c>
      <c r="AA32" s="1">
        <f t="shared" ca="1" si="57"/>
        <v>0</v>
      </c>
      <c r="AB32" s="1">
        <f t="shared" ca="1" si="57"/>
        <v>0</v>
      </c>
      <c r="AC32" s="1">
        <f t="shared" ca="1" si="57"/>
        <v>0</v>
      </c>
      <c r="AD32" s="1">
        <f t="shared" ca="1" si="57"/>
        <v>2.4</v>
      </c>
      <c r="AE32" s="1">
        <f t="shared" ca="1" si="57"/>
        <v>0</v>
      </c>
      <c r="AF32" s="1">
        <f t="shared" ca="1" si="57"/>
        <v>0</v>
      </c>
      <c r="AG32" s="1">
        <f t="shared" ca="1" si="57"/>
        <v>0</v>
      </c>
      <c r="AH32" s="1">
        <f t="shared" ca="1" si="57"/>
        <v>0</v>
      </c>
      <c r="AI32" s="1">
        <f t="shared" ca="1" si="57"/>
        <v>0</v>
      </c>
      <c r="AJ32" s="1">
        <f t="shared" ca="1" si="57"/>
        <v>0</v>
      </c>
      <c r="AK32" s="1">
        <f t="shared" ca="1" si="57"/>
        <v>0</v>
      </c>
      <c r="AL32" s="1">
        <f t="shared" ca="1" si="57"/>
        <v>0</v>
      </c>
      <c r="AM32" s="1">
        <f t="shared" ca="1" si="57"/>
        <v>0</v>
      </c>
      <c r="AN32" s="1">
        <f t="shared" ca="1" si="57"/>
        <v>0</v>
      </c>
      <c r="AO32" s="1">
        <f t="shared" ca="1" si="57"/>
        <v>0</v>
      </c>
      <c r="AP32" s="1">
        <f t="shared" ca="1" si="57"/>
        <v>4.5999999999999996</v>
      </c>
      <c r="AQ32" s="1">
        <f t="shared" ca="1" si="57"/>
        <v>5.6</v>
      </c>
      <c r="AR32" s="1">
        <f t="shared" ca="1" si="57"/>
        <v>0</v>
      </c>
      <c r="AS32" s="1">
        <f t="shared" ca="1" si="57"/>
        <v>0</v>
      </c>
      <c r="AT32" s="1">
        <f t="shared" ca="1" si="57"/>
        <v>0</v>
      </c>
      <c r="AU32" s="1">
        <f t="shared" ca="1" si="57"/>
        <v>0</v>
      </c>
      <c r="AV32" s="1">
        <f t="shared" ca="1" si="57"/>
        <v>0</v>
      </c>
      <c r="AW32" s="1">
        <f t="shared" ca="1" si="57"/>
        <v>3.6</v>
      </c>
      <c r="AX32" s="1">
        <f t="shared" ca="1" si="57"/>
        <v>3.6</v>
      </c>
      <c r="AY32" s="1">
        <f t="shared" ca="1" si="57"/>
        <v>8.1999999999999993</v>
      </c>
      <c r="AZ32" s="1">
        <f t="shared" ca="1" si="57"/>
        <v>0</v>
      </c>
      <c r="BA32" s="1">
        <f t="shared" ca="1" si="57"/>
        <v>6.8</v>
      </c>
      <c r="BB32" s="1">
        <f t="shared" ca="1" si="57"/>
        <v>7.6</v>
      </c>
      <c r="BC32" s="1">
        <f t="shared" ca="1" si="57"/>
        <v>7.2</v>
      </c>
      <c r="BD32" s="1">
        <f t="shared" ca="1" si="57"/>
        <v>5.8</v>
      </c>
      <c r="BE32" s="1">
        <f t="shared" ca="1" si="57"/>
        <v>0</v>
      </c>
      <c r="BF32" s="1">
        <f t="shared" ca="1" si="57"/>
        <v>0</v>
      </c>
      <c r="BG32" s="1">
        <f t="shared" ca="1" si="57"/>
        <v>0</v>
      </c>
      <c r="BH32" s="1">
        <f t="shared" ca="1" si="57"/>
        <v>0</v>
      </c>
      <c r="BI32" s="1">
        <f t="shared" ca="1" si="57"/>
        <v>0</v>
      </c>
      <c r="BJ32" s="1">
        <f t="shared" ca="1" si="57"/>
        <v>0</v>
      </c>
      <c r="BK32" s="1">
        <f t="shared" ca="1" si="57"/>
        <v>3.2</v>
      </c>
      <c r="BL32" s="1">
        <f t="shared" ca="1" si="57"/>
        <v>0</v>
      </c>
      <c r="BM32" s="1">
        <f t="shared" ca="1" si="57"/>
        <v>3.8</v>
      </c>
      <c r="BN32" s="1">
        <f t="shared" ca="1" si="57"/>
        <v>0</v>
      </c>
      <c r="BO32" s="1">
        <f t="shared" ca="1" si="57"/>
        <v>0</v>
      </c>
      <c r="BP32" s="1">
        <f t="shared" ca="1" si="56"/>
        <v>0</v>
      </c>
      <c r="BQ32" s="1">
        <f t="shared" ca="1" si="56"/>
        <v>0</v>
      </c>
      <c r="BR32" s="1">
        <f t="shared" ca="1" si="56"/>
        <v>0</v>
      </c>
      <c r="BS32" s="1">
        <f t="shared" ca="1" si="56"/>
        <v>5.4</v>
      </c>
      <c r="BT32" s="1">
        <f t="shared" ca="1" si="56"/>
        <v>0</v>
      </c>
      <c r="BU32" s="1">
        <f t="shared" ca="1" si="56"/>
        <v>6</v>
      </c>
      <c r="BV32" s="1">
        <f t="shared" ca="1" si="56"/>
        <v>0</v>
      </c>
      <c r="BW32" s="1">
        <f t="shared" ca="1" si="56"/>
        <v>0</v>
      </c>
      <c r="BX32" s="1">
        <f t="shared" ca="1" si="56"/>
        <v>0</v>
      </c>
      <c r="BY32" s="1">
        <f t="shared" ca="1" si="56"/>
        <v>0</v>
      </c>
      <c r="BZ32" s="1">
        <f t="shared" ca="1" si="56"/>
        <v>0</v>
      </c>
      <c r="CA32" s="1">
        <f t="shared" ca="1" si="56"/>
        <v>7.8</v>
      </c>
      <c r="CB32" s="1">
        <f t="shared" ca="1" si="56"/>
        <v>0</v>
      </c>
      <c r="CC32" s="1">
        <f t="shared" ca="1" si="56"/>
        <v>0</v>
      </c>
      <c r="CD32" s="1">
        <f t="shared" ca="1" si="56"/>
        <v>0</v>
      </c>
      <c r="CE32" s="1">
        <f t="shared" ca="1" si="56"/>
        <v>0</v>
      </c>
      <c r="CF32" s="1">
        <f t="shared" ca="1" si="56"/>
        <v>0</v>
      </c>
      <c r="CG32" s="1">
        <f t="shared" ca="1" si="56"/>
        <v>0</v>
      </c>
      <c r="CH32" s="1">
        <f t="shared" ca="1" si="56"/>
        <v>0</v>
      </c>
      <c r="CI32" s="1">
        <f t="shared" ca="1" si="56"/>
        <v>0</v>
      </c>
      <c r="CJ32" s="1">
        <f t="shared" ca="1" si="56"/>
        <v>0</v>
      </c>
      <c r="CK32" s="1">
        <f t="shared" ca="1" si="56"/>
        <v>0</v>
      </c>
      <c r="CL32" s="1">
        <f t="shared" ca="1" si="56"/>
        <v>0</v>
      </c>
      <c r="CM32" s="1">
        <f t="shared" ca="1" si="56"/>
        <v>0</v>
      </c>
      <c r="CN32" s="1">
        <f t="shared" ca="1" si="56"/>
        <v>0</v>
      </c>
      <c r="CO32" s="1">
        <f t="shared" ca="1" si="56"/>
        <v>0</v>
      </c>
      <c r="CP32" s="1">
        <f t="shared" ca="1" si="56"/>
        <v>0</v>
      </c>
      <c r="CQ32" s="1">
        <f t="shared" ca="1" si="56"/>
        <v>0</v>
      </c>
      <c r="CR32" s="1">
        <f t="shared" ca="1" si="56"/>
        <v>0</v>
      </c>
      <c r="CS32" s="1">
        <f t="shared" ca="1" si="56"/>
        <v>0</v>
      </c>
      <c r="CT32" s="1">
        <f t="shared" ca="1" si="56"/>
        <v>0</v>
      </c>
      <c r="CU32" s="13">
        <f t="shared" ca="1" si="50"/>
        <v>81.599999999999994</v>
      </c>
      <c r="CV32" s="13">
        <f t="shared" ca="1" si="51"/>
        <v>0.85</v>
      </c>
      <c r="CW32" s="13">
        <f t="shared" ca="1" si="52"/>
        <v>0</v>
      </c>
      <c r="CX32" s="13">
        <f t="shared" ca="1" si="53"/>
        <v>8.1999999999999993</v>
      </c>
      <c r="CY32" s="13">
        <f t="shared" ca="1" si="54"/>
        <v>2.1082294891560944</v>
      </c>
    </row>
    <row r="33" spans="1:103" s="15" customFormat="1" ht="17" x14ac:dyDescent="0.25">
      <c r="A33" s="3">
        <f>SUM(A26:A32)</f>
        <v>29</v>
      </c>
      <c r="B33" s="15" t="s">
        <v>15</v>
      </c>
      <c r="C33" s="24">
        <f t="shared" ref="C33:AG33" ca="1" si="58">SUM(C26:C32)</f>
        <v>0</v>
      </c>
      <c r="D33" s="3">
        <f t="shared" ca="1" si="58"/>
        <v>0</v>
      </c>
      <c r="E33" s="3">
        <f t="shared" ca="1" si="58"/>
        <v>0</v>
      </c>
      <c r="F33" s="3">
        <f t="shared" ca="1" si="58"/>
        <v>0</v>
      </c>
      <c r="G33" s="3">
        <f t="shared" ca="1" si="58"/>
        <v>0</v>
      </c>
      <c r="H33" s="3">
        <f t="shared" ca="1" si="58"/>
        <v>0</v>
      </c>
      <c r="I33" s="3">
        <f t="shared" ca="1" si="58"/>
        <v>0</v>
      </c>
      <c r="J33" s="3">
        <f t="shared" ca="1" si="58"/>
        <v>0</v>
      </c>
      <c r="K33" s="3">
        <f t="shared" ca="1" si="58"/>
        <v>0</v>
      </c>
      <c r="L33" s="3">
        <f t="shared" ca="1" si="58"/>
        <v>0</v>
      </c>
      <c r="M33" s="3">
        <f t="shared" ca="1" si="58"/>
        <v>0</v>
      </c>
      <c r="N33" s="3">
        <f t="shared" ca="1" si="58"/>
        <v>0</v>
      </c>
      <c r="O33" s="3">
        <f t="shared" ca="1" si="58"/>
        <v>0</v>
      </c>
      <c r="P33" s="3">
        <f t="shared" ca="1" si="58"/>
        <v>0</v>
      </c>
      <c r="Q33" s="3">
        <f t="shared" ca="1" si="58"/>
        <v>0</v>
      </c>
      <c r="R33" s="3">
        <f t="shared" ca="1" si="58"/>
        <v>0</v>
      </c>
      <c r="S33" s="3">
        <f t="shared" ca="1" si="58"/>
        <v>0</v>
      </c>
      <c r="T33" s="3">
        <f t="shared" ca="1" si="58"/>
        <v>0</v>
      </c>
      <c r="U33" s="3">
        <f t="shared" ca="1" si="58"/>
        <v>0</v>
      </c>
      <c r="V33" s="3">
        <f t="shared" ca="1" si="58"/>
        <v>0</v>
      </c>
      <c r="W33" s="3">
        <f t="shared" ca="1" si="58"/>
        <v>0</v>
      </c>
      <c r="X33" s="3">
        <f t="shared" ca="1" si="58"/>
        <v>0</v>
      </c>
      <c r="Y33" s="3">
        <f t="shared" ca="1" si="58"/>
        <v>0</v>
      </c>
      <c r="Z33" s="3">
        <f t="shared" ca="1" si="58"/>
        <v>0</v>
      </c>
      <c r="AA33" s="3">
        <f t="shared" ca="1" si="58"/>
        <v>0</v>
      </c>
      <c r="AB33" s="3">
        <f t="shared" ca="1" si="58"/>
        <v>0</v>
      </c>
      <c r="AC33" s="3">
        <f t="shared" ca="1" si="58"/>
        <v>1.75</v>
      </c>
      <c r="AD33" s="3">
        <f t="shared" ca="1" si="58"/>
        <v>2.4</v>
      </c>
      <c r="AE33" s="3">
        <f t="shared" ca="1" si="58"/>
        <v>0</v>
      </c>
      <c r="AF33" s="3">
        <f t="shared" ca="1" si="58"/>
        <v>0</v>
      </c>
      <c r="AG33" s="3">
        <f t="shared" ca="1" si="58"/>
        <v>0</v>
      </c>
      <c r="AH33" s="3">
        <f t="shared" ref="AH33:BM33" ca="1" si="59">SUM(AH26:AH32)</f>
        <v>3.25</v>
      </c>
      <c r="AI33" s="3">
        <f t="shared" ca="1" si="59"/>
        <v>4.25</v>
      </c>
      <c r="AJ33" s="3">
        <f t="shared" ca="1" si="59"/>
        <v>3.75</v>
      </c>
      <c r="AK33" s="3">
        <f t="shared" ca="1" si="59"/>
        <v>0</v>
      </c>
      <c r="AL33" s="3">
        <f t="shared" ca="1" si="59"/>
        <v>0</v>
      </c>
      <c r="AM33" s="3">
        <f t="shared" ca="1" si="59"/>
        <v>0</v>
      </c>
      <c r="AN33" s="3">
        <f t="shared" ca="1" si="59"/>
        <v>9</v>
      </c>
      <c r="AO33" s="3">
        <f t="shared" ca="1" si="59"/>
        <v>0</v>
      </c>
      <c r="AP33" s="3">
        <f t="shared" ca="1" si="59"/>
        <v>4.5999999999999996</v>
      </c>
      <c r="AQ33" s="3">
        <f t="shared" ca="1" si="59"/>
        <v>5.6</v>
      </c>
      <c r="AR33" s="3">
        <f t="shared" ca="1" si="59"/>
        <v>0</v>
      </c>
      <c r="AS33" s="3">
        <f t="shared" ca="1" si="59"/>
        <v>10.75</v>
      </c>
      <c r="AT33" s="3">
        <f t="shared" ca="1" si="59"/>
        <v>3.5</v>
      </c>
      <c r="AU33" s="3">
        <f t="shared" ca="1" si="59"/>
        <v>0</v>
      </c>
      <c r="AV33" s="3">
        <f t="shared" ca="1" si="59"/>
        <v>5.25</v>
      </c>
      <c r="AW33" s="3">
        <f t="shared" ca="1" si="59"/>
        <v>3.6</v>
      </c>
      <c r="AX33" s="3">
        <f t="shared" ca="1" si="59"/>
        <v>3.6</v>
      </c>
      <c r="AY33" s="3">
        <f t="shared" ca="1" si="59"/>
        <v>8.1999999999999993</v>
      </c>
      <c r="AZ33" s="3">
        <f t="shared" ca="1" si="59"/>
        <v>0</v>
      </c>
      <c r="BA33" s="3">
        <f t="shared" ca="1" si="59"/>
        <v>6.8</v>
      </c>
      <c r="BB33" s="3">
        <f t="shared" ca="1" si="59"/>
        <v>7.6</v>
      </c>
      <c r="BC33" s="3">
        <f t="shared" ca="1" si="59"/>
        <v>7.2</v>
      </c>
      <c r="BD33" s="3">
        <f t="shared" ca="1" si="59"/>
        <v>5.8</v>
      </c>
      <c r="BE33" s="3">
        <f t="shared" ca="1" si="59"/>
        <v>0</v>
      </c>
      <c r="BF33" s="3">
        <f t="shared" ca="1" si="59"/>
        <v>3.25</v>
      </c>
      <c r="BG33" s="3">
        <f t="shared" ca="1" si="59"/>
        <v>0</v>
      </c>
      <c r="BH33" s="3">
        <f t="shared" ca="1" si="59"/>
        <v>8</v>
      </c>
      <c r="BI33" s="3">
        <f t="shared" ca="1" si="59"/>
        <v>5.5</v>
      </c>
      <c r="BJ33" s="3">
        <f t="shared" ca="1" si="59"/>
        <v>4.75</v>
      </c>
      <c r="BK33" s="3">
        <f t="shared" ca="1" si="59"/>
        <v>3.2</v>
      </c>
      <c r="BL33" s="3">
        <f t="shared" ca="1" si="59"/>
        <v>4.75</v>
      </c>
      <c r="BM33" s="3">
        <f t="shared" ca="1" si="59"/>
        <v>3.8</v>
      </c>
      <c r="BN33" s="3">
        <f t="shared" ref="BN33:CS33" ca="1" si="60">SUM(BN26:BN32)</f>
        <v>0</v>
      </c>
      <c r="BO33" s="3">
        <f t="shared" ca="1" si="60"/>
        <v>6.25</v>
      </c>
      <c r="BP33" s="3">
        <f t="shared" ca="1" si="60"/>
        <v>0</v>
      </c>
      <c r="BQ33" s="3">
        <f t="shared" ca="1" si="60"/>
        <v>0</v>
      </c>
      <c r="BR33" s="3">
        <f t="shared" ca="1" si="60"/>
        <v>0</v>
      </c>
      <c r="BS33" s="3">
        <f t="shared" ca="1" si="60"/>
        <v>5.4</v>
      </c>
      <c r="BT33" s="3">
        <f t="shared" ca="1" si="60"/>
        <v>7</v>
      </c>
      <c r="BU33" s="3">
        <f t="shared" ca="1" si="60"/>
        <v>6</v>
      </c>
      <c r="BV33" s="3">
        <f t="shared" ca="1" si="60"/>
        <v>7.25</v>
      </c>
      <c r="BW33" s="3">
        <f t="shared" ca="1" si="60"/>
        <v>8.5</v>
      </c>
      <c r="BX33" s="3">
        <f t="shared" ca="1" si="60"/>
        <v>0</v>
      </c>
      <c r="BY33" s="3">
        <f t="shared" ca="1" si="60"/>
        <v>0</v>
      </c>
      <c r="BZ33" s="3">
        <f t="shared" ca="1" si="60"/>
        <v>0</v>
      </c>
      <c r="CA33" s="3">
        <f t="shared" ca="1" si="60"/>
        <v>7.8</v>
      </c>
      <c r="CB33" s="3">
        <f t="shared" ca="1" si="60"/>
        <v>0</v>
      </c>
      <c r="CC33" s="3">
        <f t="shared" ca="1" si="60"/>
        <v>4.25</v>
      </c>
      <c r="CD33" s="3">
        <f t="shared" ca="1" si="60"/>
        <v>5</v>
      </c>
      <c r="CE33" s="3">
        <f t="shared" ca="1" si="60"/>
        <v>0</v>
      </c>
      <c r="CF33" s="3">
        <f t="shared" ca="1" si="60"/>
        <v>0</v>
      </c>
      <c r="CG33" s="3">
        <f t="shared" ca="1" si="60"/>
        <v>0</v>
      </c>
      <c r="CH33" s="3">
        <f t="shared" ca="1" si="60"/>
        <v>0</v>
      </c>
      <c r="CI33" s="3">
        <f t="shared" ca="1" si="60"/>
        <v>3.75</v>
      </c>
      <c r="CJ33" s="3">
        <f t="shared" ca="1" si="60"/>
        <v>0</v>
      </c>
      <c r="CK33" s="3">
        <f t="shared" ca="1" si="60"/>
        <v>0</v>
      </c>
      <c r="CL33" s="3">
        <f t="shared" ca="1" si="60"/>
        <v>0</v>
      </c>
      <c r="CM33" s="3">
        <f t="shared" ca="1" si="60"/>
        <v>0</v>
      </c>
      <c r="CN33" s="3">
        <f t="shared" ca="1" si="60"/>
        <v>0</v>
      </c>
      <c r="CO33" s="3">
        <f t="shared" ca="1" si="60"/>
        <v>3.5</v>
      </c>
      <c r="CP33" s="3">
        <f t="shared" ca="1" si="60"/>
        <v>0</v>
      </c>
      <c r="CQ33" s="3">
        <f t="shared" ca="1" si="60"/>
        <v>0</v>
      </c>
      <c r="CR33" s="3">
        <f t="shared" ca="1" si="60"/>
        <v>0</v>
      </c>
      <c r="CS33" s="3">
        <f t="shared" ca="1" si="60"/>
        <v>0</v>
      </c>
      <c r="CT33" s="3">
        <f t="shared" ref="CT33" ca="1" si="61">SUM(CT26:CT32)</f>
        <v>0</v>
      </c>
      <c r="CU33" s="14">
        <f ca="1">SUM(C33:CT33)</f>
        <v>194.85000000000002</v>
      </c>
      <c r="CV33" s="14">
        <f ca="1">AVERAGE(C33:CT33)</f>
        <v>2.0296875000000001</v>
      </c>
      <c r="CW33" s="14">
        <f ca="1">MIN(C33:CT33)</f>
        <v>0</v>
      </c>
      <c r="CX33" s="14">
        <f ca="1">MAX(C33:CT33)</f>
        <v>10.75</v>
      </c>
      <c r="CY33" s="14">
        <f ca="1">STDEV(C33:CT33)</f>
        <v>2.9207567343611123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62"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63">IF(D$10&gt;$B$60,IF(D3&lt;(D$12-D$15*$B$62),D17,0),0)</f>
        <v>0</v>
      </c>
      <c r="E35" s="1">
        <f t="shared" ca="1" si="63"/>
        <v>0</v>
      </c>
      <c r="F35" s="1">
        <f t="shared" ca="1" si="63"/>
        <v>0</v>
      </c>
      <c r="G35" s="1">
        <f t="shared" ca="1" si="63"/>
        <v>0</v>
      </c>
      <c r="H35" s="1">
        <f t="shared" ca="1" si="63"/>
        <v>0</v>
      </c>
      <c r="I35" s="1">
        <f t="shared" ca="1" si="63"/>
        <v>0</v>
      </c>
      <c r="J35" s="1">
        <f t="shared" ca="1" si="63"/>
        <v>0</v>
      </c>
      <c r="K35" s="1">
        <f t="shared" ca="1" si="63"/>
        <v>0</v>
      </c>
      <c r="L35" s="1">
        <f t="shared" ca="1" si="63"/>
        <v>0</v>
      </c>
      <c r="M35" s="1">
        <f t="shared" ca="1" si="63"/>
        <v>0</v>
      </c>
      <c r="N35" s="1">
        <f t="shared" ca="1" si="63"/>
        <v>0</v>
      </c>
      <c r="O35" s="1">
        <f t="shared" ca="1" si="63"/>
        <v>0</v>
      </c>
      <c r="P35" s="1">
        <f t="shared" ca="1" si="63"/>
        <v>0</v>
      </c>
      <c r="Q35" s="1">
        <f t="shared" ca="1" si="63"/>
        <v>0</v>
      </c>
      <c r="R35" s="1">
        <f t="shared" ca="1" si="63"/>
        <v>0</v>
      </c>
      <c r="S35" s="1">
        <f t="shared" ca="1" si="63"/>
        <v>0</v>
      </c>
      <c r="T35" s="1">
        <f t="shared" ca="1" si="63"/>
        <v>0</v>
      </c>
      <c r="U35" s="1">
        <f t="shared" ca="1" si="63"/>
        <v>0</v>
      </c>
      <c r="V35" s="1">
        <f t="shared" ca="1" si="63"/>
        <v>0</v>
      </c>
      <c r="W35" s="1">
        <f t="shared" ca="1" si="63"/>
        <v>0</v>
      </c>
      <c r="X35" s="1">
        <f t="shared" ca="1" si="63"/>
        <v>0</v>
      </c>
      <c r="Y35" s="1">
        <f t="shared" ca="1" si="63"/>
        <v>0</v>
      </c>
      <c r="Z35" s="1">
        <f t="shared" ca="1" si="63"/>
        <v>0</v>
      </c>
      <c r="AA35" s="1">
        <f t="shared" ca="1" si="63"/>
        <v>0</v>
      </c>
      <c r="AB35" s="1">
        <f t="shared" ca="1" si="63"/>
        <v>0</v>
      </c>
      <c r="AC35" s="1">
        <f t="shared" ca="1" si="63"/>
        <v>0</v>
      </c>
      <c r="AD35" s="1">
        <f t="shared" ca="1" si="63"/>
        <v>0</v>
      </c>
      <c r="AE35" s="1">
        <f t="shared" ca="1" si="63"/>
        <v>0</v>
      </c>
      <c r="AF35" s="1">
        <f t="shared" ca="1" si="63"/>
        <v>1.5</v>
      </c>
      <c r="AG35" s="1">
        <f t="shared" ca="1" si="63"/>
        <v>0</v>
      </c>
      <c r="AH35" s="1">
        <f t="shared" ca="1" si="63"/>
        <v>0</v>
      </c>
      <c r="AI35" s="1">
        <f t="shared" ca="1" si="63"/>
        <v>0</v>
      </c>
      <c r="AJ35" s="1">
        <f t="shared" ca="1" si="63"/>
        <v>0</v>
      </c>
      <c r="AK35" s="1">
        <f t="shared" ca="1" si="63"/>
        <v>0</v>
      </c>
      <c r="AL35" s="1">
        <f t="shared" ca="1" si="63"/>
        <v>0</v>
      </c>
      <c r="AM35" s="1">
        <f t="shared" ca="1" si="63"/>
        <v>0</v>
      </c>
      <c r="AN35" s="1">
        <f t="shared" ca="1" si="63"/>
        <v>0</v>
      </c>
      <c r="AO35" s="1">
        <f t="shared" ca="1" si="63"/>
        <v>0</v>
      </c>
      <c r="AP35" s="1">
        <f t="shared" ca="1" si="63"/>
        <v>0</v>
      </c>
      <c r="AQ35" s="1">
        <f t="shared" ca="1" si="63"/>
        <v>0</v>
      </c>
      <c r="AR35" s="1">
        <f t="shared" ca="1" si="63"/>
        <v>0</v>
      </c>
      <c r="AS35" s="1">
        <f t="shared" ca="1" si="63"/>
        <v>0</v>
      </c>
      <c r="AT35" s="1">
        <f t="shared" ca="1" si="63"/>
        <v>0</v>
      </c>
      <c r="AU35" s="1">
        <f t="shared" ca="1" si="63"/>
        <v>0</v>
      </c>
      <c r="AV35" s="1">
        <f t="shared" ca="1" si="63"/>
        <v>0</v>
      </c>
      <c r="AW35" s="1">
        <f t="shared" ca="1" si="63"/>
        <v>0</v>
      </c>
      <c r="AX35" s="1">
        <f t="shared" ca="1" si="63"/>
        <v>0</v>
      </c>
      <c r="AY35" s="1">
        <f t="shared" ca="1" si="63"/>
        <v>0</v>
      </c>
      <c r="AZ35" s="1">
        <f t="shared" ca="1" si="63"/>
        <v>0</v>
      </c>
      <c r="BA35" s="1">
        <f t="shared" ca="1" si="63"/>
        <v>0</v>
      </c>
      <c r="BB35" s="1">
        <f t="shared" ca="1" si="63"/>
        <v>0</v>
      </c>
      <c r="BC35" s="1">
        <f t="shared" ca="1" si="63"/>
        <v>0</v>
      </c>
      <c r="BD35" s="1">
        <f t="shared" ca="1" si="63"/>
        <v>0</v>
      </c>
      <c r="BE35" s="1">
        <f t="shared" ca="1" si="63"/>
        <v>0</v>
      </c>
      <c r="BF35" s="1">
        <f t="shared" ca="1" si="63"/>
        <v>0</v>
      </c>
      <c r="BG35" s="1">
        <f t="shared" ca="1" si="63"/>
        <v>0</v>
      </c>
      <c r="BH35" s="1">
        <f t="shared" ca="1" si="63"/>
        <v>0</v>
      </c>
      <c r="BI35" s="1">
        <f t="shared" ca="1" si="63"/>
        <v>0</v>
      </c>
      <c r="BJ35" s="1">
        <f t="shared" ca="1" si="63"/>
        <v>0</v>
      </c>
      <c r="BK35" s="1">
        <f t="shared" ca="1" si="63"/>
        <v>0</v>
      </c>
      <c r="BL35" s="1">
        <f t="shared" ca="1" si="63"/>
        <v>0</v>
      </c>
      <c r="BM35" s="1">
        <f t="shared" ca="1" si="63"/>
        <v>0</v>
      </c>
      <c r="BN35" s="1">
        <f t="shared" ca="1" si="63"/>
        <v>0</v>
      </c>
      <c r="BO35" s="1">
        <f t="shared" ca="1" si="63"/>
        <v>0</v>
      </c>
      <c r="BP35" s="1">
        <f t="shared" ref="BP35:CT39" ca="1" si="64">IF(BP$10&gt;$B$60,IF(BP3&lt;(BP$12-BP$15*$B$62),BP17,0),0)</f>
        <v>0</v>
      </c>
      <c r="BQ35" s="1">
        <f t="shared" ca="1" si="64"/>
        <v>0</v>
      </c>
      <c r="BR35" s="1">
        <f t="shared" ca="1" si="64"/>
        <v>0.5</v>
      </c>
      <c r="BS35" s="1">
        <f t="shared" ca="1" si="64"/>
        <v>0</v>
      </c>
      <c r="BT35" s="1">
        <f t="shared" ca="1" si="64"/>
        <v>0</v>
      </c>
      <c r="BU35" s="1">
        <f t="shared" ca="1" si="64"/>
        <v>0</v>
      </c>
      <c r="BV35" s="1">
        <f t="shared" ca="1" si="64"/>
        <v>2.5</v>
      </c>
      <c r="BW35" s="1">
        <f t="shared" ca="1" si="64"/>
        <v>0</v>
      </c>
      <c r="BX35" s="1">
        <f t="shared" ca="1" si="64"/>
        <v>2.25</v>
      </c>
      <c r="BY35" s="1">
        <f t="shared" ca="1" si="64"/>
        <v>0</v>
      </c>
      <c r="BZ35" s="1">
        <f t="shared" ca="1" si="64"/>
        <v>0</v>
      </c>
      <c r="CA35" s="1">
        <f t="shared" ca="1" si="64"/>
        <v>0</v>
      </c>
      <c r="CB35" s="1">
        <f t="shared" ca="1" si="64"/>
        <v>0</v>
      </c>
      <c r="CC35" s="1">
        <f t="shared" ca="1" si="64"/>
        <v>0</v>
      </c>
      <c r="CD35" s="1">
        <f t="shared" ca="1" si="64"/>
        <v>0</v>
      </c>
      <c r="CE35" s="1">
        <f t="shared" ca="1" si="64"/>
        <v>0</v>
      </c>
      <c r="CF35" s="1">
        <f t="shared" ca="1" si="64"/>
        <v>0</v>
      </c>
      <c r="CG35" s="1">
        <f t="shared" ca="1" si="64"/>
        <v>0</v>
      </c>
      <c r="CH35" s="1">
        <f t="shared" ca="1" si="64"/>
        <v>0</v>
      </c>
      <c r="CI35" s="1">
        <f t="shared" ca="1" si="64"/>
        <v>0</v>
      </c>
      <c r="CJ35" s="1">
        <f t="shared" ca="1" si="64"/>
        <v>0</v>
      </c>
      <c r="CK35" s="1">
        <f t="shared" ca="1" si="64"/>
        <v>0</v>
      </c>
      <c r="CL35" s="1">
        <f t="shared" ca="1" si="64"/>
        <v>0</v>
      </c>
      <c r="CM35" s="1">
        <f t="shared" ca="1" si="64"/>
        <v>0</v>
      </c>
      <c r="CN35" s="1">
        <f t="shared" ca="1" si="64"/>
        <v>0</v>
      </c>
      <c r="CO35" s="1">
        <f t="shared" ca="1" si="64"/>
        <v>0</v>
      </c>
      <c r="CP35" s="1">
        <f t="shared" ca="1" si="64"/>
        <v>0</v>
      </c>
      <c r="CQ35" s="1">
        <f t="shared" ca="1" si="64"/>
        <v>0</v>
      </c>
      <c r="CR35" s="1">
        <f t="shared" ca="1" si="64"/>
        <v>0</v>
      </c>
      <c r="CS35" s="1">
        <f t="shared" ca="1" si="64"/>
        <v>0</v>
      </c>
      <c r="CT35" s="1">
        <f t="shared" ca="1" si="64"/>
        <v>0</v>
      </c>
      <c r="CU35" s="13">
        <f ca="1">SUM(C35:CT35)</f>
        <v>6.75</v>
      </c>
      <c r="CV35" s="13">
        <f ca="1">AVERAGE(C35:CT35)</f>
        <v>7.03125E-2</v>
      </c>
      <c r="CW35" s="13">
        <f ca="1">MIN(C35:CT35)</f>
        <v>0</v>
      </c>
      <c r="CX35" s="13">
        <f ca="1">MAX(C35:CT35)</f>
        <v>2.5</v>
      </c>
      <c r="CY35" s="13">
        <f ca="1">STDEV(C35:CT35)</f>
        <v>0.37469834358348919</v>
      </c>
    </row>
    <row r="36" spans="1:103" s="8" customFormat="1" ht="17" x14ac:dyDescent="0.25">
      <c r="A36" s="1">
        <f t="shared" si="62"/>
        <v>4</v>
      </c>
      <c r="B36" s="8" t="str">
        <f>count!A3</f>
        <v>Monday</v>
      </c>
      <c r="C36" s="27">
        <f t="shared" ref="C36:R41" ca="1" si="65">IF(C$10&gt;$B$60,IF(C4&lt;(C$12-C$15*$B$62),C18,0),0)</f>
        <v>0</v>
      </c>
      <c r="D36" s="1">
        <f t="shared" ca="1" si="65"/>
        <v>0</v>
      </c>
      <c r="E36" s="1">
        <f t="shared" ca="1" si="65"/>
        <v>0</v>
      </c>
      <c r="F36" s="1">
        <f t="shared" ca="1" si="65"/>
        <v>0</v>
      </c>
      <c r="G36" s="1">
        <f t="shared" ca="1" si="65"/>
        <v>0</v>
      </c>
      <c r="H36" s="1">
        <f t="shared" ca="1" si="65"/>
        <v>0</v>
      </c>
      <c r="I36" s="1">
        <f t="shared" ca="1" si="65"/>
        <v>0</v>
      </c>
      <c r="J36" s="1">
        <f t="shared" ca="1" si="65"/>
        <v>0</v>
      </c>
      <c r="K36" s="1">
        <f t="shared" ca="1" si="65"/>
        <v>0</v>
      </c>
      <c r="L36" s="1">
        <f t="shared" ca="1" si="65"/>
        <v>0</v>
      </c>
      <c r="M36" s="1">
        <f t="shared" ca="1" si="65"/>
        <v>0</v>
      </c>
      <c r="N36" s="1">
        <f t="shared" ca="1" si="65"/>
        <v>0</v>
      </c>
      <c r="O36" s="1">
        <f t="shared" ca="1" si="65"/>
        <v>0</v>
      </c>
      <c r="P36" s="1">
        <f t="shared" ca="1" si="65"/>
        <v>0</v>
      </c>
      <c r="Q36" s="1">
        <f t="shared" ca="1" si="65"/>
        <v>0</v>
      </c>
      <c r="R36" s="1">
        <f t="shared" ca="1" si="65"/>
        <v>0</v>
      </c>
      <c r="S36" s="1">
        <f t="shared" ca="1" si="63"/>
        <v>0</v>
      </c>
      <c r="T36" s="1">
        <f t="shared" ca="1" si="63"/>
        <v>0</v>
      </c>
      <c r="U36" s="1">
        <f t="shared" ca="1" si="63"/>
        <v>0</v>
      </c>
      <c r="V36" s="1">
        <f t="shared" ca="1" si="63"/>
        <v>0</v>
      </c>
      <c r="W36" s="1">
        <f t="shared" ca="1" si="63"/>
        <v>0</v>
      </c>
      <c r="X36" s="1">
        <f t="shared" ca="1" si="63"/>
        <v>0</v>
      </c>
      <c r="Y36" s="1">
        <f t="shared" ca="1" si="63"/>
        <v>0</v>
      </c>
      <c r="Z36" s="1">
        <f t="shared" ca="1" si="63"/>
        <v>0</v>
      </c>
      <c r="AA36" s="1">
        <f t="shared" ca="1" si="63"/>
        <v>0</v>
      </c>
      <c r="AB36" s="1">
        <f t="shared" ca="1" si="63"/>
        <v>0</v>
      </c>
      <c r="AC36" s="1">
        <f t="shared" ca="1" si="63"/>
        <v>0</v>
      </c>
      <c r="AD36" s="1">
        <f t="shared" ca="1" si="63"/>
        <v>0</v>
      </c>
      <c r="AE36" s="1">
        <f t="shared" ca="1" si="63"/>
        <v>0</v>
      </c>
      <c r="AF36" s="1">
        <f t="shared" ca="1" si="63"/>
        <v>0</v>
      </c>
      <c r="AG36" s="1">
        <f t="shared" ca="1" si="63"/>
        <v>0</v>
      </c>
      <c r="AH36" s="1">
        <f t="shared" ca="1" si="63"/>
        <v>0</v>
      </c>
      <c r="AI36" s="1">
        <f t="shared" ca="1" si="63"/>
        <v>0</v>
      </c>
      <c r="AJ36" s="1">
        <f t="shared" ca="1" si="63"/>
        <v>0</v>
      </c>
      <c r="AK36" s="1">
        <f t="shared" ca="1" si="63"/>
        <v>0</v>
      </c>
      <c r="AL36" s="1">
        <f t="shared" ca="1" si="63"/>
        <v>0</v>
      </c>
      <c r="AM36" s="1">
        <f t="shared" ca="1" si="63"/>
        <v>0</v>
      </c>
      <c r="AN36" s="1">
        <f t="shared" ca="1" si="63"/>
        <v>0</v>
      </c>
      <c r="AO36" s="1">
        <f t="shared" ca="1" si="63"/>
        <v>0</v>
      </c>
      <c r="AP36" s="1">
        <f t="shared" ca="1" si="63"/>
        <v>0.75</v>
      </c>
      <c r="AQ36" s="1">
        <f t="shared" ca="1" si="63"/>
        <v>1.25</v>
      </c>
      <c r="AR36" s="1">
        <f t="shared" ca="1" si="63"/>
        <v>0</v>
      </c>
      <c r="AS36" s="1">
        <f t="shared" ca="1" si="63"/>
        <v>0</v>
      </c>
      <c r="AT36" s="1">
        <f t="shared" ca="1" si="63"/>
        <v>0</v>
      </c>
      <c r="AU36" s="1">
        <f t="shared" ca="1" si="63"/>
        <v>0</v>
      </c>
      <c r="AV36" s="1">
        <f t="shared" ca="1" si="63"/>
        <v>0</v>
      </c>
      <c r="AW36" s="1">
        <f t="shared" ca="1" si="63"/>
        <v>0</v>
      </c>
      <c r="AX36" s="1">
        <f t="shared" ca="1" si="63"/>
        <v>0</v>
      </c>
      <c r="AY36" s="1">
        <f t="shared" ca="1" si="63"/>
        <v>0</v>
      </c>
      <c r="AZ36" s="1">
        <f t="shared" ca="1" si="63"/>
        <v>0</v>
      </c>
      <c r="BA36" s="1">
        <f t="shared" ca="1" si="63"/>
        <v>0</v>
      </c>
      <c r="BB36" s="1">
        <f t="shared" ca="1" si="63"/>
        <v>0</v>
      </c>
      <c r="BC36" s="1">
        <f t="shared" ca="1" si="63"/>
        <v>0</v>
      </c>
      <c r="BD36" s="1">
        <f t="shared" ca="1" si="63"/>
        <v>0</v>
      </c>
      <c r="BE36" s="1">
        <f t="shared" ca="1" si="63"/>
        <v>0</v>
      </c>
      <c r="BF36" s="1">
        <f t="shared" ca="1" si="63"/>
        <v>0</v>
      </c>
      <c r="BG36" s="1">
        <f t="shared" ca="1" si="63"/>
        <v>0</v>
      </c>
      <c r="BH36" s="1">
        <f t="shared" ca="1" si="63"/>
        <v>0</v>
      </c>
      <c r="BI36" s="1">
        <f t="shared" ca="1" si="63"/>
        <v>0</v>
      </c>
      <c r="BJ36" s="1">
        <f t="shared" ca="1" si="63"/>
        <v>0</v>
      </c>
      <c r="BK36" s="1">
        <f t="shared" ca="1" si="63"/>
        <v>0</v>
      </c>
      <c r="BL36" s="1">
        <f t="shared" ca="1" si="63"/>
        <v>0</v>
      </c>
      <c r="BM36" s="1">
        <f t="shared" ca="1" si="63"/>
        <v>0</v>
      </c>
      <c r="BN36" s="1">
        <f t="shared" ca="1" si="63"/>
        <v>0</v>
      </c>
      <c r="BO36" s="1">
        <f t="shared" ca="1" si="63"/>
        <v>0</v>
      </c>
      <c r="BP36" s="1">
        <f t="shared" ca="1" si="64"/>
        <v>0</v>
      </c>
      <c r="BQ36" s="1">
        <f t="shared" ca="1" si="64"/>
        <v>0</v>
      </c>
      <c r="BR36" s="1">
        <f t="shared" ca="1" si="64"/>
        <v>0</v>
      </c>
      <c r="BS36" s="1">
        <f t="shared" ca="1" si="64"/>
        <v>0</v>
      </c>
      <c r="BT36" s="1">
        <f t="shared" ca="1" si="64"/>
        <v>0</v>
      </c>
      <c r="BU36" s="1">
        <f t="shared" ca="1" si="64"/>
        <v>0</v>
      </c>
      <c r="BV36" s="1">
        <f t="shared" ca="1" si="64"/>
        <v>0</v>
      </c>
      <c r="BW36" s="1">
        <f t="shared" ca="1" si="64"/>
        <v>0</v>
      </c>
      <c r="BX36" s="1">
        <f t="shared" ca="1" si="64"/>
        <v>0</v>
      </c>
      <c r="BY36" s="1">
        <f t="shared" ca="1" si="64"/>
        <v>0</v>
      </c>
      <c r="BZ36" s="1">
        <f t="shared" ca="1" si="64"/>
        <v>0</v>
      </c>
      <c r="CA36" s="1">
        <f t="shared" ca="1" si="64"/>
        <v>0</v>
      </c>
      <c r="CB36" s="1">
        <f t="shared" ca="1" si="64"/>
        <v>0</v>
      </c>
      <c r="CC36" s="1">
        <f t="shared" ca="1" si="64"/>
        <v>1.5</v>
      </c>
      <c r="CD36" s="1">
        <f t="shared" ca="1" si="64"/>
        <v>0</v>
      </c>
      <c r="CE36" s="1">
        <f t="shared" ca="1" si="64"/>
        <v>0</v>
      </c>
      <c r="CF36" s="1">
        <f t="shared" ca="1" si="64"/>
        <v>0</v>
      </c>
      <c r="CG36" s="1">
        <f t="shared" ca="1" si="64"/>
        <v>0.25</v>
      </c>
      <c r="CH36" s="1">
        <f t="shared" ca="1" si="64"/>
        <v>0.75</v>
      </c>
      <c r="CI36" s="1">
        <f t="shared" ca="1" si="64"/>
        <v>0</v>
      </c>
      <c r="CJ36" s="1">
        <f t="shared" ca="1" si="64"/>
        <v>0</v>
      </c>
      <c r="CK36" s="1">
        <f t="shared" ca="1" si="64"/>
        <v>0</v>
      </c>
      <c r="CL36" s="1">
        <f t="shared" ca="1" si="64"/>
        <v>0</v>
      </c>
      <c r="CM36" s="1">
        <f t="shared" ca="1" si="64"/>
        <v>0</v>
      </c>
      <c r="CN36" s="1">
        <f t="shared" ca="1" si="64"/>
        <v>0</v>
      </c>
      <c r="CO36" s="1">
        <f t="shared" ca="1" si="64"/>
        <v>0</v>
      </c>
      <c r="CP36" s="1">
        <f t="shared" ca="1" si="64"/>
        <v>0</v>
      </c>
      <c r="CQ36" s="1">
        <f t="shared" ca="1" si="64"/>
        <v>0</v>
      </c>
      <c r="CR36" s="1">
        <f t="shared" ca="1" si="64"/>
        <v>0</v>
      </c>
      <c r="CS36" s="1">
        <f t="shared" ca="1" si="64"/>
        <v>0</v>
      </c>
      <c r="CT36" s="1">
        <f t="shared" ca="1" si="64"/>
        <v>0</v>
      </c>
      <c r="CU36" s="13">
        <f t="shared" ref="CU36:CU41" ca="1" si="66">SUM(C36:CT36)</f>
        <v>4.5</v>
      </c>
      <c r="CV36" s="13">
        <f t="shared" ref="CV36:CV41" ca="1" si="67">AVERAGE(C36:CT36)</f>
        <v>4.6875E-2</v>
      </c>
      <c r="CW36" s="13">
        <f t="shared" ref="CW36:CW41" ca="1" si="68">MIN(C36:CT36)</f>
        <v>0</v>
      </c>
      <c r="CX36" s="13">
        <f t="shared" ref="CX36:CX41" ca="1" si="69">MAX(C36:CT36)</f>
        <v>1.5</v>
      </c>
      <c r="CY36" s="13">
        <f t="shared" ref="CY36:CY41" ca="1" si="70">STDEV(C36:CT36)</f>
        <v>0.22452435104132093</v>
      </c>
    </row>
    <row r="37" spans="1:103" s="8" customFormat="1" ht="17" x14ac:dyDescent="0.25">
      <c r="A37" s="1">
        <f t="shared" si="62"/>
        <v>4</v>
      </c>
      <c r="B37" s="8" t="str">
        <f>count!A4</f>
        <v>Tuesday</v>
      </c>
      <c r="C37" s="27">
        <f t="shared" ca="1" si="65"/>
        <v>0</v>
      </c>
      <c r="D37" s="1">
        <f t="shared" ref="D37:BO40" ca="1" si="71">IF(D$10&gt;$B$60,IF(D5&lt;(D$12-D$15*$B$62),D19,0),0)</f>
        <v>0</v>
      </c>
      <c r="E37" s="1">
        <f t="shared" ca="1" si="71"/>
        <v>0</v>
      </c>
      <c r="F37" s="1">
        <f t="shared" ca="1" si="71"/>
        <v>0</v>
      </c>
      <c r="G37" s="1">
        <f t="shared" ca="1" si="71"/>
        <v>0</v>
      </c>
      <c r="H37" s="1">
        <f t="shared" ca="1" si="71"/>
        <v>0</v>
      </c>
      <c r="I37" s="1">
        <f t="shared" ca="1" si="71"/>
        <v>0</v>
      </c>
      <c r="J37" s="1">
        <f t="shared" ca="1" si="71"/>
        <v>0</v>
      </c>
      <c r="K37" s="1">
        <f t="shared" ca="1" si="71"/>
        <v>0</v>
      </c>
      <c r="L37" s="1">
        <f t="shared" ca="1" si="71"/>
        <v>0</v>
      </c>
      <c r="M37" s="1">
        <f t="shared" ca="1" si="71"/>
        <v>0</v>
      </c>
      <c r="N37" s="1">
        <f t="shared" ca="1" si="71"/>
        <v>0</v>
      </c>
      <c r="O37" s="1">
        <f t="shared" ca="1" si="71"/>
        <v>0</v>
      </c>
      <c r="P37" s="1">
        <f t="shared" ca="1" si="71"/>
        <v>0</v>
      </c>
      <c r="Q37" s="1">
        <f t="shared" ca="1" si="71"/>
        <v>0</v>
      </c>
      <c r="R37" s="1">
        <f t="shared" ca="1" si="71"/>
        <v>0</v>
      </c>
      <c r="S37" s="1">
        <f t="shared" ca="1" si="71"/>
        <v>0</v>
      </c>
      <c r="T37" s="1">
        <f t="shared" ca="1" si="71"/>
        <v>0</v>
      </c>
      <c r="U37" s="1">
        <f t="shared" ca="1" si="71"/>
        <v>0</v>
      </c>
      <c r="V37" s="1">
        <f t="shared" ca="1" si="71"/>
        <v>0</v>
      </c>
      <c r="W37" s="1">
        <f t="shared" ca="1" si="71"/>
        <v>0</v>
      </c>
      <c r="X37" s="1">
        <f t="shared" ca="1" si="71"/>
        <v>0</v>
      </c>
      <c r="Y37" s="1">
        <f t="shared" ca="1" si="71"/>
        <v>0</v>
      </c>
      <c r="Z37" s="1">
        <f t="shared" ca="1" si="71"/>
        <v>0</v>
      </c>
      <c r="AA37" s="1">
        <f t="shared" ca="1" si="71"/>
        <v>0</v>
      </c>
      <c r="AB37" s="1">
        <f t="shared" ca="1" si="71"/>
        <v>0</v>
      </c>
      <c r="AC37" s="1">
        <f t="shared" ca="1" si="71"/>
        <v>0</v>
      </c>
      <c r="AD37" s="1">
        <f t="shared" ca="1" si="71"/>
        <v>0</v>
      </c>
      <c r="AE37" s="1">
        <f t="shared" ca="1" si="71"/>
        <v>0</v>
      </c>
      <c r="AF37" s="1">
        <f t="shared" ca="1" si="71"/>
        <v>0</v>
      </c>
      <c r="AG37" s="1">
        <f t="shared" ca="1" si="71"/>
        <v>0</v>
      </c>
      <c r="AH37" s="1">
        <f t="shared" ca="1" si="71"/>
        <v>0</v>
      </c>
      <c r="AI37" s="1">
        <f t="shared" ca="1" si="71"/>
        <v>0</v>
      </c>
      <c r="AJ37" s="1">
        <f t="shared" ca="1" si="71"/>
        <v>0</v>
      </c>
      <c r="AK37" s="1">
        <f t="shared" ca="1" si="71"/>
        <v>0</v>
      </c>
      <c r="AL37" s="1">
        <f t="shared" ca="1" si="71"/>
        <v>0</v>
      </c>
      <c r="AM37" s="1">
        <f t="shared" ca="1" si="71"/>
        <v>0</v>
      </c>
      <c r="AN37" s="1">
        <f t="shared" ca="1" si="71"/>
        <v>0</v>
      </c>
      <c r="AO37" s="1">
        <f t="shared" ca="1" si="71"/>
        <v>0</v>
      </c>
      <c r="AP37" s="1">
        <f t="shared" ca="1" si="71"/>
        <v>0</v>
      </c>
      <c r="AQ37" s="1">
        <f t="shared" ca="1" si="71"/>
        <v>0</v>
      </c>
      <c r="AR37" s="1">
        <f t="shared" ca="1" si="71"/>
        <v>0</v>
      </c>
      <c r="AS37" s="1">
        <f t="shared" ca="1" si="71"/>
        <v>0</v>
      </c>
      <c r="AT37" s="1">
        <f t="shared" ca="1" si="71"/>
        <v>0</v>
      </c>
      <c r="AU37" s="1">
        <f t="shared" ca="1" si="71"/>
        <v>0</v>
      </c>
      <c r="AV37" s="1">
        <f t="shared" ca="1" si="71"/>
        <v>0</v>
      </c>
      <c r="AW37" s="1">
        <f t="shared" ca="1" si="71"/>
        <v>0</v>
      </c>
      <c r="AX37" s="1">
        <f t="shared" ca="1" si="71"/>
        <v>0</v>
      </c>
      <c r="AY37" s="1">
        <f t="shared" ca="1" si="71"/>
        <v>0</v>
      </c>
      <c r="AZ37" s="1">
        <f t="shared" ca="1" si="71"/>
        <v>0</v>
      </c>
      <c r="BA37" s="1">
        <f t="shared" ca="1" si="71"/>
        <v>0</v>
      </c>
      <c r="BB37" s="1">
        <f t="shared" ca="1" si="71"/>
        <v>0</v>
      </c>
      <c r="BC37" s="1">
        <f t="shared" ca="1" si="71"/>
        <v>0</v>
      </c>
      <c r="BD37" s="1">
        <f t="shared" ca="1" si="71"/>
        <v>0</v>
      </c>
      <c r="BE37" s="1">
        <f t="shared" ca="1" si="71"/>
        <v>0</v>
      </c>
      <c r="BF37" s="1">
        <f t="shared" ca="1" si="71"/>
        <v>0</v>
      </c>
      <c r="BG37" s="1">
        <f t="shared" ca="1" si="71"/>
        <v>0</v>
      </c>
      <c r="BH37" s="1">
        <f t="shared" ca="1" si="71"/>
        <v>0</v>
      </c>
      <c r="BI37" s="1">
        <f t="shared" ca="1" si="71"/>
        <v>0</v>
      </c>
      <c r="BJ37" s="1">
        <f t="shared" ca="1" si="71"/>
        <v>0</v>
      </c>
      <c r="BK37" s="1">
        <f t="shared" ca="1" si="71"/>
        <v>0</v>
      </c>
      <c r="BL37" s="1">
        <f t="shared" ca="1" si="71"/>
        <v>0</v>
      </c>
      <c r="BM37" s="1">
        <f t="shared" ca="1" si="71"/>
        <v>0</v>
      </c>
      <c r="BN37" s="1">
        <f t="shared" ca="1" si="71"/>
        <v>0</v>
      </c>
      <c r="BO37" s="1">
        <f t="shared" ca="1" si="71"/>
        <v>0</v>
      </c>
      <c r="BP37" s="1">
        <f t="shared" ca="1" si="64"/>
        <v>0</v>
      </c>
      <c r="BQ37" s="1">
        <f t="shared" ca="1" si="64"/>
        <v>0</v>
      </c>
      <c r="BR37" s="1">
        <f t="shared" ca="1" si="64"/>
        <v>0</v>
      </c>
      <c r="BS37" s="1">
        <f t="shared" ca="1" si="64"/>
        <v>1.25</v>
      </c>
      <c r="BT37" s="1">
        <f t="shared" ca="1" si="64"/>
        <v>0</v>
      </c>
      <c r="BU37" s="1">
        <f t="shared" ca="1" si="64"/>
        <v>0</v>
      </c>
      <c r="BV37" s="1">
        <f t="shared" ca="1" si="64"/>
        <v>0</v>
      </c>
      <c r="BW37" s="1">
        <f t="shared" ca="1" si="64"/>
        <v>0</v>
      </c>
      <c r="BX37" s="1">
        <f t="shared" ca="1" si="64"/>
        <v>0</v>
      </c>
      <c r="BY37" s="1">
        <f t="shared" ca="1" si="64"/>
        <v>0</v>
      </c>
      <c r="BZ37" s="1">
        <f t="shared" ca="1" si="64"/>
        <v>0</v>
      </c>
      <c r="CA37" s="1">
        <f t="shared" ca="1" si="64"/>
        <v>0</v>
      </c>
      <c r="CB37" s="1">
        <f t="shared" ca="1" si="64"/>
        <v>0</v>
      </c>
      <c r="CC37" s="1">
        <f t="shared" ca="1" si="64"/>
        <v>0</v>
      </c>
      <c r="CD37" s="1">
        <f t="shared" ca="1" si="64"/>
        <v>0</v>
      </c>
      <c r="CE37" s="1">
        <f t="shared" ca="1" si="64"/>
        <v>0</v>
      </c>
      <c r="CF37" s="1">
        <f t="shared" ca="1" si="64"/>
        <v>0</v>
      </c>
      <c r="CG37" s="1">
        <f t="shared" ca="1" si="64"/>
        <v>0</v>
      </c>
      <c r="CH37" s="1">
        <f t="shared" ca="1" si="64"/>
        <v>0</v>
      </c>
      <c r="CI37" s="1">
        <f t="shared" ca="1" si="64"/>
        <v>0</v>
      </c>
      <c r="CJ37" s="1">
        <f t="shared" ca="1" si="64"/>
        <v>0</v>
      </c>
      <c r="CK37" s="1">
        <f t="shared" ca="1" si="64"/>
        <v>0</v>
      </c>
      <c r="CL37" s="1">
        <f t="shared" ca="1" si="64"/>
        <v>0</v>
      </c>
      <c r="CM37" s="1">
        <f t="shared" ca="1" si="64"/>
        <v>0</v>
      </c>
      <c r="CN37" s="1">
        <f t="shared" ca="1" si="64"/>
        <v>0</v>
      </c>
      <c r="CO37" s="1">
        <f t="shared" ca="1" si="64"/>
        <v>0</v>
      </c>
      <c r="CP37" s="1">
        <f t="shared" ca="1" si="64"/>
        <v>0</v>
      </c>
      <c r="CQ37" s="1">
        <f t="shared" ca="1" si="64"/>
        <v>0</v>
      </c>
      <c r="CR37" s="1">
        <f t="shared" ca="1" si="64"/>
        <v>0</v>
      </c>
      <c r="CS37" s="1">
        <f t="shared" ca="1" si="64"/>
        <v>0</v>
      </c>
      <c r="CT37" s="1">
        <f t="shared" ca="1" si="64"/>
        <v>0</v>
      </c>
      <c r="CU37" s="13">
        <f t="shared" ca="1" si="66"/>
        <v>1.25</v>
      </c>
      <c r="CV37" s="13">
        <f t="shared" ca="1" si="67"/>
        <v>1.3020833333333334E-2</v>
      </c>
      <c r="CW37" s="13">
        <f t="shared" ca="1" si="68"/>
        <v>0</v>
      </c>
      <c r="CX37" s="13">
        <f t="shared" ca="1" si="69"/>
        <v>1.25</v>
      </c>
      <c r="CY37" s="13">
        <f t="shared" ca="1" si="70"/>
        <v>0.12757759076995717</v>
      </c>
    </row>
    <row r="38" spans="1:103" s="8" customFormat="1" ht="17" x14ac:dyDescent="0.25">
      <c r="A38" s="1">
        <f t="shared" si="62"/>
        <v>4</v>
      </c>
      <c r="B38" s="8" t="str">
        <f>count!A5</f>
        <v>Wednesday</v>
      </c>
      <c r="C38" s="27">
        <f t="shared" ca="1" si="65"/>
        <v>0</v>
      </c>
      <c r="D38" s="1">
        <f t="shared" ca="1" si="71"/>
        <v>0</v>
      </c>
      <c r="E38" s="1">
        <f t="shared" ca="1" si="71"/>
        <v>0</v>
      </c>
      <c r="F38" s="1">
        <f t="shared" ca="1" si="71"/>
        <v>0</v>
      </c>
      <c r="G38" s="1">
        <f t="shared" ca="1" si="71"/>
        <v>0</v>
      </c>
      <c r="H38" s="1">
        <f t="shared" ca="1" si="71"/>
        <v>0</v>
      </c>
      <c r="I38" s="1">
        <f t="shared" ca="1" si="71"/>
        <v>0</v>
      </c>
      <c r="J38" s="1">
        <f t="shared" ca="1" si="71"/>
        <v>0</v>
      </c>
      <c r="K38" s="1">
        <f t="shared" ca="1" si="71"/>
        <v>0</v>
      </c>
      <c r="L38" s="1">
        <f t="shared" ca="1" si="71"/>
        <v>0</v>
      </c>
      <c r="M38" s="1">
        <f t="shared" ca="1" si="71"/>
        <v>0</v>
      </c>
      <c r="N38" s="1">
        <f t="shared" ca="1" si="71"/>
        <v>0</v>
      </c>
      <c r="O38" s="1">
        <f t="shared" ca="1" si="71"/>
        <v>0</v>
      </c>
      <c r="P38" s="1">
        <f t="shared" ca="1" si="71"/>
        <v>0</v>
      </c>
      <c r="Q38" s="1">
        <f t="shared" ca="1" si="71"/>
        <v>0</v>
      </c>
      <c r="R38" s="1">
        <f t="shared" ca="1" si="71"/>
        <v>0</v>
      </c>
      <c r="S38" s="1">
        <f t="shared" ca="1" si="71"/>
        <v>0</v>
      </c>
      <c r="T38" s="1">
        <f t="shared" ca="1" si="71"/>
        <v>0</v>
      </c>
      <c r="U38" s="1">
        <f t="shared" ca="1" si="71"/>
        <v>0</v>
      </c>
      <c r="V38" s="1">
        <f t="shared" ca="1" si="71"/>
        <v>0</v>
      </c>
      <c r="W38" s="1">
        <f t="shared" ca="1" si="71"/>
        <v>0</v>
      </c>
      <c r="X38" s="1">
        <f t="shared" ca="1" si="71"/>
        <v>0</v>
      </c>
      <c r="Y38" s="1">
        <f t="shared" ca="1" si="71"/>
        <v>0</v>
      </c>
      <c r="Z38" s="1">
        <f t="shared" ca="1" si="71"/>
        <v>0</v>
      </c>
      <c r="AA38" s="1">
        <f t="shared" ca="1" si="71"/>
        <v>0</v>
      </c>
      <c r="AB38" s="1">
        <f t="shared" ca="1" si="71"/>
        <v>0</v>
      </c>
      <c r="AC38" s="1">
        <f t="shared" ca="1" si="71"/>
        <v>0</v>
      </c>
      <c r="AD38" s="1">
        <f t="shared" ca="1" si="71"/>
        <v>0</v>
      </c>
      <c r="AE38" s="1">
        <f t="shared" ca="1" si="71"/>
        <v>0</v>
      </c>
      <c r="AF38" s="1">
        <f t="shared" ca="1" si="71"/>
        <v>0</v>
      </c>
      <c r="AG38" s="1">
        <f t="shared" ca="1" si="71"/>
        <v>0</v>
      </c>
      <c r="AH38" s="1">
        <f t="shared" ca="1" si="71"/>
        <v>0</v>
      </c>
      <c r="AI38" s="1">
        <f t="shared" ca="1" si="71"/>
        <v>0</v>
      </c>
      <c r="AJ38" s="1">
        <f t="shared" ca="1" si="71"/>
        <v>0</v>
      </c>
      <c r="AK38" s="1">
        <f t="shared" ca="1" si="71"/>
        <v>0</v>
      </c>
      <c r="AL38" s="1">
        <f t="shared" ca="1" si="71"/>
        <v>0</v>
      </c>
      <c r="AM38" s="1">
        <f t="shared" ca="1" si="71"/>
        <v>0</v>
      </c>
      <c r="AN38" s="1">
        <f t="shared" ca="1" si="71"/>
        <v>0</v>
      </c>
      <c r="AO38" s="1">
        <f t="shared" ca="1" si="71"/>
        <v>0</v>
      </c>
      <c r="AP38" s="1">
        <f t="shared" ca="1" si="71"/>
        <v>0</v>
      </c>
      <c r="AQ38" s="1">
        <f t="shared" ca="1" si="71"/>
        <v>0</v>
      </c>
      <c r="AR38" s="1">
        <f t="shared" ca="1" si="71"/>
        <v>0</v>
      </c>
      <c r="AS38" s="1">
        <f t="shared" ca="1" si="71"/>
        <v>0</v>
      </c>
      <c r="AT38" s="1">
        <f t="shared" ca="1" si="71"/>
        <v>0</v>
      </c>
      <c r="AU38" s="1">
        <f t="shared" ca="1" si="71"/>
        <v>0</v>
      </c>
      <c r="AV38" s="1">
        <f t="shared" ca="1" si="71"/>
        <v>0</v>
      </c>
      <c r="AW38" s="1">
        <f t="shared" ca="1" si="71"/>
        <v>0</v>
      </c>
      <c r="AX38" s="1">
        <f t="shared" ca="1" si="71"/>
        <v>0</v>
      </c>
      <c r="AY38" s="1">
        <f t="shared" ca="1" si="71"/>
        <v>0</v>
      </c>
      <c r="AZ38" s="1">
        <f t="shared" ca="1" si="71"/>
        <v>0</v>
      </c>
      <c r="BA38" s="1">
        <f t="shared" ca="1" si="71"/>
        <v>0</v>
      </c>
      <c r="BB38" s="1">
        <f t="shared" ca="1" si="71"/>
        <v>0</v>
      </c>
      <c r="BC38" s="1">
        <f t="shared" ca="1" si="71"/>
        <v>0</v>
      </c>
      <c r="BD38" s="1">
        <f t="shared" ca="1" si="71"/>
        <v>0</v>
      </c>
      <c r="BE38" s="1">
        <f t="shared" ca="1" si="71"/>
        <v>0</v>
      </c>
      <c r="BF38" s="1">
        <f t="shared" ca="1" si="71"/>
        <v>0</v>
      </c>
      <c r="BG38" s="1">
        <f t="shared" ca="1" si="71"/>
        <v>0</v>
      </c>
      <c r="BH38" s="1">
        <f t="shared" ca="1" si="71"/>
        <v>0</v>
      </c>
      <c r="BI38" s="1">
        <f t="shared" ca="1" si="71"/>
        <v>0</v>
      </c>
      <c r="BJ38" s="1">
        <f t="shared" ca="1" si="71"/>
        <v>0</v>
      </c>
      <c r="BK38" s="1">
        <f t="shared" ca="1" si="71"/>
        <v>0</v>
      </c>
      <c r="BL38" s="1">
        <f t="shared" ca="1" si="71"/>
        <v>0</v>
      </c>
      <c r="BM38" s="1">
        <f t="shared" ca="1" si="71"/>
        <v>0</v>
      </c>
      <c r="BN38" s="1">
        <f t="shared" ca="1" si="71"/>
        <v>0</v>
      </c>
      <c r="BO38" s="1">
        <f t="shared" ca="1" si="71"/>
        <v>0</v>
      </c>
      <c r="BP38" s="1">
        <f t="shared" ca="1" si="64"/>
        <v>0</v>
      </c>
      <c r="BQ38" s="1">
        <f t="shared" ca="1" si="64"/>
        <v>0</v>
      </c>
      <c r="BR38" s="1">
        <f t="shared" ca="1" si="64"/>
        <v>0</v>
      </c>
      <c r="BS38" s="1">
        <f t="shared" ca="1" si="64"/>
        <v>0</v>
      </c>
      <c r="BT38" s="1">
        <f t="shared" ca="1" si="64"/>
        <v>0</v>
      </c>
      <c r="BU38" s="1">
        <f t="shared" ca="1" si="64"/>
        <v>0</v>
      </c>
      <c r="BV38" s="1">
        <f t="shared" ca="1" si="64"/>
        <v>0</v>
      </c>
      <c r="BW38" s="1">
        <f t="shared" ca="1" si="64"/>
        <v>0</v>
      </c>
      <c r="BX38" s="1">
        <f t="shared" ca="1" si="64"/>
        <v>0</v>
      </c>
      <c r="BY38" s="1">
        <f t="shared" ca="1" si="64"/>
        <v>0</v>
      </c>
      <c r="BZ38" s="1">
        <f t="shared" ca="1" si="64"/>
        <v>0</v>
      </c>
      <c r="CA38" s="1">
        <f t="shared" ca="1" si="64"/>
        <v>0</v>
      </c>
      <c r="CB38" s="1">
        <f t="shared" ca="1" si="64"/>
        <v>0</v>
      </c>
      <c r="CC38" s="1">
        <f t="shared" ca="1" si="64"/>
        <v>0</v>
      </c>
      <c r="CD38" s="1">
        <f t="shared" ca="1" si="64"/>
        <v>0</v>
      </c>
      <c r="CE38" s="1">
        <f t="shared" ca="1" si="64"/>
        <v>0.5</v>
      </c>
      <c r="CF38" s="1">
        <f t="shared" ca="1" si="64"/>
        <v>0</v>
      </c>
      <c r="CG38" s="1">
        <f t="shared" ca="1" si="64"/>
        <v>0</v>
      </c>
      <c r="CH38" s="1">
        <f t="shared" ca="1" si="64"/>
        <v>0</v>
      </c>
      <c r="CI38" s="1">
        <f t="shared" ca="1" si="64"/>
        <v>0</v>
      </c>
      <c r="CJ38" s="1">
        <f t="shared" ca="1" si="64"/>
        <v>0</v>
      </c>
      <c r="CK38" s="1">
        <f t="shared" ca="1" si="64"/>
        <v>0</v>
      </c>
      <c r="CL38" s="1">
        <f t="shared" ca="1" si="64"/>
        <v>0</v>
      </c>
      <c r="CM38" s="1">
        <f t="shared" ca="1" si="64"/>
        <v>0</v>
      </c>
      <c r="CN38" s="1">
        <f t="shared" ca="1" si="64"/>
        <v>0</v>
      </c>
      <c r="CO38" s="1">
        <f t="shared" ca="1" si="64"/>
        <v>0</v>
      </c>
      <c r="CP38" s="1">
        <f t="shared" ca="1" si="64"/>
        <v>0</v>
      </c>
      <c r="CQ38" s="1">
        <f t="shared" ca="1" si="64"/>
        <v>0</v>
      </c>
      <c r="CR38" s="1">
        <f t="shared" ca="1" si="64"/>
        <v>0</v>
      </c>
      <c r="CS38" s="1">
        <f t="shared" ca="1" si="64"/>
        <v>0</v>
      </c>
      <c r="CT38" s="1">
        <f t="shared" ca="1" si="64"/>
        <v>0</v>
      </c>
      <c r="CU38" s="13">
        <f t="shared" ca="1" si="66"/>
        <v>0.5</v>
      </c>
      <c r="CV38" s="13">
        <f t="shared" ca="1" si="67"/>
        <v>5.208333333333333E-3</v>
      </c>
      <c r="CW38" s="13">
        <f t="shared" ca="1" si="68"/>
        <v>0</v>
      </c>
      <c r="CX38" s="13">
        <f t="shared" ca="1" si="69"/>
        <v>0.5</v>
      </c>
      <c r="CY38" s="13">
        <f t="shared" ca="1" si="70"/>
        <v>5.1031036307982877E-2</v>
      </c>
    </row>
    <row r="39" spans="1:103" s="8" customFormat="1" ht="17" x14ac:dyDescent="0.25">
      <c r="A39" s="1">
        <f t="shared" si="62"/>
        <v>4</v>
      </c>
      <c r="B39" s="8" t="str">
        <f>count!A6</f>
        <v>Thursday</v>
      </c>
      <c r="C39" s="27">
        <f t="shared" ca="1" si="65"/>
        <v>0</v>
      </c>
      <c r="D39" s="1">
        <f t="shared" ca="1" si="71"/>
        <v>0</v>
      </c>
      <c r="E39" s="1">
        <f t="shared" ca="1" si="71"/>
        <v>0</v>
      </c>
      <c r="F39" s="1">
        <f t="shared" ca="1" si="71"/>
        <v>0</v>
      </c>
      <c r="G39" s="1">
        <f t="shared" ca="1" si="71"/>
        <v>0</v>
      </c>
      <c r="H39" s="1">
        <f t="shared" ca="1" si="71"/>
        <v>0</v>
      </c>
      <c r="I39" s="1">
        <f t="shared" ca="1" si="71"/>
        <v>0</v>
      </c>
      <c r="J39" s="1">
        <f t="shared" ca="1" si="71"/>
        <v>0</v>
      </c>
      <c r="K39" s="1">
        <f t="shared" ca="1" si="71"/>
        <v>0</v>
      </c>
      <c r="L39" s="1">
        <f t="shared" ca="1" si="71"/>
        <v>0</v>
      </c>
      <c r="M39" s="1">
        <f t="shared" ca="1" si="71"/>
        <v>0</v>
      </c>
      <c r="N39" s="1">
        <f t="shared" ca="1" si="71"/>
        <v>0</v>
      </c>
      <c r="O39" s="1">
        <f t="shared" ca="1" si="71"/>
        <v>0</v>
      </c>
      <c r="P39" s="1">
        <f t="shared" ca="1" si="71"/>
        <v>0</v>
      </c>
      <c r="Q39" s="1">
        <f t="shared" ca="1" si="71"/>
        <v>0</v>
      </c>
      <c r="R39" s="1">
        <f t="shared" ca="1" si="71"/>
        <v>0</v>
      </c>
      <c r="S39" s="1">
        <f t="shared" ca="1" si="71"/>
        <v>0</v>
      </c>
      <c r="T39" s="1">
        <f t="shared" ca="1" si="71"/>
        <v>0</v>
      </c>
      <c r="U39" s="1">
        <f t="shared" ca="1" si="71"/>
        <v>0</v>
      </c>
      <c r="V39" s="1">
        <f t="shared" ca="1" si="71"/>
        <v>0</v>
      </c>
      <c r="W39" s="1">
        <f t="shared" ca="1" si="71"/>
        <v>0</v>
      </c>
      <c r="X39" s="1">
        <f t="shared" ca="1" si="71"/>
        <v>0</v>
      </c>
      <c r="Y39" s="1">
        <f t="shared" ca="1" si="71"/>
        <v>0</v>
      </c>
      <c r="Z39" s="1">
        <f t="shared" ca="1" si="71"/>
        <v>0</v>
      </c>
      <c r="AA39" s="1">
        <f t="shared" ca="1" si="71"/>
        <v>0</v>
      </c>
      <c r="AB39" s="1">
        <f t="shared" ca="1" si="71"/>
        <v>0</v>
      </c>
      <c r="AC39" s="1">
        <f t="shared" ca="1" si="71"/>
        <v>0</v>
      </c>
      <c r="AD39" s="1">
        <f t="shared" ca="1" si="71"/>
        <v>0</v>
      </c>
      <c r="AE39" s="1">
        <f t="shared" ca="1" si="71"/>
        <v>0</v>
      </c>
      <c r="AF39" s="1">
        <f t="shared" ca="1" si="71"/>
        <v>0</v>
      </c>
      <c r="AG39" s="1">
        <f t="shared" ca="1" si="71"/>
        <v>0</v>
      </c>
      <c r="AH39" s="1">
        <f t="shared" ca="1" si="71"/>
        <v>0</v>
      </c>
      <c r="AI39" s="1">
        <f t="shared" ca="1" si="71"/>
        <v>0</v>
      </c>
      <c r="AJ39" s="1">
        <f t="shared" ca="1" si="71"/>
        <v>0</v>
      </c>
      <c r="AK39" s="1">
        <f t="shared" ca="1" si="71"/>
        <v>0</v>
      </c>
      <c r="AL39" s="1">
        <f t="shared" ca="1" si="71"/>
        <v>0</v>
      </c>
      <c r="AM39" s="1">
        <f t="shared" ca="1" si="71"/>
        <v>0</v>
      </c>
      <c r="AN39" s="1">
        <f t="shared" ca="1" si="71"/>
        <v>0</v>
      </c>
      <c r="AO39" s="1">
        <f t="shared" ca="1" si="71"/>
        <v>0</v>
      </c>
      <c r="AP39" s="1">
        <f t="shared" ca="1" si="71"/>
        <v>0</v>
      </c>
      <c r="AQ39" s="1">
        <f t="shared" ca="1" si="71"/>
        <v>0</v>
      </c>
      <c r="AR39" s="1">
        <f t="shared" ca="1" si="71"/>
        <v>0</v>
      </c>
      <c r="AS39" s="1">
        <f t="shared" ca="1" si="71"/>
        <v>0</v>
      </c>
      <c r="AT39" s="1">
        <f t="shared" ca="1" si="71"/>
        <v>0</v>
      </c>
      <c r="AU39" s="1">
        <f t="shared" ca="1" si="71"/>
        <v>0</v>
      </c>
      <c r="AV39" s="1">
        <f t="shared" ca="1" si="71"/>
        <v>0</v>
      </c>
      <c r="AW39" s="1">
        <f t="shared" ca="1" si="71"/>
        <v>0</v>
      </c>
      <c r="AX39" s="1">
        <f t="shared" ca="1" si="71"/>
        <v>0</v>
      </c>
      <c r="AY39" s="1">
        <f t="shared" ca="1" si="71"/>
        <v>0</v>
      </c>
      <c r="AZ39" s="1">
        <f t="shared" ca="1" si="71"/>
        <v>0</v>
      </c>
      <c r="BA39" s="1">
        <f t="shared" ca="1" si="71"/>
        <v>0</v>
      </c>
      <c r="BB39" s="1">
        <f t="shared" ca="1" si="71"/>
        <v>0</v>
      </c>
      <c r="BC39" s="1">
        <f t="shared" ca="1" si="71"/>
        <v>0</v>
      </c>
      <c r="BD39" s="1">
        <f t="shared" ca="1" si="71"/>
        <v>0</v>
      </c>
      <c r="BE39" s="1">
        <f t="shared" ca="1" si="71"/>
        <v>0</v>
      </c>
      <c r="BF39" s="1">
        <f t="shared" ca="1" si="71"/>
        <v>0</v>
      </c>
      <c r="BG39" s="1">
        <f t="shared" ca="1" si="71"/>
        <v>0</v>
      </c>
      <c r="BH39" s="1">
        <f t="shared" ca="1" si="71"/>
        <v>0</v>
      </c>
      <c r="BI39" s="1">
        <f t="shared" ca="1" si="71"/>
        <v>0</v>
      </c>
      <c r="BJ39" s="1">
        <f t="shared" ca="1" si="71"/>
        <v>0</v>
      </c>
      <c r="BK39" s="1">
        <f t="shared" ca="1" si="71"/>
        <v>0</v>
      </c>
      <c r="BL39" s="1">
        <f t="shared" ca="1" si="71"/>
        <v>0</v>
      </c>
      <c r="BM39" s="1">
        <f t="shared" ca="1" si="71"/>
        <v>0</v>
      </c>
      <c r="BN39" s="1">
        <f t="shared" ca="1" si="71"/>
        <v>0</v>
      </c>
      <c r="BO39" s="1">
        <f t="shared" ca="1" si="71"/>
        <v>0</v>
      </c>
      <c r="BP39" s="1">
        <f t="shared" ca="1" si="64"/>
        <v>0</v>
      </c>
      <c r="BQ39" s="1">
        <f t="shared" ca="1" si="64"/>
        <v>0</v>
      </c>
      <c r="BR39" s="1">
        <f t="shared" ca="1" si="64"/>
        <v>0</v>
      </c>
      <c r="BS39" s="1">
        <f t="shared" ca="1" si="64"/>
        <v>0</v>
      </c>
      <c r="BT39" s="1">
        <f t="shared" ca="1" si="64"/>
        <v>0</v>
      </c>
      <c r="BU39" s="1">
        <f t="shared" ca="1" si="64"/>
        <v>0</v>
      </c>
      <c r="BV39" s="1">
        <f t="shared" ca="1" si="64"/>
        <v>0</v>
      </c>
      <c r="BW39" s="1">
        <f t="shared" ca="1" si="64"/>
        <v>0</v>
      </c>
      <c r="BX39" s="1">
        <f t="shared" ca="1" si="64"/>
        <v>0</v>
      </c>
      <c r="BY39" s="1">
        <f t="shared" ca="1" si="64"/>
        <v>0</v>
      </c>
      <c r="BZ39" s="1">
        <f t="shared" ca="1" si="64"/>
        <v>0</v>
      </c>
      <c r="CA39" s="1">
        <f t="shared" ca="1" si="64"/>
        <v>0</v>
      </c>
      <c r="CB39" s="1">
        <f t="shared" ca="1" si="64"/>
        <v>0</v>
      </c>
      <c r="CC39" s="1">
        <f t="shared" ca="1" si="64"/>
        <v>0</v>
      </c>
      <c r="CD39" s="1">
        <f t="shared" ca="1" si="64"/>
        <v>0</v>
      </c>
      <c r="CE39" s="1">
        <f t="shared" ca="1" si="64"/>
        <v>0</v>
      </c>
      <c r="CF39" s="1">
        <f t="shared" ca="1" si="64"/>
        <v>0</v>
      </c>
      <c r="CG39" s="1">
        <f t="shared" ca="1" si="64"/>
        <v>0</v>
      </c>
      <c r="CH39" s="1">
        <f t="shared" ca="1" si="64"/>
        <v>0</v>
      </c>
      <c r="CI39" s="1">
        <f t="shared" ca="1" si="64"/>
        <v>0</v>
      </c>
      <c r="CJ39" s="1">
        <f t="shared" ca="1" si="64"/>
        <v>0</v>
      </c>
      <c r="CK39" s="1">
        <f t="shared" ca="1" si="64"/>
        <v>0</v>
      </c>
      <c r="CL39" s="1">
        <f t="shared" ca="1" si="64"/>
        <v>0</v>
      </c>
      <c r="CM39" s="1">
        <f t="shared" ca="1" si="64"/>
        <v>0</v>
      </c>
      <c r="CN39" s="1">
        <f t="shared" ca="1" si="64"/>
        <v>0</v>
      </c>
      <c r="CO39" s="1">
        <f t="shared" ca="1" si="64"/>
        <v>0</v>
      </c>
      <c r="CP39" s="1">
        <f t="shared" ca="1" si="64"/>
        <v>0</v>
      </c>
      <c r="CQ39" s="1">
        <f t="shared" ca="1" si="64"/>
        <v>0</v>
      </c>
      <c r="CR39" s="1">
        <f t="shared" ca="1" si="64"/>
        <v>0</v>
      </c>
      <c r="CS39" s="1">
        <f t="shared" ca="1" si="64"/>
        <v>0</v>
      </c>
      <c r="CT39" s="1">
        <f t="shared" ca="1" si="64"/>
        <v>0</v>
      </c>
      <c r="CU39" s="13">
        <f t="shared" ca="1" si="66"/>
        <v>0</v>
      </c>
      <c r="CV39" s="13">
        <f t="shared" ca="1" si="67"/>
        <v>0</v>
      </c>
      <c r="CW39" s="13">
        <f t="shared" ca="1" si="68"/>
        <v>0</v>
      </c>
      <c r="CX39" s="13">
        <f t="shared" ca="1" si="69"/>
        <v>0</v>
      </c>
      <c r="CY39" s="13">
        <f t="shared" ca="1" si="70"/>
        <v>0</v>
      </c>
    </row>
    <row r="40" spans="1:103" s="8" customFormat="1" ht="17" x14ac:dyDescent="0.25">
      <c r="A40" s="1">
        <f t="shared" si="62"/>
        <v>4</v>
      </c>
      <c r="B40" s="8" t="str">
        <f>count!A7</f>
        <v>Friday</v>
      </c>
      <c r="C40" s="27">
        <f t="shared" ca="1" si="65"/>
        <v>0</v>
      </c>
      <c r="D40" s="1">
        <f t="shared" ca="1" si="71"/>
        <v>0</v>
      </c>
      <c r="E40" s="1">
        <f t="shared" ca="1" si="71"/>
        <v>0</v>
      </c>
      <c r="F40" s="1">
        <f t="shared" ca="1" si="71"/>
        <v>0</v>
      </c>
      <c r="G40" s="1">
        <f t="shared" ca="1" si="71"/>
        <v>0</v>
      </c>
      <c r="H40" s="1">
        <f t="shared" ca="1" si="71"/>
        <v>0</v>
      </c>
      <c r="I40" s="1">
        <f t="shared" ca="1" si="71"/>
        <v>0</v>
      </c>
      <c r="J40" s="1">
        <f t="shared" ca="1" si="71"/>
        <v>0</v>
      </c>
      <c r="K40" s="1">
        <f t="shared" ca="1" si="71"/>
        <v>0</v>
      </c>
      <c r="L40" s="1">
        <f t="shared" ca="1" si="71"/>
        <v>0</v>
      </c>
      <c r="M40" s="1">
        <f t="shared" ca="1" si="71"/>
        <v>0</v>
      </c>
      <c r="N40" s="1">
        <f t="shared" ca="1" si="71"/>
        <v>0</v>
      </c>
      <c r="O40" s="1">
        <f t="shared" ca="1" si="71"/>
        <v>0</v>
      </c>
      <c r="P40" s="1">
        <f t="shared" ca="1" si="71"/>
        <v>0</v>
      </c>
      <c r="Q40" s="1">
        <f t="shared" ca="1" si="71"/>
        <v>0</v>
      </c>
      <c r="R40" s="1">
        <f t="shared" ca="1" si="71"/>
        <v>0</v>
      </c>
      <c r="S40" s="1">
        <f t="shared" ca="1" si="71"/>
        <v>0</v>
      </c>
      <c r="T40" s="1">
        <f t="shared" ca="1" si="71"/>
        <v>0</v>
      </c>
      <c r="U40" s="1">
        <f t="shared" ca="1" si="71"/>
        <v>0</v>
      </c>
      <c r="V40" s="1">
        <f t="shared" ca="1" si="71"/>
        <v>0</v>
      </c>
      <c r="W40" s="1">
        <f t="shared" ca="1" si="71"/>
        <v>0</v>
      </c>
      <c r="X40" s="1">
        <f t="shared" ca="1" si="71"/>
        <v>0</v>
      </c>
      <c r="Y40" s="1">
        <f t="shared" ca="1" si="71"/>
        <v>0</v>
      </c>
      <c r="Z40" s="1">
        <f t="shared" ca="1" si="71"/>
        <v>0</v>
      </c>
      <c r="AA40" s="1">
        <f t="shared" ca="1" si="71"/>
        <v>0</v>
      </c>
      <c r="AB40" s="1">
        <f t="shared" ca="1" si="71"/>
        <v>0</v>
      </c>
      <c r="AC40" s="1">
        <f t="shared" ca="1" si="71"/>
        <v>0</v>
      </c>
      <c r="AD40" s="1">
        <f t="shared" ca="1" si="71"/>
        <v>0</v>
      </c>
      <c r="AE40" s="1">
        <f t="shared" ca="1" si="71"/>
        <v>0</v>
      </c>
      <c r="AF40" s="1">
        <f t="shared" ca="1" si="71"/>
        <v>0</v>
      </c>
      <c r="AG40" s="1">
        <f t="shared" ca="1" si="71"/>
        <v>0</v>
      </c>
      <c r="AH40" s="1">
        <f t="shared" ca="1" si="71"/>
        <v>0</v>
      </c>
      <c r="AI40" s="1">
        <f t="shared" ca="1" si="71"/>
        <v>0</v>
      </c>
      <c r="AJ40" s="1">
        <f t="shared" ca="1" si="71"/>
        <v>0</v>
      </c>
      <c r="AK40" s="1">
        <f t="shared" ca="1" si="71"/>
        <v>0</v>
      </c>
      <c r="AL40" s="1">
        <f t="shared" ca="1" si="71"/>
        <v>0</v>
      </c>
      <c r="AM40" s="1">
        <f t="shared" ca="1" si="71"/>
        <v>0</v>
      </c>
      <c r="AN40" s="1">
        <f t="shared" ca="1" si="71"/>
        <v>0</v>
      </c>
      <c r="AO40" s="1">
        <f t="shared" ca="1" si="71"/>
        <v>3</v>
      </c>
      <c r="AP40" s="1">
        <f t="shared" ca="1" si="71"/>
        <v>0</v>
      </c>
      <c r="AQ40" s="1">
        <f t="shared" ca="1" si="71"/>
        <v>0</v>
      </c>
      <c r="AR40" s="1">
        <f t="shared" ca="1" si="71"/>
        <v>0</v>
      </c>
      <c r="AS40" s="1">
        <f t="shared" ca="1" si="71"/>
        <v>0</v>
      </c>
      <c r="AT40" s="1">
        <f t="shared" ca="1" si="71"/>
        <v>0</v>
      </c>
      <c r="AU40" s="1">
        <f t="shared" ca="1" si="71"/>
        <v>0</v>
      </c>
      <c r="AV40" s="1">
        <f t="shared" ca="1" si="71"/>
        <v>0</v>
      </c>
      <c r="AW40" s="1">
        <f t="shared" ca="1" si="71"/>
        <v>0</v>
      </c>
      <c r="AX40" s="1">
        <f t="shared" ca="1" si="71"/>
        <v>0</v>
      </c>
      <c r="AY40" s="1">
        <f t="shared" ca="1" si="71"/>
        <v>0</v>
      </c>
      <c r="AZ40" s="1">
        <f t="shared" ca="1" si="71"/>
        <v>0</v>
      </c>
      <c r="BA40" s="1">
        <f t="shared" ca="1" si="71"/>
        <v>0</v>
      </c>
      <c r="BB40" s="1">
        <f t="shared" ca="1" si="71"/>
        <v>0</v>
      </c>
      <c r="BC40" s="1">
        <f t="shared" ca="1" si="71"/>
        <v>0</v>
      </c>
      <c r="BD40" s="1">
        <f t="shared" ca="1" si="71"/>
        <v>0</v>
      </c>
      <c r="BE40" s="1">
        <f t="shared" ca="1" si="71"/>
        <v>0</v>
      </c>
      <c r="BF40" s="1">
        <f t="shared" ca="1" si="71"/>
        <v>0</v>
      </c>
      <c r="BG40" s="1">
        <f t="shared" ca="1" si="71"/>
        <v>0</v>
      </c>
      <c r="BH40" s="1">
        <f t="shared" ca="1" si="71"/>
        <v>0</v>
      </c>
      <c r="BI40" s="1">
        <f t="shared" ca="1" si="71"/>
        <v>0</v>
      </c>
      <c r="BJ40" s="1">
        <f t="shared" ca="1" si="71"/>
        <v>0</v>
      </c>
      <c r="BK40" s="1">
        <f t="shared" ca="1" si="71"/>
        <v>0</v>
      </c>
      <c r="BL40" s="1">
        <f t="shared" ca="1" si="71"/>
        <v>0</v>
      </c>
      <c r="BM40" s="1">
        <f t="shared" ca="1" si="71"/>
        <v>0</v>
      </c>
      <c r="BN40" s="1">
        <f t="shared" ca="1" si="71"/>
        <v>0</v>
      </c>
      <c r="BO40" s="1">
        <f t="shared" ref="BO40:CT41" ca="1" si="72">IF(BO$10&gt;$B$60,IF(BO8&lt;(BO$12-BO$15*$B$62),BO22,0),0)</f>
        <v>0</v>
      </c>
      <c r="BP40" s="1">
        <f t="shared" ca="1" si="72"/>
        <v>0</v>
      </c>
      <c r="BQ40" s="1">
        <f t="shared" ca="1" si="72"/>
        <v>0</v>
      </c>
      <c r="BR40" s="1">
        <f t="shared" ca="1" si="72"/>
        <v>0</v>
      </c>
      <c r="BS40" s="1">
        <f t="shared" ca="1" si="72"/>
        <v>0</v>
      </c>
      <c r="BT40" s="1">
        <f t="shared" ca="1" si="72"/>
        <v>0</v>
      </c>
      <c r="BU40" s="1">
        <f t="shared" ca="1" si="72"/>
        <v>0</v>
      </c>
      <c r="BV40" s="1">
        <f t="shared" ca="1" si="72"/>
        <v>0</v>
      </c>
      <c r="BW40" s="1">
        <f t="shared" ca="1" si="72"/>
        <v>0</v>
      </c>
      <c r="BX40" s="1">
        <f t="shared" ca="1" si="72"/>
        <v>0</v>
      </c>
      <c r="BY40" s="1">
        <f t="shared" ca="1" si="72"/>
        <v>0</v>
      </c>
      <c r="BZ40" s="1">
        <f t="shared" ca="1" si="72"/>
        <v>0</v>
      </c>
      <c r="CA40" s="1">
        <f t="shared" ca="1" si="72"/>
        <v>0</v>
      </c>
      <c r="CB40" s="1">
        <f t="shared" ca="1" si="72"/>
        <v>0</v>
      </c>
      <c r="CC40" s="1">
        <f t="shared" ca="1" si="72"/>
        <v>0</v>
      </c>
      <c r="CD40" s="1">
        <f t="shared" ca="1" si="72"/>
        <v>0</v>
      </c>
      <c r="CE40" s="1">
        <f t="shared" ca="1" si="72"/>
        <v>0</v>
      </c>
      <c r="CF40" s="1">
        <f t="shared" ca="1" si="72"/>
        <v>0</v>
      </c>
      <c r="CG40" s="1">
        <f t="shared" ca="1" si="72"/>
        <v>0</v>
      </c>
      <c r="CH40" s="1">
        <f t="shared" ca="1" si="72"/>
        <v>0</v>
      </c>
      <c r="CI40" s="1">
        <f t="shared" ca="1" si="72"/>
        <v>0</v>
      </c>
      <c r="CJ40" s="1">
        <f t="shared" ca="1" si="72"/>
        <v>0</v>
      </c>
      <c r="CK40" s="1">
        <f t="shared" ca="1" si="72"/>
        <v>0</v>
      </c>
      <c r="CL40" s="1">
        <f t="shared" ca="1" si="72"/>
        <v>0</v>
      </c>
      <c r="CM40" s="1">
        <f t="shared" ca="1" si="72"/>
        <v>0</v>
      </c>
      <c r="CN40" s="1">
        <f t="shared" ca="1" si="72"/>
        <v>0</v>
      </c>
      <c r="CO40" s="1">
        <f t="shared" ca="1" si="72"/>
        <v>0</v>
      </c>
      <c r="CP40" s="1">
        <f t="shared" ca="1" si="72"/>
        <v>0</v>
      </c>
      <c r="CQ40" s="1">
        <f t="shared" ca="1" si="72"/>
        <v>0</v>
      </c>
      <c r="CR40" s="1">
        <f t="shared" ca="1" si="72"/>
        <v>0</v>
      </c>
      <c r="CS40" s="1">
        <f t="shared" ca="1" si="72"/>
        <v>0</v>
      </c>
      <c r="CT40" s="1">
        <f t="shared" ca="1" si="72"/>
        <v>0</v>
      </c>
      <c r="CU40" s="13">
        <f t="shared" ca="1" si="66"/>
        <v>3</v>
      </c>
      <c r="CV40" s="13">
        <f t="shared" ca="1" si="67"/>
        <v>3.125E-2</v>
      </c>
      <c r="CW40" s="13">
        <f t="shared" ca="1" si="68"/>
        <v>0</v>
      </c>
      <c r="CX40" s="13">
        <f t="shared" ca="1" si="69"/>
        <v>3</v>
      </c>
      <c r="CY40" s="13">
        <f t="shared" ca="1" si="70"/>
        <v>0.30618621784789724</v>
      </c>
    </row>
    <row r="41" spans="1:103" s="8" customFormat="1" ht="17" x14ac:dyDescent="0.25">
      <c r="A41" s="1">
        <f t="shared" si="62"/>
        <v>5</v>
      </c>
      <c r="B41" s="8" t="str">
        <f>count!A8</f>
        <v>Saturday</v>
      </c>
      <c r="C41" s="27">
        <f t="shared" ca="1" si="65"/>
        <v>0</v>
      </c>
      <c r="D41" s="1">
        <f t="shared" ref="D41:BO41" ca="1" si="73">IF(D$10&gt;$B$60,IF(D9&lt;(D$12-D$15*$B$62),D23,0),0)</f>
        <v>0</v>
      </c>
      <c r="E41" s="1">
        <f t="shared" ca="1" si="73"/>
        <v>0</v>
      </c>
      <c r="F41" s="1">
        <f t="shared" ca="1" si="73"/>
        <v>0</v>
      </c>
      <c r="G41" s="1">
        <f t="shared" ca="1" si="73"/>
        <v>0</v>
      </c>
      <c r="H41" s="1">
        <f t="shared" ca="1" si="73"/>
        <v>0</v>
      </c>
      <c r="I41" s="1">
        <f t="shared" ca="1" si="73"/>
        <v>0</v>
      </c>
      <c r="J41" s="1">
        <f t="shared" ca="1" si="73"/>
        <v>0</v>
      </c>
      <c r="K41" s="1">
        <f t="shared" ca="1" si="73"/>
        <v>0</v>
      </c>
      <c r="L41" s="1">
        <f t="shared" ca="1" si="73"/>
        <v>0</v>
      </c>
      <c r="M41" s="1">
        <f t="shared" ca="1" si="73"/>
        <v>0</v>
      </c>
      <c r="N41" s="1">
        <f t="shared" ca="1" si="73"/>
        <v>0</v>
      </c>
      <c r="O41" s="1">
        <f t="shared" ca="1" si="73"/>
        <v>0</v>
      </c>
      <c r="P41" s="1">
        <f t="shared" ca="1" si="73"/>
        <v>0</v>
      </c>
      <c r="Q41" s="1">
        <f t="shared" ca="1" si="73"/>
        <v>0</v>
      </c>
      <c r="R41" s="1">
        <f t="shared" ca="1" si="73"/>
        <v>0</v>
      </c>
      <c r="S41" s="1">
        <f t="shared" ca="1" si="73"/>
        <v>0</v>
      </c>
      <c r="T41" s="1">
        <f t="shared" ca="1" si="73"/>
        <v>0</v>
      </c>
      <c r="U41" s="1">
        <f t="shared" ca="1" si="73"/>
        <v>0</v>
      </c>
      <c r="V41" s="1">
        <f t="shared" ca="1" si="73"/>
        <v>0</v>
      </c>
      <c r="W41" s="1">
        <f t="shared" ca="1" si="73"/>
        <v>0</v>
      </c>
      <c r="X41" s="1">
        <f t="shared" ca="1" si="73"/>
        <v>0</v>
      </c>
      <c r="Y41" s="1">
        <f t="shared" ca="1" si="73"/>
        <v>0</v>
      </c>
      <c r="Z41" s="1">
        <f t="shared" ca="1" si="73"/>
        <v>0</v>
      </c>
      <c r="AA41" s="1">
        <f t="shared" ca="1" si="73"/>
        <v>0</v>
      </c>
      <c r="AB41" s="1">
        <f t="shared" ca="1" si="73"/>
        <v>0</v>
      </c>
      <c r="AC41" s="1">
        <f t="shared" ca="1" si="73"/>
        <v>0</v>
      </c>
      <c r="AD41" s="1">
        <f t="shared" ca="1" si="73"/>
        <v>0</v>
      </c>
      <c r="AE41" s="1">
        <f t="shared" ca="1" si="73"/>
        <v>0</v>
      </c>
      <c r="AF41" s="1">
        <f t="shared" ca="1" si="73"/>
        <v>0</v>
      </c>
      <c r="AG41" s="1">
        <f t="shared" ca="1" si="73"/>
        <v>0.4</v>
      </c>
      <c r="AH41" s="1">
        <f t="shared" ca="1" si="73"/>
        <v>0</v>
      </c>
      <c r="AI41" s="1">
        <f t="shared" ca="1" si="73"/>
        <v>0</v>
      </c>
      <c r="AJ41" s="1">
        <f t="shared" ca="1" si="73"/>
        <v>0</v>
      </c>
      <c r="AK41" s="1">
        <f t="shared" ca="1" si="73"/>
        <v>0.2</v>
      </c>
      <c r="AL41" s="1">
        <f t="shared" ca="1" si="73"/>
        <v>0.4</v>
      </c>
      <c r="AM41" s="1">
        <f t="shared" ca="1" si="73"/>
        <v>1.2</v>
      </c>
      <c r="AN41" s="1">
        <f t="shared" ca="1" si="73"/>
        <v>0</v>
      </c>
      <c r="AO41" s="1">
        <f t="shared" ca="1" si="73"/>
        <v>0</v>
      </c>
      <c r="AP41" s="1">
        <f t="shared" ca="1" si="73"/>
        <v>0</v>
      </c>
      <c r="AQ41" s="1">
        <f t="shared" ca="1" si="73"/>
        <v>0</v>
      </c>
      <c r="AR41" s="1">
        <f t="shared" ca="1" si="73"/>
        <v>0</v>
      </c>
      <c r="AS41" s="1">
        <f t="shared" ca="1" si="73"/>
        <v>0</v>
      </c>
      <c r="AT41" s="1">
        <f t="shared" ca="1" si="73"/>
        <v>0</v>
      </c>
      <c r="AU41" s="1">
        <f t="shared" ca="1" si="73"/>
        <v>0</v>
      </c>
      <c r="AV41" s="1">
        <f t="shared" ca="1" si="73"/>
        <v>0</v>
      </c>
      <c r="AW41" s="1">
        <f t="shared" ca="1" si="73"/>
        <v>0</v>
      </c>
      <c r="AX41" s="1">
        <f t="shared" ca="1" si="73"/>
        <v>0</v>
      </c>
      <c r="AY41" s="1">
        <f t="shared" ca="1" si="73"/>
        <v>0</v>
      </c>
      <c r="AZ41" s="1">
        <f t="shared" ca="1" si="73"/>
        <v>0</v>
      </c>
      <c r="BA41" s="1">
        <f t="shared" ca="1" si="73"/>
        <v>0</v>
      </c>
      <c r="BB41" s="1">
        <f t="shared" ca="1" si="73"/>
        <v>0</v>
      </c>
      <c r="BC41" s="1">
        <f t="shared" ca="1" si="73"/>
        <v>0</v>
      </c>
      <c r="BD41" s="1">
        <f t="shared" ca="1" si="73"/>
        <v>0</v>
      </c>
      <c r="BE41" s="1">
        <f t="shared" ca="1" si="73"/>
        <v>0</v>
      </c>
      <c r="BF41" s="1">
        <f t="shared" ca="1" si="73"/>
        <v>0</v>
      </c>
      <c r="BG41" s="1">
        <f t="shared" ca="1" si="73"/>
        <v>0</v>
      </c>
      <c r="BH41" s="1">
        <f t="shared" ca="1" si="73"/>
        <v>0</v>
      </c>
      <c r="BI41" s="1">
        <f t="shared" ca="1" si="73"/>
        <v>0</v>
      </c>
      <c r="BJ41" s="1">
        <f t="shared" ca="1" si="73"/>
        <v>0</v>
      </c>
      <c r="BK41" s="1">
        <f t="shared" ca="1" si="73"/>
        <v>0</v>
      </c>
      <c r="BL41" s="1">
        <f t="shared" ca="1" si="73"/>
        <v>0</v>
      </c>
      <c r="BM41" s="1">
        <f t="shared" ca="1" si="73"/>
        <v>0</v>
      </c>
      <c r="BN41" s="1">
        <f t="shared" ca="1" si="73"/>
        <v>0</v>
      </c>
      <c r="BO41" s="1">
        <f t="shared" ca="1" si="73"/>
        <v>0</v>
      </c>
      <c r="BP41" s="1">
        <f t="shared" ca="1" si="72"/>
        <v>0</v>
      </c>
      <c r="BQ41" s="1">
        <f t="shared" ca="1" si="72"/>
        <v>0</v>
      </c>
      <c r="BR41" s="1">
        <f t="shared" ca="1" si="72"/>
        <v>0</v>
      </c>
      <c r="BS41" s="1">
        <f t="shared" ca="1" si="72"/>
        <v>0</v>
      </c>
      <c r="BT41" s="1">
        <f t="shared" ca="1" si="72"/>
        <v>0</v>
      </c>
      <c r="BU41" s="1">
        <f t="shared" ca="1" si="72"/>
        <v>0</v>
      </c>
      <c r="BV41" s="1">
        <f t="shared" ca="1" si="72"/>
        <v>0</v>
      </c>
      <c r="BW41" s="1">
        <f t="shared" ca="1" si="72"/>
        <v>0</v>
      </c>
      <c r="BX41" s="1">
        <f t="shared" ca="1" si="72"/>
        <v>0</v>
      </c>
      <c r="BY41" s="1">
        <f t="shared" ca="1" si="72"/>
        <v>0</v>
      </c>
      <c r="BZ41" s="1">
        <f t="shared" ca="1" si="72"/>
        <v>0</v>
      </c>
      <c r="CA41" s="1">
        <f t="shared" ca="1" si="72"/>
        <v>0</v>
      </c>
      <c r="CB41" s="1">
        <f t="shared" ca="1" si="72"/>
        <v>0</v>
      </c>
      <c r="CC41" s="1">
        <f t="shared" ca="1" si="72"/>
        <v>0</v>
      </c>
      <c r="CD41" s="1">
        <f t="shared" ca="1" si="72"/>
        <v>0</v>
      </c>
      <c r="CE41" s="1">
        <f t="shared" ca="1" si="72"/>
        <v>0</v>
      </c>
      <c r="CF41" s="1">
        <f t="shared" ca="1" si="72"/>
        <v>0</v>
      </c>
      <c r="CG41" s="1">
        <f t="shared" ca="1" si="72"/>
        <v>0</v>
      </c>
      <c r="CH41" s="1">
        <f t="shared" ca="1" si="72"/>
        <v>0</v>
      </c>
      <c r="CI41" s="1">
        <f t="shared" ca="1" si="72"/>
        <v>0</v>
      </c>
      <c r="CJ41" s="1">
        <f t="shared" ca="1" si="72"/>
        <v>0</v>
      </c>
      <c r="CK41" s="1">
        <f t="shared" ca="1" si="72"/>
        <v>0</v>
      </c>
      <c r="CL41" s="1">
        <f t="shared" ca="1" si="72"/>
        <v>0</v>
      </c>
      <c r="CM41" s="1">
        <f t="shared" ca="1" si="72"/>
        <v>0</v>
      </c>
      <c r="CN41" s="1">
        <f t="shared" ca="1" si="72"/>
        <v>0</v>
      </c>
      <c r="CO41" s="1">
        <f t="shared" ca="1" si="72"/>
        <v>0</v>
      </c>
      <c r="CP41" s="1">
        <f t="shared" ca="1" si="72"/>
        <v>0</v>
      </c>
      <c r="CQ41" s="1">
        <f t="shared" ca="1" si="72"/>
        <v>0</v>
      </c>
      <c r="CR41" s="1">
        <f t="shared" ca="1" si="72"/>
        <v>0</v>
      </c>
      <c r="CS41" s="1">
        <f t="shared" ca="1" si="72"/>
        <v>0</v>
      </c>
      <c r="CT41" s="1">
        <f t="shared" ca="1" si="72"/>
        <v>0</v>
      </c>
      <c r="CU41" s="13">
        <f t="shared" ca="1" si="66"/>
        <v>2.2000000000000002</v>
      </c>
      <c r="CV41" s="13">
        <f t="shared" ca="1" si="67"/>
        <v>2.2916666666666669E-2</v>
      </c>
      <c r="CW41" s="13">
        <f t="shared" ca="1" si="68"/>
        <v>0</v>
      </c>
      <c r="CX41" s="13">
        <f t="shared" ca="1" si="69"/>
        <v>1.2</v>
      </c>
      <c r="CY41" s="13">
        <f t="shared" ca="1" si="70"/>
        <v>0.13570801990548187</v>
      </c>
    </row>
    <row r="42" spans="1:103" s="15" customFormat="1" ht="17" x14ac:dyDescent="0.25">
      <c r="A42" s="3">
        <f>SUM(A35:A41)</f>
        <v>29</v>
      </c>
      <c r="B42" s="15" t="s">
        <v>15</v>
      </c>
      <c r="C42" s="24">
        <f t="shared" ref="C42:AG42" ca="1" si="74">SUM(C35:C41)</f>
        <v>0</v>
      </c>
      <c r="D42" s="3">
        <f t="shared" ca="1" si="74"/>
        <v>0</v>
      </c>
      <c r="E42" s="3">
        <f t="shared" ca="1" si="74"/>
        <v>0</v>
      </c>
      <c r="F42" s="3">
        <f t="shared" ca="1" si="74"/>
        <v>0</v>
      </c>
      <c r="G42" s="3">
        <f t="shared" ca="1" si="74"/>
        <v>0</v>
      </c>
      <c r="H42" s="3">
        <f t="shared" ca="1" si="74"/>
        <v>0</v>
      </c>
      <c r="I42" s="3">
        <f t="shared" ca="1" si="74"/>
        <v>0</v>
      </c>
      <c r="J42" s="3">
        <f t="shared" ca="1" si="74"/>
        <v>0</v>
      </c>
      <c r="K42" s="3">
        <f t="shared" ca="1" si="74"/>
        <v>0</v>
      </c>
      <c r="L42" s="3">
        <f t="shared" ca="1" si="74"/>
        <v>0</v>
      </c>
      <c r="M42" s="3">
        <f t="shared" ca="1" si="74"/>
        <v>0</v>
      </c>
      <c r="N42" s="3">
        <f t="shared" ca="1" si="74"/>
        <v>0</v>
      </c>
      <c r="O42" s="3">
        <f t="shared" ca="1" si="74"/>
        <v>0</v>
      </c>
      <c r="P42" s="3">
        <f t="shared" ca="1" si="74"/>
        <v>0</v>
      </c>
      <c r="Q42" s="3">
        <f t="shared" ca="1" si="74"/>
        <v>0</v>
      </c>
      <c r="R42" s="3">
        <f t="shared" ca="1" si="74"/>
        <v>0</v>
      </c>
      <c r="S42" s="3">
        <f t="shared" ca="1" si="74"/>
        <v>0</v>
      </c>
      <c r="T42" s="3">
        <f t="shared" ca="1" si="74"/>
        <v>0</v>
      </c>
      <c r="U42" s="3">
        <f t="shared" ca="1" si="74"/>
        <v>0</v>
      </c>
      <c r="V42" s="3">
        <f t="shared" ca="1" si="74"/>
        <v>0</v>
      </c>
      <c r="W42" s="3">
        <f t="shared" ca="1" si="74"/>
        <v>0</v>
      </c>
      <c r="X42" s="3">
        <f t="shared" ca="1" si="74"/>
        <v>0</v>
      </c>
      <c r="Y42" s="3">
        <f t="shared" ca="1" si="74"/>
        <v>0</v>
      </c>
      <c r="Z42" s="3">
        <f t="shared" ca="1" si="74"/>
        <v>0</v>
      </c>
      <c r="AA42" s="3">
        <f t="shared" ca="1" si="74"/>
        <v>0</v>
      </c>
      <c r="AB42" s="3">
        <f t="shared" ca="1" si="74"/>
        <v>0</v>
      </c>
      <c r="AC42" s="3">
        <f t="shared" ca="1" si="74"/>
        <v>0</v>
      </c>
      <c r="AD42" s="3">
        <f t="shared" ca="1" si="74"/>
        <v>0</v>
      </c>
      <c r="AE42" s="3">
        <f t="shared" ca="1" si="74"/>
        <v>0</v>
      </c>
      <c r="AF42" s="3">
        <f t="shared" ca="1" si="74"/>
        <v>1.5</v>
      </c>
      <c r="AG42" s="3">
        <f t="shared" ca="1" si="74"/>
        <v>0.4</v>
      </c>
      <c r="AH42" s="3">
        <f t="shared" ref="AH42:BM42" ca="1" si="75">SUM(AH35:AH41)</f>
        <v>0</v>
      </c>
      <c r="AI42" s="3">
        <f t="shared" ca="1" si="75"/>
        <v>0</v>
      </c>
      <c r="AJ42" s="3">
        <f t="shared" ca="1" si="75"/>
        <v>0</v>
      </c>
      <c r="AK42" s="3">
        <f t="shared" ca="1" si="75"/>
        <v>0.2</v>
      </c>
      <c r="AL42" s="3">
        <f t="shared" ca="1" si="75"/>
        <v>0.4</v>
      </c>
      <c r="AM42" s="3">
        <f t="shared" ca="1" si="75"/>
        <v>1.2</v>
      </c>
      <c r="AN42" s="3">
        <f t="shared" ca="1" si="75"/>
        <v>0</v>
      </c>
      <c r="AO42" s="3">
        <f t="shared" ca="1" si="75"/>
        <v>3</v>
      </c>
      <c r="AP42" s="3">
        <f t="shared" ca="1" si="75"/>
        <v>0.75</v>
      </c>
      <c r="AQ42" s="3">
        <f t="shared" ca="1" si="75"/>
        <v>1.25</v>
      </c>
      <c r="AR42" s="3">
        <f t="shared" ca="1" si="75"/>
        <v>0</v>
      </c>
      <c r="AS42" s="3">
        <f t="shared" ca="1" si="75"/>
        <v>0</v>
      </c>
      <c r="AT42" s="3">
        <f t="shared" ca="1" si="75"/>
        <v>0</v>
      </c>
      <c r="AU42" s="3">
        <f t="shared" ca="1" si="75"/>
        <v>0</v>
      </c>
      <c r="AV42" s="3">
        <f t="shared" ca="1" si="75"/>
        <v>0</v>
      </c>
      <c r="AW42" s="3">
        <f t="shared" ca="1" si="75"/>
        <v>0</v>
      </c>
      <c r="AX42" s="3">
        <f t="shared" ca="1" si="75"/>
        <v>0</v>
      </c>
      <c r="AY42" s="3">
        <f t="shared" ca="1" si="75"/>
        <v>0</v>
      </c>
      <c r="AZ42" s="3">
        <f t="shared" ca="1" si="75"/>
        <v>0</v>
      </c>
      <c r="BA42" s="3">
        <f t="shared" ca="1" si="75"/>
        <v>0</v>
      </c>
      <c r="BB42" s="3">
        <f t="shared" ca="1" si="75"/>
        <v>0</v>
      </c>
      <c r="BC42" s="3">
        <f t="shared" ca="1" si="75"/>
        <v>0</v>
      </c>
      <c r="BD42" s="3">
        <f t="shared" ca="1" si="75"/>
        <v>0</v>
      </c>
      <c r="BE42" s="3">
        <f t="shared" ca="1" si="75"/>
        <v>0</v>
      </c>
      <c r="BF42" s="3">
        <f t="shared" ca="1" si="75"/>
        <v>0</v>
      </c>
      <c r="BG42" s="3">
        <f t="shared" ca="1" si="75"/>
        <v>0</v>
      </c>
      <c r="BH42" s="3">
        <f t="shared" ca="1" si="75"/>
        <v>0</v>
      </c>
      <c r="BI42" s="3">
        <f t="shared" ca="1" si="75"/>
        <v>0</v>
      </c>
      <c r="BJ42" s="3">
        <f t="shared" ca="1" si="75"/>
        <v>0</v>
      </c>
      <c r="BK42" s="3">
        <f t="shared" ca="1" si="75"/>
        <v>0</v>
      </c>
      <c r="BL42" s="3">
        <f t="shared" ca="1" si="75"/>
        <v>0</v>
      </c>
      <c r="BM42" s="3">
        <f t="shared" ca="1" si="75"/>
        <v>0</v>
      </c>
      <c r="BN42" s="3">
        <f t="shared" ref="BN42:CS42" ca="1" si="76">SUM(BN35:BN41)</f>
        <v>0</v>
      </c>
      <c r="BO42" s="3">
        <f t="shared" ca="1" si="76"/>
        <v>0</v>
      </c>
      <c r="BP42" s="3">
        <f t="shared" ca="1" si="76"/>
        <v>0</v>
      </c>
      <c r="BQ42" s="3">
        <f t="shared" ca="1" si="76"/>
        <v>0</v>
      </c>
      <c r="BR42" s="3">
        <f t="shared" ca="1" si="76"/>
        <v>0.5</v>
      </c>
      <c r="BS42" s="3">
        <f t="shared" ca="1" si="76"/>
        <v>1.25</v>
      </c>
      <c r="BT42" s="3">
        <f t="shared" ca="1" si="76"/>
        <v>0</v>
      </c>
      <c r="BU42" s="3">
        <f t="shared" ca="1" si="76"/>
        <v>0</v>
      </c>
      <c r="BV42" s="3">
        <f t="shared" ca="1" si="76"/>
        <v>2.5</v>
      </c>
      <c r="BW42" s="3">
        <f t="shared" ca="1" si="76"/>
        <v>0</v>
      </c>
      <c r="BX42" s="3">
        <f t="shared" ca="1" si="76"/>
        <v>2.25</v>
      </c>
      <c r="BY42" s="3">
        <f t="shared" ca="1" si="76"/>
        <v>0</v>
      </c>
      <c r="BZ42" s="3">
        <f t="shared" ca="1" si="76"/>
        <v>0</v>
      </c>
      <c r="CA42" s="3">
        <f t="shared" ca="1" si="76"/>
        <v>0</v>
      </c>
      <c r="CB42" s="3">
        <f t="shared" ca="1" si="76"/>
        <v>0</v>
      </c>
      <c r="CC42" s="3">
        <f t="shared" ca="1" si="76"/>
        <v>1.5</v>
      </c>
      <c r="CD42" s="3">
        <f t="shared" ca="1" si="76"/>
        <v>0</v>
      </c>
      <c r="CE42" s="3">
        <f t="shared" ca="1" si="76"/>
        <v>0.5</v>
      </c>
      <c r="CF42" s="3">
        <f t="shared" ca="1" si="76"/>
        <v>0</v>
      </c>
      <c r="CG42" s="3">
        <f t="shared" ca="1" si="76"/>
        <v>0.25</v>
      </c>
      <c r="CH42" s="3">
        <f t="shared" ca="1" si="76"/>
        <v>0.75</v>
      </c>
      <c r="CI42" s="3">
        <f t="shared" ca="1" si="76"/>
        <v>0</v>
      </c>
      <c r="CJ42" s="3">
        <f t="shared" ca="1" si="76"/>
        <v>0</v>
      </c>
      <c r="CK42" s="3">
        <f t="shared" ca="1" si="76"/>
        <v>0</v>
      </c>
      <c r="CL42" s="3">
        <f t="shared" ca="1" si="76"/>
        <v>0</v>
      </c>
      <c r="CM42" s="3">
        <f t="shared" ca="1" si="76"/>
        <v>0</v>
      </c>
      <c r="CN42" s="3">
        <f t="shared" ca="1" si="76"/>
        <v>0</v>
      </c>
      <c r="CO42" s="3">
        <f t="shared" ca="1" si="76"/>
        <v>0</v>
      </c>
      <c r="CP42" s="3">
        <f t="shared" ca="1" si="76"/>
        <v>0</v>
      </c>
      <c r="CQ42" s="3">
        <f t="shared" ca="1" si="76"/>
        <v>0</v>
      </c>
      <c r="CR42" s="3">
        <f t="shared" ca="1" si="76"/>
        <v>0</v>
      </c>
      <c r="CS42" s="3">
        <f t="shared" ca="1" si="76"/>
        <v>0</v>
      </c>
      <c r="CT42" s="3">
        <f t="shared" ref="CT42" ca="1" si="77">SUM(CT35:CT41)</f>
        <v>0</v>
      </c>
      <c r="CU42" s="14">
        <f ca="1">SUM(C42:CT42)</f>
        <v>18.2</v>
      </c>
      <c r="CV42" s="14">
        <f ca="1">AVERAGE(C42:CT42)</f>
        <v>0.18958333333333333</v>
      </c>
      <c r="CW42" s="14">
        <f ca="1">MIN(C42:CT42)</f>
        <v>0</v>
      </c>
      <c r="CX42" s="14">
        <f ca="1">MAX(C42:CT42)</f>
        <v>3</v>
      </c>
      <c r="CY42" s="14">
        <f ca="1">STDEV(C42:CT42)</f>
        <v>0.54265025407311296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78"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79">IF(D$10&gt;$B$60,IF(D3&gt;(D$12-D$15*$B$64),IF((D3&lt;D$12+D$15*$B$64),D17,0),0),0)</f>
        <v>0</v>
      </c>
      <c r="E44" s="1">
        <f t="shared" ca="1" si="79"/>
        <v>0</v>
      </c>
      <c r="F44" s="1">
        <f t="shared" ca="1" si="79"/>
        <v>0</v>
      </c>
      <c r="G44" s="1">
        <f t="shared" ca="1" si="79"/>
        <v>0</v>
      </c>
      <c r="H44" s="1">
        <f t="shared" ca="1" si="79"/>
        <v>0</v>
      </c>
      <c r="I44" s="1">
        <f t="shared" ca="1" si="79"/>
        <v>0</v>
      </c>
      <c r="J44" s="1">
        <f t="shared" ca="1" si="79"/>
        <v>0</v>
      </c>
      <c r="K44" s="1">
        <f t="shared" ca="1" si="79"/>
        <v>0</v>
      </c>
      <c r="L44" s="1">
        <f t="shared" ca="1" si="79"/>
        <v>0</v>
      </c>
      <c r="M44" s="1">
        <f t="shared" ca="1" si="79"/>
        <v>0</v>
      </c>
      <c r="N44" s="1">
        <f t="shared" ca="1" si="79"/>
        <v>0</v>
      </c>
      <c r="O44" s="1">
        <f t="shared" ca="1" si="79"/>
        <v>0</v>
      </c>
      <c r="P44" s="1">
        <f t="shared" ca="1" si="79"/>
        <v>0</v>
      </c>
      <c r="Q44" s="1">
        <f t="shared" ca="1" si="79"/>
        <v>0</v>
      </c>
      <c r="R44" s="1">
        <f t="shared" ca="1" si="79"/>
        <v>0</v>
      </c>
      <c r="S44" s="1">
        <f t="shared" ca="1" si="79"/>
        <v>0</v>
      </c>
      <c r="T44" s="1">
        <f t="shared" ca="1" si="79"/>
        <v>0</v>
      </c>
      <c r="U44" s="1">
        <f t="shared" ca="1" si="79"/>
        <v>0</v>
      </c>
      <c r="V44" s="1">
        <f t="shared" ca="1" si="79"/>
        <v>0</v>
      </c>
      <c r="W44" s="1">
        <f t="shared" ca="1" si="79"/>
        <v>0</v>
      </c>
      <c r="X44" s="1">
        <f t="shared" ca="1" si="79"/>
        <v>0</v>
      </c>
      <c r="Y44" s="1">
        <f t="shared" ca="1" si="79"/>
        <v>0</v>
      </c>
      <c r="Z44" s="1">
        <f t="shared" ca="1" si="79"/>
        <v>0</v>
      </c>
      <c r="AA44" s="1">
        <f t="shared" ca="1" si="79"/>
        <v>0</v>
      </c>
      <c r="AB44" s="1">
        <f t="shared" ca="1" si="79"/>
        <v>0</v>
      </c>
      <c r="AC44" s="1">
        <f t="shared" ca="1" si="79"/>
        <v>0</v>
      </c>
      <c r="AD44" s="1">
        <f t="shared" ca="1" si="79"/>
        <v>0</v>
      </c>
      <c r="AE44" s="1">
        <f t="shared" ca="1" si="79"/>
        <v>0</v>
      </c>
      <c r="AF44" s="1">
        <f t="shared" ca="1" si="79"/>
        <v>0</v>
      </c>
      <c r="AG44" s="1">
        <f t="shared" ca="1" si="79"/>
        <v>2.75</v>
      </c>
      <c r="AH44" s="1">
        <f t="shared" ca="1" si="79"/>
        <v>0</v>
      </c>
      <c r="AI44" s="1">
        <f t="shared" ca="1" si="79"/>
        <v>0</v>
      </c>
      <c r="AJ44" s="1">
        <f t="shared" ca="1" si="79"/>
        <v>0</v>
      </c>
      <c r="AK44" s="1">
        <f t="shared" ca="1" si="79"/>
        <v>0</v>
      </c>
      <c r="AL44" s="1">
        <f t="shared" ca="1" si="79"/>
        <v>0</v>
      </c>
      <c r="AM44" s="1">
        <f t="shared" ca="1" si="79"/>
        <v>0</v>
      </c>
      <c r="AN44" s="1">
        <f t="shared" ca="1" si="79"/>
        <v>0</v>
      </c>
      <c r="AO44" s="1">
        <f t="shared" ca="1" si="79"/>
        <v>0</v>
      </c>
      <c r="AP44" s="1">
        <f t="shared" ca="1" si="79"/>
        <v>0</v>
      </c>
      <c r="AQ44" s="1">
        <f t="shared" ca="1" si="79"/>
        <v>0</v>
      </c>
      <c r="AR44" s="1">
        <f t="shared" ca="1" si="79"/>
        <v>0</v>
      </c>
      <c r="AS44" s="1">
        <f t="shared" ca="1" si="79"/>
        <v>0</v>
      </c>
      <c r="AT44" s="1">
        <f t="shared" ca="1" si="79"/>
        <v>0</v>
      </c>
      <c r="AU44" s="1">
        <f t="shared" ca="1" si="79"/>
        <v>0</v>
      </c>
      <c r="AV44" s="1">
        <f t="shared" ca="1" si="79"/>
        <v>0</v>
      </c>
      <c r="AW44" s="1">
        <f t="shared" ca="1" si="79"/>
        <v>0</v>
      </c>
      <c r="AX44" s="1">
        <f t="shared" ca="1" si="79"/>
        <v>0</v>
      </c>
      <c r="AY44" s="1">
        <f t="shared" ca="1" si="79"/>
        <v>2.5</v>
      </c>
      <c r="AZ44" s="1">
        <f t="shared" ca="1" si="79"/>
        <v>0</v>
      </c>
      <c r="BA44" s="1">
        <f t="shared" ca="1" si="79"/>
        <v>0</v>
      </c>
      <c r="BB44" s="1">
        <f t="shared" ca="1" si="79"/>
        <v>0</v>
      </c>
      <c r="BC44" s="1">
        <f t="shared" ca="1" si="79"/>
        <v>2.25</v>
      </c>
      <c r="BD44" s="1">
        <f t="shared" ca="1" si="79"/>
        <v>0</v>
      </c>
      <c r="BE44" s="1">
        <f t="shared" ca="1" si="79"/>
        <v>0</v>
      </c>
      <c r="BF44" s="1">
        <f t="shared" ca="1" si="79"/>
        <v>0</v>
      </c>
      <c r="BG44" s="1">
        <f t="shared" ca="1" si="79"/>
        <v>0</v>
      </c>
      <c r="BH44" s="1">
        <f t="shared" ca="1" si="79"/>
        <v>0</v>
      </c>
      <c r="BI44" s="1">
        <f t="shared" ca="1" si="79"/>
        <v>0</v>
      </c>
      <c r="BJ44" s="1">
        <f t="shared" ca="1" si="79"/>
        <v>0</v>
      </c>
      <c r="BK44" s="1">
        <f t="shared" ca="1" si="79"/>
        <v>1.5</v>
      </c>
      <c r="BL44" s="1">
        <f t="shared" ca="1" si="79"/>
        <v>0</v>
      </c>
      <c r="BM44" s="1">
        <f t="shared" ca="1" si="79"/>
        <v>2</v>
      </c>
      <c r="BN44" s="1">
        <f t="shared" ca="1" si="79"/>
        <v>0</v>
      </c>
      <c r="BO44" s="1">
        <f t="shared" ca="1" si="79"/>
        <v>0</v>
      </c>
      <c r="BP44" s="1">
        <f t="shared" ref="BP44:CT48" ca="1" si="80">IF(BP$10&gt;$B$60,IF(BP3&gt;(BP$12-BP$15*$B$64),IF((BP3&lt;BP$12+BP$15*$B$64),BP17,0),0),0)</f>
        <v>0</v>
      </c>
      <c r="BQ44" s="1">
        <f t="shared" ca="1" si="80"/>
        <v>0</v>
      </c>
      <c r="BR44" s="1">
        <f t="shared" ca="1" si="80"/>
        <v>0</v>
      </c>
      <c r="BS44" s="1">
        <f t="shared" ca="1" si="80"/>
        <v>0</v>
      </c>
      <c r="BT44" s="1">
        <f t="shared" ca="1" si="80"/>
        <v>0</v>
      </c>
      <c r="BU44" s="1">
        <f t="shared" ca="1" si="80"/>
        <v>0</v>
      </c>
      <c r="BV44" s="1">
        <f t="shared" ca="1" si="80"/>
        <v>0</v>
      </c>
      <c r="BW44" s="1">
        <f t="shared" ca="1" si="80"/>
        <v>0</v>
      </c>
      <c r="BX44" s="1">
        <f t="shared" ca="1" si="80"/>
        <v>0</v>
      </c>
      <c r="BY44" s="1">
        <f t="shared" ca="1" si="80"/>
        <v>0</v>
      </c>
      <c r="BZ44" s="1">
        <f t="shared" ca="1" si="80"/>
        <v>0</v>
      </c>
      <c r="CA44" s="1">
        <f t="shared" ca="1" si="80"/>
        <v>4.25</v>
      </c>
      <c r="CB44" s="1">
        <f t="shared" ca="1" si="80"/>
        <v>0</v>
      </c>
      <c r="CC44" s="1">
        <f t="shared" ca="1" si="80"/>
        <v>0</v>
      </c>
      <c r="CD44" s="1">
        <f t="shared" ca="1" si="80"/>
        <v>0</v>
      </c>
      <c r="CE44" s="1">
        <f t="shared" ca="1" si="80"/>
        <v>0</v>
      </c>
      <c r="CF44" s="1">
        <f t="shared" ca="1" si="80"/>
        <v>0</v>
      </c>
      <c r="CG44" s="1">
        <f t="shared" ca="1" si="80"/>
        <v>0</v>
      </c>
      <c r="CH44" s="1">
        <f t="shared" ca="1" si="80"/>
        <v>0</v>
      </c>
      <c r="CI44" s="1">
        <f t="shared" ca="1" si="80"/>
        <v>0</v>
      </c>
      <c r="CJ44" s="1">
        <f t="shared" ca="1" si="80"/>
        <v>0</v>
      </c>
      <c r="CK44" s="1">
        <f t="shared" ca="1" si="80"/>
        <v>0</v>
      </c>
      <c r="CL44" s="1">
        <f t="shared" ca="1" si="80"/>
        <v>0</v>
      </c>
      <c r="CM44" s="1">
        <f t="shared" ca="1" si="80"/>
        <v>0</v>
      </c>
      <c r="CN44" s="1">
        <f t="shared" ca="1" si="80"/>
        <v>0</v>
      </c>
      <c r="CO44" s="1">
        <f t="shared" ca="1" si="80"/>
        <v>0</v>
      </c>
      <c r="CP44" s="1">
        <f t="shared" ca="1" si="80"/>
        <v>0</v>
      </c>
      <c r="CQ44" s="1">
        <f t="shared" ca="1" si="80"/>
        <v>0</v>
      </c>
      <c r="CR44" s="1">
        <f t="shared" ca="1" si="80"/>
        <v>0</v>
      </c>
      <c r="CS44" s="1">
        <f t="shared" ca="1" si="80"/>
        <v>0</v>
      </c>
      <c r="CT44" s="1">
        <f t="shared" ca="1" si="80"/>
        <v>0</v>
      </c>
      <c r="CU44" s="13">
        <f ca="1">SUM(C44:CT44)</f>
        <v>15.25</v>
      </c>
      <c r="CV44" s="13">
        <f ca="1">AVERAGE(C44:CT44)</f>
        <v>0.15885416666666666</v>
      </c>
      <c r="CW44" s="13">
        <f ca="1">MIN(C44:CT44)</f>
        <v>0</v>
      </c>
      <c r="CX44" s="13">
        <f ca="1">MAX(C44:CT44)</f>
        <v>4.25</v>
      </c>
      <c r="CY44" s="13">
        <f ca="1">STDEV(C44:CT44)</f>
        <v>0.65506105748631382</v>
      </c>
    </row>
    <row r="45" spans="1:103" s="8" customFormat="1" ht="17" x14ac:dyDescent="0.25">
      <c r="A45" s="1">
        <f t="shared" si="78"/>
        <v>4</v>
      </c>
      <c r="B45" s="8" t="str">
        <f>count!A3</f>
        <v>Monday</v>
      </c>
      <c r="C45" s="27">
        <f t="shared" ref="C45:R50" ca="1" si="81">IF(C$10&gt;$B$60,IF(C4&gt;(C$12-C$15*$B$64),IF((C4&lt;C$12+C$15*$B$64),C18,0),0),0)</f>
        <v>0</v>
      </c>
      <c r="D45" s="1">
        <f t="shared" ca="1" si="81"/>
        <v>0</v>
      </c>
      <c r="E45" s="1">
        <f t="shared" ca="1" si="81"/>
        <v>0</v>
      </c>
      <c r="F45" s="1">
        <f t="shared" ca="1" si="81"/>
        <v>0</v>
      </c>
      <c r="G45" s="1">
        <f t="shared" ca="1" si="81"/>
        <v>0</v>
      </c>
      <c r="H45" s="1">
        <f t="shared" ca="1" si="81"/>
        <v>0</v>
      </c>
      <c r="I45" s="1">
        <f t="shared" ca="1" si="81"/>
        <v>0</v>
      </c>
      <c r="J45" s="1">
        <f t="shared" ca="1" si="81"/>
        <v>0</v>
      </c>
      <c r="K45" s="1">
        <f t="shared" ca="1" si="81"/>
        <v>0</v>
      </c>
      <c r="L45" s="1">
        <f t="shared" ca="1" si="81"/>
        <v>0</v>
      </c>
      <c r="M45" s="1">
        <f t="shared" ca="1" si="81"/>
        <v>0</v>
      </c>
      <c r="N45" s="1">
        <f t="shared" ca="1" si="81"/>
        <v>0</v>
      </c>
      <c r="O45" s="1">
        <f t="shared" ca="1" si="81"/>
        <v>0</v>
      </c>
      <c r="P45" s="1">
        <f t="shared" ca="1" si="81"/>
        <v>0</v>
      </c>
      <c r="Q45" s="1">
        <f t="shared" ca="1" si="81"/>
        <v>0</v>
      </c>
      <c r="R45" s="1">
        <f t="shared" ca="1" si="81"/>
        <v>0</v>
      </c>
      <c r="S45" s="1">
        <f t="shared" ca="1" si="79"/>
        <v>0</v>
      </c>
      <c r="T45" s="1">
        <f t="shared" ca="1" si="79"/>
        <v>0</v>
      </c>
      <c r="U45" s="1">
        <f t="shared" ca="1" si="79"/>
        <v>0</v>
      </c>
      <c r="V45" s="1">
        <f t="shared" ca="1" si="79"/>
        <v>0</v>
      </c>
      <c r="W45" s="1">
        <f t="shared" ca="1" si="79"/>
        <v>0</v>
      </c>
      <c r="X45" s="1">
        <f t="shared" ca="1" si="79"/>
        <v>0</v>
      </c>
      <c r="Y45" s="1">
        <f t="shared" ca="1" si="79"/>
        <v>0</v>
      </c>
      <c r="Z45" s="1">
        <f t="shared" ca="1" si="79"/>
        <v>0</v>
      </c>
      <c r="AA45" s="1">
        <f t="shared" ca="1" si="79"/>
        <v>0</v>
      </c>
      <c r="AB45" s="1">
        <f t="shared" ca="1" si="79"/>
        <v>0</v>
      </c>
      <c r="AC45" s="1">
        <f t="shared" ca="1" si="79"/>
        <v>0</v>
      </c>
      <c r="AD45" s="1">
        <f t="shared" ca="1" si="79"/>
        <v>0</v>
      </c>
      <c r="AE45" s="1">
        <f t="shared" ca="1" si="79"/>
        <v>0</v>
      </c>
      <c r="AF45" s="1">
        <f t="shared" ca="1" si="79"/>
        <v>0</v>
      </c>
      <c r="AG45" s="1">
        <f t="shared" ca="1" si="79"/>
        <v>2.5</v>
      </c>
      <c r="AH45" s="1">
        <f t="shared" ca="1" si="79"/>
        <v>0</v>
      </c>
      <c r="AI45" s="1">
        <f t="shared" ca="1" si="79"/>
        <v>0</v>
      </c>
      <c r="AJ45" s="1">
        <f t="shared" ca="1" si="79"/>
        <v>1.5</v>
      </c>
      <c r="AK45" s="1">
        <f t="shared" ca="1" si="79"/>
        <v>0</v>
      </c>
      <c r="AL45" s="1">
        <f t="shared" ca="1" si="79"/>
        <v>0</v>
      </c>
      <c r="AM45" s="1">
        <f t="shared" ca="1" si="79"/>
        <v>0</v>
      </c>
      <c r="AN45" s="1">
        <f t="shared" ca="1" si="79"/>
        <v>0</v>
      </c>
      <c r="AO45" s="1">
        <f t="shared" ca="1" si="79"/>
        <v>0</v>
      </c>
      <c r="AP45" s="1">
        <f t="shared" ca="1" si="79"/>
        <v>0</v>
      </c>
      <c r="AQ45" s="1">
        <f t="shared" ca="1" si="79"/>
        <v>0</v>
      </c>
      <c r="AR45" s="1">
        <f t="shared" ca="1" si="79"/>
        <v>0</v>
      </c>
      <c r="AS45" s="1">
        <f t="shared" ca="1" si="79"/>
        <v>0</v>
      </c>
      <c r="AT45" s="1">
        <f t="shared" ca="1" si="79"/>
        <v>0</v>
      </c>
      <c r="AU45" s="1">
        <f t="shared" ca="1" si="79"/>
        <v>1.5</v>
      </c>
      <c r="AV45" s="1">
        <f t="shared" ca="1" si="79"/>
        <v>0</v>
      </c>
      <c r="AW45" s="1">
        <f t="shared" ca="1" si="79"/>
        <v>0</v>
      </c>
      <c r="AX45" s="1">
        <f t="shared" ca="1" si="79"/>
        <v>0</v>
      </c>
      <c r="AY45" s="1">
        <f t="shared" ca="1" si="79"/>
        <v>0</v>
      </c>
      <c r="AZ45" s="1">
        <f t="shared" ca="1" si="79"/>
        <v>0</v>
      </c>
      <c r="BA45" s="1">
        <f t="shared" ca="1" si="79"/>
        <v>0</v>
      </c>
      <c r="BB45" s="1">
        <f t="shared" ca="1" si="79"/>
        <v>0</v>
      </c>
      <c r="BC45" s="1">
        <f t="shared" ca="1" si="79"/>
        <v>0</v>
      </c>
      <c r="BD45" s="1">
        <f t="shared" ca="1" si="79"/>
        <v>0</v>
      </c>
      <c r="BE45" s="1">
        <f t="shared" ca="1" si="79"/>
        <v>0</v>
      </c>
      <c r="BF45" s="1">
        <f t="shared" ca="1" si="79"/>
        <v>0</v>
      </c>
      <c r="BG45" s="1">
        <f t="shared" ca="1" si="79"/>
        <v>0</v>
      </c>
      <c r="BH45" s="1">
        <f t="shared" ca="1" si="79"/>
        <v>0</v>
      </c>
      <c r="BI45" s="1">
        <f t="shared" ca="1" si="79"/>
        <v>0</v>
      </c>
      <c r="BJ45" s="1">
        <f t="shared" ca="1" si="79"/>
        <v>0</v>
      </c>
      <c r="BK45" s="1">
        <f t="shared" ca="1" si="79"/>
        <v>0</v>
      </c>
      <c r="BL45" s="1">
        <f t="shared" ca="1" si="79"/>
        <v>0</v>
      </c>
      <c r="BM45" s="1">
        <f t="shared" ca="1" si="79"/>
        <v>0</v>
      </c>
      <c r="BN45" s="1">
        <f t="shared" ca="1" si="79"/>
        <v>0</v>
      </c>
      <c r="BO45" s="1">
        <f t="shared" ca="1" si="79"/>
        <v>0</v>
      </c>
      <c r="BP45" s="1">
        <f t="shared" ca="1" si="80"/>
        <v>0</v>
      </c>
      <c r="BQ45" s="1">
        <f t="shared" ca="1" si="80"/>
        <v>0</v>
      </c>
      <c r="BR45" s="1">
        <f t="shared" ca="1" si="80"/>
        <v>0</v>
      </c>
      <c r="BS45" s="1">
        <f t="shared" ca="1" si="80"/>
        <v>0</v>
      </c>
      <c r="BT45" s="1">
        <f t="shared" ca="1" si="80"/>
        <v>4.25</v>
      </c>
      <c r="BU45" s="1">
        <f t="shared" ca="1" si="80"/>
        <v>0</v>
      </c>
      <c r="BV45" s="1">
        <f t="shared" ca="1" si="80"/>
        <v>0</v>
      </c>
      <c r="BW45" s="1">
        <f t="shared" ca="1" si="80"/>
        <v>0</v>
      </c>
      <c r="BX45" s="1">
        <f t="shared" ca="1" si="80"/>
        <v>0</v>
      </c>
      <c r="BY45" s="1">
        <f t="shared" ca="1" si="80"/>
        <v>4.75</v>
      </c>
      <c r="BZ45" s="1">
        <f t="shared" ca="1" si="80"/>
        <v>0</v>
      </c>
      <c r="CA45" s="1">
        <f t="shared" ca="1" si="80"/>
        <v>0</v>
      </c>
      <c r="CB45" s="1">
        <f t="shared" ca="1" si="80"/>
        <v>0</v>
      </c>
      <c r="CC45" s="1">
        <f t="shared" ca="1" si="80"/>
        <v>0</v>
      </c>
      <c r="CD45" s="1">
        <f t="shared" ca="1" si="80"/>
        <v>0</v>
      </c>
      <c r="CE45" s="1">
        <f t="shared" ca="1" si="80"/>
        <v>0</v>
      </c>
      <c r="CF45" s="1">
        <f t="shared" ca="1" si="80"/>
        <v>0</v>
      </c>
      <c r="CG45" s="1">
        <f t="shared" ca="1" si="80"/>
        <v>0</v>
      </c>
      <c r="CH45" s="1">
        <f t="shared" ca="1" si="80"/>
        <v>0</v>
      </c>
      <c r="CI45" s="1">
        <f t="shared" ca="1" si="80"/>
        <v>0</v>
      </c>
      <c r="CJ45" s="1">
        <f t="shared" ca="1" si="80"/>
        <v>0</v>
      </c>
      <c r="CK45" s="1">
        <f t="shared" ca="1" si="80"/>
        <v>1.5</v>
      </c>
      <c r="CL45" s="1">
        <f t="shared" ca="1" si="80"/>
        <v>0</v>
      </c>
      <c r="CM45" s="1">
        <f t="shared" ca="1" si="80"/>
        <v>0</v>
      </c>
      <c r="CN45" s="1">
        <f t="shared" ca="1" si="80"/>
        <v>0</v>
      </c>
      <c r="CO45" s="1">
        <f t="shared" ca="1" si="80"/>
        <v>0</v>
      </c>
      <c r="CP45" s="1">
        <f t="shared" ca="1" si="80"/>
        <v>0</v>
      </c>
      <c r="CQ45" s="1">
        <f t="shared" ca="1" si="80"/>
        <v>0</v>
      </c>
      <c r="CR45" s="1">
        <f t="shared" ca="1" si="80"/>
        <v>0</v>
      </c>
      <c r="CS45" s="1">
        <f t="shared" ca="1" si="80"/>
        <v>0</v>
      </c>
      <c r="CT45" s="1">
        <f t="shared" ca="1" si="80"/>
        <v>0</v>
      </c>
      <c r="CU45" s="13">
        <f t="shared" ref="CU45:CU50" ca="1" si="82">SUM(C45:CT45)</f>
        <v>16</v>
      </c>
      <c r="CV45" s="13">
        <f t="shared" ref="CV45:CV50" ca="1" si="83">AVERAGE(C45:CT45)</f>
        <v>0.16666666666666666</v>
      </c>
      <c r="CW45" s="13">
        <f t="shared" ref="CW45:CW50" ca="1" si="84">MIN(C45:CT45)</f>
        <v>0</v>
      </c>
      <c r="CX45" s="13">
        <f t="shared" ref="CX45:CX50" ca="1" si="85">MAX(C45:CT45)</f>
        <v>4.75</v>
      </c>
      <c r="CY45" s="13">
        <f t="shared" ref="CY45:CY50" ca="1" si="86">STDEV(C45:CT45)</f>
        <v>0.73239573235507716</v>
      </c>
    </row>
    <row r="46" spans="1:103" s="8" customFormat="1" ht="17" x14ac:dyDescent="0.25">
      <c r="A46" s="1">
        <f t="shared" si="78"/>
        <v>4</v>
      </c>
      <c r="B46" s="8" t="str">
        <f>count!A4</f>
        <v>Tuesday</v>
      </c>
      <c r="C46" s="27">
        <f t="shared" ca="1" si="81"/>
        <v>0</v>
      </c>
      <c r="D46" s="1">
        <f t="shared" ref="D46:BO49" ca="1" si="87">IF(D$10&gt;$B$60,IF(D5&gt;(D$12-D$15*$B$64),IF((D5&lt;D$12+D$15*$B$64),D19,0),0),0)</f>
        <v>0</v>
      </c>
      <c r="E46" s="1">
        <f t="shared" ca="1" si="87"/>
        <v>0</v>
      </c>
      <c r="F46" s="1">
        <f t="shared" ca="1" si="87"/>
        <v>0</v>
      </c>
      <c r="G46" s="1">
        <f t="shared" ca="1" si="87"/>
        <v>0</v>
      </c>
      <c r="H46" s="1">
        <f t="shared" ca="1" si="87"/>
        <v>0</v>
      </c>
      <c r="I46" s="1">
        <f t="shared" ca="1" si="87"/>
        <v>0</v>
      </c>
      <c r="J46" s="1">
        <f t="shared" ca="1" si="87"/>
        <v>0</v>
      </c>
      <c r="K46" s="1">
        <f t="shared" ca="1" si="87"/>
        <v>0</v>
      </c>
      <c r="L46" s="1">
        <f t="shared" ca="1" si="87"/>
        <v>0</v>
      </c>
      <c r="M46" s="1">
        <f t="shared" ca="1" si="87"/>
        <v>0</v>
      </c>
      <c r="N46" s="1">
        <f t="shared" ca="1" si="87"/>
        <v>0</v>
      </c>
      <c r="O46" s="1">
        <f t="shared" ca="1" si="87"/>
        <v>0</v>
      </c>
      <c r="P46" s="1">
        <f t="shared" ca="1" si="87"/>
        <v>0</v>
      </c>
      <c r="Q46" s="1">
        <f t="shared" ca="1" si="87"/>
        <v>0</v>
      </c>
      <c r="R46" s="1">
        <f t="shared" ca="1" si="87"/>
        <v>0</v>
      </c>
      <c r="S46" s="1">
        <f t="shared" ca="1" si="87"/>
        <v>0</v>
      </c>
      <c r="T46" s="1">
        <f t="shared" ca="1" si="87"/>
        <v>0</v>
      </c>
      <c r="U46" s="1">
        <f t="shared" ca="1" si="87"/>
        <v>0</v>
      </c>
      <c r="V46" s="1">
        <f t="shared" ca="1" si="87"/>
        <v>0</v>
      </c>
      <c r="W46" s="1">
        <f t="shared" ca="1" si="87"/>
        <v>0</v>
      </c>
      <c r="X46" s="1">
        <f t="shared" ca="1" si="87"/>
        <v>0</v>
      </c>
      <c r="Y46" s="1">
        <f t="shared" ca="1" si="87"/>
        <v>0</v>
      </c>
      <c r="Z46" s="1">
        <f t="shared" ca="1" si="87"/>
        <v>0</v>
      </c>
      <c r="AA46" s="1">
        <f t="shared" ca="1" si="87"/>
        <v>0</v>
      </c>
      <c r="AB46" s="1">
        <f t="shared" ca="1" si="87"/>
        <v>0</v>
      </c>
      <c r="AC46" s="1">
        <f t="shared" ca="1" si="87"/>
        <v>0</v>
      </c>
      <c r="AD46" s="1">
        <f t="shared" ca="1" si="87"/>
        <v>0</v>
      </c>
      <c r="AE46" s="1">
        <f t="shared" ca="1" si="87"/>
        <v>4.5</v>
      </c>
      <c r="AF46" s="1">
        <f t="shared" ca="1" si="87"/>
        <v>0</v>
      </c>
      <c r="AG46" s="1">
        <f t="shared" ca="1" si="87"/>
        <v>0</v>
      </c>
      <c r="AH46" s="1">
        <f t="shared" ca="1" si="87"/>
        <v>1</v>
      </c>
      <c r="AI46" s="1">
        <f t="shared" ca="1" si="87"/>
        <v>0</v>
      </c>
      <c r="AJ46" s="1">
        <f t="shared" ca="1" si="87"/>
        <v>0</v>
      </c>
      <c r="AK46" s="1">
        <f t="shared" ca="1" si="87"/>
        <v>0</v>
      </c>
      <c r="AL46" s="1">
        <f t="shared" ca="1" si="87"/>
        <v>3</v>
      </c>
      <c r="AM46" s="1">
        <f t="shared" ca="1" si="87"/>
        <v>0</v>
      </c>
      <c r="AN46" s="1">
        <f t="shared" ca="1" si="87"/>
        <v>4</v>
      </c>
      <c r="AO46" s="1">
        <f t="shared" ca="1" si="87"/>
        <v>0</v>
      </c>
      <c r="AP46" s="1">
        <f t="shared" ca="1" si="87"/>
        <v>3.5</v>
      </c>
      <c r="AQ46" s="1">
        <f t="shared" ca="1" si="87"/>
        <v>0</v>
      </c>
      <c r="AR46" s="1">
        <f t="shared" ca="1" si="87"/>
        <v>0</v>
      </c>
      <c r="AS46" s="1">
        <f t="shared" ca="1" si="87"/>
        <v>0</v>
      </c>
      <c r="AT46" s="1">
        <f t="shared" ca="1" si="87"/>
        <v>0</v>
      </c>
      <c r="AU46" s="1">
        <f t="shared" ca="1" si="87"/>
        <v>0</v>
      </c>
      <c r="AV46" s="1">
        <f t="shared" ca="1" si="87"/>
        <v>0</v>
      </c>
      <c r="AW46" s="1">
        <f t="shared" ca="1" si="87"/>
        <v>0</v>
      </c>
      <c r="AX46" s="1">
        <f t="shared" ca="1" si="87"/>
        <v>2</v>
      </c>
      <c r="AY46" s="1">
        <f t="shared" ca="1" si="87"/>
        <v>0</v>
      </c>
      <c r="AZ46" s="1">
        <f t="shared" ca="1" si="87"/>
        <v>0</v>
      </c>
      <c r="BA46" s="1">
        <f t="shared" ca="1" si="87"/>
        <v>0</v>
      </c>
      <c r="BB46" s="1">
        <f t="shared" ca="1" si="87"/>
        <v>0</v>
      </c>
      <c r="BC46" s="1">
        <f t="shared" ca="1" si="87"/>
        <v>0</v>
      </c>
      <c r="BD46" s="1">
        <f t="shared" ca="1" si="87"/>
        <v>0</v>
      </c>
      <c r="BE46" s="1">
        <f t="shared" ca="1" si="87"/>
        <v>0</v>
      </c>
      <c r="BF46" s="1">
        <f t="shared" ca="1" si="87"/>
        <v>0</v>
      </c>
      <c r="BG46" s="1">
        <f t="shared" ca="1" si="87"/>
        <v>0</v>
      </c>
      <c r="BH46" s="1">
        <f t="shared" ca="1" si="87"/>
        <v>3</v>
      </c>
      <c r="BI46" s="1">
        <f t="shared" ca="1" si="87"/>
        <v>0</v>
      </c>
      <c r="BJ46" s="1">
        <f t="shared" ca="1" si="87"/>
        <v>0</v>
      </c>
      <c r="BK46" s="1">
        <f t="shared" ca="1" si="87"/>
        <v>0</v>
      </c>
      <c r="BL46" s="1">
        <f t="shared" ca="1" si="87"/>
        <v>1.75</v>
      </c>
      <c r="BM46" s="1">
        <f t="shared" ca="1" si="87"/>
        <v>0</v>
      </c>
      <c r="BN46" s="1">
        <f t="shared" ca="1" si="87"/>
        <v>0</v>
      </c>
      <c r="BO46" s="1">
        <f t="shared" ca="1" si="87"/>
        <v>0</v>
      </c>
      <c r="BP46" s="1">
        <f t="shared" ca="1" si="80"/>
        <v>0</v>
      </c>
      <c r="BQ46" s="1">
        <f t="shared" ca="1" si="80"/>
        <v>3</v>
      </c>
      <c r="BR46" s="1">
        <f t="shared" ca="1" si="80"/>
        <v>0</v>
      </c>
      <c r="BS46" s="1">
        <f t="shared" ca="1" si="80"/>
        <v>0</v>
      </c>
      <c r="BT46" s="1">
        <f t="shared" ca="1" si="80"/>
        <v>0</v>
      </c>
      <c r="BU46" s="1">
        <f t="shared" ca="1" si="80"/>
        <v>0</v>
      </c>
      <c r="BV46" s="1">
        <f t="shared" ca="1" si="80"/>
        <v>0</v>
      </c>
      <c r="BW46" s="1">
        <f t="shared" ca="1" si="80"/>
        <v>0</v>
      </c>
      <c r="BX46" s="1">
        <f t="shared" ca="1" si="80"/>
        <v>0</v>
      </c>
      <c r="BY46" s="1">
        <f t="shared" ca="1" si="80"/>
        <v>5.25</v>
      </c>
      <c r="BZ46" s="1">
        <f t="shared" ca="1" si="80"/>
        <v>0</v>
      </c>
      <c r="CA46" s="1">
        <f t="shared" ca="1" si="80"/>
        <v>0</v>
      </c>
      <c r="CB46" s="1">
        <f t="shared" ca="1" si="80"/>
        <v>0</v>
      </c>
      <c r="CC46" s="1">
        <f t="shared" ca="1" si="80"/>
        <v>0</v>
      </c>
      <c r="CD46" s="1">
        <f t="shared" ca="1" si="80"/>
        <v>3.5</v>
      </c>
      <c r="CE46" s="1">
        <f t="shared" ca="1" si="80"/>
        <v>0</v>
      </c>
      <c r="CF46" s="1">
        <f t="shared" ca="1" si="80"/>
        <v>0</v>
      </c>
      <c r="CG46" s="1">
        <f t="shared" ca="1" si="80"/>
        <v>0</v>
      </c>
      <c r="CH46" s="1">
        <f t="shared" ca="1" si="80"/>
        <v>0</v>
      </c>
      <c r="CI46" s="1">
        <f t="shared" ca="1" si="80"/>
        <v>0</v>
      </c>
      <c r="CJ46" s="1">
        <f t="shared" ca="1" si="80"/>
        <v>0</v>
      </c>
      <c r="CK46" s="1">
        <f t="shared" ca="1" si="80"/>
        <v>0</v>
      </c>
      <c r="CL46" s="1">
        <f t="shared" ca="1" si="80"/>
        <v>1</v>
      </c>
      <c r="CM46" s="1">
        <f t="shared" ca="1" si="80"/>
        <v>0</v>
      </c>
      <c r="CN46" s="1">
        <f t="shared" ca="1" si="80"/>
        <v>0</v>
      </c>
      <c r="CO46" s="1">
        <f t="shared" ca="1" si="80"/>
        <v>0</v>
      </c>
      <c r="CP46" s="1">
        <f t="shared" ca="1" si="80"/>
        <v>0</v>
      </c>
      <c r="CQ46" s="1">
        <f t="shared" ca="1" si="80"/>
        <v>0</v>
      </c>
      <c r="CR46" s="1">
        <f t="shared" ca="1" si="80"/>
        <v>0</v>
      </c>
      <c r="CS46" s="1">
        <f t="shared" ca="1" si="80"/>
        <v>0</v>
      </c>
      <c r="CT46" s="1">
        <f t="shared" ca="1" si="80"/>
        <v>0</v>
      </c>
      <c r="CU46" s="13">
        <f t="shared" ca="1" si="82"/>
        <v>35.5</v>
      </c>
      <c r="CV46" s="13">
        <f t="shared" ca="1" si="83"/>
        <v>0.36979166666666669</v>
      </c>
      <c r="CW46" s="13">
        <f t="shared" ca="1" si="84"/>
        <v>0</v>
      </c>
      <c r="CX46" s="13">
        <f t="shared" ca="1" si="85"/>
        <v>5.25</v>
      </c>
      <c r="CY46" s="13">
        <f t="shared" ca="1" si="86"/>
        <v>1.0821391866568022</v>
      </c>
    </row>
    <row r="47" spans="1:103" s="8" customFormat="1" ht="17" x14ac:dyDescent="0.25">
      <c r="A47" s="1">
        <f t="shared" si="78"/>
        <v>4</v>
      </c>
      <c r="B47" s="8" t="str">
        <f>count!A5</f>
        <v>Wednesday</v>
      </c>
      <c r="C47" s="27">
        <f t="shared" ca="1" si="81"/>
        <v>0</v>
      </c>
      <c r="D47" s="1">
        <f t="shared" ca="1" si="87"/>
        <v>0</v>
      </c>
      <c r="E47" s="1">
        <f t="shared" ca="1" si="87"/>
        <v>0</v>
      </c>
      <c r="F47" s="1">
        <f t="shared" ca="1" si="87"/>
        <v>0</v>
      </c>
      <c r="G47" s="1">
        <f t="shared" ca="1" si="87"/>
        <v>0</v>
      </c>
      <c r="H47" s="1">
        <f t="shared" ca="1" si="87"/>
        <v>0</v>
      </c>
      <c r="I47" s="1">
        <f t="shared" ca="1" si="87"/>
        <v>0</v>
      </c>
      <c r="J47" s="1">
        <f t="shared" ca="1" si="87"/>
        <v>0</v>
      </c>
      <c r="K47" s="1">
        <f t="shared" ca="1" si="87"/>
        <v>0</v>
      </c>
      <c r="L47" s="1">
        <f t="shared" ca="1" si="87"/>
        <v>0</v>
      </c>
      <c r="M47" s="1">
        <f t="shared" ca="1" si="87"/>
        <v>0</v>
      </c>
      <c r="N47" s="1">
        <f t="shared" ca="1" si="87"/>
        <v>0</v>
      </c>
      <c r="O47" s="1">
        <f t="shared" ca="1" si="87"/>
        <v>0</v>
      </c>
      <c r="P47" s="1">
        <f t="shared" ca="1" si="87"/>
        <v>0</v>
      </c>
      <c r="Q47" s="1">
        <f t="shared" ca="1" si="87"/>
        <v>0</v>
      </c>
      <c r="R47" s="1">
        <f t="shared" ca="1" si="87"/>
        <v>0</v>
      </c>
      <c r="S47" s="1">
        <f t="shared" ca="1" si="87"/>
        <v>0</v>
      </c>
      <c r="T47" s="1">
        <f t="shared" ca="1" si="87"/>
        <v>0</v>
      </c>
      <c r="U47" s="1">
        <f t="shared" ca="1" si="87"/>
        <v>0</v>
      </c>
      <c r="V47" s="1">
        <f t="shared" ca="1" si="87"/>
        <v>0</v>
      </c>
      <c r="W47" s="1">
        <f t="shared" ca="1" si="87"/>
        <v>0</v>
      </c>
      <c r="X47" s="1">
        <f t="shared" ca="1" si="87"/>
        <v>0</v>
      </c>
      <c r="Y47" s="1">
        <f t="shared" ca="1" si="87"/>
        <v>0</v>
      </c>
      <c r="Z47" s="1">
        <f t="shared" ca="1" si="87"/>
        <v>0</v>
      </c>
      <c r="AA47" s="1">
        <f t="shared" ca="1" si="87"/>
        <v>0</v>
      </c>
      <c r="AB47" s="1">
        <f t="shared" ca="1" si="87"/>
        <v>0</v>
      </c>
      <c r="AC47" s="1">
        <f t="shared" ca="1" si="87"/>
        <v>0</v>
      </c>
      <c r="AD47" s="1">
        <f t="shared" ca="1" si="87"/>
        <v>0</v>
      </c>
      <c r="AE47" s="1">
        <f t="shared" ca="1" si="87"/>
        <v>0</v>
      </c>
      <c r="AF47" s="1">
        <f t="shared" ca="1" si="87"/>
        <v>0</v>
      </c>
      <c r="AG47" s="1">
        <f t="shared" ca="1" si="87"/>
        <v>0</v>
      </c>
      <c r="AH47" s="1">
        <f t="shared" ca="1" si="87"/>
        <v>1</v>
      </c>
      <c r="AI47" s="1">
        <f t="shared" ca="1" si="87"/>
        <v>0</v>
      </c>
      <c r="AJ47" s="1">
        <f t="shared" ca="1" si="87"/>
        <v>1.5</v>
      </c>
      <c r="AK47" s="1">
        <f t="shared" ca="1" si="87"/>
        <v>0</v>
      </c>
      <c r="AL47" s="1">
        <f t="shared" ca="1" si="87"/>
        <v>0</v>
      </c>
      <c r="AM47" s="1">
        <f t="shared" ca="1" si="87"/>
        <v>0</v>
      </c>
      <c r="AN47" s="1">
        <f t="shared" ca="1" si="87"/>
        <v>0</v>
      </c>
      <c r="AO47" s="1">
        <f t="shared" ca="1" si="87"/>
        <v>0</v>
      </c>
      <c r="AP47" s="1">
        <f t="shared" ca="1" si="87"/>
        <v>0</v>
      </c>
      <c r="AQ47" s="1">
        <f t="shared" ca="1" si="87"/>
        <v>0</v>
      </c>
      <c r="AR47" s="1">
        <f t="shared" ca="1" si="87"/>
        <v>0</v>
      </c>
      <c r="AS47" s="1">
        <f t="shared" ca="1" si="87"/>
        <v>3.75</v>
      </c>
      <c r="AT47" s="1">
        <f t="shared" ca="1" si="87"/>
        <v>0</v>
      </c>
      <c r="AU47" s="1">
        <f t="shared" ca="1" si="87"/>
        <v>0</v>
      </c>
      <c r="AV47" s="1">
        <f t="shared" ca="1" si="87"/>
        <v>0</v>
      </c>
      <c r="AW47" s="1">
        <f t="shared" ca="1" si="87"/>
        <v>0</v>
      </c>
      <c r="AX47" s="1">
        <f t="shared" ca="1" si="87"/>
        <v>0</v>
      </c>
      <c r="AY47" s="1">
        <f t="shared" ca="1" si="87"/>
        <v>0</v>
      </c>
      <c r="AZ47" s="1">
        <f t="shared" ca="1" si="87"/>
        <v>0</v>
      </c>
      <c r="BA47" s="1">
        <f t="shared" ca="1" si="87"/>
        <v>0</v>
      </c>
      <c r="BB47" s="1">
        <f t="shared" ca="1" si="87"/>
        <v>3.25</v>
      </c>
      <c r="BC47" s="1">
        <f t="shared" ca="1" si="87"/>
        <v>0</v>
      </c>
      <c r="BD47" s="1">
        <f t="shared" ca="1" si="87"/>
        <v>0</v>
      </c>
      <c r="BE47" s="1">
        <f t="shared" ca="1" si="87"/>
        <v>0</v>
      </c>
      <c r="BF47" s="1">
        <f t="shared" ca="1" si="87"/>
        <v>0</v>
      </c>
      <c r="BG47" s="1">
        <f t="shared" ca="1" si="87"/>
        <v>0</v>
      </c>
      <c r="BH47" s="1">
        <f t="shared" ca="1" si="87"/>
        <v>0</v>
      </c>
      <c r="BI47" s="1">
        <f t="shared" ca="1" si="87"/>
        <v>0</v>
      </c>
      <c r="BJ47" s="1">
        <f t="shared" ca="1" si="87"/>
        <v>0</v>
      </c>
      <c r="BK47" s="1">
        <f t="shared" ca="1" si="87"/>
        <v>0</v>
      </c>
      <c r="BL47" s="1">
        <f t="shared" ca="1" si="87"/>
        <v>0</v>
      </c>
      <c r="BM47" s="1">
        <f t="shared" ca="1" si="87"/>
        <v>0</v>
      </c>
      <c r="BN47" s="1">
        <f t="shared" ca="1" si="87"/>
        <v>0</v>
      </c>
      <c r="BO47" s="1">
        <f t="shared" ca="1" si="87"/>
        <v>0</v>
      </c>
      <c r="BP47" s="1">
        <f t="shared" ca="1" si="80"/>
        <v>0</v>
      </c>
      <c r="BQ47" s="1">
        <f t="shared" ca="1" si="80"/>
        <v>0</v>
      </c>
      <c r="BR47" s="1">
        <f t="shared" ca="1" si="80"/>
        <v>0</v>
      </c>
      <c r="BS47" s="1">
        <f t="shared" ca="1" si="80"/>
        <v>0</v>
      </c>
      <c r="BT47" s="1">
        <f t="shared" ca="1" si="80"/>
        <v>0</v>
      </c>
      <c r="BU47" s="1">
        <f t="shared" ca="1" si="80"/>
        <v>0</v>
      </c>
      <c r="BV47" s="1">
        <f t="shared" ca="1" si="80"/>
        <v>5</v>
      </c>
      <c r="BW47" s="1">
        <f t="shared" ca="1" si="80"/>
        <v>0</v>
      </c>
      <c r="BX47" s="1">
        <f t="shared" ca="1" si="80"/>
        <v>0</v>
      </c>
      <c r="BY47" s="1">
        <f t="shared" ca="1" si="80"/>
        <v>0</v>
      </c>
      <c r="BZ47" s="1">
        <f t="shared" ca="1" si="80"/>
        <v>0</v>
      </c>
      <c r="CA47" s="1">
        <f t="shared" ca="1" si="80"/>
        <v>0</v>
      </c>
      <c r="CB47" s="1">
        <f t="shared" ca="1" si="80"/>
        <v>0</v>
      </c>
      <c r="CC47" s="1">
        <f t="shared" ca="1" si="80"/>
        <v>0</v>
      </c>
      <c r="CD47" s="1">
        <f t="shared" ca="1" si="80"/>
        <v>0</v>
      </c>
      <c r="CE47" s="1">
        <f t="shared" ca="1" si="80"/>
        <v>0</v>
      </c>
      <c r="CF47" s="1">
        <f t="shared" ca="1" si="80"/>
        <v>0</v>
      </c>
      <c r="CG47" s="1">
        <f t="shared" ca="1" si="80"/>
        <v>0</v>
      </c>
      <c r="CH47" s="1">
        <f t="shared" ca="1" si="80"/>
        <v>0</v>
      </c>
      <c r="CI47" s="1">
        <f t="shared" ca="1" si="80"/>
        <v>0</v>
      </c>
      <c r="CJ47" s="1">
        <f t="shared" ca="1" si="80"/>
        <v>0</v>
      </c>
      <c r="CK47" s="1">
        <f t="shared" ca="1" si="80"/>
        <v>0</v>
      </c>
      <c r="CL47" s="1">
        <f t="shared" ca="1" si="80"/>
        <v>0</v>
      </c>
      <c r="CM47" s="1">
        <f t="shared" ca="1" si="80"/>
        <v>0</v>
      </c>
      <c r="CN47" s="1">
        <f t="shared" ca="1" si="80"/>
        <v>0</v>
      </c>
      <c r="CO47" s="1">
        <f t="shared" ca="1" si="80"/>
        <v>0</v>
      </c>
      <c r="CP47" s="1">
        <f t="shared" ca="1" si="80"/>
        <v>0</v>
      </c>
      <c r="CQ47" s="1">
        <f t="shared" ca="1" si="80"/>
        <v>0</v>
      </c>
      <c r="CR47" s="1">
        <f t="shared" ca="1" si="80"/>
        <v>0</v>
      </c>
      <c r="CS47" s="1">
        <f t="shared" ca="1" si="80"/>
        <v>0</v>
      </c>
      <c r="CT47" s="1">
        <f t="shared" ca="1" si="80"/>
        <v>0</v>
      </c>
      <c r="CU47" s="13">
        <f t="shared" ca="1" si="82"/>
        <v>14.5</v>
      </c>
      <c r="CV47" s="13">
        <f t="shared" ca="1" si="83"/>
        <v>0.15104166666666666</v>
      </c>
      <c r="CW47" s="13">
        <f t="shared" ca="1" si="84"/>
        <v>0</v>
      </c>
      <c r="CX47" s="13">
        <f t="shared" ca="1" si="85"/>
        <v>5</v>
      </c>
      <c r="CY47" s="13">
        <f t="shared" ca="1" si="86"/>
        <v>0.73042810686490256</v>
      </c>
    </row>
    <row r="48" spans="1:103" s="8" customFormat="1" ht="17" x14ac:dyDescent="0.25">
      <c r="A48" s="1">
        <f t="shared" si="78"/>
        <v>4</v>
      </c>
      <c r="B48" s="8" t="str">
        <f>count!A6</f>
        <v>Thursday</v>
      </c>
      <c r="C48" s="27">
        <f t="shared" ca="1" si="81"/>
        <v>0</v>
      </c>
      <c r="D48" s="1">
        <f t="shared" ca="1" si="87"/>
        <v>0</v>
      </c>
      <c r="E48" s="1">
        <f t="shared" ca="1" si="87"/>
        <v>0</v>
      </c>
      <c r="F48" s="1">
        <f t="shared" ca="1" si="87"/>
        <v>0</v>
      </c>
      <c r="G48" s="1">
        <f t="shared" ca="1" si="87"/>
        <v>0</v>
      </c>
      <c r="H48" s="1">
        <f t="shared" ca="1" si="87"/>
        <v>0</v>
      </c>
      <c r="I48" s="1">
        <f t="shared" ca="1" si="87"/>
        <v>0</v>
      </c>
      <c r="J48" s="1">
        <f t="shared" ca="1" si="87"/>
        <v>0</v>
      </c>
      <c r="K48" s="1">
        <f t="shared" ca="1" si="87"/>
        <v>0</v>
      </c>
      <c r="L48" s="1">
        <f t="shared" ca="1" si="87"/>
        <v>0</v>
      </c>
      <c r="M48" s="1">
        <f t="shared" ca="1" si="87"/>
        <v>0</v>
      </c>
      <c r="N48" s="1">
        <f t="shared" ca="1" si="87"/>
        <v>0</v>
      </c>
      <c r="O48" s="1">
        <f t="shared" ca="1" si="87"/>
        <v>0</v>
      </c>
      <c r="P48" s="1">
        <f t="shared" ca="1" si="87"/>
        <v>0</v>
      </c>
      <c r="Q48" s="1">
        <f t="shared" ca="1" si="87"/>
        <v>0</v>
      </c>
      <c r="R48" s="1">
        <f t="shared" ca="1" si="87"/>
        <v>0</v>
      </c>
      <c r="S48" s="1">
        <f t="shared" ca="1" si="87"/>
        <v>0</v>
      </c>
      <c r="T48" s="1">
        <f t="shared" ca="1" si="87"/>
        <v>0</v>
      </c>
      <c r="U48" s="1">
        <f t="shared" ca="1" si="87"/>
        <v>0</v>
      </c>
      <c r="V48" s="1">
        <f t="shared" ca="1" si="87"/>
        <v>0</v>
      </c>
      <c r="W48" s="1">
        <f t="shared" ca="1" si="87"/>
        <v>0</v>
      </c>
      <c r="X48" s="1">
        <f t="shared" ca="1" si="87"/>
        <v>0</v>
      </c>
      <c r="Y48" s="1">
        <f t="shared" ca="1" si="87"/>
        <v>0</v>
      </c>
      <c r="Z48" s="1">
        <f t="shared" ca="1" si="87"/>
        <v>0</v>
      </c>
      <c r="AA48" s="1">
        <f t="shared" ca="1" si="87"/>
        <v>0</v>
      </c>
      <c r="AB48" s="1">
        <f t="shared" ca="1" si="87"/>
        <v>0</v>
      </c>
      <c r="AC48" s="1">
        <f t="shared" ca="1" si="87"/>
        <v>1</v>
      </c>
      <c r="AD48" s="1">
        <f t="shared" ca="1" si="87"/>
        <v>1.5</v>
      </c>
      <c r="AE48" s="1">
        <f t="shared" ca="1" si="87"/>
        <v>0</v>
      </c>
      <c r="AF48" s="1">
        <f t="shared" ca="1" si="87"/>
        <v>5.5</v>
      </c>
      <c r="AG48" s="1">
        <f t="shared" ca="1" si="87"/>
        <v>0</v>
      </c>
      <c r="AH48" s="1">
        <f t="shared" ca="1" si="87"/>
        <v>0</v>
      </c>
      <c r="AI48" s="1">
        <f t="shared" ca="1" si="87"/>
        <v>0</v>
      </c>
      <c r="AJ48" s="1">
        <f t="shared" ca="1" si="87"/>
        <v>0</v>
      </c>
      <c r="AK48" s="1">
        <f t="shared" ca="1" si="87"/>
        <v>0</v>
      </c>
      <c r="AL48" s="1">
        <f t="shared" ca="1" si="87"/>
        <v>0</v>
      </c>
      <c r="AM48" s="1">
        <f t="shared" ca="1" si="87"/>
        <v>0</v>
      </c>
      <c r="AN48" s="1">
        <f t="shared" ca="1" si="87"/>
        <v>0</v>
      </c>
      <c r="AO48" s="1">
        <f t="shared" ca="1" si="87"/>
        <v>0</v>
      </c>
      <c r="AP48" s="1">
        <f t="shared" ca="1" si="87"/>
        <v>3.5</v>
      </c>
      <c r="AQ48" s="1">
        <f t="shared" ca="1" si="87"/>
        <v>0</v>
      </c>
      <c r="AR48" s="1">
        <f t="shared" ca="1" si="87"/>
        <v>0</v>
      </c>
      <c r="AS48" s="1">
        <f t="shared" ca="1" si="87"/>
        <v>0</v>
      </c>
      <c r="AT48" s="1">
        <f t="shared" ca="1" si="87"/>
        <v>0</v>
      </c>
      <c r="AU48" s="1">
        <f t="shared" ca="1" si="87"/>
        <v>0</v>
      </c>
      <c r="AV48" s="1">
        <f t="shared" ca="1" si="87"/>
        <v>0</v>
      </c>
      <c r="AW48" s="1">
        <f t="shared" ca="1" si="87"/>
        <v>0</v>
      </c>
      <c r="AX48" s="1">
        <f t="shared" ca="1" si="87"/>
        <v>0</v>
      </c>
      <c r="AY48" s="1">
        <f t="shared" ca="1" si="87"/>
        <v>0</v>
      </c>
      <c r="AZ48" s="1">
        <f t="shared" ca="1" si="87"/>
        <v>0</v>
      </c>
      <c r="BA48" s="1">
        <f t="shared" ca="1" si="87"/>
        <v>0</v>
      </c>
      <c r="BB48" s="1">
        <f t="shared" ca="1" si="87"/>
        <v>0</v>
      </c>
      <c r="BC48" s="1">
        <f t="shared" ca="1" si="87"/>
        <v>0</v>
      </c>
      <c r="BD48" s="1">
        <f t="shared" ca="1" si="87"/>
        <v>0</v>
      </c>
      <c r="BE48" s="1">
        <f t="shared" ca="1" si="87"/>
        <v>1.25</v>
      </c>
      <c r="BF48" s="1">
        <f t="shared" ca="1" si="87"/>
        <v>0</v>
      </c>
      <c r="BG48" s="1">
        <f t="shared" ca="1" si="87"/>
        <v>0</v>
      </c>
      <c r="BH48" s="1">
        <f t="shared" ca="1" si="87"/>
        <v>0</v>
      </c>
      <c r="BI48" s="1">
        <f t="shared" ca="1" si="87"/>
        <v>0</v>
      </c>
      <c r="BJ48" s="1">
        <f t="shared" ca="1" si="87"/>
        <v>0</v>
      </c>
      <c r="BK48" s="1">
        <f t="shared" ca="1" si="87"/>
        <v>0</v>
      </c>
      <c r="BL48" s="1">
        <f t="shared" ca="1" si="87"/>
        <v>0</v>
      </c>
      <c r="BM48" s="1">
        <f t="shared" ca="1" si="87"/>
        <v>0</v>
      </c>
      <c r="BN48" s="1">
        <f t="shared" ca="1" si="87"/>
        <v>0</v>
      </c>
      <c r="BO48" s="1">
        <f t="shared" ca="1" si="87"/>
        <v>0</v>
      </c>
      <c r="BP48" s="1">
        <f t="shared" ca="1" si="80"/>
        <v>0</v>
      </c>
      <c r="BQ48" s="1">
        <f t="shared" ca="1" si="80"/>
        <v>0</v>
      </c>
      <c r="BR48" s="1">
        <f t="shared" ca="1" si="80"/>
        <v>0</v>
      </c>
      <c r="BS48" s="1">
        <f t="shared" ca="1" si="80"/>
        <v>0</v>
      </c>
      <c r="BT48" s="1">
        <f t="shared" ca="1" si="80"/>
        <v>0</v>
      </c>
      <c r="BU48" s="1">
        <f t="shared" ca="1" si="80"/>
        <v>0</v>
      </c>
      <c r="BV48" s="1">
        <f t="shared" ca="1" si="80"/>
        <v>0</v>
      </c>
      <c r="BW48" s="1">
        <f t="shared" ca="1" si="80"/>
        <v>0</v>
      </c>
      <c r="BX48" s="1">
        <f t="shared" ca="1" si="80"/>
        <v>0</v>
      </c>
      <c r="BY48" s="1">
        <f t="shared" ca="1" si="80"/>
        <v>0</v>
      </c>
      <c r="BZ48" s="1">
        <f t="shared" ca="1" si="80"/>
        <v>0</v>
      </c>
      <c r="CA48" s="1">
        <f t="shared" ca="1" si="80"/>
        <v>0</v>
      </c>
      <c r="CB48" s="1">
        <f t="shared" ca="1" si="80"/>
        <v>0</v>
      </c>
      <c r="CC48" s="1">
        <f t="shared" ca="1" si="80"/>
        <v>0</v>
      </c>
      <c r="CD48" s="1">
        <f t="shared" ca="1" si="80"/>
        <v>0</v>
      </c>
      <c r="CE48" s="1">
        <f t="shared" ca="1" si="80"/>
        <v>3.5</v>
      </c>
      <c r="CF48" s="1">
        <f t="shared" ca="1" si="80"/>
        <v>0</v>
      </c>
      <c r="CG48" s="1">
        <f t="shared" ca="1" si="80"/>
        <v>0</v>
      </c>
      <c r="CH48" s="1">
        <f t="shared" ca="1" si="80"/>
        <v>1.5</v>
      </c>
      <c r="CI48" s="1">
        <f t="shared" ca="1" si="80"/>
        <v>0</v>
      </c>
      <c r="CJ48" s="1">
        <f t="shared" ca="1" si="80"/>
        <v>0</v>
      </c>
      <c r="CK48" s="1">
        <f t="shared" ca="1" si="80"/>
        <v>0</v>
      </c>
      <c r="CL48" s="1">
        <f t="shared" ca="1" si="80"/>
        <v>0</v>
      </c>
      <c r="CM48" s="1">
        <f t="shared" ca="1" si="80"/>
        <v>0</v>
      </c>
      <c r="CN48" s="1">
        <f t="shared" ca="1" si="80"/>
        <v>0</v>
      </c>
      <c r="CO48" s="1">
        <f t="shared" ca="1" si="80"/>
        <v>1.5</v>
      </c>
      <c r="CP48" s="1">
        <f t="shared" ca="1" si="80"/>
        <v>0</v>
      </c>
      <c r="CQ48" s="1">
        <f t="shared" ca="1" si="80"/>
        <v>0</v>
      </c>
      <c r="CR48" s="1">
        <f t="shared" ca="1" si="80"/>
        <v>0</v>
      </c>
      <c r="CS48" s="1">
        <f t="shared" ca="1" si="80"/>
        <v>0</v>
      </c>
      <c r="CT48" s="1">
        <f t="shared" ca="1" si="80"/>
        <v>0</v>
      </c>
      <c r="CU48" s="13">
        <f t="shared" ca="1" si="82"/>
        <v>19.25</v>
      </c>
      <c r="CV48" s="13">
        <f t="shared" ca="1" si="83"/>
        <v>0.20052083333333334</v>
      </c>
      <c r="CW48" s="13">
        <f t="shared" ca="1" si="84"/>
        <v>0</v>
      </c>
      <c r="CX48" s="13">
        <f t="shared" ca="1" si="85"/>
        <v>5.5</v>
      </c>
      <c r="CY48" s="13">
        <f t="shared" ca="1" si="86"/>
        <v>0.79605920143729414</v>
      </c>
    </row>
    <row r="49" spans="1:103" s="8" customFormat="1" ht="17" x14ac:dyDescent="0.25">
      <c r="A49" s="1">
        <f t="shared" si="78"/>
        <v>4</v>
      </c>
      <c r="B49" s="8" t="str">
        <f>count!A7</f>
        <v>Friday</v>
      </c>
      <c r="C49" s="27">
        <f t="shared" ca="1" si="81"/>
        <v>0</v>
      </c>
      <c r="D49" s="1">
        <f t="shared" ca="1" si="87"/>
        <v>0</v>
      </c>
      <c r="E49" s="1">
        <f t="shared" ca="1" si="87"/>
        <v>0</v>
      </c>
      <c r="F49" s="1">
        <f t="shared" ca="1" si="87"/>
        <v>0</v>
      </c>
      <c r="G49" s="1">
        <f t="shared" ca="1" si="87"/>
        <v>0</v>
      </c>
      <c r="H49" s="1">
        <f t="shared" ca="1" si="87"/>
        <v>0</v>
      </c>
      <c r="I49" s="1">
        <f t="shared" ca="1" si="87"/>
        <v>0</v>
      </c>
      <c r="J49" s="1">
        <f t="shared" ca="1" si="87"/>
        <v>0</v>
      </c>
      <c r="K49" s="1">
        <f t="shared" ca="1" si="87"/>
        <v>0</v>
      </c>
      <c r="L49" s="1">
        <f t="shared" ca="1" si="87"/>
        <v>0</v>
      </c>
      <c r="M49" s="1">
        <f t="shared" ca="1" si="87"/>
        <v>0</v>
      </c>
      <c r="N49" s="1">
        <f t="shared" ca="1" si="87"/>
        <v>0</v>
      </c>
      <c r="O49" s="1">
        <f t="shared" ca="1" si="87"/>
        <v>0</v>
      </c>
      <c r="P49" s="1">
        <f t="shared" ca="1" si="87"/>
        <v>0</v>
      </c>
      <c r="Q49" s="1">
        <f t="shared" ca="1" si="87"/>
        <v>0</v>
      </c>
      <c r="R49" s="1">
        <f t="shared" ca="1" si="87"/>
        <v>0</v>
      </c>
      <c r="S49" s="1">
        <f t="shared" ca="1" si="87"/>
        <v>0</v>
      </c>
      <c r="T49" s="1">
        <f t="shared" ca="1" si="87"/>
        <v>0</v>
      </c>
      <c r="U49" s="1">
        <f t="shared" ca="1" si="87"/>
        <v>0</v>
      </c>
      <c r="V49" s="1">
        <f t="shared" ca="1" si="87"/>
        <v>0</v>
      </c>
      <c r="W49" s="1">
        <f t="shared" ca="1" si="87"/>
        <v>0</v>
      </c>
      <c r="X49" s="1">
        <f t="shared" ca="1" si="87"/>
        <v>0</v>
      </c>
      <c r="Y49" s="1">
        <f t="shared" ca="1" si="87"/>
        <v>0</v>
      </c>
      <c r="Z49" s="1">
        <f t="shared" ca="1" si="87"/>
        <v>0</v>
      </c>
      <c r="AA49" s="1">
        <f t="shared" ca="1" si="87"/>
        <v>0</v>
      </c>
      <c r="AB49" s="1">
        <f t="shared" ca="1" si="87"/>
        <v>0</v>
      </c>
      <c r="AC49" s="1">
        <f t="shared" ca="1" si="87"/>
        <v>0</v>
      </c>
      <c r="AD49" s="1">
        <f t="shared" ca="1" si="87"/>
        <v>0</v>
      </c>
      <c r="AE49" s="1">
        <f t="shared" ca="1" si="87"/>
        <v>0</v>
      </c>
      <c r="AF49" s="1">
        <f t="shared" ca="1" si="87"/>
        <v>5.25</v>
      </c>
      <c r="AG49" s="1">
        <f t="shared" ca="1" si="87"/>
        <v>2.5</v>
      </c>
      <c r="AH49" s="1">
        <f t="shared" ca="1" si="87"/>
        <v>0</v>
      </c>
      <c r="AI49" s="1">
        <f t="shared" ca="1" si="87"/>
        <v>0</v>
      </c>
      <c r="AJ49" s="1">
        <f t="shared" ca="1" si="87"/>
        <v>1.5</v>
      </c>
      <c r="AK49" s="1">
        <f t="shared" ca="1" si="87"/>
        <v>0</v>
      </c>
      <c r="AL49" s="1">
        <f t="shared" ca="1" si="87"/>
        <v>3</v>
      </c>
      <c r="AM49" s="1">
        <f t="shared" ca="1" si="87"/>
        <v>0</v>
      </c>
      <c r="AN49" s="1">
        <f t="shared" ca="1" si="87"/>
        <v>0</v>
      </c>
      <c r="AO49" s="1">
        <f t="shared" ca="1" si="87"/>
        <v>0</v>
      </c>
      <c r="AP49" s="1">
        <f t="shared" ca="1" si="87"/>
        <v>0</v>
      </c>
      <c r="AQ49" s="1">
        <f t="shared" ca="1" si="87"/>
        <v>0</v>
      </c>
      <c r="AR49" s="1">
        <f t="shared" ca="1" si="87"/>
        <v>0</v>
      </c>
      <c r="AS49" s="1">
        <f t="shared" ca="1" si="87"/>
        <v>0</v>
      </c>
      <c r="AT49" s="1">
        <f t="shared" ca="1" si="87"/>
        <v>0</v>
      </c>
      <c r="AU49" s="1">
        <f t="shared" ca="1" si="87"/>
        <v>1.5</v>
      </c>
      <c r="AV49" s="1">
        <f t="shared" ca="1" si="87"/>
        <v>0</v>
      </c>
      <c r="AW49" s="1">
        <f t="shared" ca="1" si="87"/>
        <v>2</v>
      </c>
      <c r="AX49" s="1">
        <f t="shared" ca="1" si="87"/>
        <v>0</v>
      </c>
      <c r="AY49" s="1">
        <f t="shared" ca="1" si="87"/>
        <v>0</v>
      </c>
      <c r="AZ49" s="1">
        <f t="shared" ca="1" si="87"/>
        <v>0</v>
      </c>
      <c r="BA49" s="1">
        <f t="shared" ca="1" si="87"/>
        <v>0</v>
      </c>
      <c r="BB49" s="1">
        <f t="shared" ca="1" si="87"/>
        <v>0</v>
      </c>
      <c r="BC49" s="1">
        <f t="shared" ca="1" si="87"/>
        <v>0</v>
      </c>
      <c r="BD49" s="1">
        <f t="shared" ca="1" si="87"/>
        <v>1.75</v>
      </c>
      <c r="BE49" s="1">
        <f t="shared" ca="1" si="87"/>
        <v>0</v>
      </c>
      <c r="BF49" s="1">
        <f t="shared" ca="1" si="87"/>
        <v>0</v>
      </c>
      <c r="BG49" s="1">
        <f t="shared" ca="1" si="87"/>
        <v>0</v>
      </c>
      <c r="BH49" s="1">
        <f t="shared" ca="1" si="87"/>
        <v>0</v>
      </c>
      <c r="BI49" s="1">
        <f t="shared" ca="1" si="87"/>
        <v>0</v>
      </c>
      <c r="BJ49" s="1">
        <f t="shared" ca="1" si="87"/>
        <v>0</v>
      </c>
      <c r="BK49" s="1">
        <f t="shared" ca="1" si="87"/>
        <v>0</v>
      </c>
      <c r="BL49" s="1">
        <f t="shared" ca="1" si="87"/>
        <v>0</v>
      </c>
      <c r="BM49" s="1">
        <f t="shared" ca="1" si="87"/>
        <v>0</v>
      </c>
      <c r="BN49" s="1">
        <f t="shared" ca="1" si="87"/>
        <v>0</v>
      </c>
      <c r="BO49" s="1">
        <f t="shared" ref="BO49:CT50" ca="1" si="88">IF(BO$10&gt;$B$60,IF(BO8&gt;(BO$12-BO$15*$B$64),IF((BO8&lt;BO$12+BO$15*$B$64),BO22,0),0),0)</f>
        <v>0</v>
      </c>
      <c r="BP49" s="1">
        <f t="shared" ca="1" si="88"/>
        <v>0</v>
      </c>
      <c r="BQ49" s="1">
        <f t="shared" ca="1" si="88"/>
        <v>0</v>
      </c>
      <c r="BR49" s="1">
        <f t="shared" ca="1" si="88"/>
        <v>0</v>
      </c>
      <c r="BS49" s="1">
        <f t="shared" ca="1" si="88"/>
        <v>0</v>
      </c>
      <c r="BT49" s="1">
        <f t="shared" ca="1" si="88"/>
        <v>0</v>
      </c>
      <c r="BU49" s="1">
        <f t="shared" ca="1" si="88"/>
        <v>0</v>
      </c>
      <c r="BV49" s="1">
        <f t="shared" ca="1" si="88"/>
        <v>0</v>
      </c>
      <c r="BW49" s="1">
        <f t="shared" ca="1" si="88"/>
        <v>0</v>
      </c>
      <c r="BX49" s="1">
        <f t="shared" ca="1" si="88"/>
        <v>0</v>
      </c>
      <c r="BY49" s="1">
        <f t="shared" ca="1" si="88"/>
        <v>0</v>
      </c>
      <c r="BZ49" s="1">
        <f t="shared" ca="1" si="88"/>
        <v>0</v>
      </c>
      <c r="CA49" s="1">
        <f t="shared" ca="1" si="88"/>
        <v>0</v>
      </c>
      <c r="CB49" s="1">
        <f t="shared" ca="1" si="88"/>
        <v>0</v>
      </c>
      <c r="CC49" s="1">
        <f t="shared" ca="1" si="88"/>
        <v>3</v>
      </c>
      <c r="CD49" s="1">
        <f t="shared" ca="1" si="88"/>
        <v>0</v>
      </c>
      <c r="CE49" s="1">
        <f t="shared" ca="1" si="88"/>
        <v>0</v>
      </c>
      <c r="CF49" s="1">
        <f t="shared" ca="1" si="88"/>
        <v>0</v>
      </c>
      <c r="CG49" s="1">
        <f t="shared" ca="1" si="88"/>
        <v>0</v>
      </c>
      <c r="CH49" s="1">
        <f t="shared" ca="1" si="88"/>
        <v>0</v>
      </c>
      <c r="CI49" s="1">
        <f t="shared" ca="1" si="88"/>
        <v>0</v>
      </c>
      <c r="CJ49" s="1">
        <f t="shared" ca="1" si="88"/>
        <v>0</v>
      </c>
      <c r="CK49" s="1">
        <f t="shared" ca="1" si="88"/>
        <v>0</v>
      </c>
      <c r="CL49" s="1">
        <f t="shared" ca="1" si="88"/>
        <v>0</v>
      </c>
      <c r="CM49" s="1">
        <f t="shared" ca="1" si="88"/>
        <v>0</v>
      </c>
      <c r="CN49" s="1">
        <f t="shared" ca="1" si="88"/>
        <v>0</v>
      </c>
      <c r="CO49" s="1">
        <f t="shared" ca="1" si="88"/>
        <v>0</v>
      </c>
      <c r="CP49" s="1">
        <f t="shared" ca="1" si="88"/>
        <v>0</v>
      </c>
      <c r="CQ49" s="1">
        <f t="shared" ca="1" si="88"/>
        <v>0</v>
      </c>
      <c r="CR49" s="1">
        <f t="shared" ca="1" si="88"/>
        <v>0</v>
      </c>
      <c r="CS49" s="1">
        <f t="shared" ca="1" si="88"/>
        <v>0</v>
      </c>
      <c r="CT49" s="1">
        <f t="shared" ca="1" si="88"/>
        <v>0</v>
      </c>
      <c r="CU49" s="13">
        <f t="shared" ca="1" si="82"/>
        <v>20.5</v>
      </c>
      <c r="CV49" s="13">
        <f t="shared" ca="1" si="83"/>
        <v>0.21354166666666666</v>
      </c>
      <c r="CW49" s="13">
        <f t="shared" ca="1" si="84"/>
        <v>0</v>
      </c>
      <c r="CX49" s="13">
        <f t="shared" ca="1" si="85"/>
        <v>5.25</v>
      </c>
      <c r="CY49" s="13">
        <f t="shared" ca="1" si="86"/>
        <v>0.78805153340263578</v>
      </c>
    </row>
    <row r="50" spans="1:103" s="8" customFormat="1" ht="17" x14ac:dyDescent="0.25">
      <c r="A50" s="1">
        <f t="shared" si="78"/>
        <v>5</v>
      </c>
      <c r="B50" s="8" t="str">
        <f>count!A8</f>
        <v>Saturday</v>
      </c>
      <c r="C50" s="27">
        <f t="shared" ca="1" si="81"/>
        <v>0</v>
      </c>
      <c r="D50" s="1">
        <f t="shared" ref="D50:BO50" ca="1" si="89">IF(D$10&gt;$B$60,IF(D9&gt;(D$12-D$15*$B$64),IF((D9&lt;D$12+D$15*$B$64),D23,0),0),0)</f>
        <v>0</v>
      </c>
      <c r="E50" s="1">
        <f t="shared" ca="1" si="89"/>
        <v>0</v>
      </c>
      <c r="F50" s="1">
        <f t="shared" ca="1" si="89"/>
        <v>0</v>
      </c>
      <c r="G50" s="1">
        <f t="shared" ca="1" si="89"/>
        <v>0</v>
      </c>
      <c r="H50" s="1">
        <f t="shared" ca="1" si="89"/>
        <v>0</v>
      </c>
      <c r="I50" s="1">
        <f t="shared" ca="1" si="89"/>
        <v>0</v>
      </c>
      <c r="J50" s="1">
        <f t="shared" ca="1" si="89"/>
        <v>0</v>
      </c>
      <c r="K50" s="1">
        <f t="shared" ca="1" si="89"/>
        <v>0</v>
      </c>
      <c r="L50" s="1">
        <f t="shared" ca="1" si="89"/>
        <v>0</v>
      </c>
      <c r="M50" s="1">
        <f t="shared" ca="1" si="89"/>
        <v>0</v>
      </c>
      <c r="N50" s="1">
        <f t="shared" ca="1" si="89"/>
        <v>0</v>
      </c>
      <c r="O50" s="1">
        <f t="shared" ca="1" si="89"/>
        <v>0</v>
      </c>
      <c r="P50" s="1">
        <f t="shared" ca="1" si="89"/>
        <v>0</v>
      </c>
      <c r="Q50" s="1">
        <f t="shared" ca="1" si="89"/>
        <v>0</v>
      </c>
      <c r="R50" s="1">
        <f t="shared" ca="1" si="89"/>
        <v>0</v>
      </c>
      <c r="S50" s="1">
        <f t="shared" ca="1" si="89"/>
        <v>0</v>
      </c>
      <c r="T50" s="1">
        <f t="shared" ca="1" si="89"/>
        <v>0</v>
      </c>
      <c r="U50" s="1">
        <f t="shared" ca="1" si="89"/>
        <v>0</v>
      </c>
      <c r="V50" s="1">
        <f t="shared" ca="1" si="89"/>
        <v>0</v>
      </c>
      <c r="W50" s="1">
        <f t="shared" ca="1" si="89"/>
        <v>0</v>
      </c>
      <c r="X50" s="1">
        <f t="shared" ca="1" si="89"/>
        <v>0</v>
      </c>
      <c r="Y50" s="1">
        <f t="shared" ca="1" si="89"/>
        <v>0</v>
      </c>
      <c r="Z50" s="1">
        <f t="shared" ca="1" si="89"/>
        <v>0</v>
      </c>
      <c r="AA50" s="1">
        <f t="shared" ca="1" si="89"/>
        <v>0</v>
      </c>
      <c r="AB50" s="1">
        <f t="shared" ca="1" si="89"/>
        <v>0</v>
      </c>
      <c r="AC50" s="1">
        <f t="shared" ca="1" si="89"/>
        <v>0.8</v>
      </c>
      <c r="AD50" s="1">
        <f t="shared" ca="1" si="89"/>
        <v>0</v>
      </c>
      <c r="AE50" s="1">
        <f t="shared" ca="1" si="89"/>
        <v>0</v>
      </c>
      <c r="AF50" s="1">
        <f t="shared" ca="1" si="89"/>
        <v>0</v>
      </c>
      <c r="AG50" s="1">
        <f t="shared" ca="1" si="89"/>
        <v>0</v>
      </c>
      <c r="AH50" s="1">
        <f t="shared" ca="1" si="89"/>
        <v>0</v>
      </c>
      <c r="AI50" s="1">
        <f t="shared" ca="1" si="89"/>
        <v>0</v>
      </c>
      <c r="AJ50" s="1">
        <f t="shared" ca="1" si="89"/>
        <v>1.2</v>
      </c>
      <c r="AK50" s="1">
        <f t="shared" ca="1" si="89"/>
        <v>0</v>
      </c>
      <c r="AL50" s="1">
        <f t="shared" ca="1" si="89"/>
        <v>0</v>
      </c>
      <c r="AM50" s="1">
        <f t="shared" ca="1" si="89"/>
        <v>0</v>
      </c>
      <c r="AN50" s="1">
        <f t="shared" ca="1" si="89"/>
        <v>0</v>
      </c>
      <c r="AO50" s="1">
        <f t="shared" ca="1" si="89"/>
        <v>0</v>
      </c>
      <c r="AP50" s="1">
        <f t="shared" ca="1" si="89"/>
        <v>0</v>
      </c>
      <c r="AQ50" s="1">
        <f t="shared" ca="1" si="89"/>
        <v>0</v>
      </c>
      <c r="AR50" s="1">
        <f t="shared" ca="1" si="89"/>
        <v>2</v>
      </c>
      <c r="AS50" s="1">
        <f t="shared" ca="1" si="89"/>
        <v>2.8</v>
      </c>
      <c r="AT50" s="1">
        <f t="shared" ca="1" si="89"/>
        <v>0</v>
      </c>
      <c r="AU50" s="1">
        <f t="shared" ca="1" si="89"/>
        <v>1.2</v>
      </c>
      <c r="AV50" s="1">
        <f t="shared" ca="1" si="89"/>
        <v>0</v>
      </c>
      <c r="AW50" s="1">
        <f t="shared" ca="1" si="89"/>
        <v>0</v>
      </c>
      <c r="AX50" s="1">
        <f t="shared" ca="1" si="89"/>
        <v>0</v>
      </c>
      <c r="AY50" s="1">
        <f t="shared" ca="1" si="89"/>
        <v>0</v>
      </c>
      <c r="AZ50" s="1">
        <f t="shared" ca="1" si="89"/>
        <v>0</v>
      </c>
      <c r="BA50" s="1">
        <f t="shared" ca="1" si="89"/>
        <v>0</v>
      </c>
      <c r="BB50" s="1">
        <f t="shared" ca="1" si="89"/>
        <v>0</v>
      </c>
      <c r="BC50" s="1">
        <f t="shared" ca="1" si="89"/>
        <v>0</v>
      </c>
      <c r="BD50" s="1">
        <f t="shared" ca="1" si="89"/>
        <v>0</v>
      </c>
      <c r="BE50" s="1">
        <f t="shared" ca="1" si="89"/>
        <v>0</v>
      </c>
      <c r="BF50" s="1">
        <f t="shared" ca="1" si="89"/>
        <v>0</v>
      </c>
      <c r="BG50" s="1">
        <f t="shared" ca="1" si="89"/>
        <v>0</v>
      </c>
      <c r="BH50" s="1">
        <f t="shared" ca="1" si="89"/>
        <v>0</v>
      </c>
      <c r="BI50" s="1">
        <f t="shared" ca="1" si="89"/>
        <v>0</v>
      </c>
      <c r="BJ50" s="1">
        <f t="shared" ca="1" si="89"/>
        <v>0</v>
      </c>
      <c r="BK50" s="1">
        <f t="shared" ca="1" si="89"/>
        <v>0</v>
      </c>
      <c r="BL50" s="1">
        <f t="shared" ca="1" si="89"/>
        <v>1.2</v>
      </c>
      <c r="BM50" s="1">
        <f t="shared" ca="1" si="89"/>
        <v>0</v>
      </c>
      <c r="BN50" s="1">
        <f t="shared" ca="1" si="89"/>
        <v>0</v>
      </c>
      <c r="BO50" s="1">
        <f t="shared" ca="1" si="89"/>
        <v>0</v>
      </c>
      <c r="BP50" s="1">
        <f t="shared" ca="1" si="88"/>
        <v>0</v>
      </c>
      <c r="BQ50" s="1">
        <f t="shared" ca="1" si="88"/>
        <v>0</v>
      </c>
      <c r="BR50" s="1">
        <f t="shared" ca="1" si="88"/>
        <v>0</v>
      </c>
      <c r="BS50" s="1">
        <f t="shared" ca="1" si="88"/>
        <v>0</v>
      </c>
      <c r="BT50" s="1">
        <f t="shared" ca="1" si="88"/>
        <v>0</v>
      </c>
      <c r="BU50" s="1">
        <f t="shared" ca="1" si="88"/>
        <v>0</v>
      </c>
      <c r="BV50" s="1">
        <f t="shared" ca="1" si="88"/>
        <v>0</v>
      </c>
      <c r="BW50" s="1">
        <f t="shared" ca="1" si="88"/>
        <v>4</v>
      </c>
      <c r="BX50" s="1">
        <f t="shared" ca="1" si="88"/>
        <v>0</v>
      </c>
      <c r="BY50" s="1">
        <f t="shared" ca="1" si="88"/>
        <v>0</v>
      </c>
      <c r="BZ50" s="1">
        <f t="shared" ca="1" si="88"/>
        <v>0</v>
      </c>
      <c r="CA50" s="1">
        <f t="shared" ca="1" si="88"/>
        <v>0</v>
      </c>
      <c r="CB50" s="1">
        <f t="shared" ca="1" si="88"/>
        <v>0</v>
      </c>
      <c r="CC50" s="1">
        <f t="shared" ca="1" si="88"/>
        <v>0</v>
      </c>
      <c r="CD50" s="1">
        <f t="shared" ca="1" si="88"/>
        <v>0</v>
      </c>
      <c r="CE50" s="1">
        <f t="shared" ca="1" si="88"/>
        <v>0</v>
      </c>
      <c r="CF50" s="1">
        <f t="shared" ca="1" si="88"/>
        <v>0</v>
      </c>
      <c r="CG50" s="1">
        <f t="shared" ca="1" si="88"/>
        <v>0</v>
      </c>
      <c r="CH50" s="1">
        <f t="shared" ca="1" si="88"/>
        <v>0</v>
      </c>
      <c r="CI50" s="1">
        <f t="shared" ca="1" si="88"/>
        <v>0</v>
      </c>
      <c r="CJ50" s="1">
        <f t="shared" ca="1" si="88"/>
        <v>0</v>
      </c>
      <c r="CK50" s="1">
        <f t="shared" ca="1" si="88"/>
        <v>0</v>
      </c>
      <c r="CL50" s="1">
        <f t="shared" ca="1" si="88"/>
        <v>0</v>
      </c>
      <c r="CM50" s="1">
        <f t="shared" ca="1" si="88"/>
        <v>0</v>
      </c>
      <c r="CN50" s="1">
        <f t="shared" ca="1" si="88"/>
        <v>0</v>
      </c>
      <c r="CO50" s="1">
        <f t="shared" ca="1" si="88"/>
        <v>0</v>
      </c>
      <c r="CP50" s="1">
        <f t="shared" ca="1" si="88"/>
        <v>0</v>
      </c>
      <c r="CQ50" s="1">
        <f t="shared" ca="1" si="88"/>
        <v>0</v>
      </c>
      <c r="CR50" s="1">
        <f t="shared" ca="1" si="88"/>
        <v>0</v>
      </c>
      <c r="CS50" s="1">
        <f t="shared" ca="1" si="88"/>
        <v>0</v>
      </c>
      <c r="CT50" s="1">
        <f t="shared" ca="1" si="88"/>
        <v>0</v>
      </c>
      <c r="CU50" s="13">
        <f t="shared" ca="1" si="82"/>
        <v>13.2</v>
      </c>
      <c r="CV50" s="13">
        <f t="shared" ca="1" si="83"/>
        <v>0.13749999999999998</v>
      </c>
      <c r="CW50" s="13">
        <f t="shared" ca="1" si="84"/>
        <v>0</v>
      </c>
      <c r="CX50" s="13">
        <f t="shared" ca="1" si="85"/>
        <v>4</v>
      </c>
      <c r="CY50" s="13">
        <f t="shared" ca="1" si="86"/>
        <v>0.5711023504914351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90">COUNTIF(C44:C50,"&gt;0")</f>
        <v>0</v>
      </c>
      <c r="D51" s="3">
        <f t="shared" ca="1" si="90"/>
        <v>0</v>
      </c>
      <c r="E51" s="3">
        <f t="shared" ca="1" si="90"/>
        <v>0</v>
      </c>
      <c r="F51" s="3">
        <f t="shared" ca="1" si="90"/>
        <v>0</v>
      </c>
      <c r="G51" s="3">
        <f t="shared" ca="1" si="90"/>
        <v>0</v>
      </c>
      <c r="H51" s="3">
        <f t="shared" ca="1" si="90"/>
        <v>0</v>
      </c>
      <c r="I51" s="3">
        <f t="shared" ca="1" si="90"/>
        <v>0</v>
      </c>
      <c r="J51" s="3">
        <f t="shared" ca="1" si="90"/>
        <v>0</v>
      </c>
      <c r="K51" s="3">
        <f t="shared" ca="1" si="90"/>
        <v>0</v>
      </c>
      <c r="L51" s="3">
        <f t="shared" ca="1" si="90"/>
        <v>0</v>
      </c>
      <c r="M51" s="3">
        <f t="shared" ca="1" si="90"/>
        <v>0</v>
      </c>
      <c r="N51" s="3">
        <f t="shared" ca="1" si="90"/>
        <v>0</v>
      </c>
      <c r="O51" s="3">
        <f t="shared" ca="1" si="90"/>
        <v>0</v>
      </c>
      <c r="P51" s="3">
        <f t="shared" ca="1" si="90"/>
        <v>0</v>
      </c>
      <c r="Q51" s="3">
        <f t="shared" ca="1" si="90"/>
        <v>0</v>
      </c>
      <c r="R51" s="3">
        <f t="shared" ca="1" si="90"/>
        <v>0</v>
      </c>
      <c r="S51" s="3">
        <f t="shared" ca="1" si="90"/>
        <v>0</v>
      </c>
      <c r="T51" s="3">
        <f t="shared" ca="1" si="90"/>
        <v>0</v>
      </c>
      <c r="U51" s="3">
        <f t="shared" ca="1" si="90"/>
        <v>0</v>
      </c>
      <c r="V51" s="3">
        <f t="shared" ca="1" si="90"/>
        <v>0</v>
      </c>
      <c r="W51" s="3">
        <f t="shared" ca="1" si="90"/>
        <v>0</v>
      </c>
      <c r="X51" s="3">
        <f t="shared" ca="1" si="90"/>
        <v>0</v>
      </c>
      <c r="Y51" s="3">
        <f t="shared" ca="1" si="90"/>
        <v>0</v>
      </c>
      <c r="Z51" s="3">
        <f t="shared" ca="1" si="90"/>
        <v>0</v>
      </c>
      <c r="AA51" s="3">
        <f t="shared" ca="1" si="90"/>
        <v>0</v>
      </c>
      <c r="AB51" s="3">
        <f t="shared" ca="1" si="90"/>
        <v>0</v>
      </c>
      <c r="AC51" s="3">
        <f t="shared" ca="1" si="90"/>
        <v>2</v>
      </c>
      <c r="AD51" s="3">
        <f t="shared" ca="1" si="90"/>
        <v>1</v>
      </c>
      <c r="AE51" s="3">
        <f t="shared" ca="1" si="90"/>
        <v>1</v>
      </c>
      <c r="AF51" s="3">
        <f t="shared" ca="1" si="90"/>
        <v>2</v>
      </c>
      <c r="AG51" s="3">
        <f t="shared" ca="1" si="90"/>
        <v>3</v>
      </c>
      <c r="AH51" s="3">
        <f t="shared" ca="1" si="90"/>
        <v>2</v>
      </c>
      <c r="AI51" s="3">
        <f t="shared" ca="1" si="90"/>
        <v>0</v>
      </c>
      <c r="AJ51" s="3">
        <f t="shared" ca="1" si="90"/>
        <v>4</v>
      </c>
      <c r="AK51" s="3">
        <f t="shared" ca="1" si="90"/>
        <v>0</v>
      </c>
      <c r="AL51" s="3">
        <f t="shared" ca="1" si="90"/>
        <v>2</v>
      </c>
      <c r="AM51" s="3">
        <f t="shared" ca="1" si="90"/>
        <v>0</v>
      </c>
      <c r="AN51" s="3">
        <f t="shared" ca="1" si="90"/>
        <v>1</v>
      </c>
      <c r="AO51" s="3">
        <f t="shared" ca="1" si="90"/>
        <v>0</v>
      </c>
      <c r="AP51" s="3">
        <f t="shared" ca="1" si="90"/>
        <v>2</v>
      </c>
      <c r="AQ51" s="3">
        <f t="shared" ca="1" si="90"/>
        <v>0</v>
      </c>
      <c r="AR51" s="3">
        <f t="shared" ca="1" si="90"/>
        <v>1</v>
      </c>
      <c r="AS51" s="3">
        <f t="shared" ca="1" si="90"/>
        <v>2</v>
      </c>
      <c r="AT51" s="3">
        <f t="shared" ca="1" si="90"/>
        <v>0</v>
      </c>
      <c r="AU51" s="3">
        <f t="shared" ca="1" si="90"/>
        <v>3</v>
      </c>
      <c r="AV51" s="3">
        <f t="shared" ca="1" si="90"/>
        <v>0</v>
      </c>
      <c r="AW51" s="3">
        <f t="shared" ca="1" si="90"/>
        <v>1</v>
      </c>
      <c r="AX51" s="3">
        <f t="shared" ca="1" si="90"/>
        <v>1</v>
      </c>
      <c r="AY51" s="3">
        <f t="shared" ca="1" si="90"/>
        <v>1</v>
      </c>
      <c r="AZ51" s="3">
        <f t="shared" ca="1" si="90"/>
        <v>0</v>
      </c>
      <c r="BA51" s="3">
        <f t="shared" ca="1" si="90"/>
        <v>0</v>
      </c>
      <c r="BB51" s="3">
        <f t="shared" ca="1" si="90"/>
        <v>1</v>
      </c>
      <c r="BC51" s="3">
        <f t="shared" ca="1" si="90"/>
        <v>1</v>
      </c>
      <c r="BD51" s="3">
        <f t="shared" ca="1" si="90"/>
        <v>1</v>
      </c>
      <c r="BE51" s="3">
        <f t="shared" ca="1" si="90"/>
        <v>1</v>
      </c>
      <c r="BF51" s="3">
        <f t="shared" ca="1" si="90"/>
        <v>0</v>
      </c>
      <c r="BG51" s="3">
        <f t="shared" ca="1" si="90"/>
        <v>0</v>
      </c>
      <c r="BH51" s="3">
        <f t="shared" ca="1" si="90"/>
        <v>1</v>
      </c>
      <c r="BI51" s="3">
        <f t="shared" ca="1" si="90"/>
        <v>0</v>
      </c>
      <c r="BJ51" s="3">
        <f t="shared" ca="1" si="90"/>
        <v>0</v>
      </c>
      <c r="BK51" s="3">
        <f t="shared" ca="1" si="90"/>
        <v>1</v>
      </c>
      <c r="BL51" s="3">
        <f t="shared" ca="1" si="90"/>
        <v>2</v>
      </c>
      <c r="BM51" s="3">
        <f t="shared" ca="1" si="90"/>
        <v>1</v>
      </c>
      <c r="BN51" s="3">
        <f t="shared" ca="1" si="90"/>
        <v>0</v>
      </c>
      <c r="BO51" s="3">
        <f t="shared" ref="BO51:CS51" ca="1" si="91">COUNTIF(BO44:BO50,"&gt;0")</f>
        <v>0</v>
      </c>
      <c r="BP51" s="3">
        <f t="shared" ca="1" si="91"/>
        <v>0</v>
      </c>
      <c r="BQ51" s="3">
        <f t="shared" ca="1" si="91"/>
        <v>1</v>
      </c>
      <c r="BR51" s="3">
        <f t="shared" ca="1" si="91"/>
        <v>0</v>
      </c>
      <c r="BS51" s="3">
        <f t="shared" ca="1" si="91"/>
        <v>0</v>
      </c>
      <c r="BT51" s="3">
        <f t="shared" ca="1" si="91"/>
        <v>1</v>
      </c>
      <c r="BU51" s="3">
        <f t="shared" ca="1" si="91"/>
        <v>0</v>
      </c>
      <c r="BV51" s="3">
        <f t="shared" ca="1" si="91"/>
        <v>1</v>
      </c>
      <c r="BW51" s="3">
        <f t="shared" ca="1" si="91"/>
        <v>1</v>
      </c>
      <c r="BX51" s="3">
        <f t="shared" ca="1" si="91"/>
        <v>0</v>
      </c>
      <c r="BY51" s="3">
        <f t="shared" ca="1" si="91"/>
        <v>2</v>
      </c>
      <c r="BZ51" s="3">
        <f t="shared" ca="1" si="91"/>
        <v>0</v>
      </c>
      <c r="CA51" s="3">
        <f t="shared" ca="1" si="91"/>
        <v>1</v>
      </c>
      <c r="CB51" s="3">
        <f t="shared" ca="1" si="91"/>
        <v>0</v>
      </c>
      <c r="CC51" s="3">
        <f t="shared" ca="1" si="91"/>
        <v>1</v>
      </c>
      <c r="CD51" s="3">
        <f t="shared" ca="1" si="91"/>
        <v>1</v>
      </c>
      <c r="CE51" s="3">
        <f t="shared" ca="1" si="91"/>
        <v>1</v>
      </c>
      <c r="CF51" s="3">
        <f t="shared" ca="1" si="91"/>
        <v>0</v>
      </c>
      <c r="CG51" s="3">
        <f t="shared" ca="1" si="91"/>
        <v>0</v>
      </c>
      <c r="CH51" s="3">
        <f t="shared" ca="1" si="91"/>
        <v>1</v>
      </c>
      <c r="CI51" s="3">
        <f t="shared" ca="1" si="91"/>
        <v>0</v>
      </c>
      <c r="CJ51" s="3">
        <f t="shared" ca="1" si="91"/>
        <v>0</v>
      </c>
      <c r="CK51" s="3">
        <f t="shared" ca="1" si="91"/>
        <v>1</v>
      </c>
      <c r="CL51" s="3">
        <f t="shared" ca="1" si="91"/>
        <v>1</v>
      </c>
      <c r="CM51" s="3">
        <f t="shared" ca="1" si="91"/>
        <v>0</v>
      </c>
      <c r="CN51" s="3">
        <f t="shared" ca="1" si="91"/>
        <v>0</v>
      </c>
      <c r="CO51" s="3">
        <f t="shared" ca="1" si="91"/>
        <v>1</v>
      </c>
      <c r="CP51" s="3">
        <f t="shared" ca="1" si="91"/>
        <v>0</v>
      </c>
      <c r="CQ51" s="3">
        <f t="shared" ca="1" si="91"/>
        <v>0</v>
      </c>
      <c r="CR51" s="3">
        <f t="shared" ca="1" si="91"/>
        <v>0</v>
      </c>
      <c r="CS51" s="3">
        <f t="shared" ca="1" si="91"/>
        <v>0</v>
      </c>
      <c r="CT51" s="3">
        <f t="shared" ref="CT51" ca="1" si="92">COUNTIF(CT44:CT50,"&gt;0")</f>
        <v>0</v>
      </c>
      <c r="CU51" s="14">
        <f ca="1">SUM(C51:CT51)</f>
        <v>52</v>
      </c>
      <c r="CV51" s="14">
        <f ca="1">AVERAGE(C51:CT51)</f>
        <v>0.54166666666666663</v>
      </c>
      <c r="CW51" s="14">
        <f ca="1">MIN(C51:CT51)</f>
        <v>0</v>
      </c>
      <c r="CX51" s="14">
        <f ca="1">MAX(C51:CT51)</f>
        <v>4</v>
      </c>
      <c r="CY51" s="14">
        <f ca="1">STDEV(C51:CT51)</f>
        <v>0.81971325752448554</v>
      </c>
    </row>
    <row r="52" spans="1:103" s="15" customFormat="1" ht="17" x14ac:dyDescent="0.25">
      <c r="A52" s="3">
        <f>SUM(A44:A50)</f>
        <v>29</v>
      </c>
      <c r="B52" s="15" t="s">
        <v>15</v>
      </c>
      <c r="C52" s="24">
        <f t="shared" ref="C52:AG52" ca="1" si="93">SUM(C44:C50)</f>
        <v>0</v>
      </c>
      <c r="D52" s="3">
        <f t="shared" ca="1" si="93"/>
        <v>0</v>
      </c>
      <c r="E52" s="3">
        <f t="shared" ca="1" si="93"/>
        <v>0</v>
      </c>
      <c r="F52" s="3">
        <f t="shared" ca="1" si="93"/>
        <v>0</v>
      </c>
      <c r="G52" s="3">
        <f t="shared" ca="1" si="93"/>
        <v>0</v>
      </c>
      <c r="H52" s="3">
        <f t="shared" ca="1" si="93"/>
        <v>0</v>
      </c>
      <c r="I52" s="3">
        <f t="shared" ca="1" si="93"/>
        <v>0</v>
      </c>
      <c r="J52" s="3">
        <f t="shared" ca="1" si="93"/>
        <v>0</v>
      </c>
      <c r="K52" s="3">
        <f t="shared" ca="1" si="93"/>
        <v>0</v>
      </c>
      <c r="L52" s="3">
        <f t="shared" ca="1" si="93"/>
        <v>0</v>
      </c>
      <c r="M52" s="3">
        <f t="shared" ca="1" si="93"/>
        <v>0</v>
      </c>
      <c r="N52" s="3">
        <f t="shared" ca="1" si="93"/>
        <v>0</v>
      </c>
      <c r="O52" s="3">
        <f t="shared" ca="1" si="93"/>
        <v>0</v>
      </c>
      <c r="P52" s="3">
        <f t="shared" ca="1" si="93"/>
        <v>0</v>
      </c>
      <c r="Q52" s="3">
        <f t="shared" ca="1" si="93"/>
        <v>0</v>
      </c>
      <c r="R52" s="3">
        <f t="shared" ca="1" si="93"/>
        <v>0</v>
      </c>
      <c r="S52" s="3">
        <f t="shared" ca="1" si="93"/>
        <v>0</v>
      </c>
      <c r="T52" s="3">
        <f t="shared" ca="1" si="93"/>
        <v>0</v>
      </c>
      <c r="U52" s="3">
        <f t="shared" ca="1" si="93"/>
        <v>0</v>
      </c>
      <c r="V52" s="3">
        <f t="shared" ca="1" si="93"/>
        <v>0</v>
      </c>
      <c r="W52" s="3">
        <f t="shared" ca="1" si="93"/>
        <v>0</v>
      </c>
      <c r="X52" s="3">
        <f t="shared" ca="1" si="93"/>
        <v>0</v>
      </c>
      <c r="Y52" s="3">
        <f t="shared" ca="1" si="93"/>
        <v>0</v>
      </c>
      <c r="Z52" s="3">
        <f t="shared" ca="1" si="93"/>
        <v>0</v>
      </c>
      <c r="AA52" s="3">
        <f t="shared" ca="1" si="93"/>
        <v>0</v>
      </c>
      <c r="AB52" s="3">
        <f t="shared" ca="1" si="93"/>
        <v>0</v>
      </c>
      <c r="AC52" s="3">
        <f t="shared" ca="1" si="93"/>
        <v>1.8</v>
      </c>
      <c r="AD52" s="3">
        <f t="shared" ca="1" si="93"/>
        <v>1.5</v>
      </c>
      <c r="AE52" s="3">
        <f t="shared" ca="1" si="93"/>
        <v>4.5</v>
      </c>
      <c r="AF52" s="3">
        <f t="shared" ca="1" si="93"/>
        <v>10.75</v>
      </c>
      <c r="AG52" s="3">
        <f t="shared" ca="1" si="93"/>
        <v>7.75</v>
      </c>
      <c r="AH52" s="3">
        <f t="shared" ref="AH52:BM52" ca="1" si="94">SUM(AH44:AH50)</f>
        <v>2</v>
      </c>
      <c r="AI52" s="3">
        <f t="shared" ca="1" si="94"/>
        <v>0</v>
      </c>
      <c r="AJ52" s="3">
        <f t="shared" ca="1" si="94"/>
        <v>5.7</v>
      </c>
      <c r="AK52" s="3">
        <f t="shared" ca="1" si="94"/>
        <v>0</v>
      </c>
      <c r="AL52" s="3">
        <f t="shared" ca="1" si="94"/>
        <v>6</v>
      </c>
      <c r="AM52" s="3">
        <f t="shared" ca="1" si="94"/>
        <v>0</v>
      </c>
      <c r="AN52" s="3">
        <f t="shared" ca="1" si="94"/>
        <v>4</v>
      </c>
      <c r="AO52" s="3">
        <f t="shared" ca="1" si="94"/>
        <v>0</v>
      </c>
      <c r="AP52" s="3">
        <f t="shared" ca="1" si="94"/>
        <v>7</v>
      </c>
      <c r="AQ52" s="3">
        <f t="shared" ca="1" si="94"/>
        <v>0</v>
      </c>
      <c r="AR52" s="3">
        <f t="shared" ca="1" si="94"/>
        <v>2</v>
      </c>
      <c r="AS52" s="3">
        <f t="shared" ca="1" si="94"/>
        <v>6.55</v>
      </c>
      <c r="AT52" s="3">
        <f t="shared" ca="1" si="94"/>
        <v>0</v>
      </c>
      <c r="AU52" s="3">
        <f t="shared" ca="1" si="94"/>
        <v>4.2</v>
      </c>
      <c r="AV52" s="3">
        <f t="shared" ca="1" si="94"/>
        <v>0</v>
      </c>
      <c r="AW52" s="3">
        <f t="shared" ca="1" si="94"/>
        <v>2</v>
      </c>
      <c r="AX52" s="3">
        <f t="shared" ca="1" si="94"/>
        <v>2</v>
      </c>
      <c r="AY52" s="3">
        <f t="shared" ca="1" si="94"/>
        <v>2.5</v>
      </c>
      <c r="AZ52" s="3">
        <f t="shared" ca="1" si="94"/>
        <v>0</v>
      </c>
      <c r="BA52" s="3">
        <f t="shared" ca="1" si="94"/>
        <v>0</v>
      </c>
      <c r="BB52" s="3">
        <f t="shared" ca="1" si="94"/>
        <v>3.25</v>
      </c>
      <c r="BC52" s="3">
        <f t="shared" ca="1" si="94"/>
        <v>2.25</v>
      </c>
      <c r="BD52" s="3">
        <f t="shared" ca="1" si="94"/>
        <v>1.75</v>
      </c>
      <c r="BE52" s="3">
        <f t="shared" ca="1" si="94"/>
        <v>1.25</v>
      </c>
      <c r="BF52" s="3">
        <f t="shared" ca="1" si="94"/>
        <v>0</v>
      </c>
      <c r="BG52" s="3">
        <f t="shared" ca="1" si="94"/>
        <v>0</v>
      </c>
      <c r="BH52" s="3">
        <f t="shared" ca="1" si="94"/>
        <v>3</v>
      </c>
      <c r="BI52" s="3">
        <f t="shared" ca="1" si="94"/>
        <v>0</v>
      </c>
      <c r="BJ52" s="3">
        <f t="shared" ca="1" si="94"/>
        <v>0</v>
      </c>
      <c r="BK52" s="3">
        <f t="shared" ca="1" si="94"/>
        <v>1.5</v>
      </c>
      <c r="BL52" s="3">
        <f t="shared" ca="1" si="94"/>
        <v>2.95</v>
      </c>
      <c r="BM52" s="3">
        <f t="shared" ca="1" si="94"/>
        <v>2</v>
      </c>
      <c r="BN52" s="3">
        <f t="shared" ref="BN52:CS52" ca="1" si="95">SUM(BN44:BN50)</f>
        <v>0</v>
      </c>
      <c r="BO52" s="3">
        <f t="shared" ca="1" si="95"/>
        <v>0</v>
      </c>
      <c r="BP52" s="3">
        <f t="shared" ca="1" si="95"/>
        <v>0</v>
      </c>
      <c r="BQ52" s="3">
        <f t="shared" ca="1" si="95"/>
        <v>3</v>
      </c>
      <c r="BR52" s="3">
        <f t="shared" ca="1" si="95"/>
        <v>0</v>
      </c>
      <c r="BS52" s="3">
        <f t="shared" ca="1" si="95"/>
        <v>0</v>
      </c>
      <c r="BT52" s="3">
        <f t="shared" ca="1" si="95"/>
        <v>4.25</v>
      </c>
      <c r="BU52" s="3">
        <f t="shared" ca="1" si="95"/>
        <v>0</v>
      </c>
      <c r="BV52" s="3">
        <f t="shared" ca="1" si="95"/>
        <v>5</v>
      </c>
      <c r="BW52" s="3">
        <f t="shared" ca="1" si="95"/>
        <v>4</v>
      </c>
      <c r="BX52" s="3">
        <f t="shared" ca="1" si="95"/>
        <v>0</v>
      </c>
      <c r="BY52" s="3">
        <f t="shared" ca="1" si="95"/>
        <v>10</v>
      </c>
      <c r="BZ52" s="3">
        <f t="shared" ca="1" si="95"/>
        <v>0</v>
      </c>
      <c r="CA52" s="3">
        <f t="shared" ca="1" si="95"/>
        <v>4.25</v>
      </c>
      <c r="CB52" s="3">
        <f t="shared" ca="1" si="95"/>
        <v>0</v>
      </c>
      <c r="CC52" s="3">
        <f t="shared" ca="1" si="95"/>
        <v>3</v>
      </c>
      <c r="CD52" s="3">
        <f t="shared" ca="1" si="95"/>
        <v>3.5</v>
      </c>
      <c r="CE52" s="3">
        <f t="shared" ca="1" si="95"/>
        <v>3.5</v>
      </c>
      <c r="CF52" s="3">
        <f t="shared" ca="1" si="95"/>
        <v>0</v>
      </c>
      <c r="CG52" s="3">
        <f t="shared" ca="1" si="95"/>
        <v>0</v>
      </c>
      <c r="CH52" s="3">
        <f t="shared" ca="1" si="95"/>
        <v>1.5</v>
      </c>
      <c r="CI52" s="3">
        <f t="shared" ca="1" si="95"/>
        <v>0</v>
      </c>
      <c r="CJ52" s="3">
        <f t="shared" ca="1" si="95"/>
        <v>0</v>
      </c>
      <c r="CK52" s="3">
        <f t="shared" ca="1" si="95"/>
        <v>1.5</v>
      </c>
      <c r="CL52" s="3">
        <f t="shared" ca="1" si="95"/>
        <v>1</v>
      </c>
      <c r="CM52" s="3">
        <f t="shared" ca="1" si="95"/>
        <v>0</v>
      </c>
      <c r="CN52" s="3">
        <f t="shared" ca="1" si="95"/>
        <v>0</v>
      </c>
      <c r="CO52" s="3">
        <f t="shared" ca="1" si="95"/>
        <v>1.5</v>
      </c>
      <c r="CP52" s="3">
        <f t="shared" ca="1" si="95"/>
        <v>0</v>
      </c>
      <c r="CQ52" s="3">
        <f t="shared" ca="1" si="95"/>
        <v>0</v>
      </c>
      <c r="CR52" s="3">
        <f t="shared" ca="1" si="95"/>
        <v>0</v>
      </c>
      <c r="CS52" s="3">
        <f t="shared" ca="1" si="95"/>
        <v>0</v>
      </c>
      <c r="CT52" s="3">
        <f t="shared" ref="CT52" ca="1" si="96">SUM(CT44:CT50)</f>
        <v>0</v>
      </c>
      <c r="CU52" s="14">
        <f ca="1">SUM(C52:CT52)</f>
        <v>134.19999999999999</v>
      </c>
      <c r="CV52" s="14">
        <f ca="1">AVERAGE(C52:CT52)</f>
        <v>1.3979166666666665</v>
      </c>
      <c r="CW52" s="14">
        <f ca="1">MIN(C52:CT52)</f>
        <v>0</v>
      </c>
      <c r="CX52" s="14">
        <f ca="1">MAX(C52:CT52)</f>
        <v>10.75</v>
      </c>
      <c r="CY52" s="14">
        <f ca="1">STDEV(C52:CT52)</f>
        <v>2.2978813659390305</v>
      </c>
    </row>
    <row r="53" spans="1:103" s="15" customFormat="1" ht="17" x14ac:dyDescent="0.25">
      <c r="A53" s="3">
        <f>AVERAGE(A44:A50)</f>
        <v>4.1428571428571432</v>
      </c>
      <c r="B53" s="15" t="s">
        <v>20</v>
      </c>
      <c r="C53" s="24">
        <f t="shared" ref="C53:BN53" ca="1" si="97">AVERAGE(C44:C50)</f>
        <v>0</v>
      </c>
      <c r="D53" s="3">
        <f t="shared" ca="1" si="97"/>
        <v>0</v>
      </c>
      <c r="E53" s="3">
        <f t="shared" ca="1" si="97"/>
        <v>0</v>
      </c>
      <c r="F53" s="3">
        <f t="shared" ca="1" si="97"/>
        <v>0</v>
      </c>
      <c r="G53" s="3">
        <f t="shared" ca="1" si="97"/>
        <v>0</v>
      </c>
      <c r="H53" s="3">
        <f t="shared" ca="1" si="97"/>
        <v>0</v>
      </c>
      <c r="I53" s="3">
        <f t="shared" ca="1" si="97"/>
        <v>0</v>
      </c>
      <c r="J53" s="3">
        <f t="shared" ca="1" si="97"/>
        <v>0</v>
      </c>
      <c r="K53" s="3">
        <f t="shared" ca="1" si="97"/>
        <v>0</v>
      </c>
      <c r="L53" s="3">
        <f t="shared" ca="1" si="97"/>
        <v>0</v>
      </c>
      <c r="M53" s="3">
        <f t="shared" ca="1" si="97"/>
        <v>0</v>
      </c>
      <c r="N53" s="3">
        <f t="shared" ca="1" si="97"/>
        <v>0</v>
      </c>
      <c r="O53" s="3">
        <f t="shared" ca="1" si="97"/>
        <v>0</v>
      </c>
      <c r="P53" s="3">
        <f t="shared" ca="1" si="97"/>
        <v>0</v>
      </c>
      <c r="Q53" s="3">
        <f t="shared" ca="1" si="97"/>
        <v>0</v>
      </c>
      <c r="R53" s="3">
        <f t="shared" ca="1" si="97"/>
        <v>0</v>
      </c>
      <c r="S53" s="3">
        <f t="shared" ca="1" si="97"/>
        <v>0</v>
      </c>
      <c r="T53" s="3">
        <f t="shared" ca="1" si="97"/>
        <v>0</v>
      </c>
      <c r="U53" s="3">
        <f t="shared" ca="1" si="97"/>
        <v>0</v>
      </c>
      <c r="V53" s="3">
        <f t="shared" ca="1" si="97"/>
        <v>0</v>
      </c>
      <c r="W53" s="3">
        <f t="shared" ca="1" si="97"/>
        <v>0</v>
      </c>
      <c r="X53" s="3">
        <f t="shared" ca="1" si="97"/>
        <v>0</v>
      </c>
      <c r="Y53" s="3">
        <f t="shared" ca="1" si="97"/>
        <v>0</v>
      </c>
      <c r="Z53" s="3">
        <f t="shared" ca="1" si="97"/>
        <v>0</v>
      </c>
      <c r="AA53" s="3">
        <f t="shared" ca="1" si="97"/>
        <v>0</v>
      </c>
      <c r="AB53" s="3">
        <f t="shared" ca="1" si="97"/>
        <v>0</v>
      </c>
      <c r="AC53" s="3">
        <f t="shared" ca="1" si="97"/>
        <v>0.25714285714285717</v>
      </c>
      <c r="AD53" s="3">
        <f t="shared" ca="1" si="97"/>
        <v>0.21428571428571427</v>
      </c>
      <c r="AE53" s="3">
        <f t="shared" ca="1" si="97"/>
        <v>0.6428571428571429</v>
      </c>
      <c r="AF53" s="3">
        <f t="shared" ca="1" si="97"/>
        <v>1.5357142857142858</v>
      </c>
      <c r="AG53" s="3">
        <f t="shared" ca="1" si="97"/>
        <v>1.1071428571428572</v>
      </c>
      <c r="AH53" s="3">
        <f t="shared" ca="1" si="97"/>
        <v>0.2857142857142857</v>
      </c>
      <c r="AI53" s="3">
        <f t="shared" ca="1" si="97"/>
        <v>0</v>
      </c>
      <c r="AJ53" s="3">
        <f t="shared" ca="1" si="97"/>
        <v>0.81428571428571428</v>
      </c>
      <c r="AK53" s="3">
        <f t="shared" ca="1" si="97"/>
        <v>0</v>
      </c>
      <c r="AL53" s="3">
        <f t="shared" ca="1" si="97"/>
        <v>0.8571428571428571</v>
      </c>
      <c r="AM53" s="3">
        <f t="shared" ca="1" si="97"/>
        <v>0</v>
      </c>
      <c r="AN53" s="3">
        <f t="shared" ca="1" si="97"/>
        <v>0.5714285714285714</v>
      </c>
      <c r="AO53" s="3">
        <f t="shared" ca="1" si="97"/>
        <v>0</v>
      </c>
      <c r="AP53" s="3">
        <f t="shared" ca="1" si="97"/>
        <v>1</v>
      </c>
      <c r="AQ53" s="3">
        <f t="shared" ca="1" si="97"/>
        <v>0</v>
      </c>
      <c r="AR53" s="3">
        <f t="shared" ca="1" si="97"/>
        <v>0.2857142857142857</v>
      </c>
      <c r="AS53" s="3">
        <f t="shared" ca="1" si="97"/>
        <v>0.93571428571428572</v>
      </c>
      <c r="AT53" s="3">
        <f t="shared" ca="1" si="97"/>
        <v>0</v>
      </c>
      <c r="AU53" s="3">
        <f t="shared" ca="1" si="97"/>
        <v>0.6</v>
      </c>
      <c r="AV53" s="3">
        <f t="shared" ca="1" si="97"/>
        <v>0</v>
      </c>
      <c r="AW53" s="3">
        <f t="shared" ca="1" si="97"/>
        <v>0.2857142857142857</v>
      </c>
      <c r="AX53" s="3">
        <f t="shared" ca="1" si="97"/>
        <v>0.2857142857142857</v>
      </c>
      <c r="AY53" s="3">
        <f t="shared" ca="1" si="97"/>
        <v>0.35714285714285715</v>
      </c>
      <c r="AZ53" s="3">
        <f t="shared" ca="1" si="97"/>
        <v>0</v>
      </c>
      <c r="BA53" s="3">
        <f t="shared" ca="1" si="97"/>
        <v>0</v>
      </c>
      <c r="BB53" s="3">
        <f t="shared" ca="1" si="97"/>
        <v>0.4642857142857143</v>
      </c>
      <c r="BC53" s="3">
        <f t="shared" ca="1" si="97"/>
        <v>0.32142857142857145</v>
      </c>
      <c r="BD53" s="3">
        <f t="shared" ca="1" si="97"/>
        <v>0.25</v>
      </c>
      <c r="BE53" s="3">
        <f t="shared" ca="1" si="97"/>
        <v>0.17857142857142858</v>
      </c>
      <c r="BF53" s="3">
        <f t="shared" ca="1" si="97"/>
        <v>0</v>
      </c>
      <c r="BG53" s="3">
        <f t="shared" ca="1" si="97"/>
        <v>0</v>
      </c>
      <c r="BH53" s="3">
        <f t="shared" ca="1" si="97"/>
        <v>0.42857142857142855</v>
      </c>
      <c r="BI53" s="3">
        <f t="shared" ca="1" si="97"/>
        <v>0</v>
      </c>
      <c r="BJ53" s="3">
        <f t="shared" ca="1" si="97"/>
        <v>0</v>
      </c>
      <c r="BK53" s="3">
        <f t="shared" ca="1" si="97"/>
        <v>0.21428571428571427</v>
      </c>
      <c r="BL53" s="3">
        <f t="shared" ca="1" si="97"/>
        <v>0.42142857142857143</v>
      </c>
      <c r="BM53" s="3">
        <f t="shared" ca="1" si="97"/>
        <v>0.2857142857142857</v>
      </c>
      <c r="BN53" s="3">
        <f t="shared" ca="1" si="97"/>
        <v>0</v>
      </c>
      <c r="BO53" s="3">
        <f t="shared" ref="BO53:CS53" ca="1" si="98">AVERAGE(BO44:BO50)</f>
        <v>0</v>
      </c>
      <c r="BP53" s="3">
        <f t="shared" ca="1" si="98"/>
        <v>0</v>
      </c>
      <c r="BQ53" s="3">
        <f t="shared" ca="1" si="98"/>
        <v>0.42857142857142855</v>
      </c>
      <c r="BR53" s="3">
        <f t="shared" ca="1" si="98"/>
        <v>0</v>
      </c>
      <c r="BS53" s="3">
        <f t="shared" ca="1" si="98"/>
        <v>0</v>
      </c>
      <c r="BT53" s="3">
        <f t="shared" ca="1" si="98"/>
        <v>0.6071428571428571</v>
      </c>
      <c r="BU53" s="3">
        <f t="shared" ca="1" si="98"/>
        <v>0</v>
      </c>
      <c r="BV53" s="3">
        <f t="shared" ca="1" si="98"/>
        <v>0.7142857142857143</v>
      </c>
      <c r="BW53" s="3">
        <f t="shared" ca="1" si="98"/>
        <v>0.5714285714285714</v>
      </c>
      <c r="BX53" s="3">
        <f t="shared" ca="1" si="98"/>
        <v>0</v>
      </c>
      <c r="BY53" s="3">
        <f t="shared" ca="1" si="98"/>
        <v>1.4285714285714286</v>
      </c>
      <c r="BZ53" s="3">
        <f t="shared" ca="1" si="98"/>
        <v>0</v>
      </c>
      <c r="CA53" s="3">
        <f t="shared" ca="1" si="98"/>
        <v>0.6071428571428571</v>
      </c>
      <c r="CB53" s="3">
        <f t="shared" ca="1" si="98"/>
        <v>0</v>
      </c>
      <c r="CC53" s="3">
        <f t="shared" ca="1" si="98"/>
        <v>0.42857142857142855</v>
      </c>
      <c r="CD53" s="3">
        <f t="shared" ca="1" si="98"/>
        <v>0.5</v>
      </c>
      <c r="CE53" s="3">
        <f t="shared" ca="1" si="98"/>
        <v>0.5</v>
      </c>
      <c r="CF53" s="3">
        <f t="shared" ca="1" si="98"/>
        <v>0</v>
      </c>
      <c r="CG53" s="3">
        <f t="shared" ca="1" si="98"/>
        <v>0</v>
      </c>
      <c r="CH53" s="3">
        <f t="shared" ca="1" si="98"/>
        <v>0.21428571428571427</v>
      </c>
      <c r="CI53" s="3">
        <f t="shared" ca="1" si="98"/>
        <v>0</v>
      </c>
      <c r="CJ53" s="3">
        <f t="shared" ca="1" si="98"/>
        <v>0</v>
      </c>
      <c r="CK53" s="3">
        <f t="shared" ca="1" si="98"/>
        <v>0.21428571428571427</v>
      </c>
      <c r="CL53" s="3">
        <f t="shared" ca="1" si="98"/>
        <v>0.14285714285714285</v>
      </c>
      <c r="CM53" s="3">
        <f t="shared" ca="1" si="98"/>
        <v>0</v>
      </c>
      <c r="CN53" s="3">
        <f t="shared" ca="1" si="98"/>
        <v>0</v>
      </c>
      <c r="CO53" s="3">
        <f t="shared" ca="1" si="98"/>
        <v>0.21428571428571427</v>
      </c>
      <c r="CP53" s="3">
        <f t="shared" ca="1" si="98"/>
        <v>0</v>
      </c>
      <c r="CQ53" s="3">
        <f t="shared" ca="1" si="98"/>
        <v>0</v>
      </c>
      <c r="CR53" s="3">
        <f t="shared" ca="1" si="98"/>
        <v>0</v>
      </c>
      <c r="CS53" s="3">
        <f t="shared" ca="1" si="98"/>
        <v>0</v>
      </c>
      <c r="CT53" s="3">
        <f t="shared" ref="CT53" ca="1" si="99">AVERAGE(CT44:CT50)</f>
        <v>0</v>
      </c>
      <c r="CU53" s="14">
        <f t="shared" ref="CU53:CU56" ca="1" si="100">SUM(C53:CT53)</f>
        <v>19.171428571428571</v>
      </c>
      <c r="CV53" s="14">
        <f t="shared" ref="CV53:CV56" ca="1" si="101">AVERAGE(C53:CT53)</f>
        <v>0.19970238095238094</v>
      </c>
      <c r="CW53" s="14">
        <f t="shared" ref="CW53:CW56" ca="1" si="102">MIN(C53:CT53)</f>
        <v>0</v>
      </c>
      <c r="CX53" s="14">
        <f t="shared" ref="CX53:CX56" ca="1" si="103">MAX(C53:CT53)</f>
        <v>1.5357142857142858</v>
      </c>
      <c r="CY53" s="14">
        <f t="shared" ref="CY53:CY56" ca="1" si="104">STDEV(C53:CT53)</f>
        <v>0.32826876656271864</v>
      </c>
    </row>
    <row r="54" spans="1:103" s="15" customFormat="1" ht="17" x14ac:dyDescent="0.25">
      <c r="A54" s="3">
        <f>MIN(A44:A50)</f>
        <v>4</v>
      </c>
      <c r="B54" s="15" t="s">
        <v>17</v>
      </c>
      <c r="C54" s="24">
        <f t="shared" ref="C54:BN54" ca="1" si="105">MIN(C44:C50)</f>
        <v>0</v>
      </c>
      <c r="D54" s="3">
        <f t="shared" ca="1" si="105"/>
        <v>0</v>
      </c>
      <c r="E54" s="3">
        <f t="shared" ca="1" si="105"/>
        <v>0</v>
      </c>
      <c r="F54" s="3">
        <f t="shared" ca="1" si="105"/>
        <v>0</v>
      </c>
      <c r="G54" s="3">
        <f t="shared" ca="1" si="105"/>
        <v>0</v>
      </c>
      <c r="H54" s="3">
        <f t="shared" ca="1" si="105"/>
        <v>0</v>
      </c>
      <c r="I54" s="3">
        <f t="shared" ca="1" si="105"/>
        <v>0</v>
      </c>
      <c r="J54" s="3">
        <f t="shared" ca="1" si="105"/>
        <v>0</v>
      </c>
      <c r="K54" s="3">
        <f t="shared" ca="1" si="105"/>
        <v>0</v>
      </c>
      <c r="L54" s="3">
        <f t="shared" ca="1" si="105"/>
        <v>0</v>
      </c>
      <c r="M54" s="3">
        <f t="shared" ca="1" si="105"/>
        <v>0</v>
      </c>
      <c r="N54" s="3">
        <f t="shared" ca="1" si="105"/>
        <v>0</v>
      </c>
      <c r="O54" s="3">
        <f t="shared" ca="1" si="105"/>
        <v>0</v>
      </c>
      <c r="P54" s="3">
        <f t="shared" ca="1" si="105"/>
        <v>0</v>
      </c>
      <c r="Q54" s="3">
        <f t="shared" ca="1" si="105"/>
        <v>0</v>
      </c>
      <c r="R54" s="3">
        <f t="shared" ca="1" si="105"/>
        <v>0</v>
      </c>
      <c r="S54" s="3">
        <f t="shared" ca="1" si="105"/>
        <v>0</v>
      </c>
      <c r="T54" s="3">
        <f t="shared" ca="1" si="105"/>
        <v>0</v>
      </c>
      <c r="U54" s="3">
        <f t="shared" ca="1" si="105"/>
        <v>0</v>
      </c>
      <c r="V54" s="3">
        <f t="shared" ca="1" si="105"/>
        <v>0</v>
      </c>
      <c r="W54" s="3">
        <f t="shared" ca="1" si="105"/>
        <v>0</v>
      </c>
      <c r="X54" s="3">
        <f t="shared" ca="1" si="105"/>
        <v>0</v>
      </c>
      <c r="Y54" s="3">
        <f t="shared" ca="1" si="105"/>
        <v>0</v>
      </c>
      <c r="Z54" s="3">
        <f t="shared" ca="1" si="105"/>
        <v>0</v>
      </c>
      <c r="AA54" s="3">
        <f t="shared" ca="1" si="105"/>
        <v>0</v>
      </c>
      <c r="AB54" s="3">
        <f t="shared" ca="1" si="105"/>
        <v>0</v>
      </c>
      <c r="AC54" s="3">
        <f t="shared" ca="1" si="105"/>
        <v>0</v>
      </c>
      <c r="AD54" s="3">
        <f t="shared" ca="1" si="105"/>
        <v>0</v>
      </c>
      <c r="AE54" s="3">
        <f t="shared" ca="1" si="105"/>
        <v>0</v>
      </c>
      <c r="AF54" s="3">
        <f t="shared" ca="1" si="105"/>
        <v>0</v>
      </c>
      <c r="AG54" s="3">
        <f t="shared" ca="1" si="105"/>
        <v>0</v>
      </c>
      <c r="AH54" s="3">
        <f t="shared" ca="1" si="105"/>
        <v>0</v>
      </c>
      <c r="AI54" s="3">
        <f t="shared" ca="1" si="105"/>
        <v>0</v>
      </c>
      <c r="AJ54" s="3">
        <f t="shared" ca="1" si="105"/>
        <v>0</v>
      </c>
      <c r="AK54" s="3">
        <f t="shared" ca="1" si="105"/>
        <v>0</v>
      </c>
      <c r="AL54" s="3">
        <f t="shared" ca="1" si="105"/>
        <v>0</v>
      </c>
      <c r="AM54" s="3">
        <f t="shared" ca="1" si="105"/>
        <v>0</v>
      </c>
      <c r="AN54" s="3">
        <f t="shared" ca="1" si="105"/>
        <v>0</v>
      </c>
      <c r="AO54" s="3">
        <f t="shared" ca="1" si="105"/>
        <v>0</v>
      </c>
      <c r="AP54" s="3">
        <f t="shared" ca="1" si="105"/>
        <v>0</v>
      </c>
      <c r="AQ54" s="3">
        <f t="shared" ca="1" si="105"/>
        <v>0</v>
      </c>
      <c r="AR54" s="3">
        <f t="shared" ca="1" si="105"/>
        <v>0</v>
      </c>
      <c r="AS54" s="3">
        <f t="shared" ca="1" si="105"/>
        <v>0</v>
      </c>
      <c r="AT54" s="3">
        <f t="shared" ca="1" si="105"/>
        <v>0</v>
      </c>
      <c r="AU54" s="3">
        <f t="shared" ca="1" si="105"/>
        <v>0</v>
      </c>
      <c r="AV54" s="3">
        <f t="shared" ca="1" si="105"/>
        <v>0</v>
      </c>
      <c r="AW54" s="3">
        <f t="shared" ca="1" si="105"/>
        <v>0</v>
      </c>
      <c r="AX54" s="3">
        <f t="shared" ca="1" si="105"/>
        <v>0</v>
      </c>
      <c r="AY54" s="3">
        <f t="shared" ca="1" si="105"/>
        <v>0</v>
      </c>
      <c r="AZ54" s="3">
        <f t="shared" ca="1" si="105"/>
        <v>0</v>
      </c>
      <c r="BA54" s="3">
        <f t="shared" ca="1" si="105"/>
        <v>0</v>
      </c>
      <c r="BB54" s="3">
        <f t="shared" ca="1" si="105"/>
        <v>0</v>
      </c>
      <c r="BC54" s="3">
        <f t="shared" ca="1" si="105"/>
        <v>0</v>
      </c>
      <c r="BD54" s="3">
        <f t="shared" ca="1" si="105"/>
        <v>0</v>
      </c>
      <c r="BE54" s="3">
        <f t="shared" ca="1" si="105"/>
        <v>0</v>
      </c>
      <c r="BF54" s="3">
        <f t="shared" ca="1" si="105"/>
        <v>0</v>
      </c>
      <c r="BG54" s="3">
        <f t="shared" ca="1" si="105"/>
        <v>0</v>
      </c>
      <c r="BH54" s="3">
        <f t="shared" ca="1" si="105"/>
        <v>0</v>
      </c>
      <c r="BI54" s="3">
        <f t="shared" ca="1" si="105"/>
        <v>0</v>
      </c>
      <c r="BJ54" s="3">
        <f t="shared" ca="1" si="105"/>
        <v>0</v>
      </c>
      <c r="BK54" s="3">
        <f t="shared" ca="1" si="105"/>
        <v>0</v>
      </c>
      <c r="BL54" s="3">
        <f t="shared" ca="1" si="105"/>
        <v>0</v>
      </c>
      <c r="BM54" s="3">
        <f t="shared" ca="1" si="105"/>
        <v>0</v>
      </c>
      <c r="BN54" s="3">
        <f t="shared" ca="1" si="105"/>
        <v>0</v>
      </c>
      <c r="BO54" s="3">
        <f t="shared" ref="BO54:CS54" ca="1" si="106">MIN(BO44:BO50)</f>
        <v>0</v>
      </c>
      <c r="BP54" s="3">
        <f t="shared" ca="1" si="106"/>
        <v>0</v>
      </c>
      <c r="BQ54" s="3">
        <f t="shared" ca="1" si="106"/>
        <v>0</v>
      </c>
      <c r="BR54" s="3">
        <f t="shared" ca="1" si="106"/>
        <v>0</v>
      </c>
      <c r="BS54" s="3">
        <f t="shared" ca="1" si="106"/>
        <v>0</v>
      </c>
      <c r="BT54" s="3">
        <f t="shared" ca="1" si="106"/>
        <v>0</v>
      </c>
      <c r="BU54" s="3">
        <f t="shared" ca="1" si="106"/>
        <v>0</v>
      </c>
      <c r="BV54" s="3">
        <f t="shared" ca="1" si="106"/>
        <v>0</v>
      </c>
      <c r="BW54" s="3">
        <f t="shared" ca="1" si="106"/>
        <v>0</v>
      </c>
      <c r="BX54" s="3">
        <f t="shared" ca="1" si="106"/>
        <v>0</v>
      </c>
      <c r="BY54" s="3">
        <f t="shared" ca="1" si="106"/>
        <v>0</v>
      </c>
      <c r="BZ54" s="3">
        <f t="shared" ca="1" si="106"/>
        <v>0</v>
      </c>
      <c r="CA54" s="3">
        <f t="shared" ca="1" si="106"/>
        <v>0</v>
      </c>
      <c r="CB54" s="3">
        <f t="shared" ca="1" si="106"/>
        <v>0</v>
      </c>
      <c r="CC54" s="3">
        <f t="shared" ca="1" si="106"/>
        <v>0</v>
      </c>
      <c r="CD54" s="3">
        <f t="shared" ca="1" si="106"/>
        <v>0</v>
      </c>
      <c r="CE54" s="3">
        <f t="shared" ca="1" si="106"/>
        <v>0</v>
      </c>
      <c r="CF54" s="3">
        <f t="shared" ca="1" si="106"/>
        <v>0</v>
      </c>
      <c r="CG54" s="3">
        <f t="shared" ca="1" si="106"/>
        <v>0</v>
      </c>
      <c r="CH54" s="3">
        <f t="shared" ca="1" si="106"/>
        <v>0</v>
      </c>
      <c r="CI54" s="3">
        <f t="shared" ca="1" si="106"/>
        <v>0</v>
      </c>
      <c r="CJ54" s="3">
        <f t="shared" ca="1" si="106"/>
        <v>0</v>
      </c>
      <c r="CK54" s="3">
        <f t="shared" ca="1" si="106"/>
        <v>0</v>
      </c>
      <c r="CL54" s="3">
        <f t="shared" ca="1" si="106"/>
        <v>0</v>
      </c>
      <c r="CM54" s="3">
        <f t="shared" ca="1" si="106"/>
        <v>0</v>
      </c>
      <c r="CN54" s="3">
        <f t="shared" ca="1" si="106"/>
        <v>0</v>
      </c>
      <c r="CO54" s="3">
        <f t="shared" ca="1" si="106"/>
        <v>0</v>
      </c>
      <c r="CP54" s="3">
        <f t="shared" ca="1" si="106"/>
        <v>0</v>
      </c>
      <c r="CQ54" s="3">
        <f t="shared" ca="1" si="106"/>
        <v>0</v>
      </c>
      <c r="CR54" s="3">
        <f t="shared" ca="1" si="106"/>
        <v>0</v>
      </c>
      <c r="CS54" s="3">
        <f t="shared" ca="1" si="106"/>
        <v>0</v>
      </c>
      <c r="CT54" s="3">
        <f t="shared" ref="CT54" ca="1" si="107">MIN(CT44:CT50)</f>
        <v>0</v>
      </c>
      <c r="CU54" s="14">
        <f t="shared" ca="1" si="100"/>
        <v>0</v>
      </c>
      <c r="CV54" s="14">
        <f t="shared" ca="1" si="101"/>
        <v>0</v>
      </c>
      <c r="CW54" s="14">
        <f t="shared" ca="1" si="102"/>
        <v>0</v>
      </c>
      <c r="CX54" s="14">
        <f t="shared" ca="1" si="103"/>
        <v>0</v>
      </c>
      <c r="CY54" s="14">
        <f t="shared" ca="1" si="104"/>
        <v>0</v>
      </c>
    </row>
    <row r="55" spans="1:103" s="15" customFormat="1" ht="17" x14ac:dyDescent="0.25">
      <c r="A55" s="3">
        <f>MAX(A44:A50)</f>
        <v>5</v>
      </c>
      <c r="B55" s="15" t="s">
        <v>18</v>
      </c>
      <c r="C55" s="24">
        <f t="shared" ref="C55:BN55" ca="1" si="108">MAX(C44:C50)</f>
        <v>0</v>
      </c>
      <c r="D55" s="3">
        <f t="shared" ca="1" si="108"/>
        <v>0</v>
      </c>
      <c r="E55" s="3">
        <f t="shared" ca="1" si="108"/>
        <v>0</v>
      </c>
      <c r="F55" s="3">
        <f t="shared" ca="1" si="108"/>
        <v>0</v>
      </c>
      <c r="G55" s="3">
        <f t="shared" ca="1" si="108"/>
        <v>0</v>
      </c>
      <c r="H55" s="3">
        <f t="shared" ca="1" si="108"/>
        <v>0</v>
      </c>
      <c r="I55" s="3">
        <f t="shared" ca="1" si="108"/>
        <v>0</v>
      </c>
      <c r="J55" s="3">
        <f t="shared" ca="1" si="108"/>
        <v>0</v>
      </c>
      <c r="K55" s="3">
        <f t="shared" ca="1" si="108"/>
        <v>0</v>
      </c>
      <c r="L55" s="3">
        <f t="shared" ca="1" si="108"/>
        <v>0</v>
      </c>
      <c r="M55" s="3">
        <f t="shared" ca="1" si="108"/>
        <v>0</v>
      </c>
      <c r="N55" s="3">
        <f t="shared" ca="1" si="108"/>
        <v>0</v>
      </c>
      <c r="O55" s="3">
        <f t="shared" ca="1" si="108"/>
        <v>0</v>
      </c>
      <c r="P55" s="3">
        <f t="shared" ca="1" si="108"/>
        <v>0</v>
      </c>
      <c r="Q55" s="3">
        <f t="shared" ca="1" si="108"/>
        <v>0</v>
      </c>
      <c r="R55" s="3">
        <f t="shared" ca="1" si="108"/>
        <v>0</v>
      </c>
      <c r="S55" s="3">
        <f t="shared" ca="1" si="108"/>
        <v>0</v>
      </c>
      <c r="T55" s="3">
        <f t="shared" ca="1" si="108"/>
        <v>0</v>
      </c>
      <c r="U55" s="3">
        <f t="shared" ca="1" si="108"/>
        <v>0</v>
      </c>
      <c r="V55" s="3">
        <f t="shared" ca="1" si="108"/>
        <v>0</v>
      </c>
      <c r="W55" s="3">
        <f t="shared" ca="1" si="108"/>
        <v>0</v>
      </c>
      <c r="X55" s="3">
        <f t="shared" ca="1" si="108"/>
        <v>0</v>
      </c>
      <c r="Y55" s="3">
        <f t="shared" ca="1" si="108"/>
        <v>0</v>
      </c>
      <c r="Z55" s="3">
        <f t="shared" ca="1" si="108"/>
        <v>0</v>
      </c>
      <c r="AA55" s="3">
        <f t="shared" ca="1" si="108"/>
        <v>0</v>
      </c>
      <c r="AB55" s="3">
        <f t="shared" ca="1" si="108"/>
        <v>0</v>
      </c>
      <c r="AC55" s="3">
        <f t="shared" ca="1" si="108"/>
        <v>1</v>
      </c>
      <c r="AD55" s="3">
        <f t="shared" ca="1" si="108"/>
        <v>1.5</v>
      </c>
      <c r="AE55" s="3">
        <f t="shared" ca="1" si="108"/>
        <v>4.5</v>
      </c>
      <c r="AF55" s="3">
        <f t="shared" ca="1" si="108"/>
        <v>5.5</v>
      </c>
      <c r="AG55" s="3">
        <f t="shared" ca="1" si="108"/>
        <v>2.75</v>
      </c>
      <c r="AH55" s="3">
        <f t="shared" ca="1" si="108"/>
        <v>1</v>
      </c>
      <c r="AI55" s="3">
        <f t="shared" ca="1" si="108"/>
        <v>0</v>
      </c>
      <c r="AJ55" s="3">
        <f t="shared" ca="1" si="108"/>
        <v>1.5</v>
      </c>
      <c r="AK55" s="3">
        <f t="shared" ca="1" si="108"/>
        <v>0</v>
      </c>
      <c r="AL55" s="3">
        <f t="shared" ca="1" si="108"/>
        <v>3</v>
      </c>
      <c r="AM55" s="3">
        <f t="shared" ca="1" si="108"/>
        <v>0</v>
      </c>
      <c r="AN55" s="3">
        <f t="shared" ca="1" si="108"/>
        <v>4</v>
      </c>
      <c r="AO55" s="3">
        <f t="shared" ca="1" si="108"/>
        <v>0</v>
      </c>
      <c r="AP55" s="3">
        <f t="shared" ca="1" si="108"/>
        <v>3.5</v>
      </c>
      <c r="AQ55" s="3">
        <f t="shared" ca="1" si="108"/>
        <v>0</v>
      </c>
      <c r="AR55" s="3">
        <f t="shared" ca="1" si="108"/>
        <v>2</v>
      </c>
      <c r="AS55" s="3">
        <f t="shared" ca="1" si="108"/>
        <v>3.75</v>
      </c>
      <c r="AT55" s="3">
        <f t="shared" ca="1" si="108"/>
        <v>0</v>
      </c>
      <c r="AU55" s="3">
        <f t="shared" ca="1" si="108"/>
        <v>1.5</v>
      </c>
      <c r="AV55" s="3">
        <f t="shared" ca="1" si="108"/>
        <v>0</v>
      </c>
      <c r="AW55" s="3">
        <f t="shared" ca="1" si="108"/>
        <v>2</v>
      </c>
      <c r="AX55" s="3">
        <f t="shared" ca="1" si="108"/>
        <v>2</v>
      </c>
      <c r="AY55" s="3">
        <f t="shared" ca="1" si="108"/>
        <v>2.5</v>
      </c>
      <c r="AZ55" s="3">
        <f t="shared" ca="1" si="108"/>
        <v>0</v>
      </c>
      <c r="BA55" s="3">
        <f t="shared" ca="1" si="108"/>
        <v>0</v>
      </c>
      <c r="BB55" s="3">
        <f t="shared" ca="1" si="108"/>
        <v>3.25</v>
      </c>
      <c r="BC55" s="3">
        <f t="shared" ca="1" si="108"/>
        <v>2.25</v>
      </c>
      <c r="BD55" s="3">
        <f t="shared" ca="1" si="108"/>
        <v>1.75</v>
      </c>
      <c r="BE55" s="3">
        <f t="shared" ca="1" si="108"/>
        <v>1.25</v>
      </c>
      <c r="BF55" s="3">
        <f t="shared" ca="1" si="108"/>
        <v>0</v>
      </c>
      <c r="BG55" s="3">
        <f t="shared" ca="1" si="108"/>
        <v>0</v>
      </c>
      <c r="BH55" s="3">
        <f t="shared" ca="1" si="108"/>
        <v>3</v>
      </c>
      <c r="BI55" s="3">
        <f t="shared" ca="1" si="108"/>
        <v>0</v>
      </c>
      <c r="BJ55" s="3">
        <f t="shared" ca="1" si="108"/>
        <v>0</v>
      </c>
      <c r="BK55" s="3">
        <f t="shared" ca="1" si="108"/>
        <v>1.5</v>
      </c>
      <c r="BL55" s="3">
        <f t="shared" ca="1" si="108"/>
        <v>1.75</v>
      </c>
      <c r="BM55" s="3">
        <f t="shared" ca="1" si="108"/>
        <v>2</v>
      </c>
      <c r="BN55" s="3">
        <f t="shared" ca="1" si="108"/>
        <v>0</v>
      </c>
      <c r="BO55" s="3">
        <f t="shared" ref="BO55:CS55" ca="1" si="109">MAX(BO44:BO50)</f>
        <v>0</v>
      </c>
      <c r="BP55" s="3">
        <f t="shared" ca="1" si="109"/>
        <v>0</v>
      </c>
      <c r="BQ55" s="3">
        <f t="shared" ca="1" si="109"/>
        <v>3</v>
      </c>
      <c r="BR55" s="3">
        <f t="shared" ca="1" si="109"/>
        <v>0</v>
      </c>
      <c r="BS55" s="3">
        <f t="shared" ca="1" si="109"/>
        <v>0</v>
      </c>
      <c r="BT55" s="3">
        <f t="shared" ca="1" si="109"/>
        <v>4.25</v>
      </c>
      <c r="BU55" s="3">
        <f t="shared" ca="1" si="109"/>
        <v>0</v>
      </c>
      <c r="BV55" s="3">
        <f t="shared" ca="1" si="109"/>
        <v>5</v>
      </c>
      <c r="BW55" s="3">
        <f t="shared" ca="1" si="109"/>
        <v>4</v>
      </c>
      <c r="BX55" s="3">
        <f t="shared" ca="1" si="109"/>
        <v>0</v>
      </c>
      <c r="BY55" s="3">
        <f t="shared" ca="1" si="109"/>
        <v>5.25</v>
      </c>
      <c r="BZ55" s="3">
        <f t="shared" ca="1" si="109"/>
        <v>0</v>
      </c>
      <c r="CA55" s="3">
        <f t="shared" ca="1" si="109"/>
        <v>4.25</v>
      </c>
      <c r="CB55" s="3">
        <f t="shared" ca="1" si="109"/>
        <v>0</v>
      </c>
      <c r="CC55" s="3">
        <f t="shared" ca="1" si="109"/>
        <v>3</v>
      </c>
      <c r="CD55" s="3">
        <f t="shared" ca="1" si="109"/>
        <v>3.5</v>
      </c>
      <c r="CE55" s="3">
        <f t="shared" ca="1" si="109"/>
        <v>3.5</v>
      </c>
      <c r="CF55" s="3">
        <f t="shared" ca="1" si="109"/>
        <v>0</v>
      </c>
      <c r="CG55" s="3">
        <f t="shared" ca="1" si="109"/>
        <v>0</v>
      </c>
      <c r="CH55" s="3">
        <f t="shared" ca="1" si="109"/>
        <v>1.5</v>
      </c>
      <c r="CI55" s="3">
        <f t="shared" ca="1" si="109"/>
        <v>0</v>
      </c>
      <c r="CJ55" s="3">
        <f t="shared" ca="1" si="109"/>
        <v>0</v>
      </c>
      <c r="CK55" s="3">
        <f t="shared" ca="1" si="109"/>
        <v>1.5</v>
      </c>
      <c r="CL55" s="3">
        <f t="shared" ca="1" si="109"/>
        <v>1</v>
      </c>
      <c r="CM55" s="3">
        <f t="shared" ca="1" si="109"/>
        <v>0</v>
      </c>
      <c r="CN55" s="3">
        <f t="shared" ca="1" si="109"/>
        <v>0</v>
      </c>
      <c r="CO55" s="3">
        <f t="shared" ca="1" si="109"/>
        <v>1.5</v>
      </c>
      <c r="CP55" s="3">
        <f t="shared" ca="1" si="109"/>
        <v>0</v>
      </c>
      <c r="CQ55" s="3">
        <f t="shared" ca="1" si="109"/>
        <v>0</v>
      </c>
      <c r="CR55" s="3">
        <f t="shared" ca="1" si="109"/>
        <v>0</v>
      </c>
      <c r="CS55" s="3">
        <f t="shared" ca="1" si="109"/>
        <v>0</v>
      </c>
      <c r="CT55" s="3">
        <f t="shared" ref="CT55" ca="1" si="110">MAX(CT44:CT50)</f>
        <v>0</v>
      </c>
      <c r="CU55" s="14">
        <f t="shared" ca="1" si="100"/>
        <v>100</v>
      </c>
      <c r="CV55" s="14">
        <f t="shared" ca="1" si="101"/>
        <v>1.0416666666666667</v>
      </c>
      <c r="CW55" s="14">
        <f t="shared" ca="1" si="102"/>
        <v>0</v>
      </c>
      <c r="CX55" s="14">
        <f t="shared" ca="1" si="103"/>
        <v>5.5</v>
      </c>
      <c r="CY55" s="14">
        <f t="shared" ca="1" si="104"/>
        <v>1.5413880734527745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111">STDEV(C44:C50)</f>
        <v>0</v>
      </c>
      <c r="D56" s="3">
        <f t="shared" ca="1" si="111"/>
        <v>0</v>
      </c>
      <c r="E56" s="3">
        <f t="shared" ca="1" si="111"/>
        <v>0</v>
      </c>
      <c r="F56" s="3">
        <f t="shared" ca="1" si="111"/>
        <v>0</v>
      </c>
      <c r="G56" s="3">
        <f t="shared" ca="1" si="111"/>
        <v>0</v>
      </c>
      <c r="H56" s="3">
        <f t="shared" ca="1" si="111"/>
        <v>0</v>
      </c>
      <c r="I56" s="3">
        <f t="shared" ca="1" si="111"/>
        <v>0</v>
      </c>
      <c r="J56" s="3">
        <f t="shared" ca="1" si="111"/>
        <v>0</v>
      </c>
      <c r="K56" s="3">
        <f t="shared" ca="1" si="111"/>
        <v>0</v>
      </c>
      <c r="L56" s="3">
        <f t="shared" ca="1" si="111"/>
        <v>0</v>
      </c>
      <c r="M56" s="3">
        <f t="shared" ca="1" si="111"/>
        <v>0</v>
      </c>
      <c r="N56" s="3">
        <f t="shared" ca="1" si="111"/>
        <v>0</v>
      </c>
      <c r="O56" s="3">
        <f t="shared" ca="1" si="111"/>
        <v>0</v>
      </c>
      <c r="P56" s="3">
        <f t="shared" ca="1" si="111"/>
        <v>0</v>
      </c>
      <c r="Q56" s="3">
        <f t="shared" ca="1" si="111"/>
        <v>0</v>
      </c>
      <c r="R56" s="3">
        <f t="shared" ca="1" si="111"/>
        <v>0</v>
      </c>
      <c r="S56" s="3">
        <f t="shared" ca="1" si="111"/>
        <v>0</v>
      </c>
      <c r="T56" s="3">
        <f t="shared" ca="1" si="111"/>
        <v>0</v>
      </c>
      <c r="U56" s="3">
        <f t="shared" ca="1" si="111"/>
        <v>0</v>
      </c>
      <c r="V56" s="3">
        <f t="shared" ca="1" si="111"/>
        <v>0</v>
      </c>
      <c r="W56" s="3">
        <f t="shared" ca="1" si="111"/>
        <v>0</v>
      </c>
      <c r="X56" s="3">
        <f t="shared" ca="1" si="111"/>
        <v>0</v>
      </c>
      <c r="Y56" s="3">
        <f t="shared" ca="1" si="111"/>
        <v>0</v>
      </c>
      <c r="Z56" s="3">
        <f t="shared" ca="1" si="111"/>
        <v>0</v>
      </c>
      <c r="AA56" s="3">
        <f t="shared" ca="1" si="111"/>
        <v>0</v>
      </c>
      <c r="AB56" s="3">
        <f t="shared" ca="1" si="111"/>
        <v>0</v>
      </c>
      <c r="AC56" s="3">
        <f t="shared" ca="1" si="111"/>
        <v>0.44293394111365658</v>
      </c>
      <c r="AD56" s="3">
        <f t="shared" ca="1" si="111"/>
        <v>0.56694670951384085</v>
      </c>
      <c r="AE56" s="3">
        <f t="shared" ca="1" si="111"/>
        <v>1.7008401285415224</v>
      </c>
      <c r="AF56" s="3">
        <f t="shared" ca="1" si="111"/>
        <v>2.6237241797545283</v>
      </c>
      <c r="AG56" s="3">
        <f t="shared" ca="1" si="111"/>
        <v>1.3833620192091716</v>
      </c>
      <c r="AH56" s="3">
        <f t="shared" ca="1" si="111"/>
        <v>0.4879500364742666</v>
      </c>
      <c r="AI56" s="3">
        <f t="shared" ca="1" si="111"/>
        <v>0</v>
      </c>
      <c r="AJ56" s="3">
        <f t="shared" ca="1" si="111"/>
        <v>0.7690439333539868</v>
      </c>
      <c r="AK56" s="3">
        <f t="shared" ca="1" si="111"/>
        <v>0</v>
      </c>
      <c r="AL56" s="3">
        <f t="shared" ca="1" si="111"/>
        <v>1.4638501094227998</v>
      </c>
      <c r="AM56" s="3">
        <f t="shared" ca="1" si="111"/>
        <v>0</v>
      </c>
      <c r="AN56" s="3">
        <f t="shared" ca="1" si="111"/>
        <v>1.511857892036909</v>
      </c>
      <c r="AO56" s="3">
        <f t="shared" ca="1" si="111"/>
        <v>0</v>
      </c>
      <c r="AP56" s="3">
        <f t="shared" ca="1" si="111"/>
        <v>1.707825127659933</v>
      </c>
      <c r="AQ56" s="3">
        <f t="shared" ca="1" si="111"/>
        <v>0</v>
      </c>
      <c r="AR56" s="3">
        <f t="shared" ca="1" si="111"/>
        <v>0.75592894601845451</v>
      </c>
      <c r="AS56" s="3">
        <f t="shared" ca="1" si="111"/>
        <v>1.6213971047922133</v>
      </c>
      <c r="AT56" s="3">
        <f t="shared" ca="1" si="111"/>
        <v>0</v>
      </c>
      <c r="AU56" s="3">
        <f t="shared" ca="1" si="111"/>
        <v>0.75498344352707492</v>
      </c>
      <c r="AV56" s="3">
        <f t="shared" ca="1" si="111"/>
        <v>0</v>
      </c>
      <c r="AW56" s="3">
        <f t="shared" ca="1" si="111"/>
        <v>0.75592894601845451</v>
      </c>
      <c r="AX56" s="3">
        <f t="shared" ca="1" si="111"/>
        <v>0.75592894601845451</v>
      </c>
      <c r="AY56" s="3">
        <f t="shared" ca="1" si="111"/>
        <v>0.94491118252306805</v>
      </c>
      <c r="AZ56" s="3">
        <f t="shared" ca="1" si="111"/>
        <v>0</v>
      </c>
      <c r="BA56" s="3">
        <f t="shared" ca="1" si="111"/>
        <v>0</v>
      </c>
      <c r="BB56" s="3">
        <f t="shared" ca="1" si="111"/>
        <v>1.2283845372799884</v>
      </c>
      <c r="BC56" s="3">
        <f t="shared" ca="1" si="111"/>
        <v>0.85042006427076122</v>
      </c>
      <c r="BD56" s="3">
        <f t="shared" ca="1" si="111"/>
        <v>0.66143782776614768</v>
      </c>
      <c r="BE56" s="3">
        <f t="shared" ca="1" si="111"/>
        <v>0.47245559126153402</v>
      </c>
      <c r="BF56" s="3">
        <f t="shared" ca="1" si="111"/>
        <v>0</v>
      </c>
      <c r="BG56" s="3">
        <f t="shared" ca="1" si="111"/>
        <v>0</v>
      </c>
      <c r="BH56" s="3">
        <f t="shared" ca="1" si="111"/>
        <v>1.1338934190276817</v>
      </c>
      <c r="BI56" s="3">
        <f t="shared" ca="1" si="111"/>
        <v>0</v>
      </c>
      <c r="BJ56" s="3">
        <f t="shared" ca="1" si="111"/>
        <v>0</v>
      </c>
      <c r="BK56" s="3">
        <f t="shared" ca="1" si="111"/>
        <v>0.56694670951384085</v>
      </c>
      <c r="BL56" s="3">
        <f t="shared" ca="1" si="111"/>
        <v>0.73703072236799294</v>
      </c>
      <c r="BM56" s="3">
        <f t="shared" ca="1" si="111"/>
        <v>0.75592894601845451</v>
      </c>
      <c r="BN56" s="3">
        <f t="shared" ca="1" si="111"/>
        <v>0</v>
      </c>
      <c r="BO56" s="3">
        <f t="shared" ref="BO56:CS56" ca="1" si="112">STDEV(BO44:BO50)</f>
        <v>0</v>
      </c>
      <c r="BP56" s="3">
        <f t="shared" ca="1" si="112"/>
        <v>0</v>
      </c>
      <c r="BQ56" s="3">
        <f t="shared" ca="1" si="112"/>
        <v>1.1338934190276817</v>
      </c>
      <c r="BR56" s="3">
        <f t="shared" ca="1" si="112"/>
        <v>0</v>
      </c>
      <c r="BS56" s="3">
        <f t="shared" ca="1" si="112"/>
        <v>0</v>
      </c>
      <c r="BT56" s="3">
        <f t="shared" ca="1" si="112"/>
        <v>1.6063490102892157</v>
      </c>
      <c r="BU56" s="3">
        <f t="shared" ca="1" si="112"/>
        <v>0</v>
      </c>
      <c r="BV56" s="3">
        <f t="shared" ca="1" si="112"/>
        <v>1.8898223650461361</v>
      </c>
      <c r="BW56" s="3">
        <f t="shared" ca="1" si="112"/>
        <v>1.511857892036909</v>
      </c>
      <c r="BX56" s="3">
        <f t="shared" ca="1" si="112"/>
        <v>0</v>
      </c>
      <c r="BY56" s="3">
        <f t="shared" ca="1" si="112"/>
        <v>2.4440160158465178</v>
      </c>
      <c r="BZ56" s="3">
        <f t="shared" ca="1" si="112"/>
        <v>0</v>
      </c>
      <c r="CA56" s="3">
        <f t="shared" ca="1" si="112"/>
        <v>1.6063490102892157</v>
      </c>
      <c r="CB56" s="3">
        <f t="shared" ca="1" si="112"/>
        <v>0</v>
      </c>
      <c r="CC56" s="3">
        <f t="shared" ca="1" si="112"/>
        <v>1.1338934190276817</v>
      </c>
      <c r="CD56" s="3">
        <f t="shared" ca="1" si="112"/>
        <v>1.3228756555322954</v>
      </c>
      <c r="CE56" s="3">
        <f t="shared" ca="1" si="112"/>
        <v>1.3228756555322954</v>
      </c>
      <c r="CF56" s="3">
        <f t="shared" ca="1" si="112"/>
        <v>0</v>
      </c>
      <c r="CG56" s="3">
        <f t="shared" ca="1" si="112"/>
        <v>0</v>
      </c>
      <c r="CH56" s="3">
        <f t="shared" ca="1" si="112"/>
        <v>0.56694670951384085</v>
      </c>
      <c r="CI56" s="3">
        <f t="shared" ca="1" si="112"/>
        <v>0</v>
      </c>
      <c r="CJ56" s="3">
        <f t="shared" ca="1" si="112"/>
        <v>0</v>
      </c>
      <c r="CK56" s="3">
        <f t="shared" ca="1" si="112"/>
        <v>0.56694670951384085</v>
      </c>
      <c r="CL56" s="3">
        <f t="shared" ca="1" si="112"/>
        <v>0.37796447300922725</v>
      </c>
      <c r="CM56" s="3">
        <f t="shared" ca="1" si="112"/>
        <v>0</v>
      </c>
      <c r="CN56" s="3">
        <f t="shared" ca="1" si="112"/>
        <v>0</v>
      </c>
      <c r="CO56" s="3">
        <f t="shared" ca="1" si="112"/>
        <v>0.56694670951384085</v>
      </c>
      <c r="CP56" s="3">
        <f t="shared" ca="1" si="112"/>
        <v>0</v>
      </c>
      <c r="CQ56" s="3">
        <f t="shared" ca="1" si="112"/>
        <v>0</v>
      </c>
      <c r="CR56" s="3">
        <f t="shared" ca="1" si="112"/>
        <v>0</v>
      </c>
      <c r="CS56" s="3">
        <f t="shared" ca="1" si="112"/>
        <v>0</v>
      </c>
      <c r="CT56" s="3">
        <f t="shared" ref="CT56" ca="1" si="113">STDEV(CT44:CT50)</f>
        <v>0</v>
      </c>
      <c r="CU56" s="14">
        <f t="shared" ca="1" si="100"/>
        <v>40.704647507663431</v>
      </c>
      <c r="CV56" s="14">
        <f t="shared" ca="1" si="101"/>
        <v>0.42400674487149409</v>
      </c>
      <c r="CW56" s="14">
        <f t="shared" ca="1" si="102"/>
        <v>0</v>
      </c>
      <c r="CX56" s="14">
        <f t="shared" ca="1" si="103"/>
        <v>2.6237241797545283</v>
      </c>
      <c r="CY56" s="14">
        <f t="shared" ca="1" si="104"/>
        <v>0.63837102884771313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:CT8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1.332031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4</v>
      </c>
      <c r="C2" s="22">
        <f ca="1">INDIRECT(ADDRESS(ROW(C2),(COLUMN(C2)-COLUMN($C$2))*4+3,1,1,"person"))</f>
        <v>7</v>
      </c>
      <c r="D2" s="22">
        <f t="shared" ref="D2:BO3" ca="1" si="0">INDIRECT(ADDRESS(ROW(D2),(COLUMN(D2)-COLUMN($C$2))*4+3,1,1,"person"))</f>
        <v>0</v>
      </c>
      <c r="E2" s="22">
        <f t="shared" ca="1" si="0"/>
        <v>1</v>
      </c>
      <c r="F2" s="22">
        <f t="shared" ca="1" si="0"/>
        <v>0</v>
      </c>
      <c r="G2" s="22">
        <f t="shared" ca="1" si="0"/>
        <v>2</v>
      </c>
      <c r="H2" s="22">
        <f t="shared" ca="1" si="0"/>
        <v>0</v>
      </c>
      <c r="I2" s="22">
        <f t="shared" ca="1" si="0"/>
        <v>0</v>
      </c>
      <c r="J2" s="22">
        <f t="shared" ca="1" si="0"/>
        <v>1</v>
      </c>
      <c r="K2" s="22">
        <f t="shared" ca="1" si="0"/>
        <v>0</v>
      </c>
      <c r="L2" s="22">
        <f t="shared" ca="1" si="0"/>
        <v>0</v>
      </c>
      <c r="M2" s="22">
        <f t="shared" ca="1" si="0"/>
        <v>1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1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</v>
      </c>
      <c r="AB2" s="22">
        <f t="shared" ca="1" si="0"/>
        <v>1</v>
      </c>
      <c r="AC2" s="22">
        <f t="shared" ca="1" si="0"/>
        <v>7</v>
      </c>
      <c r="AD2" s="22">
        <f t="shared" ca="1" si="0"/>
        <v>5</v>
      </c>
      <c r="AE2" s="22">
        <f t="shared" ca="1" si="0"/>
        <v>2</v>
      </c>
      <c r="AF2" s="22">
        <f t="shared" ca="1" si="0"/>
        <v>6</v>
      </c>
      <c r="AG2" s="22">
        <f t="shared" ca="1" si="0"/>
        <v>11</v>
      </c>
      <c r="AH2" s="22">
        <f t="shared" ca="1" si="0"/>
        <v>0</v>
      </c>
      <c r="AI2" s="22">
        <f t="shared" ca="1" si="0"/>
        <v>2</v>
      </c>
      <c r="AJ2" s="22">
        <f t="shared" ca="1" si="0"/>
        <v>2</v>
      </c>
      <c r="AK2" s="22">
        <f t="shared" ca="1" si="0"/>
        <v>5</v>
      </c>
      <c r="AL2" s="22">
        <f t="shared" ca="1" si="0"/>
        <v>20</v>
      </c>
      <c r="AM2" s="22">
        <f t="shared" ca="1" si="0"/>
        <v>27</v>
      </c>
      <c r="AN2" s="22">
        <f t="shared" ca="1" si="0"/>
        <v>22</v>
      </c>
      <c r="AO2" s="22">
        <f t="shared" ca="1" si="0"/>
        <v>19</v>
      </c>
      <c r="AP2" s="22">
        <f t="shared" ca="1" si="0"/>
        <v>16</v>
      </c>
      <c r="AQ2" s="22">
        <f t="shared" ca="1" si="0"/>
        <v>19</v>
      </c>
      <c r="AR2" s="22">
        <f t="shared" ca="1" si="0"/>
        <v>16</v>
      </c>
      <c r="AS2" s="22">
        <f t="shared" ca="1" si="0"/>
        <v>43</v>
      </c>
      <c r="AT2" s="22">
        <f t="shared" ca="1" si="0"/>
        <v>14</v>
      </c>
      <c r="AU2" s="22">
        <f t="shared" ca="1" si="0"/>
        <v>12</v>
      </c>
      <c r="AV2" s="22">
        <f t="shared" ca="1" si="0"/>
        <v>3</v>
      </c>
      <c r="AW2" s="22">
        <f t="shared" ca="1" si="0"/>
        <v>6</v>
      </c>
      <c r="AX2" s="22">
        <f t="shared" ca="1" si="0"/>
        <v>6</v>
      </c>
      <c r="AY2" s="22">
        <f t="shared" ca="1" si="0"/>
        <v>10</v>
      </c>
      <c r="AZ2" s="22">
        <f t="shared" ca="1" si="0"/>
        <v>11</v>
      </c>
      <c r="BA2" s="22">
        <f t="shared" ca="1" si="0"/>
        <v>16</v>
      </c>
      <c r="BB2" s="22">
        <f t="shared" ca="1" si="0"/>
        <v>18</v>
      </c>
      <c r="BC2" s="22">
        <f t="shared" ca="1" si="0"/>
        <v>9</v>
      </c>
      <c r="BD2" s="22">
        <f t="shared" ca="1" si="0"/>
        <v>13</v>
      </c>
      <c r="BE2" s="22">
        <f t="shared" ca="1" si="0"/>
        <v>12</v>
      </c>
      <c r="BF2" s="22">
        <f t="shared" ca="1" si="0"/>
        <v>13</v>
      </c>
      <c r="BG2" s="22">
        <f t="shared" ca="1" si="0"/>
        <v>15</v>
      </c>
      <c r="BH2" s="22">
        <f t="shared" ca="1" si="0"/>
        <v>29</v>
      </c>
      <c r="BI2" s="22">
        <f t="shared" ca="1" si="0"/>
        <v>22</v>
      </c>
      <c r="BJ2" s="22">
        <f t="shared" ca="1" si="0"/>
        <v>19</v>
      </c>
      <c r="BK2" s="22">
        <f t="shared" ca="1" si="0"/>
        <v>6</v>
      </c>
      <c r="BL2" s="22">
        <f t="shared" ca="1" si="0"/>
        <v>19</v>
      </c>
      <c r="BM2" s="22">
        <f t="shared" ca="1" si="0"/>
        <v>8</v>
      </c>
      <c r="BN2" s="22">
        <f t="shared" ca="1" si="0"/>
        <v>7</v>
      </c>
      <c r="BO2" s="22">
        <f t="shared" ca="1" si="0"/>
        <v>3</v>
      </c>
      <c r="BP2" s="22">
        <f t="shared" ref="BP2:CT6" ca="1" si="1">INDIRECT(ADDRESS(ROW(BP2),(COLUMN(BP2)-COLUMN($C$2))*4+3,1,1,"person"))</f>
        <v>0</v>
      </c>
      <c r="BQ2" s="22">
        <f t="shared" ca="1" si="1"/>
        <v>0</v>
      </c>
      <c r="BR2" s="22">
        <f t="shared" ca="1" si="1"/>
        <v>2</v>
      </c>
      <c r="BS2" s="22">
        <f t="shared" ca="1" si="1"/>
        <v>17</v>
      </c>
      <c r="BT2" s="22">
        <f t="shared" ca="1" si="1"/>
        <v>9</v>
      </c>
      <c r="BU2" s="22">
        <f t="shared" ca="1" si="1"/>
        <v>10</v>
      </c>
      <c r="BV2" s="22">
        <f t="shared" ca="1" si="1"/>
        <v>10</v>
      </c>
      <c r="BW2" s="22">
        <f t="shared" ca="1" si="1"/>
        <v>11</v>
      </c>
      <c r="BX2" s="22">
        <f t="shared" ca="1" si="1"/>
        <v>9</v>
      </c>
      <c r="BY2" s="22">
        <f t="shared" ca="1" si="1"/>
        <v>9</v>
      </c>
      <c r="BZ2" s="22">
        <f t="shared" ca="1" si="1"/>
        <v>8</v>
      </c>
      <c r="CA2" s="22">
        <f t="shared" ca="1" si="1"/>
        <v>17</v>
      </c>
      <c r="CB2" s="22">
        <f t="shared" ca="1" si="1"/>
        <v>22</v>
      </c>
      <c r="CC2" s="22">
        <f t="shared" ca="1" si="1"/>
        <v>13</v>
      </c>
      <c r="CD2" s="22">
        <f t="shared" ca="1" si="1"/>
        <v>11</v>
      </c>
      <c r="CE2" s="22">
        <f t="shared" ca="1" si="1"/>
        <v>24</v>
      </c>
      <c r="CF2" s="22">
        <f t="shared" ca="1" si="1"/>
        <v>15</v>
      </c>
      <c r="CG2" s="22">
        <f t="shared" ca="1" si="1"/>
        <v>7</v>
      </c>
      <c r="CH2" s="22">
        <f t="shared" ca="1" si="1"/>
        <v>7</v>
      </c>
      <c r="CI2" s="22">
        <f t="shared" ca="1" si="1"/>
        <v>5</v>
      </c>
      <c r="CJ2" s="22">
        <f t="shared" ca="1" si="1"/>
        <v>7</v>
      </c>
      <c r="CK2" s="22">
        <f t="shared" ca="1" si="1"/>
        <v>9</v>
      </c>
      <c r="CL2" s="22">
        <f t="shared" ca="1" si="1"/>
        <v>6</v>
      </c>
      <c r="CM2" s="22">
        <f t="shared" ca="1" si="1"/>
        <v>3</v>
      </c>
      <c r="CN2" s="22">
        <f t="shared" ca="1" si="1"/>
        <v>0</v>
      </c>
      <c r="CO2" s="22">
        <f t="shared" ca="1" si="1"/>
        <v>4</v>
      </c>
      <c r="CP2" s="22">
        <f t="shared" ca="1" si="1"/>
        <v>0</v>
      </c>
      <c r="CQ2" s="22">
        <f t="shared" ca="1" si="1"/>
        <v>0</v>
      </c>
      <c r="CR2" s="22">
        <f t="shared" ca="1" si="1"/>
        <v>2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4</v>
      </c>
      <c r="C3" s="22">
        <f t="shared" ref="C3:R8" ca="1" si="2">INDIRECT(ADDRESS(ROW(C3),(COLUMN(C3)-COLUMN($C$2))*4+3,1,1,"person"))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1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2</v>
      </c>
      <c r="AB3" s="22">
        <f t="shared" ca="1" si="0"/>
        <v>4</v>
      </c>
      <c r="AC3" s="22">
        <f t="shared" ca="1" si="0"/>
        <v>3</v>
      </c>
      <c r="AD3" s="22">
        <f t="shared" ca="1" si="0"/>
        <v>7</v>
      </c>
      <c r="AE3" s="22">
        <f t="shared" ca="1" si="0"/>
        <v>32</v>
      </c>
      <c r="AF3" s="22">
        <f t="shared" ca="1" si="0"/>
        <v>23</v>
      </c>
      <c r="AG3" s="22">
        <f t="shared" ca="1" si="0"/>
        <v>10</v>
      </c>
      <c r="AH3" s="22">
        <f t="shared" ca="1" si="0"/>
        <v>9</v>
      </c>
      <c r="AI3" s="22">
        <f t="shared" ca="1" si="0"/>
        <v>10</v>
      </c>
      <c r="AJ3" s="22">
        <f t="shared" ca="1" si="0"/>
        <v>6</v>
      </c>
      <c r="AK3" s="22">
        <f t="shared" ca="1" si="0"/>
        <v>5</v>
      </c>
      <c r="AL3" s="22">
        <f t="shared" ca="1" si="0"/>
        <v>18</v>
      </c>
      <c r="AM3" s="22">
        <f t="shared" ca="1" si="0"/>
        <v>24</v>
      </c>
      <c r="AN3" s="22">
        <f t="shared" ca="1" si="0"/>
        <v>9</v>
      </c>
      <c r="AO3" s="22">
        <f t="shared" ca="1" si="0"/>
        <v>17</v>
      </c>
      <c r="AP3" s="22">
        <f t="shared" ca="1" si="0"/>
        <v>3</v>
      </c>
      <c r="AQ3" s="22">
        <f t="shared" ca="1" si="0"/>
        <v>5</v>
      </c>
      <c r="AR3" s="22">
        <f t="shared" ca="1" si="0"/>
        <v>7</v>
      </c>
      <c r="AS3" s="22">
        <f t="shared" ca="1" si="0"/>
        <v>5</v>
      </c>
      <c r="AT3" s="22">
        <f t="shared" ca="1" si="0"/>
        <v>10</v>
      </c>
      <c r="AU3" s="22">
        <f t="shared" ca="1" si="0"/>
        <v>6</v>
      </c>
      <c r="AV3" s="22">
        <f t="shared" ca="1" si="0"/>
        <v>21</v>
      </c>
      <c r="AW3" s="22">
        <f t="shared" ca="1" si="0"/>
        <v>2</v>
      </c>
      <c r="AX3" s="22">
        <f t="shared" ca="1" si="0"/>
        <v>3</v>
      </c>
      <c r="AY3" s="22">
        <f t="shared" ca="1" si="0"/>
        <v>6</v>
      </c>
      <c r="AZ3" s="22">
        <f t="shared" ca="1" si="0"/>
        <v>2</v>
      </c>
      <c r="BA3" s="22">
        <f t="shared" ca="1" si="0"/>
        <v>4</v>
      </c>
      <c r="BB3" s="22">
        <f t="shared" ca="1" si="0"/>
        <v>2</v>
      </c>
      <c r="BC3" s="22">
        <f t="shared" ca="1" si="0"/>
        <v>4</v>
      </c>
      <c r="BD3" s="22">
        <f t="shared" ca="1" si="0"/>
        <v>1</v>
      </c>
      <c r="BE3" s="22">
        <f t="shared" ca="1" si="0"/>
        <v>2</v>
      </c>
      <c r="BF3" s="22">
        <f t="shared" ca="1" si="0"/>
        <v>2</v>
      </c>
      <c r="BG3" s="22">
        <f t="shared" ca="1" si="0"/>
        <v>4</v>
      </c>
      <c r="BH3" s="22">
        <f t="shared" ca="1" si="0"/>
        <v>6</v>
      </c>
      <c r="BI3" s="22">
        <f t="shared" ca="1" si="0"/>
        <v>4</v>
      </c>
      <c r="BJ3" s="22">
        <f t="shared" ca="1" si="0"/>
        <v>3</v>
      </c>
      <c r="BK3" s="22">
        <f t="shared" ca="1" si="0"/>
        <v>4</v>
      </c>
      <c r="BL3" s="22">
        <f t="shared" ca="1" si="0"/>
        <v>4</v>
      </c>
      <c r="BM3" s="22">
        <f t="shared" ca="1" si="0"/>
        <v>3</v>
      </c>
      <c r="BN3" s="22">
        <f t="shared" ca="1" si="0"/>
        <v>11</v>
      </c>
      <c r="BO3" s="22">
        <f t="shared" ca="1" si="0"/>
        <v>4</v>
      </c>
      <c r="BP3" s="22">
        <f t="shared" ca="1" si="1"/>
        <v>13</v>
      </c>
      <c r="BQ3" s="22">
        <f t="shared" ca="1" si="1"/>
        <v>10</v>
      </c>
      <c r="BR3" s="22">
        <f t="shared" ca="1" si="1"/>
        <v>5</v>
      </c>
      <c r="BS3" s="22">
        <f t="shared" ca="1" si="1"/>
        <v>9</v>
      </c>
      <c r="BT3" s="22">
        <f t="shared" ca="1" si="1"/>
        <v>17</v>
      </c>
      <c r="BU3" s="22">
        <f t="shared" ca="1" si="1"/>
        <v>7</v>
      </c>
      <c r="BV3" s="22">
        <f t="shared" ca="1" si="1"/>
        <v>29</v>
      </c>
      <c r="BW3" s="22">
        <f t="shared" ca="1" si="1"/>
        <v>30</v>
      </c>
      <c r="BX3" s="22">
        <f t="shared" ca="1" si="1"/>
        <v>21</v>
      </c>
      <c r="BY3" s="22">
        <f t="shared" ca="1" si="1"/>
        <v>19</v>
      </c>
      <c r="BZ3" s="22">
        <f t="shared" ca="1" si="1"/>
        <v>16</v>
      </c>
      <c r="CA3" s="22">
        <f t="shared" ca="1" si="1"/>
        <v>14</v>
      </c>
      <c r="CB3" s="22">
        <f t="shared" ca="1" si="1"/>
        <v>11</v>
      </c>
      <c r="CC3" s="22">
        <f t="shared" ca="1" si="1"/>
        <v>6</v>
      </c>
      <c r="CD3" s="22">
        <f t="shared" ca="1" si="1"/>
        <v>12</v>
      </c>
      <c r="CE3" s="22">
        <f t="shared" ca="1" si="1"/>
        <v>9</v>
      </c>
      <c r="CF3" s="22">
        <f t="shared" ca="1" si="1"/>
        <v>7</v>
      </c>
      <c r="CG3" s="22">
        <f t="shared" ca="1" si="1"/>
        <v>1</v>
      </c>
      <c r="CH3" s="22">
        <f t="shared" ca="1" si="1"/>
        <v>3</v>
      </c>
      <c r="CI3" s="22">
        <f t="shared" ca="1" si="1"/>
        <v>3</v>
      </c>
      <c r="CJ3" s="22">
        <f t="shared" ca="1" si="1"/>
        <v>1</v>
      </c>
      <c r="CK3" s="22">
        <f t="shared" ca="1" si="1"/>
        <v>6</v>
      </c>
      <c r="CL3" s="22">
        <f t="shared" ca="1" si="1"/>
        <v>7</v>
      </c>
      <c r="CM3" s="22">
        <f t="shared" ca="1" si="1"/>
        <v>13</v>
      </c>
      <c r="CN3" s="22">
        <f t="shared" ca="1" si="1"/>
        <v>7</v>
      </c>
      <c r="CO3" s="22">
        <f t="shared" ca="1" si="1"/>
        <v>14</v>
      </c>
      <c r="CP3" s="22">
        <f t="shared" ca="1" si="1"/>
        <v>3</v>
      </c>
      <c r="CQ3" s="22">
        <f t="shared" ca="1" si="1"/>
        <v>3</v>
      </c>
      <c r="CR3" s="22">
        <f t="shared" ca="1" si="1"/>
        <v>3</v>
      </c>
      <c r="CS3" s="22">
        <f t="shared" ca="1" si="1"/>
        <v>0</v>
      </c>
      <c r="CT3" s="22">
        <f t="shared" ca="1" si="1"/>
        <v>1</v>
      </c>
    </row>
    <row r="4" spans="1:98" x14ac:dyDescent="0.25">
      <c r="A4" s="22" t="str">
        <f>person!A4</f>
        <v>Tuesday</v>
      </c>
      <c r="B4" s="23">
        <f>person!B4</f>
        <v>4</v>
      </c>
      <c r="C4" s="22">
        <f t="shared" ca="1" si="2"/>
        <v>0</v>
      </c>
      <c r="D4" s="22">
        <f t="shared" ref="D4:BO7" ca="1" si="3">INDIRECT(ADDRESS(ROW(D4),(COLUMN(D4)-COLUMN($C$2))*4+3,1,1,"person"))</f>
        <v>1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2</v>
      </c>
      <c r="AB4" s="22">
        <f t="shared" ca="1" si="3"/>
        <v>1</v>
      </c>
      <c r="AC4" s="22">
        <f t="shared" ca="1" si="3"/>
        <v>6</v>
      </c>
      <c r="AD4" s="22">
        <f t="shared" ca="1" si="3"/>
        <v>2</v>
      </c>
      <c r="AE4" s="22">
        <f t="shared" ca="1" si="3"/>
        <v>18</v>
      </c>
      <c r="AF4" s="22">
        <f t="shared" ca="1" si="3"/>
        <v>29</v>
      </c>
      <c r="AG4" s="22">
        <f t="shared" ca="1" si="3"/>
        <v>18</v>
      </c>
      <c r="AH4" s="22">
        <f t="shared" ca="1" si="3"/>
        <v>4</v>
      </c>
      <c r="AI4" s="22">
        <f t="shared" ca="1" si="3"/>
        <v>10</v>
      </c>
      <c r="AJ4" s="22">
        <f t="shared" ca="1" si="3"/>
        <v>15</v>
      </c>
      <c r="AK4" s="22">
        <f t="shared" ca="1" si="3"/>
        <v>9</v>
      </c>
      <c r="AL4" s="22">
        <f t="shared" ca="1" si="3"/>
        <v>12</v>
      </c>
      <c r="AM4" s="22">
        <f t="shared" ca="1" si="3"/>
        <v>20</v>
      </c>
      <c r="AN4" s="22">
        <f t="shared" ca="1" si="3"/>
        <v>16</v>
      </c>
      <c r="AO4" s="22">
        <f t="shared" ca="1" si="3"/>
        <v>15</v>
      </c>
      <c r="AP4" s="22">
        <f t="shared" ca="1" si="3"/>
        <v>14</v>
      </c>
      <c r="AQ4" s="22">
        <f t="shared" ca="1" si="3"/>
        <v>7</v>
      </c>
      <c r="AR4" s="22">
        <f t="shared" ca="1" si="3"/>
        <v>5</v>
      </c>
      <c r="AS4" s="22">
        <f t="shared" ca="1" si="3"/>
        <v>6</v>
      </c>
      <c r="AT4" s="22">
        <f t="shared" ca="1" si="3"/>
        <v>1</v>
      </c>
      <c r="AU4" s="22">
        <f t="shared" ca="1" si="3"/>
        <v>4</v>
      </c>
      <c r="AV4" s="22">
        <f t="shared" ca="1" si="3"/>
        <v>4</v>
      </c>
      <c r="AW4" s="22">
        <f t="shared" ca="1" si="3"/>
        <v>15</v>
      </c>
      <c r="AX4" s="22">
        <f t="shared" ca="1" si="3"/>
        <v>8</v>
      </c>
      <c r="AY4" s="22">
        <f t="shared" ca="1" si="3"/>
        <v>4</v>
      </c>
      <c r="AZ4" s="22">
        <f t="shared" ca="1" si="3"/>
        <v>2</v>
      </c>
      <c r="BA4" s="22">
        <f t="shared" ca="1" si="3"/>
        <v>25</v>
      </c>
      <c r="BB4" s="22">
        <f t="shared" ca="1" si="3"/>
        <v>8</v>
      </c>
      <c r="BC4" s="22">
        <f t="shared" ca="1" si="3"/>
        <v>1</v>
      </c>
      <c r="BD4" s="22">
        <f t="shared" ca="1" si="3"/>
        <v>2</v>
      </c>
      <c r="BE4" s="22">
        <f t="shared" ca="1" si="3"/>
        <v>0</v>
      </c>
      <c r="BF4" s="22">
        <f t="shared" ca="1" si="3"/>
        <v>7</v>
      </c>
      <c r="BG4" s="22">
        <f t="shared" ca="1" si="3"/>
        <v>5</v>
      </c>
      <c r="BH4" s="22">
        <f t="shared" ca="1" si="3"/>
        <v>12</v>
      </c>
      <c r="BI4" s="22">
        <f t="shared" ca="1" si="3"/>
        <v>3</v>
      </c>
      <c r="BJ4" s="22">
        <f t="shared" ca="1" si="3"/>
        <v>4</v>
      </c>
      <c r="BK4" s="22">
        <f t="shared" ca="1" si="3"/>
        <v>0</v>
      </c>
      <c r="BL4" s="22">
        <f t="shared" ca="1" si="3"/>
        <v>7</v>
      </c>
      <c r="BM4" s="22">
        <f t="shared" ca="1" si="3"/>
        <v>9</v>
      </c>
      <c r="BN4" s="22">
        <f t="shared" ca="1" si="3"/>
        <v>3</v>
      </c>
      <c r="BO4" s="22">
        <f t="shared" ca="1" si="3"/>
        <v>2</v>
      </c>
      <c r="BP4" s="22">
        <f t="shared" ca="1" si="1"/>
        <v>6</v>
      </c>
      <c r="BQ4" s="22">
        <f t="shared" ca="1" si="1"/>
        <v>12</v>
      </c>
      <c r="BR4" s="22">
        <f t="shared" ca="1" si="1"/>
        <v>11</v>
      </c>
      <c r="BS4" s="22">
        <f t="shared" ca="1" si="1"/>
        <v>5</v>
      </c>
      <c r="BT4" s="22">
        <f t="shared" ca="1" si="1"/>
        <v>23</v>
      </c>
      <c r="BU4" s="22">
        <f t="shared" ca="1" si="1"/>
        <v>20</v>
      </c>
      <c r="BV4" s="22">
        <f t="shared" ca="1" si="1"/>
        <v>24</v>
      </c>
      <c r="BW4" s="22">
        <f t="shared" ca="1" si="1"/>
        <v>18</v>
      </c>
      <c r="BX4" s="22">
        <f t="shared" ca="1" si="1"/>
        <v>22</v>
      </c>
      <c r="BY4" s="22">
        <f t="shared" ca="1" si="1"/>
        <v>21</v>
      </c>
      <c r="BZ4" s="22">
        <f t="shared" ca="1" si="1"/>
        <v>25</v>
      </c>
      <c r="CA4" s="22">
        <f t="shared" ca="1" si="1"/>
        <v>21</v>
      </c>
      <c r="CB4" s="22">
        <f t="shared" ca="1" si="1"/>
        <v>12</v>
      </c>
      <c r="CC4" s="22">
        <f t="shared" ca="1" si="1"/>
        <v>17</v>
      </c>
      <c r="CD4" s="22">
        <f t="shared" ca="1" si="1"/>
        <v>14</v>
      </c>
      <c r="CE4" s="22">
        <f t="shared" ca="1" si="1"/>
        <v>25</v>
      </c>
      <c r="CF4" s="22">
        <f t="shared" ca="1" si="1"/>
        <v>9</v>
      </c>
      <c r="CG4" s="22">
        <f t="shared" ca="1" si="1"/>
        <v>3</v>
      </c>
      <c r="CH4" s="22">
        <f t="shared" ca="1" si="1"/>
        <v>4</v>
      </c>
      <c r="CI4" s="22">
        <f t="shared" ca="1" si="1"/>
        <v>4</v>
      </c>
      <c r="CJ4" s="22">
        <f t="shared" ca="1" si="1"/>
        <v>8</v>
      </c>
      <c r="CK4" s="22">
        <f t="shared" ca="1" si="1"/>
        <v>9</v>
      </c>
      <c r="CL4" s="22">
        <f t="shared" ca="1" si="1"/>
        <v>4</v>
      </c>
      <c r="CM4" s="22">
        <f t="shared" ca="1" si="1"/>
        <v>10</v>
      </c>
      <c r="CN4" s="22">
        <f t="shared" ca="1" si="1"/>
        <v>1</v>
      </c>
      <c r="CO4" s="22">
        <f t="shared" ca="1" si="1"/>
        <v>2</v>
      </c>
      <c r="CP4" s="22">
        <f t="shared" ca="1" si="1"/>
        <v>2</v>
      </c>
      <c r="CQ4" s="22">
        <f t="shared" ca="1" si="1"/>
        <v>15</v>
      </c>
      <c r="CR4" s="22">
        <f t="shared" ca="1" si="1"/>
        <v>1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4</v>
      </c>
      <c r="C5" s="22">
        <f t="shared" ca="1" si="2"/>
        <v>0</v>
      </c>
      <c r="D5" s="22">
        <f t="shared" ca="1" si="3"/>
        <v>3</v>
      </c>
      <c r="E5" s="22">
        <f t="shared" ca="1" si="3"/>
        <v>7</v>
      </c>
      <c r="F5" s="22">
        <f t="shared" ca="1" si="3"/>
        <v>0</v>
      </c>
      <c r="G5" s="22">
        <f t="shared" ca="1" si="3"/>
        <v>0</v>
      </c>
      <c r="H5" s="22">
        <f t="shared" ca="1" si="3"/>
        <v>2</v>
      </c>
      <c r="I5" s="22">
        <f t="shared" ca="1" si="3"/>
        <v>4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1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2</v>
      </c>
      <c r="Z5" s="22">
        <f t="shared" ca="1" si="3"/>
        <v>0</v>
      </c>
      <c r="AA5" s="22">
        <f t="shared" ca="1" si="3"/>
        <v>2</v>
      </c>
      <c r="AB5" s="22">
        <f t="shared" ca="1" si="3"/>
        <v>4</v>
      </c>
      <c r="AC5" s="22">
        <f t="shared" ca="1" si="3"/>
        <v>3</v>
      </c>
      <c r="AD5" s="22">
        <f t="shared" ca="1" si="3"/>
        <v>9</v>
      </c>
      <c r="AE5" s="22">
        <f t="shared" ca="1" si="3"/>
        <v>25</v>
      </c>
      <c r="AF5" s="22">
        <f t="shared" ca="1" si="3"/>
        <v>32</v>
      </c>
      <c r="AG5" s="22">
        <f t="shared" ca="1" si="3"/>
        <v>16</v>
      </c>
      <c r="AH5" s="22">
        <f t="shared" ca="1" si="3"/>
        <v>4</v>
      </c>
      <c r="AI5" s="22">
        <f t="shared" ca="1" si="3"/>
        <v>5</v>
      </c>
      <c r="AJ5" s="22">
        <f t="shared" ca="1" si="3"/>
        <v>6</v>
      </c>
      <c r="AK5" s="22">
        <f t="shared" ca="1" si="3"/>
        <v>11</v>
      </c>
      <c r="AL5" s="22">
        <f t="shared" ca="1" si="3"/>
        <v>14</v>
      </c>
      <c r="AM5" s="22">
        <f t="shared" ca="1" si="3"/>
        <v>23</v>
      </c>
      <c r="AN5" s="22">
        <f t="shared" ca="1" si="3"/>
        <v>36</v>
      </c>
      <c r="AO5" s="22">
        <f t="shared" ca="1" si="3"/>
        <v>17</v>
      </c>
      <c r="AP5" s="22">
        <f t="shared" ca="1" si="3"/>
        <v>16</v>
      </c>
      <c r="AQ5" s="22">
        <f t="shared" ca="1" si="3"/>
        <v>19</v>
      </c>
      <c r="AR5" s="22">
        <f t="shared" ca="1" si="3"/>
        <v>12</v>
      </c>
      <c r="AS5" s="22">
        <f t="shared" ca="1" si="3"/>
        <v>15</v>
      </c>
      <c r="AT5" s="22">
        <f t="shared" ca="1" si="3"/>
        <v>2</v>
      </c>
      <c r="AU5" s="22">
        <f t="shared" ca="1" si="3"/>
        <v>0</v>
      </c>
      <c r="AV5" s="22">
        <f t="shared" ca="1" si="3"/>
        <v>3</v>
      </c>
      <c r="AW5" s="22">
        <f t="shared" ca="1" si="3"/>
        <v>2</v>
      </c>
      <c r="AX5" s="22">
        <f t="shared" ca="1" si="3"/>
        <v>12</v>
      </c>
      <c r="AY5" s="22">
        <f t="shared" ca="1" si="3"/>
        <v>7</v>
      </c>
      <c r="AZ5" s="22">
        <f t="shared" ca="1" si="3"/>
        <v>9</v>
      </c>
      <c r="BA5" s="22">
        <f t="shared" ca="1" si="3"/>
        <v>5</v>
      </c>
      <c r="BB5" s="22">
        <f t="shared" ca="1" si="3"/>
        <v>13</v>
      </c>
      <c r="BC5" s="22">
        <f t="shared" ca="1" si="3"/>
        <v>6</v>
      </c>
      <c r="BD5" s="22">
        <f t="shared" ca="1" si="3"/>
        <v>3</v>
      </c>
      <c r="BE5" s="22">
        <f t="shared" ca="1" si="3"/>
        <v>1</v>
      </c>
      <c r="BF5" s="22">
        <f t="shared" ca="1" si="3"/>
        <v>0</v>
      </c>
      <c r="BG5" s="22">
        <f t="shared" ca="1" si="3"/>
        <v>19</v>
      </c>
      <c r="BH5" s="22">
        <f t="shared" ca="1" si="3"/>
        <v>32</v>
      </c>
      <c r="BI5" s="22">
        <f t="shared" ca="1" si="3"/>
        <v>13</v>
      </c>
      <c r="BJ5" s="22">
        <f t="shared" ca="1" si="3"/>
        <v>1</v>
      </c>
      <c r="BK5" s="22">
        <f t="shared" ca="1" si="3"/>
        <v>1</v>
      </c>
      <c r="BL5" s="22">
        <f t="shared" ca="1" si="3"/>
        <v>3</v>
      </c>
      <c r="BM5" s="22">
        <f t="shared" ca="1" si="3"/>
        <v>2</v>
      </c>
      <c r="BN5" s="22">
        <f t="shared" ca="1" si="3"/>
        <v>6</v>
      </c>
      <c r="BO5" s="22">
        <f t="shared" ca="1" si="3"/>
        <v>25</v>
      </c>
      <c r="BP5" s="22">
        <f t="shared" ca="1" si="1"/>
        <v>30</v>
      </c>
      <c r="BQ5" s="22">
        <f t="shared" ca="1" si="1"/>
        <v>16</v>
      </c>
      <c r="BR5" s="22">
        <f t="shared" ca="1" si="1"/>
        <v>18</v>
      </c>
      <c r="BS5" s="22">
        <f t="shared" ca="1" si="1"/>
        <v>14</v>
      </c>
      <c r="BT5" s="22">
        <f t="shared" ca="1" si="1"/>
        <v>28</v>
      </c>
      <c r="BU5" s="22">
        <f t="shared" ca="1" si="1"/>
        <v>26</v>
      </c>
      <c r="BV5" s="22">
        <f t="shared" ca="1" si="1"/>
        <v>20</v>
      </c>
      <c r="BW5" s="22">
        <f t="shared" ca="1" si="1"/>
        <v>15</v>
      </c>
      <c r="BX5" s="22">
        <f t="shared" ca="1" si="1"/>
        <v>19</v>
      </c>
      <c r="BY5" s="22">
        <f t="shared" ca="1" si="1"/>
        <v>17</v>
      </c>
      <c r="BZ5" s="22">
        <f t="shared" ca="1" si="1"/>
        <v>12</v>
      </c>
      <c r="CA5" s="22">
        <f t="shared" ca="1" si="1"/>
        <v>10</v>
      </c>
      <c r="CB5" s="22">
        <f t="shared" ca="1" si="1"/>
        <v>6</v>
      </c>
      <c r="CC5" s="22">
        <f t="shared" ca="1" si="1"/>
        <v>13</v>
      </c>
      <c r="CD5" s="22">
        <f t="shared" ca="1" si="1"/>
        <v>13</v>
      </c>
      <c r="CE5" s="22">
        <f t="shared" ca="1" si="1"/>
        <v>2</v>
      </c>
      <c r="CF5" s="22">
        <f t="shared" ca="1" si="1"/>
        <v>3</v>
      </c>
      <c r="CG5" s="22">
        <f t="shared" ca="1" si="1"/>
        <v>4</v>
      </c>
      <c r="CH5" s="22">
        <f t="shared" ca="1" si="1"/>
        <v>5</v>
      </c>
      <c r="CI5" s="22">
        <f t="shared" ca="1" si="1"/>
        <v>5</v>
      </c>
      <c r="CJ5" s="22">
        <f t="shared" ca="1" si="1"/>
        <v>1</v>
      </c>
      <c r="CK5" s="22">
        <f t="shared" ca="1" si="1"/>
        <v>0</v>
      </c>
      <c r="CL5" s="22">
        <f t="shared" ca="1" si="1"/>
        <v>1</v>
      </c>
      <c r="CM5" s="22">
        <f t="shared" ca="1" si="1"/>
        <v>3</v>
      </c>
      <c r="CN5" s="22">
        <f t="shared" ca="1" si="1"/>
        <v>0</v>
      </c>
      <c r="CO5" s="22">
        <f t="shared" ca="1" si="1"/>
        <v>12</v>
      </c>
      <c r="CP5" s="22">
        <f t="shared" ca="1" si="1"/>
        <v>1</v>
      </c>
      <c r="CQ5" s="22">
        <f t="shared" ca="1" si="1"/>
        <v>0</v>
      </c>
      <c r="CR5" s="22">
        <f t="shared" ca="1" si="1"/>
        <v>0</v>
      </c>
      <c r="CS5" s="22">
        <f t="shared" ca="1" si="1"/>
        <v>2</v>
      </c>
      <c r="CT5" s="22">
        <f t="shared" ca="1" si="1"/>
        <v>1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1</v>
      </c>
      <c r="F6" s="22">
        <f t="shared" ca="1" si="3"/>
        <v>1</v>
      </c>
      <c r="G6" s="22">
        <f t="shared" ca="1" si="3"/>
        <v>1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4</v>
      </c>
      <c r="AD6" s="22">
        <f t="shared" ca="1" si="3"/>
        <v>6</v>
      </c>
      <c r="AE6" s="22">
        <f t="shared" ca="1" si="3"/>
        <v>19</v>
      </c>
      <c r="AF6" s="22">
        <f t="shared" ca="1" si="3"/>
        <v>22</v>
      </c>
      <c r="AG6" s="22">
        <f t="shared" ca="1" si="3"/>
        <v>5</v>
      </c>
      <c r="AH6" s="22">
        <f t="shared" ca="1" si="3"/>
        <v>2</v>
      </c>
      <c r="AI6" s="22">
        <f t="shared" ca="1" si="3"/>
        <v>2</v>
      </c>
      <c r="AJ6" s="22">
        <f t="shared" ca="1" si="3"/>
        <v>0</v>
      </c>
      <c r="AK6" s="22">
        <f t="shared" ca="1" si="3"/>
        <v>6</v>
      </c>
      <c r="AL6" s="22">
        <f t="shared" ca="1" si="3"/>
        <v>6</v>
      </c>
      <c r="AM6" s="22">
        <f t="shared" ca="1" si="3"/>
        <v>12</v>
      </c>
      <c r="AN6" s="22">
        <f t="shared" ca="1" si="3"/>
        <v>13</v>
      </c>
      <c r="AO6" s="22">
        <f t="shared" ca="1" si="3"/>
        <v>19</v>
      </c>
      <c r="AP6" s="22">
        <f t="shared" ca="1" si="3"/>
        <v>14</v>
      </c>
      <c r="AQ6" s="22">
        <f t="shared" ca="1" si="3"/>
        <v>20</v>
      </c>
      <c r="AR6" s="22">
        <f t="shared" ca="1" si="3"/>
        <v>15</v>
      </c>
      <c r="AS6" s="22">
        <f t="shared" ca="1" si="3"/>
        <v>10</v>
      </c>
      <c r="AT6" s="22">
        <f t="shared" ca="1" si="3"/>
        <v>3</v>
      </c>
      <c r="AU6" s="22">
        <f t="shared" ca="1" si="3"/>
        <v>11</v>
      </c>
      <c r="AV6" s="22">
        <f t="shared" ca="1" si="3"/>
        <v>2</v>
      </c>
      <c r="AW6" s="22">
        <f t="shared" ca="1" si="3"/>
        <v>1</v>
      </c>
      <c r="AX6" s="22">
        <f t="shared" ca="1" si="3"/>
        <v>2</v>
      </c>
      <c r="AY6" s="22">
        <f t="shared" ca="1" si="3"/>
        <v>5</v>
      </c>
      <c r="AZ6" s="22">
        <f t="shared" ca="1" si="3"/>
        <v>3</v>
      </c>
      <c r="BA6" s="22">
        <f t="shared" ca="1" si="3"/>
        <v>2</v>
      </c>
      <c r="BB6" s="22">
        <f t="shared" ca="1" si="3"/>
        <v>3</v>
      </c>
      <c r="BC6" s="22">
        <f t="shared" ca="1" si="3"/>
        <v>2</v>
      </c>
      <c r="BD6" s="22">
        <f t="shared" ca="1" si="3"/>
        <v>2</v>
      </c>
      <c r="BE6" s="22">
        <f t="shared" ca="1" si="3"/>
        <v>5</v>
      </c>
      <c r="BF6" s="22">
        <f t="shared" ca="1" si="3"/>
        <v>1</v>
      </c>
      <c r="BG6" s="22">
        <f t="shared" ca="1" si="3"/>
        <v>15</v>
      </c>
      <c r="BH6" s="22">
        <f t="shared" ca="1" si="3"/>
        <v>7</v>
      </c>
      <c r="BI6" s="22">
        <f t="shared" ca="1" si="3"/>
        <v>6</v>
      </c>
      <c r="BJ6" s="22">
        <f t="shared" ca="1" si="3"/>
        <v>3</v>
      </c>
      <c r="BK6" s="22">
        <f t="shared" ca="1" si="3"/>
        <v>10</v>
      </c>
      <c r="BL6" s="22">
        <f t="shared" ca="1" si="3"/>
        <v>1</v>
      </c>
      <c r="BM6" s="22">
        <f t="shared" ca="1" si="3"/>
        <v>5</v>
      </c>
      <c r="BN6" s="22">
        <f t="shared" ca="1" si="3"/>
        <v>6</v>
      </c>
      <c r="BO6" s="22">
        <f t="shared" ca="1" si="3"/>
        <v>16</v>
      </c>
      <c r="BP6" s="22">
        <f t="shared" ca="1" si="1"/>
        <v>27</v>
      </c>
      <c r="BQ6" s="22">
        <f t="shared" ca="1" si="1"/>
        <v>14</v>
      </c>
      <c r="BR6" s="22">
        <f t="shared" ca="1" si="1"/>
        <v>20</v>
      </c>
      <c r="BS6" s="22">
        <f t="shared" ca="1" si="1"/>
        <v>17</v>
      </c>
      <c r="BT6" s="22">
        <f t="shared" ca="1" si="1"/>
        <v>12</v>
      </c>
      <c r="BU6" s="22">
        <f t="shared" ca="1" si="1"/>
        <v>12</v>
      </c>
      <c r="BV6" s="22">
        <f t="shared" ca="1" si="1"/>
        <v>22</v>
      </c>
      <c r="BW6" s="22">
        <f t="shared" ca="1" si="1"/>
        <v>34</v>
      </c>
      <c r="BX6" s="22">
        <f t="shared" ca="1" si="1"/>
        <v>19</v>
      </c>
      <c r="BY6" s="22">
        <f t="shared" ca="1" si="1"/>
        <v>29</v>
      </c>
      <c r="BZ6" s="22">
        <f t="shared" ca="1" si="1"/>
        <v>29</v>
      </c>
      <c r="CA6" s="22">
        <f t="shared" ca="1" si="1"/>
        <v>10</v>
      </c>
      <c r="CB6" s="22">
        <f t="shared" ca="1" si="1"/>
        <v>11</v>
      </c>
      <c r="CC6" s="22">
        <f t="shared" ca="1" si="1"/>
        <v>14</v>
      </c>
      <c r="CD6" s="22">
        <f t="shared" ca="1" si="1"/>
        <v>20</v>
      </c>
      <c r="CE6" s="22">
        <f t="shared" ca="1" si="1"/>
        <v>14</v>
      </c>
      <c r="CF6" s="22">
        <f t="shared" ca="1" si="1"/>
        <v>18</v>
      </c>
      <c r="CG6" s="22">
        <f t="shared" ca="1" si="1"/>
        <v>8</v>
      </c>
      <c r="CH6" s="22">
        <f t="shared" ca="1" si="1"/>
        <v>6</v>
      </c>
      <c r="CI6" s="22">
        <f t="shared" ca="1" si="1"/>
        <v>2</v>
      </c>
      <c r="CJ6" s="22">
        <f t="shared" ca="1" si="1"/>
        <v>3</v>
      </c>
      <c r="CK6" s="22">
        <f t="shared" ca="1" si="1"/>
        <v>4</v>
      </c>
      <c r="CL6" s="22">
        <f t="shared" ca="1" si="1"/>
        <v>5</v>
      </c>
      <c r="CM6" s="22">
        <f t="shared" ca="1" si="1"/>
        <v>0</v>
      </c>
      <c r="CN6" s="22">
        <f t="shared" ca="1" si="1"/>
        <v>2</v>
      </c>
      <c r="CO6" s="22">
        <f t="shared" ca="1" si="1"/>
        <v>6</v>
      </c>
      <c r="CP6" s="22">
        <f t="shared" ca="1" si="1"/>
        <v>3</v>
      </c>
      <c r="CQ6" s="22">
        <f t="shared" ca="1" si="1"/>
        <v>1</v>
      </c>
      <c r="CR6" s="22">
        <f t="shared" ca="1" si="1"/>
        <v>1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4</v>
      </c>
      <c r="C7" s="22">
        <f t="shared" ca="1" si="2"/>
        <v>0</v>
      </c>
      <c r="D7" s="22">
        <f t="shared" ca="1" si="3"/>
        <v>3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1</v>
      </c>
      <c r="I7" s="22">
        <f t="shared" ca="1" si="3"/>
        <v>0</v>
      </c>
      <c r="J7" s="22">
        <f t="shared" ca="1" si="3"/>
        <v>0</v>
      </c>
      <c r="K7" s="22">
        <f t="shared" ca="1" si="3"/>
        <v>3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5</v>
      </c>
      <c r="AA7" s="22">
        <f t="shared" ca="1" si="3"/>
        <v>0</v>
      </c>
      <c r="AB7" s="22">
        <f t="shared" ca="1" si="3"/>
        <v>1</v>
      </c>
      <c r="AC7" s="22">
        <f t="shared" ca="1" si="3"/>
        <v>3</v>
      </c>
      <c r="AD7" s="22">
        <f t="shared" ca="1" si="3"/>
        <v>1</v>
      </c>
      <c r="AE7" s="22">
        <f t="shared" ca="1" si="3"/>
        <v>21</v>
      </c>
      <c r="AF7" s="22">
        <f t="shared" ca="1" si="3"/>
        <v>21</v>
      </c>
      <c r="AG7" s="22">
        <f t="shared" ca="1" si="3"/>
        <v>10</v>
      </c>
      <c r="AH7" s="22">
        <f t="shared" ca="1" si="3"/>
        <v>13</v>
      </c>
      <c r="AI7" s="22">
        <f t="shared" ca="1" si="3"/>
        <v>17</v>
      </c>
      <c r="AJ7" s="22">
        <f t="shared" ca="1" si="3"/>
        <v>6</v>
      </c>
      <c r="AK7" s="22">
        <f t="shared" ca="1" si="3"/>
        <v>11</v>
      </c>
      <c r="AL7" s="22">
        <f t="shared" ca="1" si="3"/>
        <v>12</v>
      </c>
      <c r="AM7" s="22">
        <f t="shared" ca="1" si="3"/>
        <v>15</v>
      </c>
      <c r="AN7" s="22">
        <f t="shared" ca="1" si="3"/>
        <v>11</v>
      </c>
      <c r="AO7" s="22">
        <f t="shared" ca="1" si="3"/>
        <v>12</v>
      </c>
      <c r="AP7" s="22">
        <f t="shared" ca="1" si="3"/>
        <v>8</v>
      </c>
      <c r="AQ7" s="22">
        <f t="shared" ca="1" si="3"/>
        <v>19</v>
      </c>
      <c r="AR7" s="22">
        <f t="shared" ca="1" si="3"/>
        <v>3</v>
      </c>
      <c r="AS7" s="22">
        <f t="shared" ca="1" si="3"/>
        <v>6</v>
      </c>
      <c r="AT7" s="22">
        <f t="shared" ca="1" si="3"/>
        <v>9</v>
      </c>
      <c r="AU7" s="22">
        <f t="shared" ca="1" si="3"/>
        <v>6</v>
      </c>
      <c r="AV7" s="22">
        <f t="shared" ca="1" si="3"/>
        <v>16</v>
      </c>
      <c r="AW7" s="22">
        <f t="shared" ca="1" si="3"/>
        <v>8</v>
      </c>
      <c r="AX7" s="22">
        <f t="shared" ca="1" si="3"/>
        <v>4</v>
      </c>
      <c r="AY7" s="22">
        <f t="shared" ca="1" si="3"/>
        <v>7</v>
      </c>
      <c r="AZ7" s="22">
        <f t="shared" ca="1" si="3"/>
        <v>11</v>
      </c>
      <c r="BA7" s="22">
        <f t="shared" ca="1" si="3"/>
        <v>5</v>
      </c>
      <c r="BB7" s="22">
        <f t="shared" ca="1" si="3"/>
        <v>1</v>
      </c>
      <c r="BC7" s="22">
        <f t="shared" ca="1" si="3"/>
        <v>2</v>
      </c>
      <c r="BD7" s="22">
        <f t="shared" ca="1" si="3"/>
        <v>7</v>
      </c>
      <c r="BE7" s="22">
        <f t="shared" ca="1" si="3"/>
        <v>13</v>
      </c>
      <c r="BF7" s="22">
        <f t="shared" ca="1" si="3"/>
        <v>1</v>
      </c>
      <c r="BG7" s="22">
        <f t="shared" ca="1" si="3"/>
        <v>7</v>
      </c>
      <c r="BH7" s="22">
        <f t="shared" ca="1" si="3"/>
        <v>0</v>
      </c>
      <c r="BI7" s="22">
        <f t="shared" ca="1" si="3"/>
        <v>3</v>
      </c>
      <c r="BJ7" s="22">
        <f t="shared" ca="1" si="3"/>
        <v>2</v>
      </c>
      <c r="BK7" s="22">
        <f t="shared" ca="1" si="3"/>
        <v>1</v>
      </c>
      <c r="BL7" s="22">
        <f t="shared" ca="1" si="3"/>
        <v>1</v>
      </c>
      <c r="BM7" s="22">
        <f t="shared" ca="1" si="3"/>
        <v>4</v>
      </c>
      <c r="BN7" s="22">
        <f t="shared" ca="1" si="3"/>
        <v>13</v>
      </c>
      <c r="BO7" s="22">
        <f t="shared" ref="BO7:CT8" ca="1" si="4">INDIRECT(ADDRESS(ROW(BO7),(COLUMN(BO7)-COLUMN($C$2))*4+3,1,1,"person"))</f>
        <v>18</v>
      </c>
      <c r="BP7" s="22">
        <f t="shared" ca="1" si="4"/>
        <v>24</v>
      </c>
      <c r="BQ7" s="22">
        <f t="shared" ca="1" si="4"/>
        <v>20</v>
      </c>
      <c r="BR7" s="22">
        <f t="shared" ca="1" si="4"/>
        <v>22</v>
      </c>
      <c r="BS7" s="22">
        <f t="shared" ca="1" si="4"/>
        <v>20</v>
      </c>
      <c r="BT7" s="22">
        <f t="shared" ca="1" si="4"/>
        <v>13</v>
      </c>
      <c r="BU7" s="22">
        <f t="shared" ca="1" si="4"/>
        <v>14</v>
      </c>
      <c r="BV7" s="22">
        <f t="shared" ca="1" si="4"/>
        <v>15</v>
      </c>
      <c r="BW7" s="22">
        <f t="shared" ca="1" si="4"/>
        <v>16</v>
      </c>
      <c r="BX7" s="22">
        <f t="shared" ca="1" si="4"/>
        <v>19</v>
      </c>
      <c r="BY7" s="22">
        <f t="shared" ca="1" si="4"/>
        <v>12</v>
      </c>
      <c r="BZ7" s="22">
        <f t="shared" ca="1" si="4"/>
        <v>10</v>
      </c>
      <c r="CA7" s="22">
        <f t="shared" ca="1" si="4"/>
        <v>11</v>
      </c>
      <c r="CB7" s="22">
        <f t="shared" ca="1" si="4"/>
        <v>22</v>
      </c>
      <c r="CC7" s="22">
        <f t="shared" ca="1" si="4"/>
        <v>12</v>
      </c>
      <c r="CD7" s="22">
        <f t="shared" ca="1" si="4"/>
        <v>12</v>
      </c>
      <c r="CE7" s="22">
        <f t="shared" ca="1" si="4"/>
        <v>8</v>
      </c>
      <c r="CF7" s="22">
        <f t="shared" ca="1" si="4"/>
        <v>5</v>
      </c>
      <c r="CG7" s="22">
        <f t="shared" ca="1" si="4"/>
        <v>7</v>
      </c>
      <c r="CH7" s="22">
        <f t="shared" ca="1" si="4"/>
        <v>7</v>
      </c>
      <c r="CI7" s="22">
        <f t="shared" ca="1" si="4"/>
        <v>15</v>
      </c>
      <c r="CJ7" s="22">
        <f t="shared" ca="1" si="4"/>
        <v>5</v>
      </c>
      <c r="CK7" s="22">
        <f t="shared" ca="1" si="4"/>
        <v>7</v>
      </c>
      <c r="CL7" s="22">
        <f t="shared" ca="1" si="4"/>
        <v>2</v>
      </c>
      <c r="CM7" s="22">
        <f t="shared" ca="1" si="4"/>
        <v>0</v>
      </c>
      <c r="CN7" s="22">
        <f t="shared" ca="1" si="4"/>
        <v>2</v>
      </c>
      <c r="CO7" s="22">
        <f t="shared" ca="1" si="4"/>
        <v>3</v>
      </c>
      <c r="CP7" s="22">
        <f t="shared" ca="1" si="4"/>
        <v>0</v>
      </c>
      <c r="CQ7" s="22">
        <f t="shared" ca="1" si="4"/>
        <v>2</v>
      </c>
      <c r="CR7" s="22">
        <f t="shared" ca="1" si="4"/>
        <v>3</v>
      </c>
      <c r="CS7" s="22">
        <f t="shared" ca="1" si="4"/>
        <v>1</v>
      </c>
      <c r="CT7" s="22">
        <f t="shared" ca="1" si="4"/>
        <v>11</v>
      </c>
    </row>
    <row r="8" spans="1:98" x14ac:dyDescent="0.25">
      <c r="A8" s="22" t="str">
        <f>person!A8</f>
        <v>Saturday</v>
      </c>
      <c r="B8" s="23">
        <f>person!B8</f>
        <v>5</v>
      </c>
      <c r="C8" s="22">
        <f t="shared" ca="1" si="2"/>
        <v>0</v>
      </c>
      <c r="D8" s="22">
        <f t="shared" ref="D8:BO8" ca="1" si="5">INDIRECT(ADDRESS(ROW(D8),(COLUMN(D8)-COLUMN($C$2))*4+3,1,1,"person"))</f>
        <v>1</v>
      </c>
      <c r="E8" s="22">
        <f t="shared" ca="1" si="5"/>
        <v>1</v>
      </c>
      <c r="F8" s="22">
        <f t="shared" ca="1" si="5"/>
        <v>1</v>
      </c>
      <c r="G8" s="22">
        <f t="shared" ca="1" si="5"/>
        <v>0</v>
      </c>
      <c r="H8" s="22">
        <f t="shared" ca="1" si="5"/>
        <v>1</v>
      </c>
      <c r="I8" s="22">
        <f t="shared" ca="1" si="5"/>
        <v>0</v>
      </c>
      <c r="J8" s="22">
        <f t="shared" ca="1" si="5"/>
        <v>0</v>
      </c>
      <c r="K8" s="22">
        <f t="shared" ca="1" si="5"/>
        <v>2</v>
      </c>
      <c r="L8" s="22">
        <f t="shared" ca="1" si="5"/>
        <v>0</v>
      </c>
      <c r="M8" s="22">
        <f t="shared" ca="1" si="5"/>
        <v>1</v>
      </c>
      <c r="N8" s="22">
        <f t="shared" ca="1" si="5"/>
        <v>0</v>
      </c>
      <c r="O8" s="22">
        <f t="shared" ca="1" si="5"/>
        <v>0</v>
      </c>
      <c r="P8" s="22">
        <f t="shared" ca="1" si="5"/>
        <v>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4</v>
      </c>
      <c r="AD8" s="22">
        <f t="shared" ca="1" si="5"/>
        <v>12</v>
      </c>
      <c r="AE8" s="22">
        <f t="shared" ca="1" si="5"/>
        <v>1</v>
      </c>
      <c r="AF8" s="22">
        <f t="shared" ca="1" si="5"/>
        <v>9</v>
      </c>
      <c r="AG8" s="22">
        <f t="shared" ca="1" si="5"/>
        <v>2</v>
      </c>
      <c r="AH8" s="22">
        <f t="shared" ca="1" si="5"/>
        <v>1</v>
      </c>
      <c r="AI8" s="22">
        <f t="shared" ca="1" si="5"/>
        <v>3</v>
      </c>
      <c r="AJ8" s="22">
        <f t="shared" ca="1" si="5"/>
        <v>6</v>
      </c>
      <c r="AK8" s="22">
        <f t="shared" ca="1" si="5"/>
        <v>1</v>
      </c>
      <c r="AL8" s="22">
        <f t="shared" ca="1" si="5"/>
        <v>2</v>
      </c>
      <c r="AM8" s="22">
        <f t="shared" ca="1" si="5"/>
        <v>6</v>
      </c>
      <c r="AN8" s="22">
        <f t="shared" ca="1" si="5"/>
        <v>13</v>
      </c>
      <c r="AO8" s="22">
        <f t="shared" ca="1" si="5"/>
        <v>14</v>
      </c>
      <c r="AP8" s="22">
        <f t="shared" ca="1" si="5"/>
        <v>23</v>
      </c>
      <c r="AQ8" s="22">
        <f t="shared" ca="1" si="5"/>
        <v>28</v>
      </c>
      <c r="AR8" s="22">
        <f t="shared" ca="1" si="5"/>
        <v>10</v>
      </c>
      <c r="AS8" s="22">
        <f t="shared" ca="1" si="5"/>
        <v>14</v>
      </c>
      <c r="AT8" s="22">
        <f t="shared" ca="1" si="5"/>
        <v>4</v>
      </c>
      <c r="AU8" s="22">
        <f t="shared" ca="1" si="5"/>
        <v>6</v>
      </c>
      <c r="AV8" s="22">
        <f t="shared" ca="1" si="5"/>
        <v>17</v>
      </c>
      <c r="AW8" s="22">
        <f t="shared" ca="1" si="5"/>
        <v>18</v>
      </c>
      <c r="AX8" s="22">
        <f t="shared" ca="1" si="5"/>
        <v>18</v>
      </c>
      <c r="AY8" s="22">
        <f t="shared" ca="1" si="5"/>
        <v>41</v>
      </c>
      <c r="AZ8" s="22">
        <f t="shared" ca="1" si="5"/>
        <v>13</v>
      </c>
      <c r="BA8" s="22">
        <f t="shared" ca="1" si="5"/>
        <v>34</v>
      </c>
      <c r="BB8" s="22">
        <f t="shared" ca="1" si="5"/>
        <v>38</v>
      </c>
      <c r="BC8" s="22">
        <f t="shared" ca="1" si="5"/>
        <v>36</v>
      </c>
      <c r="BD8" s="22">
        <f t="shared" ca="1" si="5"/>
        <v>29</v>
      </c>
      <c r="BE8" s="22">
        <f t="shared" ca="1" si="5"/>
        <v>8</v>
      </c>
      <c r="BF8" s="22">
        <f t="shared" ca="1" si="5"/>
        <v>11</v>
      </c>
      <c r="BG8" s="22">
        <f t="shared" ca="1" si="5"/>
        <v>16</v>
      </c>
      <c r="BH8" s="22">
        <f t="shared" ca="1" si="5"/>
        <v>8</v>
      </c>
      <c r="BI8" s="22">
        <f t="shared" ca="1" si="5"/>
        <v>12</v>
      </c>
      <c r="BJ8" s="22">
        <f t="shared" ca="1" si="5"/>
        <v>14</v>
      </c>
      <c r="BK8" s="22">
        <f t="shared" ca="1" si="5"/>
        <v>16</v>
      </c>
      <c r="BL8" s="22">
        <f t="shared" ca="1" si="5"/>
        <v>6</v>
      </c>
      <c r="BM8" s="22">
        <f t="shared" ca="1" si="5"/>
        <v>19</v>
      </c>
      <c r="BN8" s="22">
        <f t="shared" ca="1" si="5"/>
        <v>14</v>
      </c>
      <c r="BO8" s="22">
        <f t="shared" ca="1" si="5"/>
        <v>9</v>
      </c>
      <c r="BP8" s="22">
        <f t="shared" ca="1" si="4"/>
        <v>8</v>
      </c>
      <c r="BQ8" s="22">
        <f t="shared" ca="1" si="4"/>
        <v>15</v>
      </c>
      <c r="BR8" s="22">
        <f t="shared" ca="1" si="4"/>
        <v>11</v>
      </c>
      <c r="BS8" s="22">
        <f t="shared" ca="1" si="4"/>
        <v>27</v>
      </c>
      <c r="BT8" s="22">
        <f t="shared" ca="1" si="4"/>
        <v>12</v>
      </c>
      <c r="BU8" s="22">
        <f t="shared" ca="1" si="4"/>
        <v>30</v>
      </c>
      <c r="BV8" s="22">
        <f t="shared" ca="1" si="4"/>
        <v>18</v>
      </c>
      <c r="BW8" s="22">
        <f t="shared" ca="1" si="4"/>
        <v>20</v>
      </c>
      <c r="BX8" s="22">
        <f t="shared" ca="1" si="4"/>
        <v>13</v>
      </c>
      <c r="BY8" s="22">
        <f t="shared" ca="1" si="4"/>
        <v>30</v>
      </c>
      <c r="BZ8" s="22">
        <f t="shared" ca="1" si="4"/>
        <v>30</v>
      </c>
      <c r="CA8" s="22">
        <f t="shared" ca="1" si="4"/>
        <v>39</v>
      </c>
      <c r="CB8" s="22">
        <f t="shared" ca="1" si="4"/>
        <v>24</v>
      </c>
      <c r="CC8" s="22">
        <f t="shared" ca="1" si="4"/>
        <v>11</v>
      </c>
      <c r="CD8" s="22">
        <f t="shared" ca="1" si="4"/>
        <v>18</v>
      </c>
      <c r="CE8" s="22">
        <f t="shared" ca="1" si="4"/>
        <v>19</v>
      </c>
      <c r="CF8" s="22">
        <f t="shared" ca="1" si="4"/>
        <v>16</v>
      </c>
      <c r="CG8" s="22">
        <f t="shared" ca="1" si="4"/>
        <v>10</v>
      </c>
      <c r="CH8" s="22">
        <f t="shared" ca="1" si="4"/>
        <v>8</v>
      </c>
      <c r="CI8" s="22">
        <f t="shared" ca="1" si="4"/>
        <v>9</v>
      </c>
      <c r="CJ8" s="22">
        <f t="shared" ca="1" si="4"/>
        <v>5</v>
      </c>
      <c r="CK8" s="22">
        <f t="shared" ca="1" si="4"/>
        <v>4</v>
      </c>
      <c r="CL8" s="22">
        <f t="shared" ca="1" si="4"/>
        <v>1</v>
      </c>
      <c r="CM8" s="22">
        <f t="shared" ca="1" si="4"/>
        <v>0</v>
      </c>
      <c r="CN8" s="22">
        <f t="shared" ca="1" si="4"/>
        <v>3</v>
      </c>
      <c r="CO8" s="22">
        <f t="shared" ca="1" si="4"/>
        <v>2</v>
      </c>
      <c r="CP8" s="22">
        <f t="shared" ca="1" si="4"/>
        <v>6</v>
      </c>
      <c r="CQ8" s="22">
        <f t="shared" ca="1" si="4"/>
        <v>3</v>
      </c>
      <c r="CR8" s="22">
        <f t="shared" ca="1" si="4"/>
        <v>2</v>
      </c>
      <c r="CS8" s="22">
        <f t="shared" ca="1" si="4"/>
        <v>4</v>
      </c>
      <c r="CT8" s="22">
        <f t="shared" ca="1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C13" activePane="bottomRight" state="frozenSplit"/>
      <selection pane="topRight" activeCell="B1" sqref="B1"/>
      <selection pane="bottomLeft" activeCell="A9" sqref="A9"/>
      <selection pane="bottomRight" activeCell="AV75" sqref="AV7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41.164062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weight!C2</f>
        <v>3.0535050000000004</v>
      </c>
      <c r="D3" s="8">
        <f ca="1">weight!D2</f>
        <v>0</v>
      </c>
      <c r="E3" s="8">
        <f ca="1">weight!E2</f>
        <v>0.5</v>
      </c>
      <c r="F3" s="8">
        <f ca="1">weight!F2</f>
        <v>0</v>
      </c>
      <c r="G3" s="8">
        <f ca="1">weight!G2</f>
        <v>1.395826</v>
      </c>
      <c r="H3" s="8">
        <f ca="1">weight!H2</f>
        <v>0</v>
      </c>
      <c r="I3" s="8">
        <f ca="1">weight!I2</f>
        <v>0</v>
      </c>
      <c r="J3" s="8">
        <f ca="1">weight!J2</f>
        <v>0.31002600000000002</v>
      </c>
      <c r="K3" s="8">
        <f ca="1">weight!K2</f>
        <v>0</v>
      </c>
      <c r="L3" s="8">
        <f ca="1">weight!L2</f>
        <v>0</v>
      </c>
      <c r="M3" s="8">
        <f ca="1">weight!M2</f>
        <v>0.28904999999999997</v>
      </c>
      <c r="N3" s="8">
        <f ca="1">weight!N2</f>
        <v>0</v>
      </c>
      <c r="O3" s="8">
        <f ca="1">weight!O2</f>
        <v>0</v>
      </c>
      <c r="P3" s="8">
        <f ca="1">weight!P2</f>
        <v>0</v>
      </c>
      <c r="Q3" s="8">
        <f ca="1">weight!Q2</f>
        <v>0</v>
      </c>
      <c r="R3" s="8">
        <f ca="1">weight!R2</f>
        <v>0</v>
      </c>
      <c r="S3" s="8">
        <f ca="1">weight!S2</f>
        <v>0</v>
      </c>
      <c r="T3" s="8">
        <f ca="1">weight!T2</f>
        <v>0</v>
      </c>
      <c r="U3" s="8">
        <f ca="1">weight!U2</f>
        <v>0</v>
      </c>
      <c r="V3" s="8">
        <f ca="1">weight!V2</f>
        <v>0.42555700000000002</v>
      </c>
      <c r="W3" s="8">
        <f ca="1">weight!W2</f>
        <v>0</v>
      </c>
      <c r="X3" s="8">
        <f ca="1">weight!X2</f>
        <v>0</v>
      </c>
      <c r="Y3" s="8">
        <f ca="1">weight!Y2</f>
        <v>0</v>
      </c>
      <c r="Z3" s="8">
        <f ca="1">weight!Z2</f>
        <v>0</v>
      </c>
      <c r="AA3" s="8">
        <f ca="1">weight!AA2</f>
        <v>1.149386</v>
      </c>
      <c r="AB3" s="8">
        <f ca="1">weight!AB2</f>
        <v>0.57444300000000004</v>
      </c>
      <c r="AC3" s="8">
        <f ca="1">weight!AC2</f>
        <v>4.5173800000000002</v>
      </c>
      <c r="AD3" s="8">
        <f ca="1">weight!AD2</f>
        <v>2.5971650000000004</v>
      </c>
      <c r="AE3" s="8">
        <f ca="1">weight!AE2</f>
        <v>0.64183800000000002</v>
      </c>
      <c r="AF3" s="8">
        <f ca="1">weight!AF2</f>
        <v>2.7531479999999999</v>
      </c>
      <c r="AG3" s="8">
        <f ca="1">weight!AG2</f>
        <v>6.0530030000000004</v>
      </c>
      <c r="AH3" s="8">
        <f ca="1">weight!AH2</f>
        <v>0</v>
      </c>
      <c r="AI3" s="8">
        <f ca="1">weight!AI2</f>
        <v>1.969174</v>
      </c>
      <c r="AJ3" s="8">
        <f ca="1">weight!AJ2</f>
        <v>0.59907600000000005</v>
      </c>
      <c r="AK3" s="8">
        <f ca="1">weight!AK2</f>
        <v>1.980845</v>
      </c>
      <c r="AL3" s="8">
        <f ca="1">weight!AL2</f>
        <v>10.694840000000001</v>
      </c>
      <c r="AM3" s="8">
        <f ca="1">weight!AM2</f>
        <v>17.329221</v>
      </c>
      <c r="AN3" s="8">
        <f ca="1">weight!AN2</f>
        <v>13.222638</v>
      </c>
      <c r="AO3" s="8">
        <f ca="1">weight!AO2</f>
        <v>11.078862000000001</v>
      </c>
      <c r="AP3" s="8">
        <f ca="1">weight!AP2</f>
        <v>11.204511999999999</v>
      </c>
      <c r="AQ3" s="8">
        <f ca="1">weight!AQ2</f>
        <v>13.667821</v>
      </c>
      <c r="AR3" s="8">
        <f ca="1">weight!AR2</f>
        <v>11.123200000000001</v>
      </c>
      <c r="AS3" s="8">
        <f ca="1">weight!AS2</f>
        <v>31.872976000000001</v>
      </c>
      <c r="AT3" s="8">
        <f ca="1">weight!AT2</f>
        <v>9.8987420000000004</v>
      </c>
      <c r="AU3" s="8">
        <f ca="1">weight!AU2</f>
        <v>9.3851279999999999</v>
      </c>
      <c r="AV3" s="8">
        <f ca="1">weight!AV2</f>
        <v>2.0631180000000002</v>
      </c>
      <c r="AW3" s="8">
        <f ca="1">weight!AW2</f>
        <v>3.709632</v>
      </c>
      <c r="AX3" s="8">
        <f ca="1">weight!AX2</f>
        <v>3.5693160000000002</v>
      </c>
      <c r="AY3" s="8">
        <f ca="1">weight!AY2</f>
        <v>5.7631899999999998</v>
      </c>
      <c r="AZ3" s="8">
        <f ca="1">weight!AZ2</f>
        <v>7.8570470000000006</v>
      </c>
      <c r="BA3" s="8">
        <f ca="1">weight!BA2</f>
        <v>8.6373599999999993</v>
      </c>
      <c r="BB3" s="8">
        <f ca="1">weight!BB2</f>
        <v>12.453569999999999</v>
      </c>
      <c r="BC3" s="8">
        <f ca="1">weight!BC2</f>
        <v>4.3684199999999995</v>
      </c>
      <c r="BD3" s="8">
        <f ca="1">weight!BD2</f>
        <v>8.0372500000000002</v>
      </c>
      <c r="BE3" s="8">
        <f ca="1">weight!BE2</f>
        <v>7.619472</v>
      </c>
      <c r="BF3" s="8">
        <f ca="1">weight!BF2</f>
        <v>9.4656900000000004</v>
      </c>
      <c r="BG3" s="8">
        <f ca="1">weight!BG2</f>
        <v>8.9383649999999992</v>
      </c>
      <c r="BH3" s="8">
        <f ca="1">weight!BH2</f>
        <v>16.236781000000001</v>
      </c>
      <c r="BI3" s="8">
        <f ca="1">weight!BI2</f>
        <v>16.683546</v>
      </c>
      <c r="BJ3" s="8">
        <f ca="1">weight!BJ2</f>
        <v>11.475031</v>
      </c>
      <c r="BK3" s="8">
        <f ca="1">weight!BK2</f>
        <v>5.4931739999999998</v>
      </c>
      <c r="BL3" s="8">
        <f ca="1">weight!BL2</f>
        <v>10.985628999999999</v>
      </c>
      <c r="BM3" s="8">
        <f ca="1">weight!BM2</f>
        <v>5.882536</v>
      </c>
      <c r="BN3" s="8">
        <f ca="1">weight!BN2</f>
        <v>5.6554260000000003</v>
      </c>
      <c r="BO3" s="8">
        <f ca="1">weight!BO2</f>
        <v>1.5567899999999999</v>
      </c>
      <c r="BP3" s="8">
        <f ca="1">weight!BP2</f>
        <v>0</v>
      </c>
      <c r="BQ3" s="8">
        <f ca="1">weight!BQ2</f>
        <v>0</v>
      </c>
      <c r="BR3" s="8">
        <f ca="1">weight!BR2</f>
        <v>1.616344</v>
      </c>
      <c r="BS3" s="8">
        <f ca="1">weight!BS2</f>
        <v>12.512782</v>
      </c>
      <c r="BT3" s="8">
        <f ca="1">weight!BT2</f>
        <v>8.37819</v>
      </c>
      <c r="BU3" s="8">
        <f ca="1">weight!BU2</f>
        <v>6.17448</v>
      </c>
      <c r="BV3" s="8">
        <f ca="1">weight!BV2</f>
        <v>5.1831300000000002</v>
      </c>
      <c r="BW3" s="8">
        <f ca="1">weight!BW2</f>
        <v>7.3656879999999996</v>
      </c>
      <c r="BX3" s="8">
        <f ca="1">weight!BX2</f>
        <v>5.1496019999999998</v>
      </c>
      <c r="BY3" s="8">
        <f ca="1">weight!BY2</f>
        <v>7.3959659999999996</v>
      </c>
      <c r="BZ3" s="8">
        <f ca="1">weight!BZ2</f>
        <v>4.5990159999999998</v>
      </c>
      <c r="CA3" s="8">
        <f ca="1">weight!CA2</f>
        <v>12.996585</v>
      </c>
      <c r="CB3" s="8">
        <f ca="1">weight!CB2</f>
        <v>14.039695999999999</v>
      </c>
      <c r="CC3" s="8">
        <f ca="1">weight!CC2</f>
        <v>8.3334419999999998</v>
      </c>
      <c r="CD3" s="8">
        <f ca="1">weight!CD2</f>
        <v>5.0337320000000005</v>
      </c>
      <c r="CE3" s="8">
        <f ca="1">weight!CE2</f>
        <v>15.431376</v>
      </c>
      <c r="CF3" s="8">
        <f ca="1">weight!CF2</f>
        <v>8.6849100000000004</v>
      </c>
      <c r="CG3" s="8">
        <f ca="1">weight!CG2</f>
        <v>4.629359</v>
      </c>
      <c r="CH3" s="8">
        <f ca="1">weight!CH2</f>
        <v>3.6639470000000003</v>
      </c>
      <c r="CI3" s="8">
        <f ca="1">weight!CI2</f>
        <v>3.2626400000000002</v>
      </c>
      <c r="CJ3" s="8">
        <f ca="1">weight!CJ2</f>
        <v>3.2344619999999997</v>
      </c>
      <c r="CK3" s="8">
        <f ca="1">weight!CK2</f>
        <v>4.1791499999999999</v>
      </c>
      <c r="CL3" s="8">
        <f ca="1">weight!CL2</f>
        <v>2.6646480000000001</v>
      </c>
      <c r="CM3" s="8">
        <f ca="1">weight!CM2</f>
        <v>1.310025</v>
      </c>
      <c r="CN3" s="8">
        <f ca="1">weight!CN2</f>
        <v>0</v>
      </c>
      <c r="CO3" s="8">
        <f ca="1">weight!CO2</f>
        <v>2.1061320000000001</v>
      </c>
      <c r="CP3" s="8">
        <f ca="1">weight!CP2</f>
        <v>0</v>
      </c>
      <c r="CQ3" s="8">
        <f ca="1">weight!CQ2</f>
        <v>0</v>
      </c>
      <c r="CR3" s="8">
        <f ca="1">weight!CR2</f>
        <v>1.049464</v>
      </c>
      <c r="CS3" s="8">
        <f ca="1">weight!CS2</f>
        <v>0</v>
      </c>
      <c r="CT3" s="8">
        <f ca="1">weight!CT2</f>
        <v>0</v>
      </c>
      <c r="CU3" s="13">
        <f ca="1">SUM(C3:CT3)</f>
        <v>473.73347100000001</v>
      </c>
      <c r="CV3" s="13">
        <f ca="1">AVERAGE(C3:CT3)</f>
        <v>4.9347236562500001</v>
      </c>
      <c r="CW3" s="13">
        <f ca="1">MIN(C3:CT3)</f>
        <v>0</v>
      </c>
      <c r="CX3" s="13">
        <f ca="1">MAX(C3:CT3)</f>
        <v>31.872976000000001</v>
      </c>
      <c r="CY3" s="13">
        <f ca="1">STDEV(C3:CT3)</f>
        <v>5.6001013608289201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weight!C3</f>
        <v>0</v>
      </c>
      <c r="D4" s="8">
        <f ca="1">weight!D3</f>
        <v>0</v>
      </c>
      <c r="E4" s="8">
        <f ca="1">weight!E3</f>
        <v>0</v>
      </c>
      <c r="F4" s="8">
        <f ca="1">weight!F3</f>
        <v>0</v>
      </c>
      <c r="G4" s="8">
        <f ca="1">weight!G3</f>
        <v>0</v>
      </c>
      <c r="H4" s="8">
        <f ca="1">weight!H3</f>
        <v>0</v>
      </c>
      <c r="I4" s="8">
        <f ca="1">weight!I3</f>
        <v>0.47502100000000003</v>
      </c>
      <c r="J4" s="8">
        <f ca="1">weight!J3</f>
        <v>0</v>
      </c>
      <c r="K4" s="8">
        <f ca="1">weight!K3</f>
        <v>0</v>
      </c>
      <c r="L4" s="8">
        <f ca="1">weight!L3</f>
        <v>0</v>
      </c>
      <c r="M4" s="8">
        <f ca="1">weight!M3</f>
        <v>0</v>
      </c>
      <c r="N4" s="8">
        <f ca="1">weight!N3</f>
        <v>0</v>
      </c>
      <c r="O4" s="8">
        <f ca="1">weight!O3</f>
        <v>0</v>
      </c>
      <c r="P4" s="8">
        <f ca="1">weight!P3</f>
        <v>0</v>
      </c>
      <c r="Q4" s="8">
        <f ca="1">weight!Q3</f>
        <v>0</v>
      </c>
      <c r="R4" s="8">
        <f ca="1">weight!R3</f>
        <v>0</v>
      </c>
      <c r="S4" s="8">
        <f ca="1">weight!S3</f>
        <v>0</v>
      </c>
      <c r="T4" s="8">
        <f ca="1">weight!T3</f>
        <v>0</v>
      </c>
      <c r="U4" s="8">
        <f ca="1">weight!U3</f>
        <v>0</v>
      </c>
      <c r="V4" s="8">
        <f ca="1">weight!V3</f>
        <v>0</v>
      </c>
      <c r="W4" s="8">
        <f ca="1">weight!W3</f>
        <v>0</v>
      </c>
      <c r="X4" s="8">
        <f ca="1">weight!X3</f>
        <v>0</v>
      </c>
      <c r="Y4" s="8">
        <f ca="1">weight!Y3</f>
        <v>0</v>
      </c>
      <c r="Z4" s="8">
        <f ca="1">weight!Z3</f>
        <v>0</v>
      </c>
      <c r="AA4" s="8">
        <f ca="1">weight!AA3</f>
        <v>0.77885400000000005</v>
      </c>
      <c r="AB4" s="8">
        <f ca="1">weight!AB3</f>
        <v>2.2597239999999998</v>
      </c>
      <c r="AC4" s="8">
        <f ca="1">weight!AC3</f>
        <v>2.4071340000000001</v>
      </c>
      <c r="AD4" s="8">
        <f ca="1">weight!AD3</f>
        <v>6.1816369999999994</v>
      </c>
      <c r="AE4" s="8">
        <f ca="1">weight!AE3</f>
        <v>28.403359999999999</v>
      </c>
      <c r="AF4" s="8">
        <f ca="1">weight!AF3</f>
        <v>16.842646999999999</v>
      </c>
      <c r="AG4" s="8">
        <f ca="1">weight!AG3</f>
        <v>8.6735799999999994</v>
      </c>
      <c r="AH4" s="8">
        <f ca="1">weight!AH3</f>
        <v>5.4427500000000002</v>
      </c>
      <c r="AI4" s="8">
        <f ca="1">weight!AI3</f>
        <v>5.8123699999999996</v>
      </c>
      <c r="AJ4" s="8">
        <f ca="1">weight!AJ3</f>
        <v>3.5511239999999997</v>
      </c>
      <c r="AK4" s="8">
        <f ca="1">weight!AK3</f>
        <v>3.1782850000000002</v>
      </c>
      <c r="AL4" s="8">
        <f ca="1">weight!AL3</f>
        <v>12.381857999999999</v>
      </c>
      <c r="AM4" s="8">
        <f ca="1">weight!AM3</f>
        <v>16.645968</v>
      </c>
      <c r="AN4" s="8">
        <f ca="1">weight!AN3</f>
        <v>7.4185829999999999</v>
      </c>
      <c r="AO4" s="8">
        <f ca="1">weight!AO3</f>
        <v>11.215631</v>
      </c>
      <c r="AP4" s="8">
        <f ca="1">weight!AP3</f>
        <v>2.5479750000000001</v>
      </c>
      <c r="AQ4" s="8">
        <f ca="1">weight!AQ3</f>
        <v>3.5470099999999998</v>
      </c>
      <c r="AR4" s="8">
        <f ca="1">weight!AR3</f>
        <v>3.198223</v>
      </c>
      <c r="AS4" s="8">
        <f ca="1">weight!AS3</f>
        <v>2.394015</v>
      </c>
      <c r="AT4" s="8">
        <f ca="1">weight!AT3</f>
        <v>4.1170400000000003</v>
      </c>
      <c r="AU4" s="8">
        <f ca="1">weight!AU3</f>
        <v>3.9113159999999998</v>
      </c>
      <c r="AV4" s="8">
        <f ca="1">weight!AV3</f>
        <v>14.099862</v>
      </c>
      <c r="AW4" s="8">
        <f ca="1">weight!AW3</f>
        <v>1.881256</v>
      </c>
      <c r="AX4" s="8">
        <f ca="1">weight!AX3</f>
        <v>2.0673509999999999</v>
      </c>
      <c r="AY4" s="8">
        <f ca="1">weight!AY3</f>
        <v>3.0748980000000001</v>
      </c>
      <c r="AZ4" s="8">
        <f ca="1">weight!AZ3</f>
        <v>1.4728239999999999</v>
      </c>
      <c r="BA4" s="8">
        <f ca="1">weight!BA3</f>
        <v>3.1387200000000002</v>
      </c>
      <c r="BB4" s="8">
        <f ca="1">weight!BB3</f>
        <v>1.962596</v>
      </c>
      <c r="BC4" s="8">
        <f ca="1">weight!BC3</f>
        <v>3.0479560000000001</v>
      </c>
      <c r="BD4" s="8">
        <f ca="1">weight!BD3</f>
        <v>0.331812</v>
      </c>
      <c r="BE4" s="8">
        <f ca="1">weight!BE3</f>
        <v>0.57896800000000004</v>
      </c>
      <c r="BF4" s="8">
        <f ca="1">weight!BF3</f>
        <v>1.2883039999999999</v>
      </c>
      <c r="BG4" s="8">
        <f ca="1">weight!BG3</f>
        <v>3.0262600000000002</v>
      </c>
      <c r="BH4" s="8">
        <f ca="1">weight!BH3</f>
        <v>5.4385859999999999</v>
      </c>
      <c r="BI4" s="8">
        <f ca="1">weight!BI3</f>
        <v>3.2650920000000001</v>
      </c>
      <c r="BJ4" s="8">
        <f ca="1">weight!BJ3</f>
        <v>0.86969399999999997</v>
      </c>
      <c r="BK4" s="8">
        <f ca="1">weight!BK3</f>
        <v>3.7530999999999999</v>
      </c>
      <c r="BL4" s="8">
        <f ca="1">weight!BL3</f>
        <v>3.4190879999999999</v>
      </c>
      <c r="BM4" s="8">
        <f ca="1">weight!BM3</f>
        <v>2.783976</v>
      </c>
      <c r="BN4" s="8">
        <f ca="1">weight!BN3</f>
        <v>8.4775240000000007</v>
      </c>
      <c r="BO4" s="8">
        <f ca="1">weight!BO3</f>
        <v>2.6895120000000001</v>
      </c>
      <c r="BP4" s="8">
        <f ca="1">weight!BP3</f>
        <v>7.5786360000000004</v>
      </c>
      <c r="BQ4" s="8">
        <f ca="1">weight!BQ3</f>
        <v>6.9316699999999996</v>
      </c>
      <c r="BR4" s="8">
        <f ca="1">weight!BR3</f>
        <v>3.5036399999999999</v>
      </c>
      <c r="BS4" s="8">
        <f ca="1">weight!BS3</f>
        <v>5.7674339999999997</v>
      </c>
      <c r="BT4" s="8">
        <f ca="1">weight!BT3</f>
        <v>14.119299</v>
      </c>
      <c r="BU4" s="8">
        <f ca="1">weight!BU3</f>
        <v>6.1162919999999996</v>
      </c>
      <c r="BV4" s="8">
        <f ca="1">weight!BV3</f>
        <v>21.259232999999998</v>
      </c>
      <c r="BW4" s="8">
        <f ca="1">weight!BW3</f>
        <v>26.06598</v>
      </c>
      <c r="BX4" s="8">
        <f ca="1">weight!BX3</f>
        <v>18.692309999999999</v>
      </c>
      <c r="BY4" s="8">
        <f ca="1">weight!BY3</f>
        <v>17.209306999999999</v>
      </c>
      <c r="BZ4" s="8">
        <f ca="1">weight!BZ3</f>
        <v>10.836928</v>
      </c>
      <c r="CA4" s="8">
        <f ca="1">weight!CA3</f>
        <v>12.613006</v>
      </c>
      <c r="CB4" s="8">
        <f ca="1">weight!CB3</f>
        <v>7.5959400000000006</v>
      </c>
      <c r="CC4" s="8">
        <f ca="1">weight!CC3</f>
        <v>4.121982</v>
      </c>
      <c r="CD4" s="8">
        <f ca="1">weight!CD3</f>
        <v>7.0211760000000005</v>
      </c>
      <c r="CE4" s="8">
        <f ca="1">weight!CE3</f>
        <v>7.0567290000000007</v>
      </c>
      <c r="CF4" s="8">
        <f ca="1">weight!CF3</f>
        <v>4.5242259999999996</v>
      </c>
      <c r="CG4" s="8">
        <f ca="1">weight!CG3</f>
        <v>0.45016600000000001</v>
      </c>
      <c r="CH4" s="8">
        <f ca="1">weight!CH3</f>
        <v>2.0743619999999998</v>
      </c>
      <c r="CI4" s="8">
        <f ca="1">weight!CI3</f>
        <v>1.1106659999999999</v>
      </c>
      <c r="CJ4" s="8">
        <f ca="1">weight!CJ3</f>
        <v>0.28904999999999997</v>
      </c>
      <c r="CK4" s="8">
        <f ca="1">weight!CK3</f>
        <v>4.0633680000000005</v>
      </c>
      <c r="CL4" s="8">
        <f ca="1">weight!CL3</f>
        <v>4.5213559999999999</v>
      </c>
      <c r="CM4" s="8">
        <f ca="1">weight!CM3</f>
        <v>8.3329869999999993</v>
      </c>
      <c r="CN4" s="8">
        <f ca="1">weight!CN3</f>
        <v>3.3759319999999997</v>
      </c>
      <c r="CO4" s="8">
        <f ca="1">weight!CO3</f>
        <v>6.6573219999999997</v>
      </c>
      <c r="CP4" s="8">
        <f ca="1">weight!CP3</f>
        <v>1.6820820000000001</v>
      </c>
      <c r="CQ4" s="8">
        <f ca="1">weight!CQ3</f>
        <v>1.7055929999999999</v>
      </c>
      <c r="CR4" s="8">
        <f ca="1">weight!CR3</f>
        <v>0.90910200000000008</v>
      </c>
      <c r="CS4" s="8">
        <f ca="1">weight!CS3</f>
        <v>0</v>
      </c>
      <c r="CT4" s="8">
        <f ca="1">weight!CT3</f>
        <v>0.85814900000000005</v>
      </c>
      <c r="CU4" s="13">
        <f t="shared" ref="CU4:CU9" ca="1" si="0">SUM(C4:CT4)</f>
        <v>435.09540700000019</v>
      </c>
      <c r="CV4" s="13">
        <f t="shared" ref="CV4:CV9" ca="1" si="1">AVERAGE(C4:CT4)</f>
        <v>4.5322438229166684</v>
      </c>
      <c r="CW4" s="13">
        <f t="shared" ref="CW4:CW9" ca="1" si="2">MIN(C4:CT4)</f>
        <v>0</v>
      </c>
      <c r="CX4" s="13">
        <f t="shared" ref="CX4:CX9" ca="1" si="3">MAX(C4:CT4)</f>
        <v>28.403359999999999</v>
      </c>
      <c r="CY4" s="13">
        <f t="shared" ref="CY4:CY9" ca="1" si="4">STDEV(C4:CT4)</f>
        <v>5.8265672716672476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weight!C4</f>
        <v>0</v>
      </c>
      <c r="D5" s="8">
        <f ca="1">weight!D4</f>
        <v>0.26894099999999999</v>
      </c>
      <c r="E5" s="8">
        <f ca="1">weight!E4</f>
        <v>0</v>
      </c>
      <c r="F5" s="8">
        <f ca="1">weight!F4</f>
        <v>0</v>
      </c>
      <c r="G5" s="8">
        <f ca="1">weight!G4</f>
        <v>0</v>
      </c>
      <c r="H5" s="8">
        <f ca="1">weight!H4</f>
        <v>0</v>
      </c>
      <c r="I5" s="8">
        <f ca="1">weight!I4</f>
        <v>0</v>
      </c>
      <c r="J5" s="8">
        <f ca="1">weight!J4</f>
        <v>0</v>
      </c>
      <c r="K5" s="8">
        <f ca="1">weight!K4</f>
        <v>0</v>
      </c>
      <c r="L5" s="8">
        <f ca="1">weight!L4</f>
        <v>0</v>
      </c>
      <c r="M5" s="8">
        <f ca="1">weight!M4</f>
        <v>0</v>
      </c>
      <c r="N5" s="8">
        <f ca="1">weight!N4</f>
        <v>0</v>
      </c>
      <c r="O5" s="8">
        <f ca="1">weight!O4</f>
        <v>0</v>
      </c>
      <c r="P5" s="8">
        <f ca="1">weight!P4</f>
        <v>0</v>
      </c>
      <c r="Q5" s="8">
        <f ca="1">weight!Q4</f>
        <v>0</v>
      </c>
      <c r="R5" s="8">
        <f ca="1">weight!R4</f>
        <v>0</v>
      </c>
      <c r="S5" s="8">
        <f ca="1">weight!S4</f>
        <v>0</v>
      </c>
      <c r="T5" s="8">
        <f ca="1">weight!T4</f>
        <v>0</v>
      </c>
      <c r="U5" s="8">
        <f ca="1">weight!U4</f>
        <v>0</v>
      </c>
      <c r="V5" s="8">
        <f ca="1">weight!V4</f>
        <v>0</v>
      </c>
      <c r="W5" s="8">
        <f ca="1">weight!W4</f>
        <v>0</v>
      </c>
      <c r="X5" s="8">
        <f ca="1">weight!X4</f>
        <v>0</v>
      </c>
      <c r="Y5" s="8">
        <f ca="1">weight!Y4</f>
        <v>0</v>
      </c>
      <c r="Z5" s="8">
        <f ca="1">weight!Z4</f>
        <v>0</v>
      </c>
      <c r="AA5" s="8">
        <f ca="1">weight!AA4</f>
        <v>0.87754200000000004</v>
      </c>
      <c r="AB5" s="8">
        <f ca="1">weight!AB4</f>
        <v>0.331812</v>
      </c>
      <c r="AC5" s="8">
        <f ca="1">weight!AC4</f>
        <v>4.4939099999999996</v>
      </c>
      <c r="AD5" s="8">
        <f ca="1">weight!AD4</f>
        <v>1.9891540000000001</v>
      </c>
      <c r="AE5" s="8">
        <f ca="1">weight!AE4</f>
        <v>13.286394000000001</v>
      </c>
      <c r="AF5" s="8">
        <f ca="1">weight!AF4</f>
        <v>20.704608</v>
      </c>
      <c r="AG5" s="8">
        <f ca="1">weight!AG4</f>
        <v>12.891096000000001</v>
      </c>
      <c r="AH5" s="8">
        <f ca="1">weight!AH4</f>
        <v>1.798416</v>
      </c>
      <c r="AI5" s="8">
        <f ca="1">weight!AI4</f>
        <v>5.4130900000000004</v>
      </c>
      <c r="AJ5" s="8">
        <f ca="1">weight!AJ4</f>
        <v>9.9652650000000005</v>
      </c>
      <c r="AK5" s="8">
        <f ca="1">weight!AK4</f>
        <v>6.1748729999999998</v>
      </c>
      <c r="AL5" s="8">
        <f ca="1">weight!AL4</f>
        <v>7.5242159999999991</v>
      </c>
      <c r="AM5" s="8">
        <f ca="1">weight!AM4</f>
        <v>14.771479999999999</v>
      </c>
      <c r="AN5" s="8">
        <f ca="1">weight!AN4</f>
        <v>12.401695999999999</v>
      </c>
      <c r="AO5" s="8">
        <f ca="1">weight!AO4</f>
        <v>12.537135000000001</v>
      </c>
      <c r="AP5" s="8">
        <f ca="1">weight!AP4</f>
        <v>7.1441020000000002</v>
      </c>
      <c r="AQ5" s="8">
        <f ca="1">weight!AQ4</f>
        <v>5.2780070000000006</v>
      </c>
      <c r="AR5" s="8">
        <f ca="1">weight!AR4</f>
        <v>3.3464850000000004</v>
      </c>
      <c r="AS5" s="8">
        <f ca="1">weight!AS4</f>
        <v>2.9979119999999999</v>
      </c>
      <c r="AT5" s="8">
        <f ca="1">weight!AT4</f>
        <v>0.71094900000000005</v>
      </c>
      <c r="AU5" s="8">
        <f ca="1">weight!AU4</f>
        <v>3.0166279999999999</v>
      </c>
      <c r="AV5" s="8">
        <f ca="1">weight!AV4</f>
        <v>2.2208600000000001</v>
      </c>
      <c r="AW5" s="8">
        <f ca="1">weight!AW4</f>
        <v>10.118055</v>
      </c>
      <c r="AX5" s="8">
        <f ca="1">weight!AX4</f>
        <v>5.2234800000000003</v>
      </c>
      <c r="AY5" s="8">
        <f ca="1">weight!AY4</f>
        <v>1.8023279999999999</v>
      </c>
      <c r="AZ5" s="8">
        <f ca="1">weight!AZ4</f>
        <v>1.668774</v>
      </c>
      <c r="BA5" s="8">
        <f ca="1">weight!BA4</f>
        <v>15.838525000000001</v>
      </c>
      <c r="BB5" s="8">
        <f ca="1">weight!BB4</f>
        <v>5.457408</v>
      </c>
      <c r="BC5" s="8">
        <f ca="1">weight!BC4</f>
        <v>0.28904999999999997</v>
      </c>
      <c r="BD5" s="8">
        <f ca="1">weight!BD4</f>
        <v>1</v>
      </c>
      <c r="BE5" s="8">
        <f ca="1">weight!BE4</f>
        <v>0</v>
      </c>
      <c r="BF5" s="8">
        <f ca="1">weight!BF4</f>
        <v>5.4836530000000003</v>
      </c>
      <c r="BG5" s="8">
        <f ca="1">weight!BG4</f>
        <v>3.3281999999999998</v>
      </c>
      <c r="BH5" s="8">
        <f ca="1">weight!BH4</f>
        <v>10.453512</v>
      </c>
      <c r="BI5" s="8">
        <f ca="1">weight!BI4</f>
        <v>1.7212589999999999</v>
      </c>
      <c r="BJ5" s="8">
        <f ca="1">weight!BJ4</f>
        <v>1.879788</v>
      </c>
      <c r="BK5" s="8">
        <f ca="1">weight!BK4</f>
        <v>0</v>
      </c>
      <c r="BL5" s="8">
        <f ca="1">weight!BL4</f>
        <v>4.0550930000000003</v>
      </c>
      <c r="BM5" s="8">
        <f ca="1">weight!BM4</f>
        <v>3.5182350000000002</v>
      </c>
      <c r="BN5" s="8">
        <f ca="1">weight!BN4</f>
        <v>1.6252049999999998</v>
      </c>
      <c r="BO5" s="8">
        <f ca="1">weight!BO4</f>
        <v>1.2868120000000001</v>
      </c>
      <c r="BP5" s="8">
        <f ca="1">weight!BP4</f>
        <v>4.1982059999999999</v>
      </c>
      <c r="BQ5" s="8">
        <f ca="1">weight!BQ4</f>
        <v>8.4280559999999998</v>
      </c>
      <c r="BR5" s="8">
        <f ca="1">weight!BR4</f>
        <v>8.3407720000000012</v>
      </c>
      <c r="BS5" s="8">
        <f ca="1">weight!BS4</f>
        <v>4.6607799999999999</v>
      </c>
      <c r="BT5" s="8">
        <f ca="1">weight!BT4</f>
        <v>22.616842999999999</v>
      </c>
      <c r="BU5" s="8">
        <f ca="1">weight!BU4</f>
        <v>17.354379999999999</v>
      </c>
      <c r="BV5" s="8">
        <f ca="1">weight!BV4</f>
        <v>17.320343999999999</v>
      </c>
      <c r="BW5" s="8">
        <f ca="1">weight!BW4</f>
        <v>14.444424</v>
      </c>
      <c r="BX5" s="8">
        <f ca="1">weight!BX4</f>
        <v>17.111578000000002</v>
      </c>
      <c r="BY5" s="8">
        <f ca="1">weight!BY4</f>
        <v>16.846221</v>
      </c>
      <c r="BZ5" s="8">
        <f ca="1">weight!BZ4</f>
        <v>17.866949999999999</v>
      </c>
      <c r="CA5" s="8">
        <f ca="1">weight!CA4</f>
        <v>12.071429999999999</v>
      </c>
      <c r="CB5" s="8">
        <f ca="1">weight!CB4</f>
        <v>8.5916759999999996</v>
      </c>
      <c r="CC5" s="8">
        <f ca="1">weight!CC4</f>
        <v>9.4358330000000006</v>
      </c>
      <c r="CD5" s="8">
        <f ca="1">weight!CD4</f>
        <v>7.5574660000000007</v>
      </c>
      <c r="CE5" s="8">
        <f ca="1">weight!CE4</f>
        <v>10.465275</v>
      </c>
      <c r="CF5" s="8">
        <f ca="1">weight!CF4</f>
        <v>4.8004740000000004</v>
      </c>
      <c r="CG5" s="8">
        <f ca="1">weight!CG4</f>
        <v>1.306956</v>
      </c>
      <c r="CH5" s="8">
        <f ca="1">weight!CH4</f>
        <v>2.8521839999999998</v>
      </c>
      <c r="CI5" s="8">
        <f ca="1">weight!CI4</f>
        <v>3.4210400000000001</v>
      </c>
      <c r="CJ5" s="8">
        <f ca="1">weight!CJ4</f>
        <v>5.2806800000000003</v>
      </c>
      <c r="CK5" s="8">
        <f ca="1">weight!CK4</f>
        <v>3.8555730000000001</v>
      </c>
      <c r="CL5" s="8">
        <f ca="1">weight!CL4</f>
        <v>1.85236</v>
      </c>
      <c r="CM5" s="8">
        <f ca="1">weight!CM4</f>
        <v>7.2443400000000002</v>
      </c>
      <c r="CN5" s="8">
        <f ca="1">weight!CN4</f>
        <v>0.85814900000000005</v>
      </c>
      <c r="CO5" s="8">
        <f ca="1">weight!CO4</f>
        <v>1.350414</v>
      </c>
      <c r="CP5" s="8">
        <f ca="1">weight!CP4</f>
        <v>0.82770600000000005</v>
      </c>
      <c r="CQ5" s="8">
        <f ca="1">weight!CQ4</f>
        <v>6.9009</v>
      </c>
      <c r="CR5" s="8">
        <f ca="1">weight!CR4</f>
        <v>0.35434399999999999</v>
      </c>
      <c r="CS5" s="8">
        <f ca="1">weight!CS4</f>
        <v>0</v>
      </c>
      <c r="CT5" s="8">
        <f ca="1">weight!CT4</f>
        <v>0</v>
      </c>
      <c r="CU5" s="13">
        <f t="shared" ca="1" si="0"/>
        <v>463.10930200000007</v>
      </c>
      <c r="CV5" s="13">
        <f t="shared" ca="1" si="1"/>
        <v>4.8240552291666674</v>
      </c>
      <c r="CW5" s="13">
        <f t="shared" ca="1" si="2"/>
        <v>0</v>
      </c>
      <c r="CX5" s="13">
        <f t="shared" ca="1" si="3"/>
        <v>22.616842999999999</v>
      </c>
      <c r="CY5" s="13">
        <f t="shared" ca="1" si="4"/>
        <v>5.7177788756021979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weight!C5</f>
        <v>0</v>
      </c>
      <c r="D6" s="8">
        <f ca="1">weight!D5</f>
        <v>1.416852</v>
      </c>
      <c r="E6" s="8">
        <f ca="1">weight!E5</f>
        <v>3.45695</v>
      </c>
      <c r="F6" s="8">
        <f ca="1">weight!F5</f>
        <v>0</v>
      </c>
      <c r="G6" s="8">
        <f ca="1">weight!G5</f>
        <v>0</v>
      </c>
      <c r="H6" s="8">
        <f ca="1">weight!H5</f>
        <v>1.647718</v>
      </c>
      <c r="I6" s="8">
        <f ca="1">weight!I5</f>
        <v>1.6702520000000001</v>
      </c>
      <c r="J6" s="8">
        <f ca="1">weight!J5</f>
        <v>0</v>
      </c>
      <c r="K6" s="8">
        <f ca="1">weight!K5</f>
        <v>0</v>
      </c>
      <c r="L6" s="8">
        <f ca="1">weight!L5</f>
        <v>0</v>
      </c>
      <c r="M6" s="8">
        <f ca="1">weight!M5</f>
        <v>0</v>
      </c>
      <c r="N6" s="8">
        <f ca="1">weight!N5</f>
        <v>0</v>
      </c>
      <c r="O6" s="8">
        <f ca="1">weight!O5</f>
        <v>0</v>
      </c>
      <c r="P6" s="8">
        <f ca="1">weight!P5</f>
        <v>0</v>
      </c>
      <c r="Q6" s="8">
        <f ca="1">weight!Q5</f>
        <v>0.31002600000000002</v>
      </c>
      <c r="R6" s="8">
        <f ca="1">weight!R5</f>
        <v>0</v>
      </c>
      <c r="S6" s="8">
        <f ca="1">weight!S5</f>
        <v>0</v>
      </c>
      <c r="T6" s="8">
        <f ca="1">weight!T5</f>
        <v>0</v>
      </c>
      <c r="U6" s="8">
        <f ca="1">weight!U5</f>
        <v>0</v>
      </c>
      <c r="V6" s="8">
        <f ca="1">weight!V5</f>
        <v>0</v>
      </c>
      <c r="W6" s="8">
        <f ca="1">weight!W5</f>
        <v>0</v>
      </c>
      <c r="X6" s="8">
        <f ca="1">weight!X5</f>
        <v>0</v>
      </c>
      <c r="Y6" s="8">
        <f ca="1">weight!Y5</f>
        <v>0.57896800000000004</v>
      </c>
      <c r="Z6" s="8">
        <f ca="1">weight!Z5</f>
        <v>0</v>
      </c>
      <c r="AA6" s="8">
        <f ca="1">weight!AA5</f>
        <v>0.646482</v>
      </c>
      <c r="AB6" s="8">
        <f ca="1">weight!AB5</f>
        <v>2.2820559999999999</v>
      </c>
      <c r="AC6" s="8">
        <f ca="1">weight!AC5</f>
        <v>1.6374689999999998</v>
      </c>
      <c r="AD6" s="8">
        <f ca="1">weight!AD5</f>
        <v>7.3993409999999997</v>
      </c>
      <c r="AE6" s="8">
        <f ca="1">weight!AE5</f>
        <v>19.551275</v>
      </c>
      <c r="AF6" s="8">
        <f ca="1">weight!AF5</f>
        <v>20.671935999999999</v>
      </c>
      <c r="AG6" s="8">
        <f ca="1">weight!AG5</f>
        <v>8.3618559999999995</v>
      </c>
      <c r="AH6" s="8">
        <f ca="1">weight!AH5</f>
        <v>1.7841640000000001</v>
      </c>
      <c r="AI6" s="8">
        <f ca="1">weight!AI5</f>
        <v>2.1105099999999997</v>
      </c>
      <c r="AJ6" s="8">
        <f ca="1">weight!AJ5</f>
        <v>3.9267120000000002</v>
      </c>
      <c r="AK6" s="8">
        <f ca="1">weight!AK5</f>
        <v>4.6248950000000004</v>
      </c>
      <c r="AL6" s="8">
        <f ca="1">weight!AL5</f>
        <v>8.9803840000000008</v>
      </c>
      <c r="AM6" s="8">
        <f ca="1">weight!AM5</f>
        <v>17.506105000000002</v>
      </c>
      <c r="AN6" s="8">
        <f ca="1">weight!AN5</f>
        <v>25.750656000000003</v>
      </c>
      <c r="AO6" s="8">
        <f ca="1">weight!AO5</f>
        <v>12.491617000000002</v>
      </c>
      <c r="AP6" s="8">
        <f ca="1">weight!AP5</f>
        <v>11.020464</v>
      </c>
      <c r="AQ6" s="8">
        <f ca="1">weight!AQ5</f>
        <v>15.739467000000001</v>
      </c>
      <c r="AR6" s="8">
        <f ca="1">weight!AR5</f>
        <v>7.9960199999999997</v>
      </c>
      <c r="AS6" s="8">
        <f ca="1">weight!AS5</f>
        <v>10.596539999999999</v>
      </c>
      <c r="AT6" s="8">
        <f ca="1">weight!AT5</f>
        <v>0.57896800000000004</v>
      </c>
      <c r="AU6" s="8">
        <f ca="1">weight!AU5</f>
        <v>0</v>
      </c>
      <c r="AV6" s="8">
        <f ca="1">weight!AV5</f>
        <v>1.3092809999999999</v>
      </c>
      <c r="AW6" s="8">
        <f ca="1">weight!AW5</f>
        <v>1.7019359999999999</v>
      </c>
      <c r="AX6" s="8">
        <f ca="1">weight!AX5</f>
        <v>6.9982920000000002</v>
      </c>
      <c r="AY6" s="8">
        <f ca="1">weight!AY5</f>
        <v>5.1510410000000002</v>
      </c>
      <c r="AZ6" s="8">
        <f ca="1">weight!AZ5</f>
        <v>5.9685839999999999</v>
      </c>
      <c r="BA6" s="8">
        <f ca="1">weight!BA5</f>
        <v>3.4858650000000004</v>
      </c>
      <c r="BB6" s="8">
        <f ca="1">weight!BB5</f>
        <v>9.627657000000001</v>
      </c>
      <c r="BC6" s="8">
        <f ca="1">weight!BC5</f>
        <v>5.3799960000000002</v>
      </c>
      <c r="BD6" s="8">
        <f ca="1">weight!BD5</f>
        <v>0.86801700000000004</v>
      </c>
      <c r="BE6" s="8">
        <f ca="1">weight!BE5</f>
        <v>0.99394000000000005</v>
      </c>
      <c r="BF6" s="8">
        <f ca="1">weight!BF5</f>
        <v>0</v>
      </c>
      <c r="BG6" s="8">
        <f ca="1">weight!BG5</f>
        <v>15.663733000000001</v>
      </c>
      <c r="BH6" s="8">
        <f ca="1">weight!BH5</f>
        <v>25.72288</v>
      </c>
      <c r="BI6" s="8">
        <f ca="1">weight!BI5</f>
        <v>10.798567</v>
      </c>
      <c r="BJ6" s="8">
        <f ca="1">weight!BJ5</f>
        <v>0.92414200000000002</v>
      </c>
      <c r="BK6" s="8">
        <f ca="1">weight!BK5</f>
        <v>0.37754100000000002</v>
      </c>
      <c r="BL6" s="8">
        <f ca="1">weight!BL5</f>
        <v>1.693587</v>
      </c>
      <c r="BM6" s="8">
        <f ca="1">weight!BM5</f>
        <v>1.7852239999999999</v>
      </c>
      <c r="BN6" s="8">
        <f ca="1">weight!BN5</f>
        <v>4.256742</v>
      </c>
      <c r="BO6" s="8">
        <f ca="1">weight!BO5</f>
        <v>16.583075000000001</v>
      </c>
      <c r="BP6" s="8">
        <f ca="1">weight!BP5</f>
        <v>22.43601</v>
      </c>
      <c r="BQ6" s="8">
        <f ca="1">weight!BQ5</f>
        <v>13.289536</v>
      </c>
      <c r="BR6" s="8">
        <f ca="1">weight!BR5</f>
        <v>13.613958</v>
      </c>
      <c r="BS6" s="8">
        <f ca="1">weight!BS5</f>
        <v>12.054714000000001</v>
      </c>
      <c r="BT6" s="8">
        <f ca="1">weight!BT5</f>
        <v>21.851452000000002</v>
      </c>
      <c r="BU6" s="8">
        <f ca="1">weight!BU5</f>
        <v>21.087741999999999</v>
      </c>
      <c r="BV6" s="8">
        <f ca="1">weight!BV5</f>
        <v>16.362960000000001</v>
      </c>
      <c r="BW6" s="8">
        <f ca="1">weight!BW5</f>
        <v>10.860825</v>
      </c>
      <c r="BX6" s="8">
        <f ca="1">weight!BX5</f>
        <v>15.231616000000001</v>
      </c>
      <c r="BY6" s="8">
        <f ca="1">weight!BY5</f>
        <v>13.424951</v>
      </c>
      <c r="BZ6" s="8">
        <f ca="1">weight!BZ5</f>
        <v>7.9820400000000005</v>
      </c>
      <c r="CA6" s="8">
        <f ca="1">weight!CA5</f>
        <v>7.7564500000000001</v>
      </c>
      <c r="CB6" s="8">
        <f ca="1">weight!CB5</f>
        <v>4.0783860000000001</v>
      </c>
      <c r="CC6" s="8">
        <f ca="1">weight!CC5</f>
        <v>7.8110110000000006</v>
      </c>
      <c r="CD6" s="8">
        <f ca="1">weight!CD5</f>
        <v>6.2718239999999996</v>
      </c>
      <c r="CE6" s="8">
        <f ca="1">weight!CE5</f>
        <v>1.489012</v>
      </c>
      <c r="CF6" s="8">
        <f ca="1">weight!CF5</f>
        <v>1.2689400000000002</v>
      </c>
      <c r="CG6" s="8">
        <f ca="1">weight!CG5</f>
        <v>2.0118999999999998</v>
      </c>
      <c r="CH6" s="8">
        <f ca="1">weight!CH5</f>
        <v>1.8785750000000001</v>
      </c>
      <c r="CI6" s="8">
        <f ca="1">weight!CI5</f>
        <v>2.420115</v>
      </c>
      <c r="CJ6" s="8">
        <f ca="1">weight!CJ5</f>
        <v>0.99631599999999998</v>
      </c>
      <c r="CK6" s="8">
        <f ca="1">weight!CK5</f>
        <v>0</v>
      </c>
      <c r="CL6" s="8">
        <f ca="1">weight!CL5</f>
        <v>0.28904999999999997</v>
      </c>
      <c r="CM6" s="8">
        <f ca="1">weight!CM5</f>
        <v>1.954896</v>
      </c>
      <c r="CN6" s="8">
        <f ca="1">weight!CN5</f>
        <v>0</v>
      </c>
      <c r="CO6" s="8">
        <f ca="1">weight!CO5</f>
        <v>8.9979240000000011</v>
      </c>
      <c r="CP6" s="8">
        <f ca="1">weight!CP5</f>
        <v>0.35434399999999999</v>
      </c>
      <c r="CQ6" s="8">
        <f ca="1">weight!CQ5</f>
        <v>0</v>
      </c>
      <c r="CR6" s="8">
        <f ca="1">weight!CR5</f>
        <v>0</v>
      </c>
      <c r="CS6" s="8">
        <f ca="1">weight!CS5</f>
        <v>1.2201</v>
      </c>
      <c r="CT6" s="8">
        <f ca="1">weight!CT5</f>
        <v>0.52497899999999997</v>
      </c>
      <c r="CU6" s="13">
        <f t="shared" ca="1" si="0"/>
        <v>529.54740899999979</v>
      </c>
      <c r="CV6" s="13">
        <f t="shared" ca="1" si="1"/>
        <v>5.5161188437499975</v>
      </c>
      <c r="CW6" s="13">
        <f t="shared" ca="1" si="2"/>
        <v>0</v>
      </c>
      <c r="CX6" s="13">
        <f t="shared" ca="1" si="3"/>
        <v>25.750656000000003</v>
      </c>
      <c r="CY6" s="13">
        <f t="shared" ca="1" si="4"/>
        <v>6.8744651578366804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weight!C6</f>
        <v>0</v>
      </c>
      <c r="D7" s="8">
        <f ca="1">weight!D6</f>
        <v>0</v>
      </c>
      <c r="E7" s="8">
        <f ca="1">weight!E6</f>
        <v>0.83201800000000004</v>
      </c>
      <c r="F7" s="8">
        <f ca="1">weight!F6</f>
        <v>0.31002600000000002</v>
      </c>
      <c r="G7" s="8">
        <f ca="1">weight!G6</f>
        <v>0.54983400000000004</v>
      </c>
      <c r="H7" s="8">
        <f ca="1">weight!H6</f>
        <v>0</v>
      </c>
      <c r="I7" s="8">
        <f ca="1">weight!I6</f>
        <v>0</v>
      </c>
      <c r="J7" s="8">
        <f ca="1">weight!J6</f>
        <v>0</v>
      </c>
      <c r="K7" s="8">
        <f ca="1">weight!K6</f>
        <v>0</v>
      </c>
      <c r="L7" s="8">
        <f ca="1">weight!L6</f>
        <v>0</v>
      </c>
      <c r="M7" s="8">
        <f ca="1">weight!M6</f>
        <v>0</v>
      </c>
      <c r="N7" s="8">
        <f ca="1">weight!N6</f>
        <v>0</v>
      </c>
      <c r="O7" s="8">
        <f ca="1">weight!O6</f>
        <v>0</v>
      </c>
      <c r="P7" s="8">
        <f ca="1">weight!P6</f>
        <v>0</v>
      </c>
      <c r="Q7" s="8">
        <f ca="1">weight!Q6</f>
        <v>0</v>
      </c>
      <c r="R7" s="8">
        <f ca="1">weight!R6</f>
        <v>0</v>
      </c>
      <c r="S7" s="8">
        <f ca="1">weight!S6</f>
        <v>0</v>
      </c>
      <c r="T7" s="8">
        <f ca="1">weight!T6</f>
        <v>0</v>
      </c>
      <c r="U7" s="8">
        <f ca="1">weight!U6</f>
        <v>0</v>
      </c>
      <c r="V7" s="8">
        <f ca="1">weight!V6</f>
        <v>0</v>
      </c>
      <c r="W7" s="8">
        <f ca="1">weight!W6</f>
        <v>0</v>
      </c>
      <c r="X7" s="8">
        <f ca="1">weight!X6</f>
        <v>0</v>
      </c>
      <c r="Y7" s="8">
        <f ca="1">weight!Y6</f>
        <v>0</v>
      </c>
      <c r="Z7" s="8">
        <f ca="1">weight!Z6</f>
        <v>0</v>
      </c>
      <c r="AA7" s="8">
        <f ca="1">weight!AA6</f>
        <v>0</v>
      </c>
      <c r="AB7" s="8">
        <f ca="1">weight!AB6</f>
        <v>0</v>
      </c>
      <c r="AC7" s="8">
        <f ca="1">weight!AC6</f>
        <v>2.1438760000000001</v>
      </c>
      <c r="AD7" s="8">
        <f ca="1">weight!AD6</f>
        <v>3.1281419999999995</v>
      </c>
      <c r="AE7" s="8">
        <f ca="1">weight!AE6</f>
        <v>14.094884</v>
      </c>
      <c r="AF7" s="8">
        <f ca="1">weight!AF6</f>
        <v>15.499461999999999</v>
      </c>
      <c r="AG7" s="8">
        <f ca="1">weight!AG6</f>
        <v>3.93201</v>
      </c>
      <c r="AH7" s="8">
        <f ca="1">weight!AH6</f>
        <v>1.556484</v>
      </c>
      <c r="AI7" s="8">
        <f ca="1">weight!AI6</f>
        <v>1.380798</v>
      </c>
      <c r="AJ7" s="8">
        <f ca="1">weight!AJ6</f>
        <v>0</v>
      </c>
      <c r="AK7" s="8">
        <f ca="1">weight!AK6</f>
        <v>2.9643420000000003</v>
      </c>
      <c r="AL7" s="8">
        <f ca="1">weight!AL6</f>
        <v>2.4333119999999999</v>
      </c>
      <c r="AM7" s="8">
        <f ca="1">weight!AM6</f>
        <v>8.0785800000000005</v>
      </c>
      <c r="AN7" s="8">
        <f ca="1">weight!AN6</f>
        <v>10.870612999999999</v>
      </c>
      <c r="AO7" s="8">
        <f ca="1">weight!AO6</f>
        <v>11.391735000000001</v>
      </c>
      <c r="AP7" s="8">
        <f ca="1">weight!AP6</f>
        <v>10.040562</v>
      </c>
      <c r="AQ7" s="8">
        <f ca="1">weight!AQ6</f>
        <v>11.51878</v>
      </c>
      <c r="AR7" s="8">
        <f ca="1">weight!AR6</f>
        <v>9.0423000000000009</v>
      </c>
      <c r="AS7" s="8">
        <f ca="1">weight!AS6</f>
        <v>5.7457799999999999</v>
      </c>
      <c r="AT7" s="8">
        <f ca="1">weight!AT6</f>
        <v>0.90991200000000005</v>
      </c>
      <c r="AU7" s="8">
        <f ca="1">weight!AU6</f>
        <v>6.5593439999999994</v>
      </c>
      <c r="AV7" s="8">
        <f ca="1">weight!AV6</f>
        <v>1.26803</v>
      </c>
      <c r="AW7" s="8">
        <f ca="1">weight!AW6</f>
        <v>0.26894099999999999</v>
      </c>
      <c r="AX7" s="8">
        <f ca="1">weight!AX6</f>
        <v>0.57896800000000004</v>
      </c>
      <c r="AY7" s="8">
        <f ca="1">weight!AY6</f>
        <v>3.8710800000000001</v>
      </c>
      <c r="AZ7" s="8">
        <f ca="1">weight!AZ6</f>
        <v>1.9266209999999999</v>
      </c>
      <c r="BA7" s="8">
        <f ca="1">weight!BA6</f>
        <v>1.5159659999999999</v>
      </c>
      <c r="BB7" s="8">
        <f ca="1">weight!BB6</f>
        <v>1.7649240000000002</v>
      </c>
      <c r="BC7" s="8">
        <f ca="1">weight!BC6</f>
        <v>1.4620059999999999</v>
      </c>
      <c r="BD7" s="8">
        <f ca="1">weight!BD6</f>
        <v>1.9460120000000001</v>
      </c>
      <c r="BE7" s="8">
        <f ca="1">weight!BE6</f>
        <v>2.0709949999999999</v>
      </c>
      <c r="BF7" s="8">
        <f ca="1">weight!BF6</f>
        <v>0.99776200000000004</v>
      </c>
      <c r="BG7" s="8">
        <f ca="1">weight!BG6</f>
        <v>11.431965</v>
      </c>
      <c r="BH7" s="8">
        <f ca="1">weight!BH6</f>
        <v>3.8716019999999998</v>
      </c>
      <c r="BI7" s="8">
        <f ca="1">weight!BI6</f>
        <v>3.8780099999999997</v>
      </c>
      <c r="BJ7" s="8">
        <f ca="1">weight!BJ6</f>
        <v>1.0419119999999999</v>
      </c>
      <c r="BK7" s="8">
        <f ca="1">weight!BK6</f>
        <v>5.7440300000000004</v>
      </c>
      <c r="BL7" s="8">
        <f ca="1">weight!BL6</f>
        <v>0.37754100000000002</v>
      </c>
      <c r="BM7" s="8">
        <f ca="1">weight!BM6</f>
        <v>3.6310900000000004</v>
      </c>
      <c r="BN7" s="8">
        <f ca="1">weight!BN6</f>
        <v>3.118398</v>
      </c>
      <c r="BO7" s="8">
        <f ca="1">weight!BO6</f>
        <v>12.071424</v>
      </c>
      <c r="BP7" s="8">
        <f ca="1">weight!BP6</f>
        <v>20.895164999999999</v>
      </c>
      <c r="BQ7" s="8">
        <f ca="1">weight!BQ6</f>
        <v>10.985688</v>
      </c>
      <c r="BR7" s="8">
        <f ca="1">weight!BR6</f>
        <v>16.072620000000001</v>
      </c>
      <c r="BS7" s="8">
        <f ca="1">weight!BS6</f>
        <v>11.425853</v>
      </c>
      <c r="BT7" s="8">
        <f ca="1">weight!BT6</f>
        <v>9.3209759999999999</v>
      </c>
      <c r="BU7" s="8">
        <f ca="1">weight!BU6</f>
        <v>8.6122680000000003</v>
      </c>
      <c r="BV7" s="8">
        <f ca="1">weight!BV6</f>
        <v>14.448302</v>
      </c>
      <c r="BW7" s="8">
        <f ca="1">weight!BW6</f>
        <v>21.420306</v>
      </c>
      <c r="BX7" s="8">
        <f ca="1">weight!BX6</f>
        <v>15.125995</v>
      </c>
      <c r="BY7" s="8">
        <f ca="1">weight!BY6</f>
        <v>20.474550999999998</v>
      </c>
      <c r="BZ7" s="8">
        <f ca="1">weight!BZ6</f>
        <v>21.082623000000002</v>
      </c>
      <c r="CA7" s="8">
        <f ca="1">weight!CA6</f>
        <v>8.3764000000000003</v>
      </c>
      <c r="CB7" s="8">
        <f ca="1">weight!CB6</f>
        <v>8.0204079999999998</v>
      </c>
      <c r="CC7" s="8">
        <f ca="1">weight!CC6</f>
        <v>9.8381080000000001</v>
      </c>
      <c r="CD7" s="8">
        <f ca="1">weight!CD6</f>
        <v>15.644020000000001</v>
      </c>
      <c r="CE7" s="8">
        <f ca="1">weight!CE6</f>
        <v>8.5581019999999999</v>
      </c>
      <c r="CF7" s="8">
        <f ca="1">weight!CF6</f>
        <v>12.28131</v>
      </c>
      <c r="CG7" s="8">
        <f ca="1">weight!CG6</f>
        <v>4.0176080000000001</v>
      </c>
      <c r="CH7" s="8">
        <f ca="1">weight!CH6</f>
        <v>3.6362100000000002</v>
      </c>
      <c r="CI7" s="8">
        <f ca="1">weight!CI6</f>
        <v>0.87572399999999995</v>
      </c>
      <c r="CJ7" s="8">
        <f ca="1">weight!CJ6</f>
        <v>1.2795300000000001</v>
      </c>
      <c r="CK7" s="8">
        <f ca="1">weight!CK6</f>
        <v>3.6859519999999999</v>
      </c>
      <c r="CL7" s="8">
        <f ca="1">weight!CL6</f>
        <v>2.8129549999999997</v>
      </c>
      <c r="CM7" s="8">
        <f ca="1">weight!CM6</f>
        <v>0</v>
      </c>
      <c r="CN7" s="8">
        <f ca="1">weight!CN6</f>
        <v>1.754602</v>
      </c>
      <c r="CO7" s="8">
        <f ca="1">weight!CO6</f>
        <v>4.3517099999999997</v>
      </c>
      <c r="CP7" s="8">
        <f ca="1">weight!CP6</f>
        <v>2.2941750000000001</v>
      </c>
      <c r="CQ7" s="8">
        <f ca="1">weight!CQ6</f>
        <v>0.31002600000000002</v>
      </c>
      <c r="CR7" s="8">
        <f ca="1">weight!CR6</f>
        <v>0.31002600000000002</v>
      </c>
      <c r="CS7" s="8">
        <f ca="1">weight!CS6</f>
        <v>0</v>
      </c>
      <c r="CT7" s="8">
        <f ca="1">weight!CT6</f>
        <v>0</v>
      </c>
      <c r="CU7" s="13">
        <f t="shared" ca="1" si="0"/>
        <v>443.73128400000002</v>
      </c>
      <c r="CV7" s="13">
        <f t="shared" ca="1" si="1"/>
        <v>4.6222008749999999</v>
      </c>
      <c r="CW7" s="13">
        <f t="shared" ca="1" si="2"/>
        <v>0</v>
      </c>
      <c r="CX7" s="13">
        <f t="shared" ca="1" si="3"/>
        <v>21.420306</v>
      </c>
      <c r="CY7" s="13">
        <f t="shared" ca="1" si="4"/>
        <v>5.7967318557512506</v>
      </c>
    </row>
    <row r="8" spans="1:103" s="8" customFormat="1" ht="17" x14ac:dyDescent="0.25">
      <c r="A8" s="1">
        <f>count!B7</f>
        <v>4</v>
      </c>
      <c r="B8" s="8" t="str">
        <f>count!A7</f>
        <v>Friday</v>
      </c>
      <c r="C8" s="27">
        <f ca="1">weight!C7</f>
        <v>0</v>
      </c>
      <c r="D8" s="8">
        <f ca="1">weight!D7</f>
        <v>2.7689159999999999</v>
      </c>
      <c r="E8" s="8">
        <f ca="1">weight!E7</f>
        <v>0</v>
      </c>
      <c r="F8" s="8">
        <f ca="1">weight!F7</f>
        <v>0</v>
      </c>
      <c r="G8" s="8">
        <f ca="1">weight!G7</f>
        <v>0</v>
      </c>
      <c r="H8" s="8">
        <f ca="1">weight!H7</f>
        <v>0.64565600000000001</v>
      </c>
      <c r="I8" s="8">
        <f ca="1">weight!I7</f>
        <v>0</v>
      </c>
      <c r="J8" s="8">
        <f ca="1">weight!J7</f>
        <v>0</v>
      </c>
      <c r="K8" s="8">
        <f ca="1">weight!K7</f>
        <v>1.7064509999999999</v>
      </c>
      <c r="L8" s="8">
        <f ca="1">weight!L7</f>
        <v>0</v>
      </c>
      <c r="M8" s="8">
        <f ca="1">weight!M7</f>
        <v>0</v>
      </c>
      <c r="N8" s="8">
        <f ca="1">weight!N7</f>
        <v>0</v>
      </c>
      <c r="O8" s="8">
        <f ca="1">weight!O7</f>
        <v>0</v>
      </c>
      <c r="P8" s="8">
        <f ca="1">weight!P7</f>
        <v>0</v>
      </c>
      <c r="Q8" s="8">
        <f ca="1">weight!Q7</f>
        <v>0</v>
      </c>
      <c r="R8" s="8">
        <f ca="1">weight!R7</f>
        <v>0</v>
      </c>
      <c r="S8" s="8">
        <f ca="1">weight!S7</f>
        <v>0</v>
      </c>
      <c r="T8" s="8">
        <f ca="1">weight!T7</f>
        <v>0</v>
      </c>
      <c r="U8" s="8">
        <f ca="1">weight!U7</f>
        <v>0</v>
      </c>
      <c r="V8" s="8">
        <f ca="1">weight!V7</f>
        <v>0</v>
      </c>
      <c r="W8" s="8">
        <f ca="1">weight!W7</f>
        <v>0</v>
      </c>
      <c r="X8" s="8">
        <f ca="1">weight!X7</f>
        <v>0</v>
      </c>
      <c r="Y8" s="8">
        <f ca="1">weight!Y7</f>
        <v>0</v>
      </c>
      <c r="Z8" s="8">
        <f ca="1">weight!Z7</f>
        <v>2.2292649999999998</v>
      </c>
      <c r="AA8" s="8">
        <f ca="1">weight!AA7</f>
        <v>0</v>
      </c>
      <c r="AB8" s="8">
        <f ca="1">weight!AB7</f>
        <v>0.96083399999999997</v>
      </c>
      <c r="AC8" s="8">
        <f ca="1">weight!AC7</f>
        <v>2.3289629999999999</v>
      </c>
      <c r="AD8" s="8">
        <f ca="1">weight!AD7</f>
        <v>0.80218400000000001</v>
      </c>
      <c r="AE8" s="8">
        <f ca="1">weight!AE7</f>
        <v>15.554532</v>
      </c>
      <c r="AF8" s="8">
        <f ca="1">weight!AF7</f>
        <v>13.284725999999999</v>
      </c>
      <c r="AG8" s="8">
        <f ca="1">weight!AG7</f>
        <v>4.6804600000000001</v>
      </c>
      <c r="AH8" s="8">
        <f ca="1">weight!AH7</f>
        <v>9.1668850000000006</v>
      </c>
      <c r="AI8" s="8">
        <f ca="1">weight!AI7</f>
        <v>10.250677</v>
      </c>
      <c r="AJ8" s="8">
        <f ca="1">weight!AJ7</f>
        <v>3.0347040000000001</v>
      </c>
      <c r="AK8" s="8">
        <f ca="1">weight!AK7</f>
        <v>6.7281279999999999</v>
      </c>
      <c r="AL8" s="8">
        <f ca="1">weight!AL7</f>
        <v>7.9912080000000003</v>
      </c>
      <c r="AM8" s="8">
        <f ca="1">weight!AM7</f>
        <v>8.7867149999999992</v>
      </c>
      <c r="AN8" s="8">
        <f ca="1">weight!AN7</f>
        <v>5.0177380000000005</v>
      </c>
      <c r="AO8" s="8">
        <f ca="1">weight!AO7</f>
        <v>4.9511880000000001</v>
      </c>
      <c r="AP8" s="8">
        <f ca="1">weight!AP7</f>
        <v>4.2887040000000001</v>
      </c>
      <c r="AQ8" s="8">
        <f ca="1">weight!AQ7</f>
        <v>8.2172909999999995</v>
      </c>
      <c r="AR8" s="8">
        <f ca="1">weight!AR7</f>
        <v>1.0628610000000001</v>
      </c>
      <c r="AS8" s="8">
        <f ca="1">weight!AS7</f>
        <v>3.7359779999999998</v>
      </c>
      <c r="AT8" s="8">
        <f ca="1">weight!AT7</f>
        <v>6.0931439999999997</v>
      </c>
      <c r="AU8" s="8">
        <f ca="1">weight!AU7</f>
        <v>3.4096439999999997</v>
      </c>
      <c r="AV8" s="8">
        <f ca="1">weight!AV7</f>
        <v>10.407743999999999</v>
      </c>
      <c r="AW8" s="8">
        <f ca="1">weight!AW7</f>
        <v>5.9961760000000002</v>
      </c>
      <c r="AX8" s="8">
        <f ca="1">weight!AX7</f>
        <v>3.3555480000000002</v>
      </c>
      <c r="AY8" s="8">
        <f ca="1">weight!AY7</f>
        <v>2.4325839999999999</v>
      </c>
      <c r="AZ8" s="8">
        <f ca="1">weight!AZ7</f>
        <v>4.0733440000000005</v>
      </c>
      <c r="BA8" s="8">
        <f ca="1">weight!BA7</f>
        <v>2.251735</v>
      </c>
      <c r="BB8" s="8">
        <f ca="1">weight!BB7</f>
        <v>0.57444300000000004</v>
      </c>
      <c r="BC8" s="8">
        <f ca="1">weight!BC7</f>
        <v>1.586098</v>
      </c>
      <c r="BD8" s="8">
        <f ca="1">weight!BD7</f>
        <v>6.2289290000000008</v>
      </c>
      <c r="BE8" s="8">
        <f ca="1">weight!BE7</f>
        <v>10.490727</v>
      </c>
      <c r="BF8" s="8">
        <f ca="1">weight!BF7</f>
        <v>0.869892</v>
      </c>
      <c r="BG8" s="8">
        <f ca="1">weight!BG7</f>
        <v>3.2914629999999998</v>
      </c>
      <c r="BH8" s="8">
        <f ca="1">weight!BH7</f>
        <v>0</v>
      </c>
      <c r="BI8" s="8">
        <f ca="1">weight!BI7</f>
        <v>1.7835450000000002</v>
      </c>
      <c r="BJ8" s="8">
        <f ca="1">weight!BJ7</f>
        <v>1.9747600000000001</v>
      </c>
      <c r="BK8" s="8">
        <f ca="1">weight!BK7</f>
        <v>0.31002600000000002</v>
      </c>
      <c r="BL8" s="8">
        <f ca="1">weight!BL7</f>
        <v>0.90024899999999997</v>
      </c>
      <c r="BM8" s="8">
        <f ca="1">weight!BM7</f>
        <v>1.932636</v>
      </c>
      <c r="BN8" s="8">
        <f ca="1">weight!BN7</f>
        <v>9.9536709999999999</v>
      </c>
      <c r="BO8" s="8">
        <f ca="1">weight!BO7</f>
        <v>13.841046</v>
      </c>
      <c r="BP8" s="8">
        <f ca="1">weight!BP7</f>
        <v>20.243231999999999</v>
      </c>
      <c r="BQ8" s="8">
        <f ca="1">weight!BQ7</f>
        <v>16.868459999999999</v>
      </c>
      <c r="BR8" s="8">
        <f ca="1">weight!BR7</f>
        <v>15.700189999999999</v>
      </c>
      <c r="BS8" s="8">
        <f ca="1">weight!BS7</f>
        <v>13.001300000000001</v>
      </c>
      <c r="BT8" s="8">
        <f ca="1">weight!BT7</f>
        <v>8.6068449999999999</v>
      </c>
      <c r="BU8" s="8">
        <f ca="1">weight!BU7</f>
        <v>10.536861999999999</v>
      </c>
      <c r="BV8" s="8">
        <f ca="1">weight!BV7</f>
        <v>12.400649999999999</v>
      </c>
      <c r="BW8" s="8">
        <f ca="1">weight!BW7</f>
        <v>13.318784000000001</v>
      </c>
      <c r="BX8" s="8">
        <f ca="1">weight!BX7</f>
        <v>12.774536000000001</v>
      </c>
      <c r="BY8" s="8">
        <f ca="1">weight!BY7</f>
        <v>9.4304280000000009</v>
      </c>
      <c r="BZ8" s="8">
        <f ca="1">weight!BZ7</f>
        <v>7.18126</v>
      </c>
      <c r="CA8" s="8">
        <f ca="1">weight!CA7</f>
        <v>8.1603829999999995</v>
      </c>
      <c r="CB8" s="8">
        <f ca="1">weight!CB7</f>
        <v>18.133609999999997</v>
      </c>
      <c r="CC8" s="8">
        <f ca="1">weight!CC7</f>
        <v>7.8102239999999998</v>
      </c>
      <c r="CD8" s="8">
        <f ca="1">weight!CD7</f>
        <v>8.2747919999999997</v>
      </c>
      <c r="CE8" s="8">
        <f ca="1">weight!CE7</f>
        <v>6.1029200000000001</v>
      </c>
      <c r="CF8" s="8">
        <f ca="1">weight!CF7</f>
        <v>3.2391449999999997</v>
      </c>
      <c r="CG8" s="8">
        <f ca="1">weight!CG7</f>
        <v>4.237457</v>
      </c>
      <c r="CH8" s="8">
        <f ca="1">weight!CH7</f>
        <v>5.4333860000000005</v>
      </c>
      <c r="CI8" s="8">
        <f ca="1">weight!CI7</f>
        <v>7.813815</v>
      </c>
      <c r="CJ8" s="8">
        <f ca="1">weight!CJ7</f>
        <v>1.8020749999999999</v>
      </c>
      <c r="CK8" s="8">
        <f ca="1">weight!CK7</f>
        <v>4.1173090000000006</v>
      </c>
      <c r="CL8" s="8">
        <f ca="1">weight!CL7</f>
        <v>1.0737099999999999</v>
      </c>
      <c r="CM8" s="8">
        <f ca="1">weight!CM7</f>
        <v>0</v>
      </c>
      <c r="CN8" s="8">
        <f ca="1">weight!CN7</f>
        <v>1.8375980000000001</v>
      </c>
      <c r="CO8" s="8">
        <f ca="1">weight!CO7</f>
        <v>2.2530779999999999</v>
      </c>
      <c r="CP8" s="8">
        <f ca="1">weight!CP7</f>
        <v>0</v>
      </c>
      <c r="CQ8" s="8">
        <f ca="1">weight!CQ7</f>
        <v>0.74396200000000001</v>
      </c>
      <c r="CR8" s="8">
        <f ca="1">weight!CR7</f>
        <v>1.8395759999999999</v>
      </c>
      <c r="CS8" s="8">
        <f ca="1">weight!CS7</f>
        <v>0.96770500000000004</v>
      </c>
      <c r="CT8" s="8">
        <f ca="1">weight!CT7</f>
        <v>6.0567100000000007</v>
      </c>
      <c r="CU8" s="13">
        <f t="shared" ca="1" si="0"/>
        <v>439.91147000000001</v>
      </c>
      <c r="CV8" s="13">
        <f t="shared" ca="1" si="1"/>
        <v>4.5824111458333334</v>
      </c>
      <c r="CW8" s="13">
        <f t="shared" ca="1" si="2"/>
        <v>0</v>
      </c>
      <c r="CX8" s="13">
        <f t="shared" ca="1" si="3"/>
        <v>20.243231999999999</v>
      </c>
      <c r="CY8" s="13">
        <f t="shared" ca="1" si="4"/>
        <v>4.9869970834223762</v>
      </c>
    </row>
    <row r="9" spans="1:103" s="8" customFormat="1" ht="17" x14ac:dyDescent="0.25">
      <c r="A9" s="1">
        <f>count!B8</f>
        <v>5</v>
      </c>
      <c r="B9" s="8" t="str">
        <f>count!A8</f>
        <v>Saturday</v>
      </c>
      <c r="C9" s="27">
        <f ca="1">weight!C8</f>
        <v>0</v>
      </c>
      <c r="D9" s="8">
        <f ca="1">weight!D8</f>
        <v>0.35434399999999999</v>
      </c>
      <c r="E9" s="8">
        <f ca="1">weight!E8</f>
        <v>0.668188</v>
      </c>
      <c r="F9" s="8">
        <f ca="1">weight!F8</f>
        <v>0.37754100000000002</v>
      </c>
      <c r="G9" s="8">
        <f ca="1">weight!G8</f>
        <v>0</v>
      </c>
      <c r="H9" s="8">
        <f ca="1">weight!H8</f>
        <v>0.98369700000000004</v>
      </c>
      <c r="I9" s="8">
        <f ca="1">weight!I8</f>
        <v>0</v>
      </c>
      <c r="J9" s="8">
        <f ca="1">weight!J8</f>
        <v>0</v>
      </c>
      <c r="K9" s="8">
        <f ca="1">weight!K8</f>
        <v>1.348228</v>
      </c>
      <c r="L9" s="8">
        <f ca="1">weight!L8</f>
        <v>0</v>
      </c>
      <c r="M9" s="8">
        <f ca="1">weight!M8</f>
        <v>0.869892</v>
      </c>
      <c r="N9" s="8">
        <f ca="1">weight!N8</f>
        <v>0</v>
      </c>
      <c r="O9" s="8">
        <f ca="1">weight!O8</f>
        <v>0</v>
      </c>
      <c r="P9" s="8">
        <f ca="1">weight!P8</f>
        <v>1.834022</v>
      </c>
      <c r="Q9" s="8">
        <f ca="1">weight!Q8</f>
        <v>0</v>
      </c>
      <c r="R9" s="8">
        <f ca="1">weight!R8</f>
        <v>0</v>
      </c>
      <c r="S9" s="8">
        <f ca="1">weight!S8</f>
        <v>0</v>
      </c>
      <c r="T9" s="8">
        <f ca="1">weight!T8</f>
        <v>0</v>
      </c>
      <c r="U9" s="8">
        <f ca="1">weight!U8</f>
        <v>0</v>
      </c>
      <c r="V9" s="8">
        <f ca="1">weight!V8</f>
        <v>0</v>
      </c>
      <c r="W9" s="8">
        <f ca="1">weight!W8</f>
        <v>0</v>
      </c>
      <c r="X9" s="8">
        <f ca="1">weight!X8</f>
        <v>1.2626740000000001</v>
      </c>
      <c r="Y9" s="8">
        <f ca="1">weight!Y8</f>
        <v>0</v>
      </c>
      <c r="Z9" s="8">
        <f ca="1">weight!Z8</f>
        <v>0</v>
      </c>
      <c r="AA9" s="8">
        <f ca="1">weight!AA8</f>
        <v>0</v>
      </c>
      <c r="AB9" s="8">
        <f ca="1">weight!AB8</f>
        <v>0</v>
      </c>
      <c r="AC9" s="8">
        <f ca="1">weight!AC8</f>
        <v>2.3555519999999999</v>
      </c>
      <c r="AD9" s="8">
        <f ca="1">weight!AD8</f>
        <v>8.6422679999999996</v>
      </c>
      <c r="AE9" s="8">
        <f ca="1">weight!AE8</f>
        <v>0.95689299999999999</v>
      </c>
      <c r="AF9" s="8">
        <f ca="1">weight!AF8</f>
        <v>5.9896440000000002</v>
      </c>
      <c r="AG9" s="8">
        <f ca="1">weight!AG8</f>
        <v>1.9562820000000001</v>
      </c>
      <c r="AH9" s="8">
        <f ca="1">weight!AH8</f>
        <v>0.93086199999999997</v>
      </c>
      <c r="AI9" s="8">
        <f ca="1">weight!AI8</f>
        <v>0.93553200000000003</v>
      </c>
      <c r="AJ9" s="8">
        <f ca="1">weight!AJ8</f>
        <v>3.0172680000000005</v>
      </c>
      <c r="AK9" s="8">
        <f ca="1">weight!AK8</f>
        <v>0.93702700000000005</v>
      </c>
      <c r="AL9" s="8">
        <f ca="1">weight!AL8</f>
        <v>1.6778459999999999</v>
      </c>
      <c r="AM9" s="8">
        <f ca="1">weight!AM8</f>
        <v>4.3670160000000005</v>
      </c>
      <c r="AN9" s="8">
        <f ca="1">weight!AN8</f>
        <v>9.0174629999999993</v>
      </c>
      <c r="AO9" s="8">
        <f ca="1">weight!AO8</f>
        <v>9.649303999999999</v>
      </c>
      <c r="AP9" s="8">
        <f ca="1">weight!AP8</f>
        <v>17.915780999999999</v>
      </c>
      <c r="AQ9" s="8">
        <f ca="1">weight!AQ8</f>
        <v>17.787504000000002</v>
      </c>
      <c r="AR9" s="8">
        <f ca="1">weight!AR8</f>
        <v>6.3044799999999999</v>
      </c>
      <c r="AS9" s="8">
        <f ca="1">weight!AS8</f>
        <v>9.5450319999999991</v>
      </c>
      <c r="AT9" s="8">
        <f ca="1">weight!AT8</f>
        <v>2.5484559999999998</v>
      </c>
      <c r="AU9" s="8">
        <f ca="1">weight!AU8</f>
        <v>3.2450700000000001</v>
      </c>
      <c r="AV9" s="8">
        <f ca="1">weight!AV8</f>
        <v>11.931535</v>
      </c>
      <c r="AW9" s="8">
        <f ca="1">weight!AW8</f>
        <v>12.238992</v>
      </c>
      <c r="AX9" s="8">
        <f ca="1">weight!AX8</f>
        <v>13.529394</v>
      </c>
      <c r="AY9" s="8">
        <f ca="1">weight!AY8</f>
        <v>29.732216000000001</v>
      </c>
      <c r="AZ9" s="8">
        <f ca="1">weight!AZ8</f>
        <v>9.6957120000000003</v>
      </c>
      <c r="BA9" s="8">
        <f ca="1">weight!BA8</f>
        <v>19.977685999999999</v>
      </c>
      <c r="BB9" s="8">
        <f ca="1">weight!BB8</f>
        <v>30.301694000000001</v>
      </c>
      <c r="BC9" s="8">
        <f ca="1">weight!BC8</f>
        <v>27.348084</v>
      </c>
      <c r="BD9" s="8">
        <f ca="1">weight!BD8</f>
        <v>24.411852</v>
      </c>
      <c r="BE9" s="8">
        <f ca="1">weight!BE8</f>
        <v>5.561528</v>
      </c>
      <c r="BF9" s="8">
        <f ca="1">weight!BF8</f>
        <v>7.7385770000000003</v>
      </c>
      <c r="BG9" s="8">
        <f ca="1">weight!BG8</f>
        <v>11.157999999999999</v>
      </c>
      <c r="BH9" s="8">
        <f ca="1">weight!BH8</f>
        <v>5.3613359999999997</v>
      </c>
      <c r="BI9" s="8">
        <f ca="1">weight!BI8</f>
        <v>6.7434959999999995</v>
      </c>
      <c r="BJ9" s="8">
        <f ca="1">weight!BJ8</f>
        <v>8.399006</v>
      </c>
      <c r="BK9" s="8">
        <f ca="1">weight!BK8</f>
        <v>7.9593920000000002</v>
      </c>
      <c r="BL9" s="8">
        <f ca="1">weight!BL8</f>
        <v>3.8528340000000001</v>
      </c>
      <c r="BM9" s="8">
        <f ca="1">weight!BM8</f>
        <v>8.6669260000000001</v>
      </c>
      <c r="BN9" s="8">
        <f ca="1">weight!BN8</f>
        <v>11.106662</v>
      </c>
      <c r="BO9" s="8">
        <f ca="1">weight!BO8</f>
        <v>4.3806690000000001</v>
      </c>
      <c r="BP9" s="8">
        <f ca="1">weight!BP8</f>
        <v>4.5676639999999997</v>
      </c>
      <c r="BQ9" s="8">
        <f ca="1">weight!BQ8</f>
        <v>12.89724</v>
      </c>
      <c r="BR9" s="8">
        <f ca="1">weight!BR8</f>
        <v>8.3865210000000001</v>
      </c>
      <c r="BS9" s="8">
        <f ca="1">weight!BS8</f>
        <v>18.753848999999999</v>
      </c>
      <c r="BT9" s="8">
        <f ca="1">weight!BT8</f>
        <v>9.7509480000000011</v>
      </c>
      <c r="BU9" s="8">
        <f ca="1">weight!BU8</f>
        <v>19.972110000000001</v>
      </c>
      <c r="BV9" s="8">
        <f ca="1">weight!BV8</f>
        <v>13.484448</v>
      </c>
      <c r="BW9" s="8">
        <f ca="1">weight!BW8</f>
        <v>13.931659999999999</v>
      </c>
      <c r="BX9" s="8">
        <f ca="1">weight!BX8</f>
        <v>9.0586469999999988</v>
      </c>
      <c r="BY9" s="8">
        <f ca="1">weight!BY8</f>
        <v>17.58015</v>
      </c>
      <c r="BZ9" s="8">
        <f ca="1">weight!BZ8</f>
        <v>25.555890000000002</v>
      </c>
      <c r="CA9" s="8">
        <f ca="1">weight!CA8</f>
        <v>32.916038999999998</v>
      </c>
      <c r="CB9" s="8">
        <f ca="1">weight!CB8</f>
        <v>16.814447999999999</v>
      </c>
      <c r="CC9" s="8">
        <f ca="1">weight!CC8</f>
        <v>7.5719159999999999</v>
      </c>
      <c r="CD9" s="8">
        <f ca="1">weight!CD8</f>
        <v>11.296800000000001</v>
      </c>
      <c r="CE9" s="8">
        <f ca="1">weight!CE8</f>
        <v>9.3023239999999987</v>
      </c>
      <c r="CF9" s="8">
        <f ca="1">weight!CF8</f>
        <v>7.4400320000000004</v>
      </c>
      <c r="CG9" s="8">
        <f ca="1">weight!CG8</f>
        <v>5.4436600000000004</v>
      </c>
      <c r="CH9" s="8">
        <f ca="1">weight!CH8</f>
        <v>4.1098319999999999</v>
      </c>
      <c r="CI9" s="8">
        <f ca="1">weight!CI8</f>
        <v>4.7557080000000003</v>
      </c>
      <c r="CJ9" s="8">
        <f ca="1">weight!CJ8</f>
        <v>2.6227899999999997</v>
      </c>
      <c r="CK9" s="8">
        <f ca="1">weight!CK8</f>
        <v>1.8475200000000001</v>
      </c>
      <c r="CL9" s="8">
        <f ca="1">weight!CL8</f>
        <v>0.68997399999999998</v>
      </c>
      <c r="CM9" s="8">
        <f ca="1">weight!CM8</f>
        <v>0</v>
      </c>
      <c r="CN9" s="8">
        <f ca="1">weight!CN8</f>
        <v>0.91077900000000001</v>
      </c>
      <c r="CO9" s="8">
        <f ca="1">weight!CO8</f>
        <v>0.81402799999999997</v>
      </c>
      <c r="CP9" s="8">
        <f ca="1">weight!CP8</f>
        <v>3.364296</v>
      </c>
      <c r="CQ9" s="8">
        <f ca="1">weight!CQ8</f>
        <v>1.6651590000000001</v>
      </c>
      <c r="CR9" s="8">
        <f ca="1">weight!CR8</f>
        <v>1.408876</v>
      </c>
      <c r="CS9" s="8">
        <f ca="1">weight!CS8</f>
        <v>1.5639000000000001</v>
      </c>
      <c r="CT9" s="8">
        <f ca="1">weight!CT8</f>
        <v>0</v>
      </c>
      <c r="CU9" s="13">
        <f t="shared" ca="1" si="0"/>
        <v>644.05066499999987</v>
      </c>
      <c r="CV9" s="13">
        <f t="shared" ca="1" si="1"/>
        <v>6.7088610937499986</v>
      </c>
      <c r="CW9" s="13">
        <f t="shared" ca="1" si="2"/>
        <v>0</v>
      </c>
      <c r="CX9" s="13">
        <f t="shared" ca="1" si="3"/>
        <v>32.916038999999998</v>
      </c>
      <c r="CY9" s="13">
        <f t="shared" ca="1" si="4"/>
        <v>7.8734210728247591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4</v>
      </c>
      <c r="F10" s="3">
        <f t="shared" ca="1" si="5"/>
        <v>2</v>
      </c>
      <c r="G10" s="3">
        <f t="shared" ca="1" si="5"/>
        <v>2</v>
      </c>
      <c r="H10" s="3">
        <f t="shared" ca="1" si="5"/>
        <v>3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7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6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7</v>
      </c>
      <c r="CP10" s="3">
        <f t="shared" ca="1" si="6"/>
        <v>5</v>
      </c>
      <c r="CQ10" s="3">
        <f t="shared" ca="1" si="6"/>
        <v>5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500</v>
      </c>
      <c r="CV10" s="14">
        <f ca="1">AVERAGE(C10:CT10)</f>
        <v>5.208333333333333</v>
      </c>
      <c r="CW10" s="14">
        <f ca="1">MIN(C10:CT10)</f>
        <v>0</v>
      </c>
      <c r="CX10" s="14">
        <f ca="1">MAX(C10:CT10)</f>
        <v>7</v>
      </c>
      <c r="CY10" s="14">
        <f ca="1">STDEV(C10:CT10)</f>
        <v>2.5294753633975344</v>
      </c>
    </row>
    <row r="11" spans="1:103" s="15" customFormat="1" ht="17" x14ac:dyDescent="0.25">
      <c r="A11" s="3">
        <f>SUM(A3:A9)</f>
        <v>29</v>
      </c>
      <c r="B11" s="2" t="s">
        <v>15</v>
      </c>
      <c r="C11" s="28">
        <f t="shared" ref="C11:BN11" ca="1" si="7">SUM(C3:C9)</f>
        <v>3.0535050000000004</v>
      </c>
      <c r="D11" s="3">
        <f t="shared" ca="1" si="7"/>
        <v>4.8090529999999996</v>
      </c>
      <c r="E11" s="3">
        <f t="shared" ca="1" si="7"/>
        <v>5.4571559999999995</v>
      </c>
      <c r="F11" s="3">
        <f t="shared" ca="1" si="7"/>
        <v>0.68756700000000004</v>
      </c>
      <c r="G11" s="3">
        <f t="shared" ca="1" si="7"/>
        <v>1.9456600000000002</v>
      </c>
      <c r="H11" s="3">
        <f t="shared" ca="1" si="7"/>
        <v>3.2770710000000003</v>
      </c>
      <c r="I11" s="3">
        <f t="shared" ca="1" si="7"/>
        <v>2.145273</v>
      </c>
      <c r="J11" s="3">
        <f t="shared" ca="1" si="7"/>
        <v>0.31002600000000002</v>
      </c>
      <c r="K11" s="3">
        <f t="shared" ca="1" si="7"/>
        <v>3.0546790000000001</v>
      </c>
      <c r="L11" s="3">
        <f t="shared" ca="1" si="7"/>
        <v>0</v>
      </c>
      <c r="M11" s="3">
        <f t="shared" ca="1" si="7"/>
        <v>1.1589419999999999</v>
      </c>
      <c r="N11" s="3">
        <f t="shared" ca="1" si="7"/>
        <v>0</v>
      </c>
      <c r="O11" s="3">
        <f t="shared" ca="1" si="7"/>
        <v>0</v>
      </c>
      <c r="P11" s="3">
        <f t="shared" ca="1" si="7"/>
        <v>1.834022</v>
      </c>
      <c r="Q11" s="3">
        <f t="shared" ca="1" si="7"/>
        <v>0.31002600000000002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0.42555700000000002</v>
      </c>
      <c r="W11" s="3">
        <f t="shared" ca="1" si="7"/>
        <v>0</v>
      </c>
      <c r="X11" s="3">
        <f t="shared" ca="1" si="7"/>
        <v>1.2626740000000001</v>
      </c>
      <c r="Y11" s="3">
        <f t="shared" ca="1" si="7"/>
        <v>0.57896800000000004</v>
      </c>
      <c r="Z11" s="3">
        <f t="shared" ca="1" si="7"/>
        <v>2.2292649999999998</v>
      </c>
      <c r="AA11" s="3">
        <f t="shared" ca="1" si="7"/>
        <v>3.4522640000000004</v>
      </c>
      <c r="AB11" s="3">
        <f t="shared" ca="1" si="7"/>
        <v>6.4088690000000001</v>
      </c>
      <c r="AC11" s="3">
        <f t="shared" ca="1" si="7"/>
        <v>19.884283999999997</v>
      </c>
      <c r="AD11" s="3">
        <f t="shared" ca="1" si="7"/>
        <v>30.739891</v>
      </c>
      <c r="AE11" s="3">
        <f t="shared" ca="1" si="7"/>
        <v>92.489176</v>
      </c>
      <c r="AF11" s="3">
        <f t="shared" ca="1" si="7"/>
        <v>95.746171000000004</v>
      </c>
      <c r="AG11" s="3">
        <f t="shared" ca="1" si="7"/>
        <v>46.548287000000002</v>
      </c>
      <c r="AH11" s="3">
        <f t="shared" ca="1" si="7"/>
        <v>20.679561000000003</v>
      </c>
      <c r="AI11" s="3">
        <f t="shared" ca="1" si="7"/>
        <v>27.872150999999999</v>
      </c>
      <c r="AJ11" s="3">
        <f t="shared" ca="1" si="7"/>
        <v>24.094149000000005</v>
      </c>
      <c r="AK11" s="3">
        <f t="shared" ca="1" si="7"/>
        <v>26.588394999999998</v>
      </c>
      <c r="AL11" s="3">
        <f t="shared" ca="1" si="7"/>
        <v>51.683664000000007</v>
      </c>
      <c r="AM11" s="3">
        <f t="shared" ca="1" si="7"/>
        <v>87.485085000000012</v>
      </c>
      <c r="AN11" s="3">
        <f t="shared" ca="1" si="7"/>
        <v>83.699387000000002</v>
      </c>
      <c r="AO11" s="3">
        <f t="shared" ca="1" si="7"/>
        <v>73.315472</v>
      </c>
      <c r="AP11" s="3">
        <f t="shared" ca="1" si="7"/>
        <v>64.162099999999995</v>
      </c>
      <c r="AQ11" s="3">
        <f t="shared" ca="1" si="7"/>
        <v>75.755879999999991</v>
      </c>
      <c r="AR11" s="3">
        <f t="shared" ca="1" si="7"/>
        <v>42.073568999999992</v>
      </c>
      <c r="AS11" s="3">
        <f t="shared" ca="1" si="7"/>
        <v>66.888233000000014</v>
      </c>
      <c r="AT11" s="3">
        <f t="shared" ca="1" si="7"/>
        <v>24.857211</v>
      </c>
      <c r="AU11" s="3">
        <f t="shared" ca="1" si="7"/>
        <v>29.52713</v>
      </c>
      <c r="AV11" s="3">
        <f t="shared" ca="1" si="7"/>
        <v>43.300429999999992</v>
      </c>
      <c r="AW11" s="3">
        <f t="shared" ca="1" si="7"/>
        <v>35.914988000000008</v>
      </c>
      <c r="AX11" s="3">
        <f t="shared" ca="1" si="7"/>
        <v>35.322349000000003</v>
      </c>
      <c r="AY11" s="3">
        <f t="shared" ca="1" si="7"/>
        <v>51.827337</v>
      </c>
      <c r="AZ11" s="3">
        <f t="shared" ca="1" si="7"/>
        <v>32.662906</v>
      </c>
      <c r="BA11" s="3">
        <f t="shared" ca="1" si="7"/>
        <v>54.845857000000002</v>
      </c>
      <c r="BB11" s="3">
        <f t="shared" ca="1" si="7"/>
        <v>62.142291999999998</v>
      </c>
      <c r="BC11" s="3">
        <f t="shared" ca="1" si="7"/>
        <v>43.481610000000003</v>
      </c>
      <c r="BD11" s="3">
        <f t="shared" ca="1" si="7"/>
        <v>42.823871999999994</v>
      </c>
      <c r="BE11" s="3">
        <f t="shared" ca="1" si="7"/>
        <v>27.315629999999999</v>
      </c>
      <c r="BF11" s="3">
        <f t="shared" ca="1" si="7"/>
        <v>25.843878000000004</v>
      </c>
      <c r="BG11" s="3">
        <f t="shared" ca="1" si="7"/>
        <v>56.837986000000001</v>
      </c>
      <c r="BH11" s="3">
        <f t="shared" ca="1" si="7"/>
        <v>67.084697000000006</v>
      </c>
      <c r="BI11" s="3">
        <f t="shared" ca="1" si="7"/>
        <v>44.873515000000005</v>
      </c>
      <c r="BJ11" s="3">
        <f t="shared" ca="1" si="7"/>
        <v>26.564333000000001</v>
      </c>
      <c r="BK11" s="3">
        <f t="shared" ca="1" si="7"/>
        <v>23.637263000000001</v>
      </c>
      <c r="BL11" s="3">
        <f t="shared" ca="1" si="7"/>
        <v>25.284021000000003</v>
      </c>
      <c r="BM11" s="3">
        <f t="shared" ca="1" si="7"/>
        <v>28.200623</v>
      </c>
      <c r="BN11" s="3">
        <f t="shared" ca="1" si="7"/>
        <v>44.193628000000004</v>
      </c>
      <c r="BO11" s="3">
        <f t="shared" ref="BO11:CT11" ca="1" si="8">SUM(BO3:BO9)</f>
        <v>52.409327999999995</v>
      </c>
      <c r="BP11" s="3">
        <f t="shared" ca="1" si="8"/>
        <v>79.918912999999989</v>
      </c>
      <c r="BQ11" s="3">
        <f t="shared" ca="1" si="8"/>
        <v>69.400649999999999</v>
      </c>
      <c r="BR11" s="3">
        <f t="shared" ca="1" si="8"/>
        <v>67.234044999999995</v>
      </c>
      <c r="BS11" s="3">
        <f t="shared" ca="1" si="8"/>
        <v>78.176712000000009</v>
      </c>
      <c r="BT11" s="3">
        <f t="shared" ca="1" si="8"/>
        <v>94.644553000000002</v>
      </c>
      <c r="BU11" s="3">
        <f t="shared" ca="1" si="8"/>
        <v>89.854134000000002</v>
      </c>
      <c r="BV11" s="3">
        <f t="shared" ca="1" si="8"/>
        <v>100.459067</v>
      </c>
      <c r="BW11" s="3">
        <f t="shared" ca="1" si="8"/>
        <v>107.407667</v>
      </c>
      <c r="BX11" s="3">
        <f t="shared" ca="1" si="8"/>
        <v>93.144283999999999</v>
      </c>
      <c r="BY11" s="3">
        <f t="shared" ca="1" si="8"/>
        <v>102.361574</v>
      </c>
      <c r="BZ11" s="3">
        <f t="shared" ca="1" si="8"/>
        <v>95.104706999999991</v>
      </c>
      <c r="CA11" s="3">
        <f t="shared" ca="1" si="8"/>
        <v>94.890293</v>
      </c>
      <c r="CB11" s="3">
        <f t="shared" ca="1" si="8"/>
        <v>77.274163999999985</v>
      </c>
      <c r="CC11" s="3">
        <f t="shared" ca="1" si="8"/>
        <v>54.922516000000002</v>
      </c>
      <c r="CD11" s="3">
        <f t="shared" ca="1" si="8"/>
        <v>61.099810000000005</v>
      </c>
      <c r="CE11" s="3">
        <f t="shared" ca="1" si="8"/>
        <v>58.405737999999999</v>
      </c>
      <c r="CF11" s="3">
        <f t="shared" ca="1" si="8"/>
        <v>42.239037000000003</v>
      </c>
      <c r="CG11" s="3">
        <f t="shared" ca="1" si="8"/>
        <v>22.097106</v>
      </c>
      <c r="CH11" s="3">
        <f t="shared" ca="1" si="8"/>
        <v>23.648496000000002</v>
      </c>
      <c r="CI11" s="3">
        <f t="shared" ca="1" si="8"/>
        <v>23.659708000000002</v>
      </c>
      <c r="CJ11" s="3">
        <f t="shared" ca="1" si="8"/>
        <v>15.504903000000001</v>
      </c>
      <c r="CK11" s="3">
        <f t="shared" ca="1" si="8"/>
        <v>21.748872000000002</v>
      </c>
      <c r="CL11" s="3">
        <f t="shared" ca="1" si="8"/>
        <v>13.904052999999999</v>
      </c>
      <c r="CM11" s="3">
        <f t="shared" ca="1" si="8"/>
        <v>18.842248000000001</v>
      </c>
      <c r="CN11" s="3">
        <f t="shared" ca="1" si="8"/>
        <v>8.7370599999999996</v>
      </c>
      <c r="CO11" s="3">
        <f t="shared" ca="1" si="8"/>
        <v>26.530608000000001</v>
      </c>
      <c r="CP11" s="3">
        <f t="shared" ca="1" si="8"/>
        <v>8.5226030000000002</v>
      </c>
      <c r="CQ11" s="3">
        <f t="shared" ca="1" si="8"/>
        <v>11.32564</v>
      </c>
      <c r="CR11" s="3">
        <f t="shared" ca="1" si="8"/>
        <v>5.8713880000000005</v>
      </c>
      <c r="CS11" s="3">
        <f t="shared" ca="1" si="8"/>
        <v>3.7517050000000003</v>
      </c>
      <c r="CT11" s="3">
        <f t="shared" ca="1" si="8"/>
        <v>7.4398380000000008</v>
      </c>
      <c r="CU11" s="14">
        <f ca="1">SUM(C11:CT11)</f>
        <v>3429.1790080000001</v>
      </c>
      <c r="CV11" s="14">
        <f ca="1">AVERAGE(C11:CT11)</f>
        <v>35.72061466666667</v>
      </c>
      <c r="CW11" s="14">
        <f ca="1">MIN(C11:CT11)</f>
        <v>0</v>
      </c>
      <c r="CX11" s="14">
        <f ca="1">MAX(C11:CT11)</f>
        <v>107.407667</v>
      </c>
      <c r="CY11" s="14">
        <f ca="1">STDEV(C11:CT11)</f>
        <v>32.210690198104984</v>
      </c>
    </row>
    <row r="12" spans="1:103" s="15" customFormat="1" ht="17" x14ac:dyDescent="0.25">
      <c r="A12" s="3">
        <f>AVERAGE(count!B2:B8)</f>
        <v>4.1428571428571432</v>
      </c>
      <c r="B12" s="15" t="s">
        <v>20</v>
      </c>
      <c r="C12" s="24">
        <f ca="1">AVERAGE(C3:C9)</f>
        <v>0.43621500000000007</v>
      </c>
      <c r="D12" s="15">
        <f ca="1">AVERAGE(count!D2:D8)</f>
        <v>1.1428571428571428</v>
      </c>
      <c r="E12" s="15">
        <f ca="1">AVERAGE(count!E2:E8)</f>
        <v>1.4285714285714286</v>
      </c>
      <c r="F12" s="15">
        <f ca="1">AVERAGE(count!F2:F8)</f>
        <v>0.2857142857142857</v>
      </c>
      <c r="G12" s="15">
        <f ca="1">AVERAGE(count!G2:G8)</f>
        <v>0.42857142857142855</v>
      </c>
      <c r="H12" s="15">
        <f ca="1">AVERAGE(count!H2:H8)</f>
        <v>0.5714285714285714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4.2857142857142856</v>
      </c>
      <c r="AD12" s="15">
        <f ca="1">AVERAGE(count!AD2:AD8)</f>
        <v>6</v>
      </c>
      <c r="AE12" s="15">
        <f ca="1">AVERAGE(count!AE2:AE8)</f>
        <v>16.857142857142858</v>
      </c>
      <c r="AF12" s="15">
        <f ca="1">AVERAGE(count!AF2:AF8)</f>
        <v>20.285714285714285</v>
      </c>
      <c r="AG12" s="15">
        <f ca="1">AVERAGE(count!AG2:AG8)</f>
        <v>10.285714285714286</v>
      </c>
      <c r="AH12" s="15">
        <f ca="1">AVERAGE(count!AH2:AH8)</f>
        <v>4.7142857142857144</v>
      </c>
      <c r="AI12" s="15">
        <f ca="1">AVERAGE(count!AI2:AI8)</f>
        <v>7</v>
      </c>
      <c r="AJ12" s="15">
        <f ca="1">AVERAGE(count!AJ2:AJ8)</f>
        <v>5.8571428571428568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18.142857142857142</v>
      </c>
      <c r="AN12" s="15">
        <f ca="1">AVERAGE(count!AN2:AN8)</f>
        <v>17.142857142857142</v>
      </c>
      <c r="AO12" s="15">
        <f ca="1">AVERAGE(count!AO2:AO8)</f>
        <v>16.142857142857142</v>
      </c>
      <c r="AP12" s="15">
        <f ca="1">AVERAGE(count!AP2:AP8)</f>
        <v>13.428571428571429</v>
      </c>
      <c r="AQ12" s="15">
        <f ca="1">AVERAGE(count!AQ2:AQ8)</f>
        <v>16.714285714285715</v>
      </c>
      <c r="AR12" s="15">
        <f ca="1">AVERAGE(count!AR2:AR8)</f>
        <v>9.7142857142857135</v>
      </c>
      <c r="AS12" s="15">
        <f ca="1">AVERAGE(count!AS2:AS8)</f>
        <v>14.142857142857142</v>
      </c>
      <c r="AT12" s="15">
        <f ca="1">AVERAGE(count!AT2:AT8)</f>
        <v>6.1428571428571432</v>
      </c>
      <c r="AU12" s="15">
        <f ca="1">AVERAGE(count!AU2:AU8)</f>
        <v>6.4285714285714288</v>
      </c>
      <c r="AV12" s="15">
        <f ca="1">AVERAGE(count!AV2:AV8)</f>
        <v>9.4285714285714288</v>
      </c>
      <c r="AW12" s="15">
        <f ca="1">AVERAGE(count!AW2:AW8)</f>
        <v>7.4285714285714288</v>
      </c>
      <c r="AX12" s="15">
        <f ca="1">AVERAGE(count!AX2:AX8)</f>
        <v>7.5714285714285712</v>
      </c>
      <c r="AY12" s="15">
        <f ca="1">AVERAGE(count!AY2:AY8)</f>
        <v>11.428571428571429</v>
      </c>
      <c r="AZ12" s="15">
        <f ca="1">AVERAGE(count!AZ2:AZ8)</f>
        <v>7.2857142857142856</v>
      </c>
      <c r="BA12" s="15">
        <f ca="1">AVERAGE(count!BA2:BA8)</f>
        <v>13</v>
      </c>
      <c r="BB12" s="15">
        <f ca="1">AVERAGE(count!BB2:BB8)</f>
        <v>11.857142857142858</v>
      </c>
      <c r="BC12" s="15">
        <f ca="1">AVERAGE(count!BC2:BC8)</f>
        <v>8.5714285714285712</v>
      </c>
      <c r="BD12" s="15">
        <f ca="1">AVERAGE(count!BD2:BD8)</f>
        <v>8.1428571428571423</v>
      </c>
      <c r="BE12" s="15">
        <f ca="1">AVERAGE(count!BE2:BE8)</f>
        <v>5.8571428571428568</v>
      </c>
      <c r="BF12" s="15">
        <f ca="1">AVERAGE(count!BF2:BF8)</f>
        <v>5</v>
      </c>
      <c r="BG12" s="15">
        <f ca="1">AVERAGE(count!BG2:BG8)</f>
        <v>11.571428571428571</v>
      </c>
      <c r="BH12" s="15">
        <f ca="1">AVERAGE(count!BH2:BH8)</f>
        <v>13.428571428571429</v>
      </c>
      <c r="BI12" s="15">
        <f ca="1">AVERAGE(count!BI2:BI8)</f>
        <v>9</v>
      </c>
      <c r="BJ12" s="15">
        <f ca="1">AVERAGE(count!BJ2:BJ8)</f>
        <v>6.5714285714285712</v>
      </c>
      <c r="BK12" s="15">
        <f ca="1">AVERAGE(count!BK2:BK8)</f>
        <v>5.4285714285714288</v>
      </c>
      <c r="BL12" s="15">
        <f ca="1">AVERAGE(count!BL2:BL8)</f>
        <v>5.8571428571428568</v>
      </c>
      <c r="BM12" s="15">
        <f ca="1">AVERAGE(count!BM2:BM8)</f>
        <v>7.1428571428571432</v>
      </c>
      <c r="BN12" s="15">
        <f ca="1">AVERAGE(count!BN2:BN8)</f>
        <v>8.5714285714285712</v>
      </c>
      <c r="BO12" s="15">
        <f ca="1">AVERAGE(count!BO2:BO8)</f>
        <v>11</v>
      </c>
      <c r="BP12" s="15">
        <f ca="1">AVERAGE(count!BP2:BP8)</f>
        <v>15.428571428571429</v>
      </c>
      <c r="BQ12" s="15">
        <f ca="1">AVERAGE(count!BQ2:BQ8)</f>
        <v>12.428571428571429</v>
      </c>
      <c r="BR12" s="15">
        <f ca="1">AVERAGE(count!BR2:BR8)</f>
        <v>12.714285714285714</v>
      </c>
      <c r="BS12" s="15">
        <f ca="1">AVERAGE(count!BS2:BS8)</f>
        <v>15.571428571428571</v>
      </c>
      <c r="BT12" s="15">
        <f ca="1">AVERAGE(count!BT2:BT8)</f>
        <v>16.285714285714285</v>
      </c>
      <c r="BU12" s="15">
        <f ca="1">AVERAGE(count!BU2:BU8)</f>
        <v>17</v>
      </c>
      <c r="BV12" s="15">
        <f ca="1">AVERAGE(count!BV2:BV8)</f>
        <v>19.714285714285715</v>
      </c>
      <c r="BW12" s="15">
        <f ca="1">AVERAGE(count!BW2:BW8)</f>
        <v>20.571428571428573</v>
      </c>
      <c r="BX12" s="15">
        <f ca="1">AVERAGE(count!BX2:BX8)</f>
        <v>17.428571428571427</v>
      </c>
      <c r="BY12" s="15">
        <f ca="1">AVERAGE(count!BY2:BY8)</f>
        <v>19.571428571428573</v>
      </c>
      <c r="BZ12" s="15">
        <f ca="1">AVERAGE(count!BZ2:BZ8)</f>
        <v>18.571428571428573</v>
      </c>
      <c r="CA12" s="15">
        <f ca="1">AVERAGE(count!CA2:CA8)</f>
        <v>17.428571428571427</v>
      </c>
      <c r="CB12" s="15">
        <f ca="1">AVERAGE(count!CB2:CB8)</f>
        <v>15.428571428571429</v>
      </c>
      <c r="CC12" s="15">
        <f ca="1">AVERAGE(count!CC2:CC8)</f>
        <v>12.285714285714286</v>
      </c>
      <c r="CD12" s="15">
        <f ca="1">AVERAGE(count!CD2:CD8)</f>
        <v>14.285714285714286</v>
      </c>
      <c r="CE12" s="15">
        <f ca="1">AVERAGE(count!CE2:CE8)</f>
        <v>14.428571428571429</v>
      </c>
      <c r="CF12" s="15">
        <f ca="1">AVERAGE(count!CF2:CF8)</f>
        <v>10.428571428571429</v>
      </c>
      <c r="CG12" s="15">
        <f ca="1">AVERAGE(count!CG2:CG8)</f>
        <v>5.7142857142857144</v>
      </c>
      <c r="CH12" s="15">
        <f ca="1">AVERAGE(count!CH2:CH8)</f>
        <v>5.7142857142857144</v>
      </c>
      <c r="CI12" s="15">
        <f ca="1">AVERAGE(count!CI2:CI8)</f>
        <v>6.1428571428571432</v>
      </c>
      <c r="CJ12" s="15">
        <f ca="1">AVERAGE(count!CJ2:CJ8)</f>
        <v>4.2857142857142856</v>
      </c>
      <c r="CK12" s="15">
        <f ca="1">AVERAGE(count!CK2:CK8)</f>
        <v>5.5714285714285712</v>
      </c>
      <c r="CL12" s="15">
        <f ca="1">AVERAGE(count!CL2:CL8)</f>
        <v>3.7142857142857144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6.1428571428571432</v>
      </c>
      <c r="CP12" s="15">
        <f ca="1">AVERAGE(count!CP2:CP8)</f>
        <v>2.1428571428571428</v>
      </c>
      <c r="CQ12" s="15">
        <f ca="1">AVERAGE(count!CQ2:CQ8)</f>
        <v>3.4285714285714284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9">SUM(C12:CT12)</f>
        <v>720.29335785714272</v>
      </c>
      <c r="CV12" s="14">
        <f t="shared" ref="CV12:CV15" ca="1" si="10">AVERAGE(C12:CT12)</f>
        <v>7.5030558110119037</v>
      </c>
      <c r="CW12" s="14">
        <f t="shared" ref="CW12:CW15" ca="1" si="11">MIN(C12:CT12)</f>
        <v>0</v>
      </c>
      <c r="CX12" s="14">
        <f t="shared" ref="CX12:CX15" ca="1" si="12">MAX(C12:CT12)</f>
        <v>20.571428571428573</v>
      </c>
      <c r="CY12" s="14">
        <f t="shared" ref="CY12:CY15" ca="1" si="13">STDEV(C12:CT12)</f>
        <v>6.3025860707958623</v>
      </c>
    </row>
    <row r="13" spans="1:103" s="15" customFormat="1" ht="17" x14ac:dyDescent="0.25">
      <c r="A13" s="3">
        <f>MIN(count!B2:B8)</f>
        <v>4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3</v>
      </c>
      <c r="AD13" s="15">
        <f ca="1">MIN(count!AD2:AD8)</f>
        <v>1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2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12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3</v>
      </c>
      <c r="AS13" s="15">
        <f ca="1">MIN(count!AS2:AS8)</f>
        <v>5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1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3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1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9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9</v>
      </c>
      <c r="BZ13" s="15">
        <f ca="1">MIN(count!BZ2:BZ8)</f>
        <v>8</v>
      </c>
      <c r="CA13" s="15">
        <f ca="1">MIN(count!CA2:CA8)</f>
        <v>10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11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2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9"/>
        <v>212</v>
      </c>
      <c r="CV13" s="14">
        <f t="shared" ca="1" si="10"/>
        <v>2.2083333333333335</v>
      </c>
      <c r="CW13" s="14">
        <f t="shared" ca="1" si="11"/>
        <v>0</v>
      </c>
      <c r="CX13" s="14">
        <f t="shared" ca="1" si="12"/>
        <v>12</v>
      </c>
      <c r="CY13" s="14">
        <f t="shared" ca="1" si="13"/>
        <v>3.1352551030822848</v>
      </c>
    </row>
    <row r="14" spans="1:103" s="15" customFormat="1" ht="17" x14ac:dyDescent="0.25">
      <c r="A14" s="3">
        <f>MAX(count!B2:B8)</f>
        <v>5</v>
      </c>
      <c r="B14" s="15" t="s">
        <v>18</v>
      </c>
      <c r="C14" s="24">
        <f ca="1">MAX(C3:C9)</f>
        <v>3.0535050000000004</v>
      </c>
      <c r="D14" s="15">
        <f t="shared" ref="D14:BO14" ca="1" si="14">MAX(D3:D9)</f>
        <v>2.7689159999999999</v>
      </c>
      <c r="E14" s="15">
        <f t="shared" ca="1" si="14"/>
        <v>3.45695</v>
      </c>
      <c r="F14" s="15">
        <f t="shared" ca="1" si="14"/>
        <v>0.37754100000000002</v>
      </c>
      <c r="G14" s="15">
        <f t="shared" ca="1" si="14"/>
        <v>1.395826</v>
      </c>
      <c r="H14" s="15">
        <f t="shared" ca="1" si="14"/>
        <v>1.647718</v>
      </c>
      <c r="I14" s="15">
        <f t="shared" ca="1" si="14"/>
        <v>1.6702520000000001</v>
      </c>
      <c r="J14" s="15">
        <f t="shared" ca="1" si="14"/>
        <v>0.31002600000000002</v>
      </c>
      <c r="K14" s="15">
        <f t="shared" ca="1" si="14"/>
        <v>1.7064509999999999</v>
      </c>
      <c r="L14" s="15">
        <f t="shared" ca="1" si="14"/>
        <v>0</v>
      </c>
      <c r="M14" s="15">
        <f t="shared" ca="1" si="14"/>
        <v>0.869892</v>
      </c>
      <c r="N14" s="15">
        <f t="shared" ca="1" si="14"/>
        <v>0</v>
      </c>
      <c r="O14" s="15">
        <f t="shared" ca="1" si="14"/>
        <v>0</v>
      </c>
      <c r="P14" s="15">
        <f t="shared" ca="1" si="14"/>
        <v>1.834022</v>
      </c>
      <c r="Q14" s="15">
        <f t="shared" ca="1" si="14"/>
        <v>0.31002600000000002</v>
      </c>
      <c r="R14" s="15">
        <f t="shared" ca="1" si="14"/>
        <v>0</v>
      </c>
      <c r="S14" s="15">
        <f t="shared" ca="1" si="14"/>
        <v>0</v>
      </c>
      <c r="T14" s="15">
        <f t="shared" ca="1" si="14"/>
        <v>0</v>
      </c>
      <c r="U14" s="15">
        <f t="shared" ca="1" si="14"/>
        <v>0</v>
      </c>
      <c r="V14" s="15">
        <f t="shared" ca="1" si="14"/>
        <v>0.42555700000000002</v>
      </c>
      <c r="W14" s="15">
        <f t="shared" ca="1" si="14"/>
        <v>0</v>
      </c>
      <c r="X14" s="15">
        <f t="shared" ca="1" si="14"/>
        <v>1.2626740000000001</v>
      </c>
      <c r="Y14" s="15">
        <f t="shared" ca="1" si="14"/>
        <v>0.57896800000000004</v>
      </c>
      <c r="Z14" s="15">
        <f t="shared" ca="1" si="14"/>
        <v>2.2292649999999998</v>
      </c>
      <c r="AA14" s="15">
        <f t="shared" ca="1" si="14"/>
        <v>1.149386</v>
      </c>
      <c r="AB14" s="15">
        <f t="shared" ca="1" si="14"/>
        <v>2.2820559999999999</v>
      </c>
      <c r="AC14" s="15">
        <f t="shared" ca="1" si="14"/>
        <v>4.5173800000000002</v>
      </c>
      <c r="AD14" s="15">
        <f t="shared" ca="1" si="14"/>
        <v>8.6422679999999996</v>
      </c>
      <c r="AE14" s="15">
        <f t="shared" ca="1" si="14"/>
        <v>28.403359999999999</v>
      </c>
      <c r="AF14" s="15">
        <f t="shared" ca="1" si="14"/>
        <v>20.704608</v>
      </c>
      <c r="AG14" s="15">
        <f t="shared" ca="1" si="14"/>
        <v>12.891096000000001</v>
      </c>
      <c r="AH14" s="15">
        <f t="shared" ca="1" si="14"/>
        <v>9.1668850000000006</v>
      </c>
      <c r="AI14" s="15">
        <f t="shared" ca="1" si="14"/>
        <v>10.250677</v>
      </c>
      <c r="AJ14" s="15">
        <f t="shared" ca="1" si="14"/>
        <v>9.9652650000000005</v>
      </c>
      <c r="AK14" s="15">
        <f t="shared" ca="1" si="14"/>
        <v>6.7281279999999999</v>
      </c>
      <c r="AL14" s="15">
        <f t="shared" ca="1" si="14"/>
        <v>12.381857999999999</v>
      </c>
      <c r="AM14" s="15">
        <f t="shared" ca="1" si="14"/>
        <v>17.506105000000002</v>
      </c>
      <c r="AN14" s="15">
        <f t="shared" ca="1" si="14"/>
        <v>25.750656000000003</v>
      </c>
      <c r="AO14" s="15">
        <f t="shared" ca="1" si="14"/>
        <v>12.537135000000001</v>
      </c>
      <c r="AP14" s="15">
        <f t="shared" ca="1" si="14"/>
        <v>17.915780999999999</v>
      </c>
      <c r="AQ14" s="15">
        <f t="shared" ca="1" si="14"/>
        <v>17.787504000000002</v>
      </c>
      <c r="AR14" s="15">
        <f t="shared" ca="1" si="14"/>
        <v>11.123200000000001</v>
      </c>
      <c r="AS14" s="15">
        <f t="shared" ca="1" si="14"/>
        <v>31.872976000000001</v>
      </c>
      <c r="AT14" s="15">
        <f t="shared" ca="1" si="14"/>
        <v>9.8987420000000004</v>
      </c>
      <c r="AU14" s="15">
        <f t="shared" ca="1" si="14"/>
        <v>9.3851279999999999</v>
      </c>
      <c r="AV14" s="15">
        <f t="shared" ca="1" si="14"/>
        <v>14.099862</v>
      </c>
      <c r="AW14" s="15">
        <f t="shared" ca="1" si="14"/>
        <v>12.238992</v>
      </c>
      <c r="AX14" s="15">
        <f t="shared" ca="1" si="14"/>
        <v>13.529394</v>
      </c>
      <c r="AY14" s="15">
        <f t="shared" ca="1" si="14"/>
        <v>29.732216000000001</v>
      </c>
      <c r="AZ14" s="15">
        <f t="shared" ca="1" si="14"/>
        <v>9.6957120000000003</v>
      </c>
      <c r="BA14" s="15">
        <f t="shared" ca="1" si="14"/>
        <v>19.977685999999999</v>
      </c>
      <c r="BB14" s="15">
        <f t="shared" ca="1" si="14"/>
        <v>30.301694000000001</v>
      </c>
      <c r="BC14" s="15">
        <f t="shared" ca="1" si="14"/>
        <v>27.348084</v>
      </c>
      <c r="BD14" s="15">
        <f t="shared" ca="1" si="14"/>
        <v>24.411852</v>
      </c>
      <c r="BE14" s="15">
        <f t="shared" ca="1" si="14"/>
        <v>10.490727</v>
      </c>
      <c r="BF14" s="15">
        <f t="shared" ca="1" si="14"/>
        <v>9.4656900000000004</v>
      </c>
      <c r="BG14" s="15">
        <f t="shared" ca="1" si="14"/>
        <v>15.663733000000001</v>
      </c>
      <c r="BH14" s="15">
        <f t="shared" ca="1" si="14"/>
        <v>25.72288</v>
      </c>
      <c r="BI14" s="15">
        <f t="shared" ca="1" si="14"/>
        <v>16.683546</v>
      </c>
      <c r="BJ14" s="15">
        <f t="shared" ca="1" si="14"/>
        <v>11.475031</v>
      </c>
      <c r="BK14" s="15">
        <f t="shared" ca="1" si="14"/>
        <v>7.9593920000000002</v>
      </c>
      <c r="BL14" s="15">
        <f t="shared" ca="1" si="14"/>
        <v>10.985628999999999</v>
      </c>
      <c r="BM14" s="15">
        <f t="shared" ca="1" si="14"/>
        <v>8.6669260000000001</v>
      </c>
      <c r="BN14" s="15">
        <f t="shared" ca="1" si="14"/>
        <v>11.106662</v>
      </c>
      <c r="BO14" s="15">
        <f t="shared" ca="1" si="14"/>
        <v>16.583075000000001</v>
      </c>
      <c r="BP14" s="15">
        <f t="shared" ref="BP14:CT14" ca="1" si="15">MAX(BP3:BP9)</f>
        <v>22.43601</v>
      </c>
      <c r="BQ14" s="15">
        <f t="shared" ca="1" si="15"/>
        <v>16.868459999999999</v>
      </c>
      <c r="BR14" s="15">
        <f t="shared" ca="1" si="15"/>
        <v>16.072620000000001</v>
      </c>
      <c r="BS14" s="15">
        <f t="shared" ca="1" si="15"/>
        <v>18.753848999999999</v>
      </c>
      <c r="BT14" s="15">
        <f t="shared" ca="1" si="15"/>
        <v>22.616842999999999</v>
      </c>
      <c r="BU14" s="15">
        <f t="shared" ca="1" si="15"/>
        <v>21.087741999999999</v>
      </c>
      <c r="BV14" s="15">
        <f t="shared" ca="1" si="15"/>
        <v>21.259232999999998</v>
      </c>
      <c r="BW14" s="15">
        <f t="shared" ca="1" si="15"/>
        <v>26.06598</v>
      </c>
      <c r="BX14" s="15">
        <f t="shared" ca="1" si="15"/>
        <v>18.692309999999999</v>
      </c>
      <c r="BY14" s="15">
        <f t="shared" ca="1" si="15"/>
        <v>20.474550999999998</v>
      </c>
      <c r="BZ14" s="15">
        <f t="shared" ca="1" si="15"/>
        <v>25.555890000000002</v>
      </c>
      <c r="CA14" s="15">
        <f t="shared" ca="1" si="15"/>
        <v>32.916038999999998</v>
      </c>
      <c r="CB14" s="15">
        <f t="shared" ca="1" si="15"/>
        <v>18.133609999999997</v>
      </c>
      <c r="CC14" s="15">
        <f t="shared" ca="1" si="15"/>
        <v>9.8381080000000001</v>
      </c>
      <c r="CD14" s="15">
        <f t="shared" ca="1" si="15"/>
        <v>15.644020000000001</v>
      </c>
      <c r="CE14" s="15">
        <f t="shared" ca="1" si="15"/>
        <v>15.431376</v>
      </c>
      <c r="CF14" s="15">
        <f t="shared" ca="1" si="15"/>
        <v>12.28131</v>
      </c>
      <c r="CG14" s="15">
        <f t="shared" ca="1" si="15"/>
        <v>5.4436600000000004</v>
      </c>
      <c r="CH14" s="15">
        <f t="shared" ca="1" si="15"/>
        <v>5.4333860000000005</v>
      </c>
      <c r="CI14" s="15">
        <f t="shared" ca="1" si="15"/>
        <v>7.813815</v>
      </c>
      <c r="CJ14" s="15">
        <f t="shared" ca="1" si="15"/>
        <v>5.2806800000000003</v>
      </c>
      <c r="CK14" s="15">
        <f t="shared" ca="1" si="15"/>
        <v>4.1791499999999999</v>
      </c>
      <c r="CL14" s="15">
        <f t="shared" ca="1" si="15"/>
        <v>4.5213559999999999</v>
      </c>
      <c r="CM14" s="15">
        <f t="shared" ca="1" si="15"/>
        <v>8.3329869999999993</v>
      </c>
      <c r="CN14" s="15">
        <f t="shared" ca="1" si="15"/>
        <v>3.3759319999999997</v>
      </c>
      <c r="CO14" s="15">
        <f t="shared" ca="1" si="15"/>
        <v>8.9979240000000011</v>
      </c>
      <c r="CP14" s="15">
        <f t="shared" ca="1" si="15"/>
        <v>3.364296</v>
      </c>
      <c r="CQ14" s="15">
        <f t="shared" ca="1" si="15"/>
        <v>6.9009</v>
      </c>
      <c r="CR14" s="15">
        <f t="shared" ca="1" si="15"/>
        <v>1.8395759999999999</v>
      </c>
      <c r="CS14" s="15">
        <f t="shared" ca="1" si="15"/>
        <v>1.5639000000000001</v>
      </c>
      <c r="CT14" s="15">
        <f t="shared" ca="1" si="15"/>
        <v>6.0567100000000007</v>
      </c>
      <c r="CU14" s="14">
        <f t="shared" ca="1" si="9"/>
        <v>1038.1287890000003</v>
      </c>
      <c r="CV14" s="14">
        <f t="shared" ca="1" si="10"/>
        <v>10.813841552083337</v>
      </c>
      <c r="CW14" s="14">
        <f t="shared" ca="1" si="11"/>
        <v>0</v>
      </c>
      <c r="CX14" s="14">
        <f t="shared" ca="1" si="12"/>
        <v>32.916038999999998</v>
      </c>
      <c r="CY14" s="14">
        <f t="shared" ca="1" si="13"/>
        <v>9.0315324072314294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1.0685041681481642</v>
      </c>
      <c r="D15" s="15">
        <f ca="1">_xlfn.STDEV.P(count!D2:D8)</f>
        <v>1.2453996981544782</v>
      </c>
      <c r="E15" s="15">
        <f ca="1">_xlfn.STDEV.P(count!E2:E8)</f>
        <v>2.3211538298959886</v>
      </c>
      <c r="F15" s="15">
        <f ca="1">_xlfn.STDEV.P(count!F2:F8)</f>
        <v>0.45175395145262565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1.4846149779161804</v>
      </c>
      <c r="AD15" s="15">
        <f ca="1">_xlfn.STDEV.P(count!AD2:AD8)</f>
        <v>3.5456210417116734</v>
      </c>
      <c r="AE15" s="15">
        <f ca="1">_xlfn.STDEV.P(count!AE2:AE8)</f>
        <v>10.629185850136157</v>
      </c>
      <c r="AF15" s="15">
        <f ca="1">_xlfn.STDEV.P(count!AF2:AF8)</f>
        <v>8.9076898674970835</v>
      </c>
      <c r="AG15" s="15">
        <f ca="1">_xlfn.STDEV.P(count!AG2:AG8)</f>
        <v>5.2020404160094644</v>
      </c>
      <c r="AH15" s="15">
        <f ca="1">_xlfn.STDEV.P(count!AH2:AH8)</f>
        <v>4.3330716823151718</v>
      </c>
      <c r="AI15" s="15">
        <f ca="1">_xlfn.STDEV.P(count!AI2:AI8)</f>
        <v>5.1823877563477296</v>
      </c>
      <c r="AJ15" s="15">
        <f ca="1">_xlfn.STDEV.P(count!AJ2:AJ8)</f>
        <v>4.356557337707688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6.9164105353772598</v>
      </c>
      <c r="AN15" s="15">
        <f ca="1">_xlfn.STDEV.P(count!AN2:AN8)</f>
        <v>8.6094395276110642</v>
      </c>
      <c r="AO15" s="15">
        <f ca="1">_xlfn.STDEV.P(count!AO2:AO8)</f>
        <v>2.4159335036125373</v>
      </c>
      <c r="AP15" s="15">
        <f ca="1">_xlfn.STDEV.P(count!AP2:AP8)</f>
        <v>5.9005361223038237</v>
      </c>
      <c r="AQ15" s="15">
        <f ca="1">_xlfn.STDEV.P(count!AQ2:AQ8)</f>
        <v>7.4203250932688869</v>
      </c>
      <c r="AR15" s="15">
        <f ca="1">_xlfn.STDEV.P(count!AR2:AR8)</f>
        <v>4.5892509726311461</v>
      </c>
      <c r="AS15" s="15">
        <f ca="1">_xlfn.STDEV.P(count!AS2:AS8)</f>
        <v>12.345370114553315</v>
      </c>
      <c r="AT15" s="15">
        <f ca="1">_xlfn.STDEV.P(count!AT2:AT8)</f>
        <v>4.5175395145262565</v>
      </c>
      <c r="AU15" s="15">
        <f ca="1">_xlfn.STDEV.P(count!AU2:AU8)</f>
        <v>3.7742413753208304</v>
      </c>
      <c r="AV15" s="15">
        <f ca="1">_xlfn.STDEV.P(count!AV2:AV8)</f>
        <v>7.5754706191787724</v>
      </c>
      <c r="AW15" s="15">
        <f ca="1">_xlfn.STDEV.P(count!AW2:AW8)</f>
        <v>6.2302749963875783</v>
      </c>
      <c r="AX15" s="15">
        <f ca="1">_xlfn.STDEV.P(count!AX2:AX8)</f>
        <v>5.2876444352347844</v>
      </c>
      <c r="AY15" s="15">
        <f ca="1">_xlfn.STDEV.P(count!AY2:AY8)</f>
        <v>12.199029737262396</v>
      </c>
      <c r="AZ15" s="15">
        <f ca="1">_xlfn.STDEV.P(count!AZ2:AZ8)</f>
        <v>4.4308749769345201</v>
      </c>
      <c r="BA15" s="15">
        <f ca="1">_xlfn.STDEV.P(count!BA2:BA8)</f>
        <v>11.489125293076057</v>
      </c>
      <c r="BB15" s="15">
        <f ca="1">_xlfn.STDEV.P(count!BB2:BB8)</f>
        <v>12.135291760911601</v>
      </c>
      <c r="BC15" s="15">
        <f ca="1">_xlfn.STDEV.P(count!BC2:BC8)</f>
        <v>11.487348853128358</v>
      </c>
      <c r="BD15" s="15">
        <f ca="1">_xlfn.STDEV.P(count!BD2:BD8)</f>
        <v>9.3568702250358946</v>
      </c>
      <c r="BE15" s="15">
        <f ca="1">_xlfn.STDEV.P(count!BE2:BE8)</f>
        <v>4.8822878544671608</v>
      </c>
      <c r="BF15" s="15">
        <f ca="1">_xlfn.STDEV.P(count!BF2:BF8)</f>
        <v>4.9280538030458114</v>
      </c>
      <c r="BG15" s="15">
        <f ca="1">_xlfn.STDEV.P(count!BG2:BG8)</f>
        <v>5.6024775860364509</v>
      </c>
      <c r="BH15" s="15">
        <f ca="1">_xlfn.STDEV.P(count!BH2:BH8)</f>
        <v>11.311904511330944</v>
      </c>
      <c r="BI15" s="15">
        <f ca="1">_xlfn.STDEV.P(count!BI2:BI8)</f>
        <v>6.5465367070797713</v>
      </c>
      <c r="BJ15" s="15">
        <f ca="1">_xlfn.STDEV.P(count!BJ2:BJ8)</f>
        <v>6.4775908850026482</v>
      </c>
      <c r="BK15" s="15">
        <f ca="1">_xlfn.STDEV.P(count!BK2:BK8)</f>
        <v>5.3946307395712019</v>
      </c>
      <c r="BL15" s="15">
        <f ca="1">_xlfn.STDEV.P(count!BL2:BL8)</f>
        <v>5.7676083537675282</v>
      </c>
      <c r="BM15" s="15">
        <f ca="1">_xlfn.STDEV.P(count!BM2:BM8)</f>
        <v>5.3832696232619348</v>
      </c>
      <c r="BN15" s="15">
        <f ca="1">_xlfn.STDEV.P(count!BN2:BN8)</f>
        <v>3.8119040183218096</v>
      </c>
      <c r="BO15" s="15">
        <f ca="1">_xlfn.STDEV.P(count!BO2:BO8)</f>
        <v>8.1766217264309624</v>
      </c>
      <c r="BP15" s="15">
        <f ca="1">_xlfn.STDEV.P(count!BP2:BP8)</f>
        <v>10.741869255489979</v>
      </c>
      <c r="BQ15" s="15">
        <f ca="1">_xlfn.STDEV.P(count!BQ2:BQ8)</f>
        <v>5.8519140423611553</v>
      </c>
      <c r="BR15" s="15">
        <f ca="1">_xlfn.STDEV.P(count!BR2:BR8)</f>
        <v>7.045044574821687</v>
      </c>
      <c r="BS15" s="15">
        <f ca="1">_xlfn.STDEV.P(count!BS2:BS8)</f>
        <v>6.6731261223580933</v>
      </c>
      <c r="BT15" s="15">
        <f ca="1">_xlfn.STDEV.P(count!BT2:BT8)</f>
        <v>6.3631592718057393</v>
      </c>
      <c r="BU15" s="15">
        <f ca="1">_xlfn.STDEV.P(count!BU2:BU8)</f>
        <v>7.9462479915276463</v>
      </c>
      <c r="BV15" s="15">
        <f ca="1">_xlfn.STDEV.P(count!BV2:BV8)</f>
        <v>5.7249899741468226</v>
      </c>
      <c r="BW15" s="15">
        <f ca="1">_xlfn.STDEV.P(count!BW2:BW8)</f>
        <v>7.7433315616386587</v>
      </c>
      <c r="BX15" s="15">
        <f ca="1">_xlfn.STDEV.P(count!BX2:BX8)</f>
        <v>4.337778985911136</v>
      </c>
      <c r="BY15" s="15">
        <f ca="1">_xlfn.STDEV.P(count!BY2:BY8)</f>
        <v>7.3262179456903347</v>
      </c>
      <c r="BZ15" s="15">
        <f ca="1">_xlfn.STDEV.P(count!BZ2:BZ8)</f>
        <v>8.5833250775998877</v>
      </c>
      <c r="CA15" s="15">
        <f ca="1">_xlfn.STDEV.P(count!CA2:CA8)</f>
        <v>9.5746263314948798</v>
      </c>
      <c r="CB15" s="15">
        <f ca="1">_xlfn.STDEV.P(count!CB2:CB8)</f>
        <v>6.5434185660564497</v>
      </c>
      <c r="CC15" s="15">
        <f ca="1">_xlfn.STDEV.P(count!CC2:CC8)</f>
        <v>3.1036515689143473</v>
      </c>
      <c r="CD15" s="15">
        <f ca="1">_xlfn.STDEV.P(count!CD2:CD8)</f>
        <v>3.1493439550069433</v>
      </c>
      <c r="CE15" s="15">
        <f ca="1">_xlfn.STDEV.P(count!CE2:CE8)</f>
        <v>8.015291508060308</v>
      </c>
      <c r="CF15" s="15">
        <f ca="1">_xlfn.STDEV.P(count!CF2:CF8)</f>
        <v>5.4473359899821769</v>
      </c>
      <c r="CG15" s="15">
        <f ca="1">_xlfn.STDEV.P(count!CG2:CG8)</f>
        <v>2.9137254363387344</v>
      </c>
      <c r="CH15" s="15">
        <f ca="1">_xlfn.STDEV.P(count!CH2:CH8)</f>
        <v>1.6659862556700857</v>
      </c>
      <c r="CI15" s="15">
        <f ca="1">_xlfn.STDEV.P(count!CI2:CI8)</f>
        <v>4.1551541634997102</v>
      </c>
      <c r="CJ15" s="15">
        <f ca="1">_xlfn.STDEV.P(count!CJ2:CJ8)</f>
        <v>2.5475077857324298</v>
      </c>
      <c r="CK15" s="15">
        <f ca="1">_xlfn.STDEV.P(count!CK2:CK8)</f>
        <v>2.9692299558323607</v>
      </c>
      <c r="CL15" s="15">
        <f ca="1">_xlfn.STDEV.P(count!CL2:CL8)</f>
        <v>2.2497165354319462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4.5490523794544737</v>
      </c>
      <c r="CP15" s="15">
        <f ca="1">_xlfn.STDEV.P(count!CP2:CP8)</f>
        <v>1.958758457257441</v>
      </c>
      <c r="CQ15" s="15">
        <f ca="1">_xlfn.STDEV.P(count!CQ2:CQ8)</f>
        <v>4.8655389616932574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9"/>
        <v>430.24116747129125</v>
      </c>
      <c r="CV15" s="14">
        <f t="shared" ca="1" si="10"/>
        <v>4.4816788278259505</v>
      </c>
      <c r="CW15" s="14">
        <f t="shared" ca="1" si="11"/>
        <v>0</v>
      </c>
      <c r="CX15" s="14">
        <f t="shared" ca="1" si="12"/>
        <v>12.345370114553315</v>
      </c>
      <c r="CY15" s="14">
        <f t="shared" ca="1" si="13"/>
        <v>3.3984898880591983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6">A3</f>
        <v>4</v>
      </c>
      <c r="B17" s="8" t="str">
        <f t="shared" si="16"/>
        <v>Sunday</v>
      </c>
      <c r="C17" s="27">
        <f t="shared" ref="C17:AH17" ca="1" si="17">C3/$A17</f>
        <v>0.76337625000000009</v>
      </c>
      <c r="D17" s="1">
        <f t="shared" ca="1" si="17"/>
        <v>0</v>
      </c>
      <c r="E17" s="1">
        <f t="shared" ca="1" si="17"/>
        <v>0.125</v>
      </c>
      <c r="F17" s="1">
        <f t="shared" ca="1" si="17"/>
        <v>0</v>
      </c>
      <c r="G17" s="1">
        <f t="shared" ca="1" si="17"/>
        <v>0.3489565</v>
      </c>
      <c r="H17" s="1">
        <f t="shared" ca="1" si="17"/>
        <v>0</v>
      </c>
      <c r="I17" s="1">
        <f t="shared" ca="1" si="17"/>
        <v>0</v>
      </c>
      <c r="J17" s="1">
        <f t="shared" ca="1" si="17"/>
        <v>7.7506500000000006E-2</v>
      </c>
      <c r="K17" s="1">
        <f t="shared" ca="1" si="17"/>
        <v>0</v>
      </c>
      <c r="L17" s="1">
        <f t="shared" ca="1" si="17"/>
        <v>0</v>
      </c>
      <c r="M17" s="1">
        <f t="shared" ca="1" si="17"/>
        <v>7.2262499999999993E-2</v>
      </c>
      <c r="N17" s="1">
        <f t="shared" ca="1" si="17"/>
        <v>0</v>
      </c>
      <c r="O17" s="1">
        <f t="shared" ca="1" si="17"/>
        <v>0</v>
      </c>
      <c r="P17" s="1">
        <f t="shared" ca="1" si="17"/>
        <v>0</v>
      </c>
      <c r="Q17" s="1">
        <f t="shared" ca="1" si="17"/>
        <v>0</v>
      </c>
      <c r="R17" s="1">
        <f t="shared" ca="1" si="17"/>
        <v>0</v>
      </c>
      <c r="S17" s="1">
        <f t="shared" ca="1" si="17"/>
        <v>0</v>
      </c>
      <c r="T17" s="1">
        <f t="shared" ca="1" si="17"/>
        <v>0</v>
      </c>
      <c r="U17" s="1">
        <f t="shared" ca="1" si="17"/>
        <v>0</v>
      </c>
      <c r="V17" s="1">
        <f t="shared" ca="1" si="17"/>
        <v>0.10638925</v>
      </c>
      <c r="W17" s="1">
        <f t="shared" ca="1" si="17"/>
        <v>0</v>
      </c>
      <c r="X17" s="1">
        <f t="shared" ca="1" si="17"/>
        <v>0</v>
      </c>
      <c r="Y17" s="1">
        <f t="shared" ca="1" si="17"/>
        <v>0</v>
      </c>
      <c r="Z17" s="1">
        <f t="shared" ca="1" si="17"/>
        <v>0</v>
      </c>
      <c r="AA17" s="1">
        <f t="shared" ca="1" si="17"/>
        <v>0.2873465</v>
      </c>
      <c r="AB17" s="1">
        <f t="shared" ca="1" si="17"/>
        <v>0.14361075000000001</v>
      </c>
      <c r="AC17" s="1">
        <f t="shared" ca="1" si="17"/>
        <v>1.129345</v>
      </c>
      <c r="AD17" s="1">
        <f t="shared" ca="1" si="17"/>
        <v>0.6492912500000001</v>
      </c>
      <c r="AE17" s="1">
        <f t="shared" ca="1" si="17"/>
        <v>0.1604595</v>
      </c>
      <c r="AF17" s="1">
        <f t="shared" ca="1" si="17"/>
        <v>0.68828699999999998</v>
      </c>
      <c r="AG17" s="1">
        <f t="shared" ca="1" si="17"/>
        <v>1.5132507500000001</v>
      </c>
      <c r="AH17" s="1">
        <f t="shared" ca="1" si="17"/>
        <v>0</v>
      </c>
      <c r="AI17" s="1">
        <f t="shared" ref="AI17:BN17" ca="1" si="18">AI3/$A17</f>
        <v>0.49229349999999999</v>
      </c>
      <c r="AJ17" s="1">
        <f t="shared" ca="1" si="18"/>
        <v>0.14976900000000001</v>
      </c>
      <c r="AK17" s="1">
        <f t="shared" ca="1" si="18"/>
        <v>0.49521124999999999</v>
      </c>
      <c r="AL17" s="1">
        <f t="shared" ca="1" si="18"/>
        <v>2.6737100000000003</v>
      </c>
      <c r="AM17" s="1">
        <f t="shared" ca="1" si="18"/>
        <v>4.3323052500000001</v>
      </c>
      <c r="AN17" s="1">
        <f t="shared" ca="1" si="18"/>
        <v>3.3056595</v>
      </c>
      <c r="AO17" s="1">
        <f t="shared" ca="1" si="18"/>
        <v>2.7697155000000002</v>
      </c>
      <c r="AP17" s="1">
        <f t="shared" ca="1" si="18"/>
        <v>2.8011279999999998</v>
      </c>
      <c r="AQ17" s="1">
        <f t="shared" ca="1" si="18"/>
        <v>3.41695525</v>
      </c>
      <c r="AR17" s="1">
        <f t="shared" ca="1" si="18"/>
        <v>2.7808000000000002</v>
      </c>
      <c r="AS17" s="1">
        <f t="shared" ca="1" si="18"/>
        <v>7.9682440000000003</v>
      </c>
      <c r="AT17" s="1">
        <f t="shared" ca="1" si="18"/>
        <v>2.4746855000000001</v>
      </c>
      <c r="AU17" s="1">
        <f t="shared" ca="1" si="18"/>
        <v>2.346282</v>
      </c>
      <c r="AV17" s="1">
        <f t="shared" ca="1" si="18"/>
        <v>0.51577950000000006</v>
      </c>
      <c r="AW17" s="1">
        <f t="shared" ca="1" si="18"/>
        <v>0.92740800000000001</v>
      </c>
      <c r="AX17" s="1">
        <f t="shared" ca="1" si="18"/>
        <v>0.89232900000000004</v>
      </c>
      <c r="AY17" s="1">
        <f t="shared" ca="1" si="18"/>
        <v>1.4407975</v>
      </c>
      <c r="AZ17" s="1">
        <f t="shared" ca="1" si="18"/>
        <v>1.9642617500000001</v>
      </c>
      <c r="BA17" s="1">
        <f t="shared" ca="1" si="18"/>
        <v>2.1593399999999998</v>
      </c>
      <c r="BB17" s="1">
        <f t="shared" ca="1" si="18"/>
        <v>3.1133924999999998</v>
      </c>
      <c r="BC17" s="1">
        <f t="shared" ca="1" si="18"/>
        <v>1.0921049999999999</v>
      </c>
      <c r="BD17" s="1">
        <f t="shared" ca="1" si="18"/>
        <v>2.0093125000000001</v>
      </c>
      <c r="BE17" s="1">
        <f t="shared" ca="1" si="18"/>
        <v>1.904868</v>
      </c>
      <c r="BF17" s="1">
        <f t="shared" ca="1" si="18"/>
        <v>2.3664225000000001</v>
      </c>
      <c r="BG17" s="1">
        <f t="shared" ca="1" si="18"/>
        <v>2.2345912499999998</v>
      </c>
      <c r="BH17" s="1">
        <f t="shared" ca="1" si="18"/>
        <v>4.0591952500000001</v>
      </c>
      <c r="BI17" s="1">
        <f t="shared" ca="1" si="18"/>
        <v>4.1708864999999999</v>
      </c>
      <c r="BJ17" s="1">
        <f t="shared" ca="1" si="18"/>
        <v>2.8687577499999999</v>
      </c>
      <c r="BK17" s="1">
        <f t="shared" ca="1" si="18"/>
        <v>1.3732934999999999</v>
      </c>
      <c r="BL17" s="1">
        <f t="shared" ca="1" si="18"/>
        <v>2.7464072499999999</v>
      </c>
      <c r="BM17" s="1">
        <f t="shared" ca="1" si="18"/>
        <v>1.470634</v>
      </c>
      <c r="BN17" s="1">
        <f t="shared" ca="1" si="18"/>
        <v>1.4138565000000001</v>
      </c>
      <c r="BO17" s="1">
        <f t="shared" ref="BO17:CT17" ca="1" si="19">BO3/$A17</f>
        <v>0.38919749999999997</v>
      </c>
      <c r="BP17" s="1">
        <f t="shared" ca="1" si="19"/>
        <v>0</v>
      </c>
      <c r="BQ17" s="1">
        <f t="shared" ca="1" si="19"/>
        <v>0</v>
      </c>
      <c r="BR17" s="1">
        <f t="shared" ca="1" si="19"/>
        <v>0.404086</v>
      </c>
      <c r="BS17" s="1">
        <f t="shared" ca="1" si="19"/>
        <v>3.1281954999999999</v>
      </c>
      <c r="BT17" s="1">
        <f t="shared" ca="1" si="19"/>
        <v>2.0945475</v>
      </c>
      <c r="BU17" s="1">
        <f t="shared" ca="1" si="19"/>
        <v>1.54362</v>
      </c>
      <c r="BV17" s="1">
        <f t="shared" ca="1" si="19"/>
        <v>1.2957825000000001</v>
      </c>
      <c r="BW17" s="1">
        <f t="shared" ca="1" si="19"/>
        <v>1.8414219999999999</v>
      </c>
      <c r="BX17" s="1">
        <f t="shared" ca="1" si="19"/>
        <v>1.2874004999999999</v>
      </c>
      <c r="BY17" s="1">
        <f t="shared" ca="1" si="19"/>
        <v>1.8489914999999999</v>
      </c>
      <c r="BZ17" s="1">
        <f t="shared" ca="1" si="19"/>
        <v>1.1497539999999999</v>
      </c>
      <c r="CA17" s="1">
        <f t="shared" ca="1" si="19"/>
        <v>3.2491462499999999</v>
      </c>
      <c r="CB17" s="1">
        <f t="shared" ca="1" si="19"/>
        <v>3.5099239999999998</v>
      </c>
      <c r="CC17" s="1">
        <f t="shared" ca="1" si="19"/>
        <v>2.0833604999999999</v>
      </c>
      <c r="CD17" s="1">
        <f t="shared" ca="1" si="19"/>
        <v>1.2584330000000001</v>
      </c>
      <c r="CE17" s="1">
        <f t="shared" ca="1" si="19"/>
        <v>3.8578440000000001</v>
      </c>
      <c r="CF17" s="1">
        <f t="shared" ca="1" si="19"/>
        <v>2.1712275000000001</v>
      </c>
      <c r="CG17" s="1">
        <f t="shared" ca="1" si="19"/>
        <v>1.15733975</v>
      </c>
      <c r="CH17" s="1">
        <f t="shared" ca="1" si="19"/>
        <v>0.91598675000000007</v>
      </c>
      <c r="CI17" s="1">
        <f t="shared" ca="1" si="19"/>
        <v>0.81566000000000005</v>
      </c>
      <c r="CJ17" s="1">
        <f t="shared" ca="1" si="19"/>
        <v>0.80861549999999993</v>
      </c>
      <c r="CK17" s="1">
        <f t="shared" ca="1" si="19"/>
        <v>1.0447875</v>
      </c>
      <c r="CL17" s="1">
        <f t="shared" ca="1" si="19"/>
        <v>0.66616200000000003</v>
      </c>
      <c r="CM17" s="1">
        <f t="shared" ca="1" si="19"/>
        <v>0.32750625</v>
      </c>
      <c r="CN17" s="1">
        <f t="shared" ca="1" si="19"/>
        <v>0</v>
      </c>
      <c r="CO17" s="1">
        <f t="shared" ca="1" si="19"/>
        <v>0.52653300000000003</v>
      </c>
      <c r="CP17" s="1">
        <f t="shared" ca="1" si="19"/>
        <v>0</v>
      </c>
      <c r="CQ17" s="1">
        <f t="shared" ca="1" si="19"/>
        <v>0</v>
      </c>
      <c r="CR17" s="1">
        <f t="shared" ca="1" si="19"/>
        <v>0.26236599999999999</v>
      </c>
      <c r="CS17" s="1">
        <f t="shared" ca="1" si="19"/>
        <v>0</v>
      </c>
      <c r="CT17" s="1">
        <f t="shared" ca="1" si="19"/>
        <v>0</v>
      </c>
      <c r="CU17" s="13">
        <f ca="1">SUM(C17:CT17)</f>
        <v>118.43336775</v>
      </c>
      <c r="CV17" s="13">
        <f ca="1">AVERAGE(C17:CT17)</f>
        <v>1.2336809140625</v>
      </c>
      <c r="CW17" s="13">
        <f ca="1">MIN(C17:CT17)</f>
        <v>0</v>
      </c>
      <c r="CX17" s="13">
        <f ca="1">MAX(C17:CT17)</f>
        <v>7.9682440000000003</v>
      </c>
      <c r="CY17" s="13">
        <f ca="1">STDEV(C17:CT17)</f>
        <v>1.40002534020723</v>
      </c>
    </row>
    <row r="18" spans="1:103" s="8" customFormat="1" ht="17" x14ac:dyDescent="0.25">
      <c r="A18" s="1">
        <f t="shared" si="16"/>
        <v>4</v>
      </c>
      <c r="B18" s="8" t="str">
        <f t="shared" si="16"/>
        <v>Monday</v>
      </c>
      <c r="C18" s="27">
        <f t="shared" ref="C18:AH18" ca="1" si="20">C4/$A18</f>
        <v>0</v>
      </c>
      <c r="D18" s="1">
        <f t="shared" ca="1" si="20"/>
        <v>0</v>
      </c>
      <c r="E18" s="1">
        <f t="shared" ca="1" si="20"/>
        <v>0</v>
      </c>
      <c r="F18" s="1">
        <f t="shared" ca="1" si="20"/>
        <v>0</v>
      </c>
      <c r="G18" s="1">
        <f t="shared" ca="1" si="20"/>
        <v>0</v>
      </c>
      <c r="H18" s="1">
        <f t="shared" ca="1" si="20"/>
        <v>0</v>
      </c>
      <c r="I18" s="1">
        <f t="shared" ca="1" si="20"/>
        <v>0.11875525000000001</v>
      </c>
      <c r="J18" s="1">
        <f t="shared" ca="1" si="20"/>
        <v>0</v>
      </c>
      <c r="K18" s="1">
        <f t="shared" ca="1" si="20"/>
        <v>0</v>
      </c>
      <c r="L18" s="1">
        <f t="shared" ca="1" si="20"/>
        <v>0</v>
      </c>
      <c r="M18" s="1">
        <f t="shared" ca="1" si="20"/>
        <v>0</v>
      </c>
      <c r="N18" s="1">
        <f t="shared" ca="1" si="20"/>
        <v>0</v>
      </c>
      <c r="O18" s="1">
        <f t="shared" ca="1" si="20"/>
        <v>0</v>
      </c>
      <c r="P18" s="1">
        <f t="shared" ca="1" si="20"/>
        <v>0</v>
      </c>
      <c r="Q18" s="1">
        <f t="shared" ca="1" si="20"/>
        <v>0</v>
      </c>
      <c r="R18" s="1">
        <f t="shared" ca="1" si="20"/>
        <v>0</v>
      </c>
      <c r="S18" s="1">
        <f t="shared" ca="1" si="20"/>
        <v>0</v>
      </c>
      <c r="T18" s="1">
        <f t="shared" ca="1" si="20"/>
        <v>0</v>
      </c>
      <c r="U18" s="1">
        <f t="shared" ca="1" si="20"/>
        <v>0</v>
      </c>
      <c r="V18" s="1">
        <f t="shared" ca="1" si="20"/>
        <v>0</v>
      </c>
      <c r="W18" s="1">
        <f t="shared" ca="1" si="20"/>
        <v>0</v>
      </c>
      <c r="X18" s="1">
        <f t="shared" ca="1" si="20"/>
        <v>0</v>
      </c>
      <c r="Y18" s="1">
        <f t="shared" ca="1" si="20"/>
        <v>0</v>
      </c>
      <c r="Z18" s="1">
        <f t="shared" ca="1" si="20"/>
        <v>0</v>
      </c>
      <c r="AA18" s="1">
        <f t="shared" ca="1" si="20"/>
        <v>0.19471350000000001</v>
      </c>
      <c r="AB18" s="1">
        <f t="shared" ca="1" si="20"/>
        <v>0.56493099999999996</v>
      </c>
      <c r="AC18" s="1">
        <f t="shared" ca="1" si="20"/>
        <v>0.60178350000000003</v>
      </c>
      <c r="AD18" s="1">
        <f t="shared" ca="1" si="20"/>
        <v>1.5454092499999998</v>
      </c>
      <c r="AE18" s="1">
        <f t="shared" ca="1" si="20"/>
        <v>7.1008399999999998</v>
      </c>
      <c r="AF18" s="1">
        <f t="shared" ca="1" si="20"/>
        <v>4.2106617499999999</v>
      </c>
      <c r="AG18" s="1">
        <f t="shared" ca="1" si="20"/>
        <v>2.1683949999999999</v>
      </c>
      <c r="AH18" s="1">
        <f t="shared" ca="1" si="20"/>
        <v>1.3606875</v>
      </c>
      <c r="AI18" s="1">
        <f t="shared" ref="AI18:BN18" ca="1" si="21">AI4/$A18</f>
        <v>1.4530924999999999</v>
      </c>
      <c r="AJ18" s="1">
        <f t="shared" ca="1" si="21"/>
        <v>0.88778099999999993</v>
      </c>
      <c r="AK18" s="1">
        <f t="shared" ca="1" si="21"/>
        <v>0.79457125000000006</v>
      </c>
      <c r="AL18" s="1">
        <f t="shared" ca="1" si="21"/>
        <v>3.0954644999999998</v>
      </c>
      <c r="AM18" s="1">
        <f t="shared" ca="1" si="21"/>
        <v>4.161492</v>
      </c>
      <c r="AN18" s="1">
        <f t="shared" ca="1" si="21"/>
        <v>1.85464575</v>
      </c>
      <c r="AO18" s="1">
        <f t="shared" ca="1" si="21"/>
        <v>2.80390775</v>
      </c>
      <c r="AP18" s="1">
        <f t="shared" ca="1" si="21"/>
        <v>0.63699375000000003</v>
      </c>
      <c r="AQ18" s="1">
        <f t="shared" ca="1" si="21"/>
        <v>0.88675249999999994</v>
      </c>
      <c r="AR18" s="1">
        <f t="shared" ca="1" si="21"/>
        <v>0.79955575000000001</v>
      </c>
      <c r="AS18" s="1">
        <f t="shared" ca="1" si="21"/>
        <v>0.59850375</v>
      </c>
      <c r="AT18" s="1">
        <f t="shared" ca="1" si="21"/>
        <v>1.0292600000000001</v>
      </c>
      <c r="AU18" s="1">
        <f t="shared" ca="1" si="21"/>
        <v>0.97782899999999995</v>
      </c>
      <c r="AV18" s="1">
        <f t="shared" ca="1" si="21"/>
        <v>3.5249655</v>
      </c>
      <c r="AW18" s="1">
        <f t="shared" ca="1" si="21"/>
        <v>0.47031400000000001</v>
      </c>
      <c r="AX18" s="1">
        <f t="shared" ca="1" si="21"/>
        <v>0.51683774999999998</v>
      </c>
      <c r="AY18" s="1">
        <f t="shared" ca="1" si="21"/>
        <v>0.76872450000000003</v>
      </c>
      <c r="AZ18" s="1">
        <f t="shared" ca="1" si="21"/>
        <v>0.36820599999999998</v>
      </c>
      <c r="BA18" s="1">
        <f t="shared" ca="1" si="21"/>
        <v>0.78468000000000004</v>
      </c>
      <c r="BB18" s="1">
        <f t="shared" ca="1" si="21"/>
        <v>0.490649</v>
      </c>
      <c r="BC18" s="1">
        <f t="shared" ca="1" si="21"/>
        <v>0.76198900000000003</v>
      </c>
      <c r="BD18" s="1">
        <f t="shared" ca="1" si="21"/>
        <v>8.2952999999999999E-2</v>
      </c>
      <c r="BE18" s="1">
        <f t="shared" ca="1" si="21"/>
        <v>0.14474200000000001</v>
      </c>
      <c r="BF18" s="1">
        <f t="shared" ca="1" si="21"/>
        <v>0.32207599999999997</v>
      </c>
      <c r="BG18" s="1">
        <f t="shared" ca="1" si="21"/>
        <v>0.75656500000000004</v>
      </c>
      <c r="BH18" s="1">
        <f t="shared" ca="1" si="21"/>
        <v>1.3596465</v>
      </c>
      <c r="BI18" s="1">
        <f t="shared" ca="1" si="21"/>
        <v>0.81627300000000003</v>
      </c>
      <c r="BJ18" s="1">
        <f t="shared" ca="1" si="21"/>
        <v>0.21742349999999999</v>
      </c>
      <c r="BK18" s="1">
        <f t="shared" ca="1" si="21"/>
        <v>0.93827499999999997</v>
      </c>
      <c r="BL18" s="1">
        <f t="shared" ca="1" si="21"/>
        <v>0.85477199999999998</v>
      </c>
      <c r="BM18" s="1">
        <f t="shared" ca="1" si="21"/>
        <v>0.695994</v>
      </c>
      <c r="BN18" s="1">
        <f t="shared" ca="1" si="21"/>
        <v>2.1193810000000002</v>
      </c>
      <c r="BO18" s="1">
        <f t="shared" ref="BO18:CT18" ca="1" si="22">BO4/$A18</f>
        <v>0.67237800000000003</v>
      </c>
      <c r="BP18" s="1">
        <f t="shared" ca="1" si="22"/>
        <v>1.8946590000000001</v>
      </c>
      <c r="BQ18" s="1">
        <f t="shared" ca="1" si="22"/>
        <v>1.7329174999999999</v>
      </c>
      <c r="BR18" s="1">
        <f t="shared" ca="1" si="22"/>
        <v>0.87590999999999997</v>
      </c>
      <c r="BS18" s="1">
        <f t="shared" ca="1" si="22"/>
        <v>1.4418584999999999</v>
      </c>
      <c r="BT18" s="1">
        <f t="shared" ca="1" si="22"/>
        <v>3.52982475</v>
      </c>
      <c r="BU18" s="1">
        <f t="shared" ca="1" si="22"/>
        <v>1.5290729999999999</v>
      </c>
      <c r="BV18" s="1">
        <f t="shared" ca="1" si="22"/>
        <v>5.3148082499999996</v>
      </c>
      <c r="BW18" s="1">
        <f t="shared" ca="1" si="22"/>
        <v>6.5164949999999999</v>
      </c>
      <c r="BX18" s="1">
        <f t="shared" ca="1" si="22"/>
        <v>4.6730774999999998</v>
      </c>
      <c r="BY18" s="1">
        <f t="shared" ca="1" si="22"/>
        <v>4.3023267499999998</v>
      </c>
      <c r="BZ18" s="1">
        <f t="shared" ca="1" si="22"/>
        <v>2.7092320000000001</v>
      </c>
      <c r="CA18" s="1">
        <f t="shared" ca="1" si="22"/>
        <v>3.1532515000000001</v>
      </c>
      <c r="CB18" s="1">
        <f t="shared" ca="1" si="22"/>
        <v>1.8989850000000001</v>
      </c>
      <c r="CC18" s="1">
        <f t="shared" ca="1" si="22"/>
        <v>1.0304955</v>
      </c>
      <c r="CD18" s="1">
        <f t="shared" ca="1" si="22"/>
        <v>1.7552940000000001</v>
      </c>
      <c r="CE18" s="1">
        <f t="shared" ca="1" si="22"/>
        <v>1.7641822500000002</v>
      </c>
      <c r="CF18" s="1">
        <f t="shared" ca="1" si="22"/>
        <v>1.1310564999999999</v>
      </c>
      <c r="CG18" s="1">
        <f t="shared" ca="1" si="22"/>
        <v>0.1125415</v>
      </c>
      <c r="CH18" s="1">
        <f t="shared" ca="1" si="22"/>
        <v>0.51859049999999995</v>
      </c>
      <c r="CI18" s="1">
        <f t="shared" ca="1" si="22"/>
        <v>0.27766649999999998</v>
      </c>
      <c r="CJ18" s="1">
        <f t="shared" ca="1" si="22"/>
        <v>7.2262499999999993E-2</v>
      </c>
      <c r="CK18" s="1">
        <f t="shared" ca="1" si="22"/>
        <v>1.0158420000000001</v>
      </c>
      <c r="CL18" s="1">
        <f t="shared" ca="1" si="22"/>
        <v>1.130339</v>
      </c>
      <c r="CM18" s="1">
        <f t="shared" ca="1" si="22"/>
        <v>2.0832467499999998</v>
      </c>
      <c r="CN18" s="1">
        <f t="shared" ca="1" si="22"/>
        <v>0.84398299999999993</v>
      </c>
      <c r="CO18" s="1">
        <f t="shared" ca="1" si="22"/>
        <v>1.6643304999999999</v>
      </c>
      <c r="CP18" s="1">
        <f t="shared" ca="1" si="22"/>
        <v>0.42052050000000002</v>
      </c>
      <c r="CQ18" s="1">
        <f t="shared" ca="1" si="22"/>
        <v>0.42639824999999998</v>
      </c>
      <c r="CR18" s="1">
        <f t="shared" ca="1" si="22"/>
        <v>0.22727550000000002</v>
      </c>
      <c r="CS18" s="1">
        <f t="shared" ca="1" si="22"/>
        <v>0</v>
      </c>
      <c r="CT18" s="1">
        <f t="shared" ca="1" si="22"/>
        <v>0.21453725000000001</v>
      </c>
      <c r="CU18" s="13">
        <f t="shared" ref="CU18:CU23" ca="1" si="23">SUM(C18:CT18)</f>
        <v>108.77385175000005</v>
      </c>
      <c r="CV18" s="13">
        <f t="shared" ref="CV18:CV23" ca="1" si="24">AVERAGE(C18:CT18)</f>
        <v>1.1330609557291671</v>
      </c>
      <c r="CW18" s="13">
        <f t="shared" ref="CW18:CW23" ca="1" si="25">MIN(C18:CT18)</f>
        <v>0</v>
      </c>
      <c r="CX18" s="13">
        <f t="shared" ref="CX18:CX23" ca="1" si="26">MAX(C18:CT18)</f>
        <v>7.1008399999999998</v>
      </c>
      <c r="CY18" s="13">
        <f t="shared" ref="CY18:CY23" ca="1" si="27">STDEV(C18:CT18)</f>
        <v>1.4566418179168119</v>
      </c>
    </row>
    <row r="19" spans="1:103" s="8" customFormat="1" ht="17" x14ac:dyDescent="0.25">
      <c r="A19" s="1">
        <f t="shared" si="16"/>
        <v>4</v>
      </c>
      <c r="B19" s="8" t="str">
        <f t="shared" si="16"/>
        <v>Tuesday</v>
      </c>
      <c r="C19" s="27">
        <f t="shared" ref="C19:AH19" ca="1" si="28">C5/$A19</f>
        <v>0</v>
      </c>
      <c r="D19" s="1">
        <f t="shared" ca="1" si="28"/>
        <v>6.7235249999999996E-2</v>
      </c>
      <c r="E19" s="1">
        <f t="shared" ca="1" si="28"/>
        <v>0</v>
      </c>
      <c r="F19" s="1">
        <f t="shared" ca="1" si="28"/>
        <v>0</v>
      </c>
      <c r="G19" s="1">
        <f t="shared" ca="1" si="28"/>
        <v>0</v>
      </c>
      <c r="H19" s="1">
        <f t="shared" ca="1" si="28"/>
        <v>0</v>
      </c>
      <c r="I19" s="1">
        <f t="shared" ca="1" si="28"/>
        <v>0</v>
      </c>
      <c r="J19" s="1">
        <f t="shared" ca="1" si="28"/>
        <v>0</v>
      </c>
      <c r="K19" s="1">
        <f t="shared" ca="1" si="28"/>
        <v>0</v>
      </c>
      <c r="L19" s="1">
        <f t="shared" ca="1" si="28"/>
        <v>0</v>
      </c>
      <c r="M19" s="1">
        <f t="shared" ca="1" si="28"/>
        <v>0</v>
      </c>
      <c r="N19" s="1">
        <f t="shared" ca="1" si="28"/>
        <v>0</v>
      </c>
      <c r="O19" s="1">
        <f t="shared" ca="1" si="28"/>
        <v>0</v>
      </c>
      <c r="P19" s="1">
        <f t="shared" ca="1" si="28"/>
        <v>0</v>
      </c>
      <c r="Q19" s="1">
        <f t="shared" ca="1" si="28"/>
        <v>0</v>
      </c>
      <c r="R19" s="1">
        <f t="shared" ca="1" si="28"/>
        <v>0</v>
      </c>
      <c r="S19" s="1">
        <f t="shared" ca="1" si="28"/>
        <v>0</v>
      </c>
      <c r="T19" s="1">
        <f t="shared" ca="1" si="28"/>
        <v>0</v>
      </c>
      <c r="U19" s="1">
        <f t="shared" ca="1" si="28"/>
        <v>0</v>
      </c>
      <c r="V19" s="1">
        <f t="shared" ca="1" si="28"/>
        <v>0</v>
      </c>
      <c r="W19" s="1">
        <f t="shared" ca="1" si="28"/>
        <v>0</v>
      </c>
      <c r="X19" s="1">
        <f t="shared" ca="1" si="28"/>
        <v>0</v>
      </c>
      <c r="Y19" s="1">
        <f t="shared" ca="1" si="28"/>
        <v>0</v>
      </c>
      <c r="Z19" s="1">
        <f t="shared" ca="1" si="28"/>
        <v>0</v>
      </c>
      <c r="AA19" s="1">
        <f t="shared" ca="1" si="28"/>
        <v>0.21938550000000001</v>
      </c>
      <c r="AB19" s="1">
        <f t="shared" ca="1" si="28"/>
        <v>8.2952999999999999E-2</v>
      </c>
      <c r="AC19" s="1">
        <f t="shared" ca="1" si="28"/>
        <v>1.1234774999999999</v>
      </c>
      <c r="AD19" s="1">
        <f t="shared" ca="1" si="28"/>
        <v>0.49728850000000002</v>
      </c>
      <c r="AE19" s="1">
        <f t="shared" ca="1" si="28"/>
        <v>3.3215985000000003</v>
      </c>
      <c r="AF19" s="1">
        <f t="shared" ca="1" si="28"/>
        <v>5.1761520000000001</v>
      </c>
      <c r="AG19" s="1">
        <f t="shared" ca="1" si="28"/>
        <v>3.2227740000000002</v>
      </c>
      <c r="AH19" s="1">
        <f t="shared" ca="1" si="28"/>
        <v>0.449604</v>
      </c>
      <c r="AI19" s="1">
        <f t="shared" ref="AI19:BN19" ca="1" si="29">AI5/$A19</f>
        <v>1.3532725000000001</v>
      </c>
      <c r="AJ19" s="1">
        <f t="shared" ca="1" si="29"/>
        <v>2.4913162500000001</v>
      </c>
      <c r="AK19" s="1">
        <f t="shared" ca="1" si="29"/>
        <v>1.54371825</v>
      </c>
      <c r="AL19" s="1">
        <f t="shared" ca="1" si="29"/>
        <v>1.8810539999999998</v>
      </c>
      <c r="AM19" s="1">
        <f t="shared" ca="1" si="29"/>
        <v>3.6928699999999997</v>
      </c>
      <c r="AN19" s="1">
        <f t="shared" ca="1" si="29"/>
        <v>3.1004239999999998</v>
      </c>
      <c r="AO19" s="1">
        <f t="shared" ca="1" si="29"/>
        <v>3.1342837500000003</v>
      </c>
      <c r="AP19" s="1">
        <f t="shared" ca="1" si="29"/>
        <v>1.7860255</v>
      </c>
      <c r="AQ19" s="1">
        <f t="shared" ca="1" si="29"/>
        <v>1.3195017500000001</v>
      </c>
      <c r="AR19" s="1">
        <f t="shared" ca="1" si="29"/>
        <v>0.83662125000000009</v>
      </c>
      <c r="AS19" s="1">
        <f t="shared" ca="1" si="29"/>
        <v>0.74947799999999998</v>
      </c>
      <c r="AT19" s="1">
        <f t="shared" ca="1" si="29"/>
        <v>0.17773725000000001</v>
      </c>
      <c r="AU19" s="1">
        <f t="shared" ca="1" si="29"/>
        <v>0.75415699999999997</v>
      </c>
      <c r="AV19" s="1">
        <f t="shared" ca="1" si="29"/>
        <v>0.55521500000000001</v>
      </c>
      <c r="AW19" s="1">
        <f t="shared" ca="1" si="29"/>
        <v>2.52951375</v>
      </c>
      <c r="AX19" s="1">
        <f t="shared" ca="1" si="29"/>
        <v>1.3058700000000001</v>
      </c>
      <c r="AY19" s="1">
        <f t="shared" ca="1" si="29"/>
        <v>0.45058199999999998</v>
      </c>
      <c r="AZ19" s="1">
        <f t="shared" ca="1" si="29"/>
        <v>0.41719349999999999</v>
      </c>
      <c r="BA19" s="1">
        <f t="shared" ca="1" si="29"/>
        <v>3.9596312500000002</v>
      </c>
      <c r="BB19" s="1">
        <f t="shared" ca="1" si="29"/>
        <v>1.364352</v>
      </c>
      <c r="BC19" s="1">
        <f t="shared" ca="1" si="29"/>
        <v>7.2262499999999993E-2</v>
      </c>
      <c r="BD19" s="1">
        <f t="shared" ca="1" si="29"/>
        <v>0.25</v>
      </c>
      <c r="BE19" s="1">
        <f t="shared" ca="1" si="29"/>
        <v>0</v>
      </c>
      <c r="BF19" s="1">
        <f t="shared" ca="1" si="29"/>
        <v>1.3709132500000001</v>
      </c>
      <c r="BG19" s="1">
        <f t="shared" ca="1" si="29"/>
        <v>0.83204999999999996</v>
      </c>
      <c r="BH19" s="1">
        <f t="shared" ca="1" si="29"/>
        <v>2.613378</v>
      </c>
      <c r="BI19" s="1">
        <f t="shared" ca="1" si="29"/>
        <v>0.43031474999999997</v>
      </c>
      <c r="BJ19" s="1">
        <f t="shared" ca="1" si="29"/>
        <v>0.469947</v>
      </c>
      <c r="BK19" s="1">
        <f t="shared" ca="1" si="29"/>
        <v>0</v>
      </c>
      <c r="BL19" s="1">
        <f t="shared" ca="1" si="29"/>
        <v>1.0137732500000001</v>
      </c>
      <c r="BM19" s="1">
        <f t="shared" ca="1" si="29"/>
        <v>0.87955875000000006</v>
      </c>
      <c r="BN19" s="1">
        <f t="shared" ca="1" si="29"/>
        <v>0.40630124999999995</v>
      </c>
      <c r="BO19" s="1">
        <f t="shared" ref="BO19:CT19" ca="1" si="30">BO5/$A19</f>
        <v>0.32170300000000002</v>
      </c>
      <c r="BP19" s="1">
        <f t="shared" ca="1" si="30"/>
        <v>1.0495515</v>
      </c>
      <c r="BQ19" s="1">
        <f t="shared" ca="1" si="30"/>
        <v>2.1070139999999999</v>
      </c>
      <c r="BR19" s="1">
        <f t="shared" ca="1" si="30"/>
        <v>2.0851930000000003</v>
      </c>
      <c r="BS19" s="1">
        <f t="shared" ca="1" si="30"/>
        <v>1.165195</v>
      </c>
      <c r="BT19" s="1">
        <f t="shared" ca="1" si="30"/>
        <v>5.6542107499999998</v>
      </c>
      <c r="BU19" s="1">
        <f t="shared" ca="1" si="30"/>
        <v>4.3385949999999998</v>
      </c>
      <c r="BV19" s="1">
        <f t="shared" ca="1" si="30"/>
        <v>4.3300859999999997</v>
      </c>
      <c r="BW19" s="1">
        <f t="shared" ca="1" si="30"/>
        <v>3.6111059999999999</v>
      </c>
      <c r="BX19" s="1">
        <f t="shared" ca="1" si="30"/>
        <v>4.2778945000000004</v>
      </c>
      <c r="BY19" s="1">
        <f t="shared" ca="1" si="30"/>
        <v>4.21155525</v>
      </c>
      <c r="BZ19" s="1">
        <f t="shared" ca="1" si="30"/>
        <v>4.4667374999999998</v>
      </c>
      <c r="CA19" s="1">
        <f t="shared" ca="1" si="30"/>
        <v>3.0178574999999999</v>
      </c>
      <c r="CB19" s="1">
        <f t="shared" ca="1" si="30"/>
        <v>2.1479189999999999</v>
      </c>
      <c r="CC19" s="1">
        <f t="shared" ca="1" si="30"/>
        <v>2.3589582500000001</v>
      </c>
      <c r="CD19" s="1">
        <f t="shared" ca="1" si="30"/>
        <v>1.8893665000000002</v>
      </c>
      <c r="CE19" s="1">
        <f t="shared" ca="1" si="30"/>
        <v>2.61631875</v>
      </c>
      <c r="CF19" s="1">
        <f t="shared" ca="1" si="30"/>
        <v>1.2001185000000001</v>
      </c>
      <c r="CG19" s="1">
        <f t="shared" ca="1" si="30"/>
        <v>0.326739</v>
      </c>
      <c r="CH19" s="1">
        <f t="shared" ca="1" si="30"/>
        <v>0.71304599999999996</v>
      </c>
      <c r="CI19" s="1">
        <f t="shared" ca="1" si="30"/>
        <v>0.85526000000000002</v>
      </c>
      <c r="CJ19" s="1">
        <f t="shared" ca="1" si="30"/>
        <v>1.3201700000000001</v>
      </c>
      <c r="CK19" s="1">
        <f t="shared" ca="1" si="30"/>
        <v>0.96389325000000003</v>
      </c>
      <c r="CL19" s="1">
        <f t="shared" ca="1" si="30"/>
        <v>0.46309</v>
      </c>
      <c r="CM19" s="1">
        <f t="shared" ca="1" si="30"/>
        <v>1.8110850000000001</v>
      </c>
      <c r="CN19" s="1">
        <f t="shared" ca="1" si="30"/>
        <v>0.21453725000000001</v>
      </c>
      <c r="CO19" s="1">
        <f t="shared" ca="1" si="30"/>
        <v>0.3376035</v>
      </c>
      <c r="CP19" s="1">
        <f t="shared" ca="1" si="30"/>
        <v>0.20692650000000001</v>
      </c>
      <c r="CQ19" s="1">
        <f t="shared" ca="1" si="30"/>
        <v>1.725225</v>
      </c>
      <c r="CR19" s="1">
        <f t="shared" ca="1" si="30"/>
        <v>8.8585999999999998E-2</v>
      </c>
      <c r="CS19" s="1">
        <f t="shared" ca="1" si="30"/>
        <v>0</v>
      </c>
      <c r="CT19" s="1">
        <f t="shared" ca="1" si="30"/>
        <v>0</v>
      </c>
      <c r="CU19" s="13">
        <f t="shared" ca="1" si="23"/>
        <v>115.77732550000002</v>
      </c>
      <c r="CV19" s="13">
        <f t="shared" ca="1" si="24"/>
        <v>1.2060138072916669</v>
      </c>
      <c r="CW19" s="13">
        <f t="shared" ca="1" si="25"/>
        <v>0</v>
      </c>
      <c r="CX19" s="13">
        <f t="shared" ca="1" si="26"/>
        <v>5.6542107499999998</v>
      </c>
      <c r="CY19" s="13">
        <f t="shared" ca="1" si="27"/>
        <v>1.4294447189005495</v>
      </c>
    </row>
    <row r="20" spans="1:103" s="8" customFormat="1" ht="17" x14ac:dyDescent="0.25">
      <c r="A20" s="1">
        <f t="shared" si="16"/>
        <v>4</v>
      </c>
      <c r="B20" s="8" t="str">
        <f t="shared" si="16"/>
        <v>Wednesday</v>
      </c>
      <c r="C20" s="27">
        <f t="shared" ref="C20:AH20" ca="1" si="31">C6/$A20</f>
        <v>0</v>
      </c>
      <c r="D20" s="1">
        <f t="shared" ca="1" si="31"/>
        <v>0.354213</v>
      </c>
      <c r="E20" s="1">
        <f t="shared" ca="1" si="31"/>
        <v>0.86423749999999999</v>
      </c>
      <c r="F20" s="1">
        <f t="shared" ca="1" si="31"/>
        <v>0</v>
      </c>
      <c r="G20" s="1">
        <f t="shared" ca="1" si="31"/>
        <v>0</v>
      </c>
      <c r="H20" s="1">
        <f t="shared" ca="1" si="31"/>
        <v>0.4119295</v>
      </c>
      <c r="I20" s="1">
        <f t="shared" ca="1" si="31"/>
        <v>0.41756300000000002</v>
      </c>
      <c r="J20" s="1">
        <f t="shared" ca="1" si="31"/>
        <v>0</v>
      </c>
      <c r="K20" s="1">
        <f t="shared" ca="1" si="31"/>
        <v>0</v>
      </c>
      <c r="L20" s="1">
        <f t="shared" ca="1" si="31"/>
        <v>0</v>
      </c>
      <c r="M20" s="1">
        <f t="shared" ca="1" si="31"/>
        <v>0</v>
      </c>
      <c r="N20" s="1">
        <f t="shared" ca="1" si="31"/>
        <v>0</v>
      </c>
      <c r="O20" s="1">
        <f t="shared" ca="1" si="31"/>
        <v>0</v>
      </c>
      <c r="P20" s="1">
        <f t="shared" ca="1" si="31"/>
        <v>0</v>
      </c>
      <c r="Q20" s="1">
        <f t="shared" ca="1" si="31"/>
        <v>7.7506500000000006E-2</v>
      </c>
      <c r="R20" s="1">
        <f t="shared" ca="1" si="31"/>
        <v>0</v>
      </c>
      <c r="S20" s="1">
        <f t="shared" ca="1" si="31"/>
        <v>0</v>
      </c>
      <c r="T20" s="1">
        <f t="shared" ca="1" si="31"/>
        <v>0</v>
      </c>
      <c r="U20" s="1">
        <f t="shared" ca="1" si="31"/>
        <v>0</v>
      </c>
      <c r="V20" s="1">
        <f t="shared" ca="1" si="31"/>
        <v>0</v>
      </c>
      <c r="W20" s="1">
        <f t="shared" ca="1" si="31"/>
        <v>0</v>
      </c>
      <c r="X20" s="1">
        <f t="shared" ca="1" si="31"/>
        <v>0</v>
      </c>
      <c r="Y20" s="1">
        <f t="shared" ca="1" si="31"/>
        <v>0.14474200000000001</v>
      </c>
      <c r="Z20" s="1">
        <f t="shared" ca="1" si="31"/>
        <v>0</v>
      </c>
      <c r="AA20" s="1">
        <f t="shared" ca="1" si="31"/>
        <v>0.1616205</v>
      </c>
      <c r="AB20" s="1">
        <f t="shared" ca="1" si="31"/>
        <v>0.57051399999999997</v>
      </c>
      <c r="AC20" s="1">
        <f t="shared" ca="1" si="31"/>
        <v>0.40936724999999996</v>
      </c>
      <c r="AD20" s="1">
        <f t="shared" ca="1" si="31"/>
        <v>1.8498352499999999</v>
      </c>
      <c r="AE20" s="1">
        <f t="shared" ca="1" si="31"/>
        <v>4.8878187500000001</v>
      </c>
      <c r="AF20" s="1">
        <f t="shared" ca="1" si="31"/>
        <v>5.1679839999999997</v>
      </c>
      <c r="AG20" s="1">
        <f t="shared" ca="1" si="31"/>
        <v>2.0904639999999999</v>
      </c>
      <c r="AH20" s="1">
        <f t="shared" ca="1" si="31"/>
        <v>0.44604100000000002</v>
      </c>
      <c r="AI20" s="1">
        <f t="shared" ref="AI20:BN20" ca="1" si="32">AI6/$A20</f>
        <v>0.52762749999999992</v>
      </c>
      <c r="AJ20" s="1">
        <f t="shared" ca="1" si="32"/>
        <v>0.98167800000000005</v>
      </c>
      <c r="AK20" s="1">
        <f t="shared" ca="1" si="32"/>
        <v>1.1562237500000001</v>
      </c>
      <c r="AL20" s="1">
        <f t="shared" ca="1" si="32"/>
        <v>2.2450960000000002</v>
      </c>
      <c r="AM20" s="1">
        <f t="shared" ca="1" si="32"/>
        <v>4.3765262500000004</v>
      </c>
      <c r="AN20" s="1">
        <f t="shared" ca="1" si="32"/>
        <v>6.4376640000000007</v>
      </c>
      <c r="AO20" s="1">
        <f t="shared" ca="1" si="32"/>
        <v>3.1229042500000004</v>
      </c>
      <c r="AP20" s="1">
        <f t="shared" ca="1" si="32"/>
        <v>2.7551160000000001</v>
      </c>
      <c r="AQ20" s="1">
        <f t="shared" ca="1" si="32"/>
        <v>3.9348667500000003</v>
      </c>
      <c r="AR20" s="1">
        <f t="shared" ca="1" si="32"/>
        <v>1.9990049999999999</v>
      </c>
      <c r="AS20" s="1">
        <f t="shared" ca="1" si="32"/>
        <v>2.6491349999999998</v>
      </c>
      <c r="AT20" s="1">
        <f t="shared" ca="1" si="32"/>
        <v>0.14474200000000001</v>
      </c>
      <c r="AU20" s="1">
        <f t="shared" ca="1" si="32"/>
        <v>0</v>
      </c>
      <c r="AV20" s="1">
        <f t="shared" ca="1" si="32"/>
        <v>0.32732024999999998</v>
      </c>
      <c r="AW20" s="1">
        <f t="shared" ca="1" si="32"/>
        <v>0.42548399999999997</v>
      </c>
      <c r="AX20" s="1">
        <f t="shared" ca="1" si="32"/>
        <v>1.749573</v>
      </c>
      <c r="AY20" s="1">
        <f t="shared" ca="1" si="32"/>
        <v>1.2877602500000001</v>
      </c>
      <c r="AZ20" s="1">
        <f t="shared" ca="1" si="32"/>
        <v>1.492146</v>
      </c>
      <c r="BA20" s="1">
        <f t="shared" ca="1" si="32"/>
        <v>0.87146625000000011</v>
      </c>
      <c r="BB20" s="1">
        <f t="shared" ca="1" si="32"/>
        <v>2.4069142500000003</v>
      </c>
      <c r="BC20" s="1">
        <f t="shared" ca="1" si="32"/>
        <v>1.3449990000000001</v>
      </c>
      <c r="BD20" s="1">
        <f t="shared" ca="1" si="32"/>
        <v>0.21700425000000001</v>
      </c>
      <c r="BE20" s="1">
        <f t="shared" ca="1" si="32"/>
        <v>0.24848500000000001</v>
      </c>
      <c r="BF20" s="1">
        <f t="shared" ca="1" si="32"/>
        <v>0</v>
      </c>
      <c r="BG20" s="1">
        <f t="shared" ca="1" si="32"/>
        <v>3.9159332500000001</v>
      </c>
      <c r="BH20" s="1">
        <f t="shared" ca="1" si="32"/>
        <v>6.43072</v>
      </c>
      <c r="BI20" s="1">
        <f t="shared" ca="1" si="32"/>
        <v>2.6996417500000001</v>
      </c>
      <c r="BJ20" s="1">
        <f t="shared" ca="1" si="32"/>
        <v>0.2310355</v>
      </c>
      <c r="BK20" s="1">
        <f t="shared" ca="1" si="32"/>
        <v>9.4385250000000004E-2</v>
      </c>
      <c r="BL20" s="1">
        <f t="shared" ca="1" si="32"/>
        <v>0.42339674999999999</v>
      </c>
      <c r="BM20" s="1">
        <f t="shared" ca="1" si="32"/>
        <v>0.44630599999999998</v>
      </c>
      <c r="BN20" s="1">
        <f t="shared" ca="1" si="32"/>
        <v>1.0641855</v>
      </c>
      <c r="BO20" s="1">
        <f t="shared" ref="BO20:CT20" ca="1" si="33">BO6/$A20</f>
        <v>4.1457687500000002</v>
      </c>
      <c r="BP20" s="1">
        <f t="shared" ca="1" si="33"/>
        <v>5.6090024999999999</v>
      </c>
      <c r="BQ20" s="1">
        <f t="shared" ca="1" si="33"/>
        <v>3.322384</v>
      </c>
      <c r="BR20" s="1">
        <f t="shared" ca="1" si="33"/>
        <v>3.4034895000000001</v>
      </c>
      <c r="BS20" s="1">
        <f t="shared" ca="1" si="33"/>
        <v>3.0136785000000001</v>
      </c>
      <c r="BT20" s="1">
        <f t="shared" ca="1" si="33"/>
        <v>5.4628630000000005</v>
      </c>
      <c r="BU20" s="1">
        <f t="shared" ca="1" si="33"/>
        <v>5.2719354999999997</v>
      </c>
      <c r="BV20" s="1">
        <f t="shared" ca="1" si="33"/>
        <v>4.0907400000000003</v>
      </c>
      <c r="BW20" s="1">
        <f t="shared" ca="1" si="33"/>
        <v>2.71520625</v>
      </c>
      <c r="BX20" s="1">
        <f t="shared" ca="1" si="33"/>
        <v>3.8079040000000002</v>
      </c>
      <c r="BY20" s="1">
        <f t="shared" ca="1" si="33"/>
        <v>3.35623775</v>
      </c>
      <c r="BZ20" s="1">
        <f t="shared" ca="1" si="33"/>
        <v>1.9955100000000001</v>
      </c>
      <c r="CA20" s="1">
        <f t="shared" ca="1" si="33"/>
        <v>1.9391125</v>
      </c>
      <c r="CB20" s="1">
        <f t="shared" ca="1" si="33"/>
        <v>1.0195965</v>
      </c>
      <c r="CC20" s="1">
        <f t="shared" ca="1" si="33"/>
        <v>1.9527527500000001</v>
      </c>
      <c r="CD20" s="1">
        <f t="shared" ca="1" si="33"/>
        <v>1.5679559999999999</v>
      </c>
      <c r="CE20" s="1">
        <f t="shared" ca="1" si="33"/>
        <v>0.372253</v>
      </c>
      <c r="CF20" s="1">
        <f t="shared" ca="1" si="33"/>
        <v>0.31723500000000004</v>
      </c>
      <c r="CG20" s="1">
        <f t="shared" ca="1" si="33"/>
        <v>0.50297499999999995</v>
      </c>
      <c r="CH20" s="1">
        <f t="shared" ca="1" si="33"/>
        <v>0.46964375000000003</v>
      </c>
      <c r="CI20" s="1">
        <f t="shared" ca="1" si="33"/>
        <v>0.60502875</v>
      </c>
      <c r="CJ20" s="1">
        <f t="shared" ca="1" si="33"/>
        <v>0.24907899999999999</v>
      </c>
      <c r="CK20" s="1">
        <f t="shared" ca="1" si="33"/>
        <v>0</v>
      </c>
      <c r="CL20" s="1">
        <f t="shared" ca="1" si="33"/>
        <v>7.2262499999999993E-2</v>
      </c>
      <c r="CM20" s="1">
        <f t="shared" ca="1" si="33"/>
        <v>0.48872399999999999</v>
      </c>
      <c r="CN20" s="1">
        <f t="shared" ca="1" si="33"/>
        <v>0</v>
      </c>
      <c r="CO20" s="1">
        <f t="shared" ca="1" si="33"/>
        <v>2.2494810000000003</v>
      </c>
      <c r="CP20" s="1">
        <f t="shared" ca="1" si="33"/>
        <v>8.8585999999999998E-2</v>
      </c>
      <c r="CQ20" s="1">
        <f t="shared" ca="1" si="33"/>
        <v>0</v>
      </c>
      <c r="CR20" s="1">
        <f t="shared" ca="1" si="33"/>
        <v>0</v>
      </c>
      <c r="CS20" s="1">
        <f t="shared" ca="1" si="33"/>
        <v>0.30502499999999999</v>
      </c>
      <c r="CT20" s="1">
        <f t="shared" ca="1" si="33"/>
        <v>0.13124474999999999</v>
      </c>
      <c r="CU20" s="13">
        <f t="shared" ca="1" si="23"/>
        <v>132.38685224999995</v>
      </c>
      <c r="CV20" s="13">
        <f t="shared" ca="1" si="24"/>
        <v>1.3790297109374994</v>
      </c>
      <c r="CW20" s="13">
        <f t="shared" ca="1" si="25"/>
        <v>0</v>
      </c>
      <c r="CX20" s="13">
        <f t="shared" ca="1" si="26"/>
        <v>6.4376640000000007</v>
      </c>
      <c r="CY20" s="13">
        <f t="shared" ca="1" si="27"/>
        <v>1.7186162894591701</v>
      </c>
    </row>
    <row r="21" spans="1:103" s="8" customFormat="1" ht="17" x14ac:dyDescent="0.25">
      <c r="A21" s="1">
        <f t="shared" si="16"/>
        <v>4</v>
      </c>
      <c r="B21" s="8" t="str">
        <f t="shared" si="16"/>
        <v>Thursday</v>
      </c>
      <c r="C21" s="27">
        <f t="shared" ref="C21:AH21" ca="1" si="34">C7/$A21</f>
        <v>0</v>
      </c>
      <c r="D21" s="1">
        <f t="shared" ca="1" si="34"/>
        <v>0</v>
      </c>
      <c r="E21" s="1">
        <f t="shared" ca="1" si="34"/>
        <v>0.20800450000000001</v>
      </c>
      <c r="F21" s="1">
        <f t="shared" ca="1" si="34"/>
        <v>7.7506500000000006E-2</v>
      </c>
      <c r="G21" s="1">
        <f t="shared" ca="1" si="34"/>
        <v>0.13745850000000001</v>
      </c>
      <c r="H21" s="1">
        <f t="shared" ca="1" si="34"/>
        <v>0</v>
      </c>
      <c r="I21" s="1">
        <f t="shared" ca="1" si="34"/>
        <v>0</v>
      </c>
      <c r="J21" s="1">
        <f t="shared" ca="1" si="34"/>
        <v>0</v>
      </c>
      <c r="K21" s="1">
        <f t="shared" ca="1" si="34"/>
        <v>0</v>
      </c>
      <c r="L21" s="1">
        <f t="shared" ca="1" si="34"/>
        <v>0</v>
      </c>
      <c r="M21" s="1">
        <f t="shared" ca="1" si="34"/>
        <v>0</v>
      </c>
      <c r="N21" s="1">
        <f t="shared" ca="1" si="34"/>
        <v>0</v>
      </c>
      <c r="O21" s="1">
        <f t="shared" ca="1" si="34"/>
        <v>0</v>
      </c>
      <c r="P21" s="1">
        <f t="shared" ca="1" si="34"/>
        <v>0</v>
      </c>
      <c r="Q21" s="1">
        <f t="shared" ca="1" si="34"/>
        <v>0</v>
      </c>
      <c r="R21" s="1">
        <f t="shared" ca="1" si="34"/>
        <v>0</v>
      </c>
      <c r="S21" s="1">
        <f t="shared" ca="1" si="34"/>
        <v>0</v>
      </c>
      <c r="T21" s="1">
        <f t="shared" ca="1" si="34"/>
        <v>0</v>
      </c>
      <c r="U21" s="1">
        <f t="shared" ca="1" si="34"/>
        <v>0</v>
      </c>
      <c r="V21" s="1">
        <f t="shared" ca="1" si="34"/>
        <v>0</v>
      </c>
      <c r="W21" s="1">
        <f t="shared" ca="1" si="34"/>
        <v>0</v>
      </c>
      <c r="X21" s="1">
        <f t="shared" ca="1" si="34"/>
        <v>0</v>
      </c>
      <c r="Y21" s="1">
        <f t="shared" ca="1" si="34"/>
        <v>0</v>
      </c>
      <c r="Z21" s="1">
        <f t="shared" ca="1" si="34"/>
        <v>0</v>
      </c>
      <c r="AA21" s="1">
        <f t="shared" ca="1" si="34"/>
        <v>0</v>
      </c>
      <c r="AB21" s="1">
        <f t="shared" ca="1" si="34"/>
        <v>0</v>
      </c>
      <c r="AC21" s="1">
        <f t="shared" ca="1" si="34"/>
        <v>0.53596900000000003</v>
      </c>
      <c r="AD21" s="1">
        <f t="shared" ca="1" si="34"/>
        <v>0.78203549999999988</v>
      </c>
      <c r="AE21" s="1">
        <f t="shared" ca="1" si="34"/>
        <v>3.5237210000000001</v>
      </c>
      <c r="AF21" s="1">
        <f t="shared" ca="1" si="34"/>
        <v>3.8748654999999999</v>
      </c>
      <c r="AG21" s="1">
        <f t="shared" ca="1" si="34"/>
        <v>0.9830025</v>
      </c>
      <c r="AH21" s="1">
        <f t="shared" ca="1" si="34"/>
        <v>0.38912099999999999</v>
      </c>
      <c r="AI21" s="1">
        <f t="shared" ref="AI21:BN21" ca="1" si="35">AI7/$A21</f>
        <v>0.34519949999999999</v>
      </c>
      <c r="AJ21" s="1">
        <f t="shared" ca="1" si="35"/>
        <v>0</v>
      </c>
      <c r="AK21" s="1">
        <f t="shared" ca="1" si="35"/>
        <v>0.74108550000000006</v>
      </c>
      <c r="AL21" s="1">
        <f t="shared" ca="1" si="35"/>
        <v>0.60832799999999998</v>
      </c>
      <c r="AM21" s="1">
        <f t="shared" ca="1" si="35"/>
        <v>2.0196450000000001</v>
      </c>
      <c r="AN21" s="1">
        <f t="shared" ca="1" si="35"/>
        <v>2.7176532499999997</v>
      </c>
      <c r="AO21" s="1">
        <f t="shared" ca="1" si="35"/>
        <v>2.8479337500000002</v>
      </c>
      <c r="AP21" s="1">
        <f t="shared" ca="1" si="35"/>
        <v>2.5101404999999999</v>
      </c>
      <c r="AQ21" s="1">
        <f t="shared" ca="1" si="35"/>
        <v>2.8796949999999999</v>
      </c>
      <c r="AR21" s="1">
        <f t="shared" ca="1" si="35"/>
        <v>2.2605750000000002</v>
      </c>
      <c r="AS21" s="1">
        <f t="shared" ca="1" si="35"/>
        <v>1.436445</v>
      </c>
      <c r="AT21" s="1">
        <f t="shared" ca="1" si="35"/>
        <v>0.22747800000000001</v>
      </c>
      <c r="AU21" s="1">
        <f t="shared" ca="1" si="35"/>
        <v>1.6398359999999998</v>
      </c>
      <c r="AV21" s="1">
        <f t="shared" ca="1" si="35"/>
        <v>0.3170075</v>
      </c>
      <c r="AW21" s="1">
        <f t="shared" ca="1" si="35"/>
        <v>6.7235249999999996E-2</v>
      </c>
      <c r="AX21" s="1">
        <f t="shared" ca="1" si="35"/>
        <v>0.14474200000000001</v>
      </c>
      <c r="AY21" s="1">
        <f t="shared" ca="1" si="35"/>
        <v>0.96777000000000002</v>
      </c>
      <c r="AZ21" s="1">
        <f t="shared" ca="1" si="35"/>
        <v>0.48165524999999998</v>
      </c>
      <c r="BA21" s="1">
        <f t="shared" ca="1" si="35"/>
        <v>0.37899149999999998</v>
      </c>
      <c r="BB21" s="1">
        <f t="shared" ca="1" si="35"/>
        <v>0.44123100000000004</v>
      </c>
      <c r="BC21" s="1">
        <f t="shared" ca="1" si="35"/>
        <v>0.36550149999999998</v>
      </c>
      <c r="BD21" s="1">
        <f t="shared" ca="1" si="35"/>
        <v>0.48650300000000002</v>
      </c>
      <c r="BE21" s="1">
        <f t="shared" ca="1" si="35"/>
        <v>0.51774874999999998</v>
      </c>
      <c r="BF21" s="1">
        <f t="shared" ca="1" si="35"/>
        <v>0.24944050000000001</v>
      </c>
      <c r="BG21" s="1">
        <f t="shared" ca="1" si="35"/>
        <v>2.85799125</v>
      </c>
      <c r="BH21" s="1">
        <f t="shared" ca="1" si="35"/>
        <v>0.96790049999999994</v>
      </c>
      <c r="BI21" s="1">
        <f t="shared" ca="1" si="35"/>
        <v>0.96950249999999993</v>
      </c>
      <c r="BJ21" s="1">
        <f t="shared" ca="1" si="35"/>
        <v>0.26047799999999999</v>
      </c>
      <c r="BK21" s="1">
        <f t="shared" ca="1" si="35"/>
        <v>1.4360075000000001</v>
      </c>
      <c r="BL21" s="1">
        <f t="shared" ca="1" si="35"/>
        <v>9.4385250000000004E-2</v>
      </c>
      <c r="BM21" s="1">
        <f t="shared" ca="1" si="35"/>
        <v>0.90777250000000009</v>
      </c>
      <c r="BN21" s="1">
        <f t="shared" ca="1" si="35"/>
        <v>0.7795995</v>
      </c>
      <c r="BO21" s="1">
        <f t="shared" ref="BO21:CT21" ca="1" si="36">BO7/$A21</f>
        <v>3.0178560000000001</v>
      </c>
      <c r="BP21" s="1">
        <f t="shared" ca="1" si="36"/>
        <v>5.2237912499999997</v>
      </c>
      <c r="BQ21" s="1">
        <f t="shared" ca="1" si="36"/>
        <v>2.7464219999999999</v>
      </c>
      <c r="BR21" s="1">
        <f t="shared" ca="1" si="36"/>
        <v>4.0181550000000001</v>
      </c>
      <c r="BS21" s="1">
        <f t="shared" ca="1" si="36"/>
        <v>2.85646325</v>
      </c>
      <c r="BT21" s="1">
        <f t="shared" ca="1" si="36"/>
        <v>2.330244</v>
      </c>
      <c r="BU21" s="1">
        <f t="shared" ca="1" si="36"/>
        <v>2.1530670000000001</v>
      </c>
      <c r="BV21" s="1">
        <f t="shared" ca="1" si="36"/>
        <v>3.6120755</v>
      </c>
      <c r="BW21" s="1">
        <f t="shared" ca="1" si="36"/>
        <v>5.3550765</v>
      </c>
      <c r="BX21" s="1">
        <f t="shared" ca="1" si="36"/>
        <v>3.7814987499999999</v>
      </c>
      <c r="BY21" s="1">
        <f t="shared" ca="1" si="36"/>
        <v>5.1186377499999995</v>
      </c>
      <c r="BZ21" s="1">
        <f t="shared" ca="1" si="36"/>
        <v>5.2706557500000004</v>
      </c>
      <c r="CA21" s="1">
        <f t="shared" ca="1" si="36"/>
        <v>2.0941000000000001</v>
      </c>
      <c r="CB21" s="1">
        <f t="shared" ca="1" si="36"/>
        <v>2.0051019999999999</v>
      </c>
      <c r="CC21" s="1">
        <f t="shared" ca="1" si="36"/>
        <v>2.459527</v>
      </c>
      <c r="CD21" s="1">
        <f t="shared" ca="1" si="36"/>
        <v>3.9110050000000003</v>
      </c>
      <c r="CE21" s="1">
        <f t="shared" ca="1" si="36"/>
        <v>2.1395255</v>
      </c>
      <c r="CF21" s="1">
        <f t="shared" ca="1" si="36"/>
        <v>3.0703274999999999</v>
      </c>
      <c r="CG21" s="1">
        <f t="shared" ca="1" si="36"/>
        <v>1.004402</v>
      </c>
      <c r="CH21" s="1">
        <f t="shared" ca="1" si="36"/>
        <v>0.90905250000000004</v>
      </c>
      <c r="CI21" s="1">
        <f t="shared" ca="1" si="36"/>
        <v>0.21893099999999999</v>
      </c>
      <c r="CJ21" s="1">
        <f t="shared" ca="1" si="36"/>
        <v>0.31988250000000001</v>
      </c>
      <c r="CK21" s="1">
        <f t="shared" ca="1" si="36"/>
        <v>0.92148799999999997</v>
      </c>
      <c r="CL21" s="1">
        <f t="shared" ca="1" si="36"/>
        <v>0.70323874999999991</v>
      </c>
      <c r="CM21" s="1">
        <f t="shared" ca="1" si="36"/>
        <v>0</v>
      </c>
      <c r="CN21" s="1">
        <f t="shared" ca="1" si="36"/>
        <v>0.4386505</v>
      </c>
      <c r="CO21" s="1">
        <f t="shared" ca="1" si="36"/>
        <v>1.0879274999999999</v>
      </c>
      <c r="CP21" s="1">
        <f t="shared" ca="1" si="36"/>
        <v>0.57354375000000002</v>
      </c>
      <c r="CQ21" s="1">
        <f t="shared" ca="1" si="36"/>
        <v>7.7506500000000006E-2</v>
      </c>
      <c r="CR21" s="1">
        <f t="shared" ca="1" si="36"/>
        <v>7.7506500000000006E-2</v>
      </c>
      <c r="CS21" s="1">
        <f t="shared" ca="1" si="36"/>
        <v>0</v>
      </c>
      <c r="CT21" s="1">
        <f t="shared" ca="1" si="36"/>
        <v>0</v>
      </c>
      <c r="CU21" s="13">
        <f t="shared" ca="1" si="23"/>
        <v>110.932821</v>
      </c>
      <c r="CV21" s="13">
        <f t="shared" ca="1" si="24"/>
        <v>1.15555021875</v>
      </c>
      <c r="CW21" s="13">
        <f t="shared" ca="1" si="25"/>
        <v>0</v>
      </c>
      <c r="CX21" s="13">
        <f t="shared" ca="1" si="26"/>
        <v>5.3550765</v>
      </c>
      <c r="CY21" s="13">
        <f t="shared" ca="1" si="27"/>
        <v>1.4491829639378127</v>
      </c>
    </row>
    <row r="22" spans="1:103" s="8" customFormat="1" ht="17" x14ac:dyDescent="0.25">
      <c r="A22" s="1">
        <f t="shared" si="16"/>
        <v>4</v>
      </c>
      <c r="B22" s="8" t="str">
        <f t="shared" si="16"/>
        <v>Friday</v>
      </c>
      <c r="C22" s="27">
        <f t="shared" ref="C22:AH22" ca="1" si="37">C8/$A22</f>
        <v>0</v>
      </c>
      <c r="D22" s="1">
        <f t="shared" ca="1" si="37"/>
        <v>0.69222899999999998</v>
      </c>
      <c r="E22" s="1">
        <f t="shared" ca="1" si="37"/>
        <v>0</v>
      </c>
      <c r="F22" s="1">
        <f t="shared" ca="1" si="37"/>
        <v>0</v>
      </c>
      <c r="G22" s="1">
        <f t="shared" ca="1" si="37"/>
        <v>0</v>
      </c>
      <c r="H22" s="1">
        <f t="shared" ca="1" si="37"/>
        <v>0.161414</v>
      </c>
      <c r="I22" s="1">
        <f t="shared" ca="1" si="37"/>
        <v>0</v>
      </c>
      <c r="J22" s="1">
        <f t="shared" ca="1" si="37"/>
        <v>0</v>
      </c>
      <c r="K22" s="1">
        <f t="shared" ca="1" si="37"/>
        <v>0.42661274999999999</v>
      </c>
      <c r="L22" s="1">
        <f t="shared" ca="1" si="37"/>
        <v>0</v>
      </c>
      <c r="M22" s="1">
        <f t="shared" ca="1" si="37"/>
        <v>0</v>
      </c>
      <c r="N22" s="1">
        <f t="shared" ca="1" si="37"/>
        <v>0</v>
      </c>
      <c r="O22" s="1">
        <f t="shared" ca="1" si="37"/>
        <v>0</v>
      </c>
      <c r="P22" s="1">
        <f t="shared" ca="1" si="37"/>
        <v>0</v>
      </c>
      <c r="Q22" s="1">
        <f t="shared" ca="1" si="37"/>
        <v>0</v>
      </c>
      <c r="R22" s="1">
        <f t="shared" ca="1" si="37"/>
        <v>0</v>
      </c>
      <c r="S22" s="1">
        <f t="shared" ca="1" si="37"/>
        <v>0</v>
      </c>
      <c r="T22" s="1">
        <f t="shared" ca="1" si="37"/>
        <v>0</v>
      </c>
      <c r="U22" s="1">
        <f t="shared" ca="1" si="37"/>
        <v>0</v>
      </c>
      <c r="V22" s="1">
        <f t="shared" ca="1" si="37"/>
        <v>0</v>
      </c>
      <c r="W22" s="1">
        <f t="shared" ca="1" si="37"/>
        <v>0</v>
      </c>
      <c r="X22" s="1">
        <f t="shared" ca="1" si="37"/>
        <v>0</v>
      </c>
      <c r="Y22" s="1">
        <f t="shared" ca="1" si="37"/>
        <v>0</v>
      </c>
      <c r="Z22" s="1">
        <f t="shared" ca="1" si="37"/>
        <v>0.55731624999999996</v>
      </c>
      <c r="AA22" s="1">
        <f t="shared" ca="1" si="37"/>
        <v>0</v>
      </c>
      <c r="AB22" s="1">
        <f t="shared" ca="1" si="37"/>
        <v>0.24020849999999999</v>
      </c>
      <c r="AC22" s="1">
        <f t="shared" ca="1" si="37"/>
        <v>0.58224074999999997</v>
      </c>
      <c r="AD22" s="1">
        <f t="shared" ca="1" si="37"/>
        <v>0.200546</v>
      </c>
      <c r="AE22" s="1">
        <f t="shared" ca="1" si="37"/>
        <v>3.888633</v>
      </c>
      <c r="AF22" s="1">
        <f t="shared" ca="1" si="37"/>
        <v>3.3211814999999998</v>
      </c>
      <c r="AG22" s="1">
        <f t="shared" ca="1" si="37"/>
        <v>1.170115</v>
      </c>
      <c r="AH22" s="1">
        <f t="shared" ca="1" si="37"/>
        <v>2.2917212500000002</v>
      </c>
      <c r="AI22" s="1">
        <f t="shared" ref="AI22:BN22" ca="1" si="38">AI8/$A22</f>
        <v>2.5626692499999999</v>
      </c>
      <c r="AJ22" s="1">
        <f t="shared" ca="1" si="38"/>
        <v>0.75867600000000002</v>
      </c>
      <c r="AK22" s="1">
        <f t="shared" ca="1" si="38"/>
        <v>1.682032</v>
      </c>
      <c r="AL22" s="1">
        <f t="shared" ca="1" si="38"/>
        <v>1.9978020000000001</v>
      </c>
      <c r="AM22" s="1">
        <f t="shared" ca="1" si="38"/>
        <v>2.1966787499999998</v>
      </c>
      <c r="AN22" s="1">
        <f t="shared" ca="1" si="38"/>
        <v>1.2544345000000001</v>
      </c>
      <c r="AO22" s="1">
        <f t="shared" ca="1" si="38"/>
        <v>1.237797</v>
      </c>
      <c r="AP22" s="1">
        <f t="shared" ca="1" si="38"/>
        <v>1.072176</v>
      </c>
      <c r="AQ22" s="1">
        <f t="shared" ca="1" si="38"/>
        <v>2.0543227499999999</v>
      </c>
      <c r="AR22" s="1">
        <f t="shared" ca="1" si="38"/>
        <v>0.26571525000000001</v>
      </c>
      <c r="AS22" s="1">
        <f t="shared" ca="1" si="38"/>
        <v>0.93399449999999995</v>
      </c>
      <c r="AT22" s="1">
        <f t="shared" ca="1" si="38"/>
        <v>1.5232859999999999</v>
      </c>
      <c r="AU22" s="1">
        <f t="shared" ca="1" si="38"/>
        <v>0.85241099999999992</v>
      </c>
      <c r="AV22" s="1">
        <f t="shared" ca="1" si="38"/>
        <v>2.6019359999999998</v>
      </c>
      <c r="AW22" s="1">
        <f t="shared" ca="1" si="38"/>
        <v>1.499044</v>
      </c>
      <c r="AX22" s="1">
        <f t="shared" ca="1" si="38"/>
        <v>0.83888700000000005</v>
      </c>
      <c r="AY22" s="1">
        <f t="shared" ca="1" si="38"/>
        <v>0.60814599999999996</v>
      </c>
      <c r="AZ22" s="1">
        <f t="shared" ca="1" si="38"/>
        <v>1.0183360000000001</v>
      </c>
      <c r="BA22" s="1">
        <f t="shared" ca="1" si="38"/>
        <v>0.56293375000000001</v>
      </c>
      <c r="BB22" s="1">
        <f t="shared" ca="1" si="38"/>
        <v>0.14361075000000001</v>
      </c>
      <c r="BC22" s="1">
        <f t="shared" ca="1" si="38"/>
        <v>0.3965245</v>
      </c>
      <c r="BD22" s="1">
        <f t="shared" ca="1" si="38"/>
        <v>1.5572322500000002</v>
      </c>
      <c r="BE22" s="1">
        <f t="shared" ca="1" si="38"/>
        <v>2.6226817499999999</v>
      </c>
      <c r="BF22" s="1">
        <f t="shared" ca="1" si="38"/>
        <v>0.217473</v>
      </c>
      <c r="BG22" s="1">
        <f t="shared" ca="1" si="38"/>
        <v>0.82286574999999995</v>
      </c>
      <c r="BH22" s="1">
        <f t="shared" ca="1" si="38"/>
        <v>0</v>
      </c>
      <c r="BI22" s="1">
        <f t="shared" ca="1" si="38"/>
        <v>0.44588625000000004</v>
      </c>
      <c r="BJ22" s="1">
        <f t="shared" ca="1" si="38"/>
        <v>0.49369000000000002</v>
      </c>
      <c r="BK22" s="1">
        <f t="shared" ca="1" si="38"/>
        <v>7.7506500000000006E-2</v>
      </c>
      <c r="BL22" s="1">
        <f t="shared" ca="1" si="38"/>
        <v>0.22506224999999999</v>
      </c>
      <c r="BM22" s="1">
        <f t="shared" ca="1" si="38"/>
        <v>0.48315900000000001</v>
      </c>
      <c r="BN22" s="1">
        <f t="shared" ca="1" si="38"/>
        <v>2.48841775</v>
      </c>
      <c r="BO22" s="1">
        <f t="shared" ref="BO22:CT22" ca="1" si="39">BO8/$A22</f>
        <v>3.4602615000000001</v>
      </c>
      <c r="BP22" s="1">
        <f t="shared" ca="1" si="39"/>
        <v>5.0608079999999998</v>
      </c>
      <c r="BQ22" s="1">
        <f t="shared" ca="1" si="39"/>
        <v>4.2171149999999997</v>
      </c>
      <c r="BR22" s="1">
        <f t="shared" ca="1" si="39"/>
        <v>3.9250474999999998</v>
      </c>
      <c r="BS22" s="1">
        <f t="shared" ca="1" si="39"/>
        <v>3.2503250000000001</v>
      </c>
      <c r="BT22" s="1">
        <f t="shared" ca="1" si="39"/>
        <v>2.15171125</v>
      </c>
      <c r="BU22" s="1">
        <f t="shared" ca="1" si="39"/>
        <v>2.6342154999999998</v>
      </c>
      <c r="BV22" s="1">
        <f t="shared" ca="1" si="39"/>
        <v>3.1001624999999997</v>
      </c>
      <c r="BW22" s="1">
        <f t="shared" ca="1" si="39"/>
        <v>3.3296960000000002</v>
      </c>
      <c r="BX22" s="1">
        <f t="shared" ca="1" si="39"/>
        <v>3.1936340000000003</v>
      </c>
      <c r="BY22" s="1">
        <f t="shared" ca="1" si="39"/>
        <v>2.3576070000000002</v>
      </c>
      <c r="BZ22" s="1">
        <f t="shared" ca="1" si="39"/>
        <v>1.795315</v>
      </c>
      <c r="CA22" s="1">
        <f t="shared" ca="1" si="39"/>
        <v>2.0400957499999999</v>
      </c>
      <c r="CB22" s="1">
        <f t="shared" ca="1" si="39"/>
        <v>4.5334024999999993</v>
      </c>
      <c r="CC22" s="1">
        <f t="shared" ca="1" si="39"/>
        <v>1.952556</v>
      </c>
      <c r="CD22" s="1">
        <f t="shared" ca="1" si="39"/>
        <v>2.0686979999999999</v>
      </c>
      <c r="CE22" s="1">
        <f t="shared" ca="1" si="39"/>
        <v>1.52573</v>
      </c>
      <c r="CF22" s="1">
        <f t="shared" ca="1" si="39"/>
        <v>0.80978624999999993</v>
      </c>
      <c r="CG22" s="1">
        <f t="shared" ca="1" si="39"/>
        <v>1.05936425</v>
      </c>
      <c r="CH22" s="1">
        <f t="shared" ca="1" si="39"/>
        <v>1.3583465000000001</v>
      </c>
      <c r="CI22" s="1">
        <f t="shared" ca="1" si="39"/>
        <v>1.95345375</v>
      </c>
      <c r="CJ22" s="1">
        <f t="shared" ca="1" si="39"/>
        <v>0.45051874999999997</v>
      </c>
      <c r="CK22" s="1">
        <f t="shared" ca="1" si="39"/>
        <v>1.0293272500000001</v>
      </c>
      <c r="CL22" s="1">
        <f t="shared" ca="1" si="39"/>
        <v>0.26842749999999999</v>
      </c>
      <c r="CM22" s="1">
        <f t="shared" ca="1" si="39"/>
        <v>0</v>
      </c>
      <c r="CN22" s="1">
        <f t="shared" ca="1" si="39"/>
        <v>0.45939950000000002</v>
      </c>
      <c r="CO22" s="1">
        <f t="shared" ca="1" si="39"/>
        <v>0.56326949999999998</v>
      </c>
      <c r="CP22" s="1">
        <f t="shared" ca="1" si="39"/>
        <v>0</v>
      </c>
      <c r="CQ22" s="1">
        <f t="shared" ca="1" si="39"/>
        <v>0.1859905</v>
      </c>
      <c r="CR22" s="1">
        <f t="shared" ca="1" si="39"/>
        <v>0.45989399999999997</v>
      </c>
      <c r="CS22" s="1">
        <f t="shared" ca="1" si="39"/>
        <v>0.24192625000000001</v>
      </c>
      <c r="CT22" s="1">
        <f t="shared" ca="1" si="39"/>
        <v>1.5141775000000002</v>
      </c>
      <c r="CU22" s="13">
        <f t="shared" ca="1" si="23"/>
        <v>109.9778675</v>
      </c>
      <c r="CV22" s="13">
        <f t="shared" ca="1" si="24"/>
        <v>1.1456027864583334</v>
      </c>
      <c r="CW22" s="13">
        <f t="shared" ca="1" si="25"/>
        <v>0</v>
      </c>
      <c r="CX22" s="13">
        <f t="shared" ca="1" si="26"/>
        <v>5.0608079999999998</v>
      </c>
      <c r="CY22" s="13">
        <f t="shared" ca="1" si="27"/>
        <v>1.2467492708555941</v>
      </c>
    </row>
    <row r="23" spans="1:103" s="8" customFormat="1" ht="17" x14ac:dyDescent="0.25">
      <c r="A23" s="1">
        <f t="shared" si="16"/>
        <v>5</v>
      </c>
      <c r="B23" s="8" t="str">
        <f t="shared" si="16"/>
        <v>Saturday</v>
      </c>
      <c r="C23" s="27">
        <f t="shared" ref="C23:AH23" ca="1" si="40">C9/$A23</f>
        <v>0</v>
      </c>
      <c r="D23" s="1">
        <f t="shared" ca="1" si="40"/>
        <v>7.0868799999999996E-2</v>
      </c>
      <c r="E23" s="1">
        <f t="shared" ca="1" si="40"/>
        <v>0.1336376</v>
      </c>
      <c r="F23" s="1">
        <f t="shared" ca="1" si="40"/>
        <v>7.5508199999999998E-2</v>
      </c>
      <c r="G23" s="1">
        <f t="shared" ca="1" si="40"/>
        <v>0</v>
      </c>
      <c r="H23" s="1">
        <f t="shared" ca="1" si="40"/>
        <v>0.19673940000000001</v>
      </c>
      <c r="I23" s="1">
        <f t="shared" ca="1" si="40"/>
        <v>0</v>
      </c>
      <c r="J23" s="1">
        <f t="shared" ca="1" si="40"/>
        <v>0</v>
      </c>
      <c r="K23" s="1">
        <f t="shared" ca="1" si="40"/>
        <v>0.26964559999999999</v>
      </c>
      <c r="L23" s="1">
        <f t="shared" ca="1" si="40"/>
        <v>0</v>
      </c>
      <c r="M23" s="1">
        <f t="shared" ca="1" si="40"/>
        <v>0.17397840000000001</v>
      </c>
      <c r="N23" s="1">
        <f t="shared" ca="1" si="40"/>
        <v>0</v>
      </c>
      <c r="O23" s="1">
        <f t="shared" ca="1" si="40"/>
        <v>0</v>
      </c>
      <c r="P23" s="1">
        <f t="shared" ca="1" si="40"/>
        <v>0.36680440000000003</v>
      </c>
      <c r="Q23" s="1">
        <f t="shared" ca="1" si="40"/>
        <v>0</v>
      </c>
      <c r="R23" s="1">
        <f t="shared" ca="1" si="40"/>
        <v>0</v>
      </c>
      <c r="S23" s="1">
        <f t="shared" ca="1" si="40"/>
        <v>0</v>
      </c>
      <c r="T23" s="1">
        <f t="shared" ca="1" si="40"/>
        <v>0</v>
      </c>
      <c r="U23" s="1">
        <f t="shared" ca="1" si="40"/>
        <v>0</v>
      </c>
      <c r="V23" s="1">
        <f t="shared" ca="1" si="40"/>
        <v>0</v>
      </c>
      <c r="W23" s="1">
        <f t="shared" ca="1" si="40"/>
        <v>0</v>
      </c>
      <c r="X23" s="1">
        <f t="shared" ca="1" si="40"/>
        <v>0.2525348</v>
      </c>
      <c r="Y23" s="1">
        <f t="shared" ca="1" si="40"/>
        <v>0</v>
      </c>
      <c r="Z23" s="1">
        <f t="shared" ca="1" si="40"/>
        <v>0</v>
      </c>
      <c r="AA23" s="1">
        <f t="shared" ca="1" si="40"/>
        <v>0</v>
      </c>
      <c r="AB23" s="1">
        <f t="shared" ca="1" si="40"/>
        <v>0</v>
      </c>
      <c r="AC23" s="1">
        <f t="shared" ca="1" si="40"/>
        <v>0.47111039999999998</v>
      </c>
      <c r="AD23" s="1">
        <f t="shared" ca="1" si="40"/>
        <v>1.7284535999999999</v>
      </c>
      <c r="AE23" s="1">
        <f t="shared" ca="1" si="40"/>
        <v>0.19137860000000001</v>
      </c>
      <c r="AF23" s="1">
        <f t="shared" ca="1" si="40"/>
        <v>1.1979288000000001</v>
      </c>
      <c r="AG23" s="1">
        <f t="shared" ca="1" si="40"/>
        <v>0.3912564</v>
      </c>
      <c r="AH23" s="1">
        <f t="shared" ca="1" si="40"/>
        <v>0.18617239999999999</v>
      </c>
      <c r="AI23" s="1">
        <f t="shared" ref="AI23:BN23" ca="1" si="41">AI9/$A23</f>
        <v>0.18710640000000001</v>
      </c>
      <c r="AJ23" s="1">
        <f t="shared" ca="1" si="41"/>
        <v>0.60345360000000015</v>
      </c>
      <c r="AK23" s="1">
        <f t="shared" ca="1" si="41"/>
        <v>0.1874054</v>
      </c>
      <c r="AL23" s="1">
        <f t="shared" ca="1" si="41"/>
        <v>0.33556920000000001</v>
      </c>
      <c r="AM23" s="1">
        <f t="shared" ca="1" si="41"/>
        <v>0.87340320000000005</v>
      </c>
      <c r="AN23" s="1">
        <f t="shared" ca="1" si="41"/>
        <v>1.8034925999999998</v>
      </c>
      <c r="AO23" s="1">
        <f t="shared" ca="1" si="41"/>
        <v>1.9298607999999997</v>
      </c>
      <c r="AP23" s="1">
        <f t="shared" ca="1" si="41"/>
        <v>3.5831561999999999</v>
      </c>
      <c r="AQ23" s="1">
        <f t="shared" ca="1" si="41"/>
        <v>3.5575008000000006</v>
      </c>
      <c r="AR23" s="1">
        <f t="shared" ca="1" si="41"/>
        <v>1.260896</v>
      </c>
      <c r="AS23" s="1">
        <f t="shared" ca="1" si="41"/>
        <v>1.9090063999999998</v>
      </c>
      <c r="AT23" s="1">
        <f t="shared" ca="1" si="41"/>
        <v>0.50969120000000001</v>
      </c>
      <c r="AU23" s="1">
        <f t="shared" ca="1" si="41"/>
        <v>0.64901399999999998</v>
      </c>
      <c r="AV23" s="1">
        <f t="shared" ca="1" si="41"/>
        <v>2.386307</v>
      </c>
      <c r="AW23" s="1">
        <f t="shared" ca="1" si="41"/>
        <v>2.4477983999999999</v>
      </c>
      <c r="AX23" s="1">
        <f t="shared" ca="1" si="41"/>
        <v>2.7058787999999998</v>
      </c>
      <c r="AY23" s="1">
        <f t="shared" ca="1" si="41"/>
        <v>5.9464432</v>
      </c>
      <c r="AZ23" s="1">
        <f t="shared" ca="1" si="41"/>
        <v>1.9391424000000002</v>
      </c>
      <c r="BA23" s="1">
        <f t="shared" ca="1" si="41"/>
        <v>3.9955371999999998</v>
      </c>
      <c r="BB23" s="1">
        <f t="shared" ca="1" si="41"/>
        <v>6.0603388000000002</v>
      </c>
      <c r="BC23" s="1">
        <f t="shared" ca="1" si="41"/>
        <v>5.4696167999999998</v>
      </c>
      <c r="BD23" s="1">
        <f t="shared" ca="1" si="41"/>
        <v>4.8823704000000001</v>
      </c>
      <c r="BE23" s="1">
        <f t="shared" ca="1" si="41"/>
        <v>1.1123056</v>
      </c>
      <c r="BF23" s="1">
        <f t="shared" ca="1" si="41"/>
        <v>1.5477154</v>
      </c>
      <c r="BG23" s="1">
        <f t="shared" ca="1" si="41"/>
        <v>2.2315999999999998</v>
      </c>
      <c r="BH23" s="1">
        <f t="shared" ca="1" si="41"/>
        <v>1.0722672</v>
      </c>
      <c r="BI23" s="1">
        <f t="shared" ca="1" si="41"/>
        <v>1.3486992</v>
      </c>
      <c r="BJ23" s="1">
        <f t="shared" ca="1" si="41"/>
        <v>1.6798012</v>
      </c>
      <c r="BK23" s="1">
        <f t="shared" ca="1" si="41"/>
        <v>1.5918784000000001</v>
      </c>
      <c r="BL23" s="1">
        <f t="shared" ca="1" si="41"/>
        <v>0.7705668</v>
      </c>
      <c r="BM23" s="1">
        <f t="shared" ca="1" si="41"/>
        <v>1.7333852000000001</v>
      </c>
      <c r="BN23" s="1">
        <f t="shared" ca="1" si="41"/>
        <v>2.2213324000000001</v>
      </c>
      <c r="BO23" s="1">
        <f t="shared" ref="BO23:CT23" ca="1" si="42">BO9/$A23</f>
        <v>0.87613380000000007</v>
      </c>
      <c r="BP23" s="1">
        <f t="shared" ca="1" si="42"/>
        <v>0.91353279999999992</v>
      </c>
      <c r="BQ23" s="1">
        <f t="shared" ca="1" si="42"/>
        <v>2.5794480000000002</v>
      </c>
      <c r="BR23" s="1">
        <f t="shared" ca="1" si="42"/>
        <v>1.6773042</v>
      </c>
      <c r="BS23" s="1">
        <f t="shared" ca="1" si="42"/>
        <v>3.7507697999999996</v>
      </c>
      <c r="BT23" s="1">
        <f t="shared" ca="1" si="42"/>
        <v>1.9501896000000003</v>
      </c>
      <c r="BU23" s="1">
        <f t="shared" ca="1" si="42"/>
        <v>3.9944220000000001</v>
      </c>
      <c r="BV23" s="1">
        <f t="shared" ca="1" si="42"/>
        <v>2.6968896</v>
      </c>
      <c r="BW23" s="1">
        <f t="shared" ca="1" si="42"/>
        <v>2.7863319999999998</v>
      </c>
      <c r="BX23" s="1">
        <f t="shared" ca="1" si="42"/>
        <v>1.8117293999999997</v>
      </c>
      <c r="BY23" s="1">
        <f t="shared" ca="1" si="42"/>
        <v>3.5160299999999998</v>
      </c>
      <c r="BZ23" s="1">
        <f t="shared" ca="1" si="42"/>
        <v>5.1111780000000007</v>
      </c>
      <c r="CA23" s="1">
        <f t="shared" ca="1" si="42"/>
        <v>6.5832077999999994</v>
      </c>
      <c r="CB23" s="1">
        <f t="shared" ca="1" si="42"/>
        <v>3.3628895999999999</v>
      </c>
      <c r="CC23" s="1">
        <f t="shared" ca="1" si="42"/>
        <v>1.5143831999999999</v>
      </c>
      <c r="CD23" s="1">
        <f t="shared" ca="1" si="42"/>
        <v>2.25936</v>
      </c>
      <c r="CE23" s="1">
        <f t="shared" ca="1" si="42"/>
        <v>1.8604647999999997</v>
      </c>
      <c r="CF23" s="1">
        <f t="shared" ca="1" si="42"/>
        <v>1.4880064000000002</v>
      </c>
      <c r="CG23" s="1">
        <f t="shared" ca="1" si="42"/>
        <v>1.088732</v>
      </c>
      <c r="CH23" s="1">
        <f t="shared" ca="1" si="42"/>
        <v>0.82196639999999999</v>
      </c>
      <c r="CI23" s="1">
        <f t="shared" ca="1" si="42"/>
        <v>0.95114160000000003</v>
      </c>
      <c r="CJ23" s="1">
        <f t="shared" ca="1" si="42"/>
        <v>0.52455799999999997</v>
      </c>
      <c r="CK23" s="1">
        <f t="shared" ca="1" si="42"/>
        <v>0.369504</v>
      </c>
      <c r="CL23" s="1">
        <f t="shared" ca="1" si="42"/>
        <v>0.1379948</v>
      </c>
      <c r="CM23" s="1">
        <f t="shared" ca="1" si="42"/>
        <v>0</v>
      </c>
      <c r="CN23" s="1">
        <f t="shared" ca="1" si="42"/>
        <v>0.18215580000000001</v>
      </c>
      <c r="CO23" s="1">
        <f t="shared" ca="1" si="42"/>
        <v>0.16280559999999999</v>
      </c>
      <c r="CP23" s="1">
        <f t="shared" ca="1" si="42"/>
        <v>0.67285919999999999</v>
      </c>
      <c r="CQ23" s="1">
        <f t="shared" ca="1" si="42"/>
        <v>0.33303179999999999</v>
      </c>
      <c r="CR23" s="1">
        <f t="shared" ca="1" si="42"/>
        <v>0.2817752</v>
      </c>
      <c r="CS23" s="1">
        <f t="shared" ca="1" si="42"/>
        <v>0.31278</v>
      </c>
      <c r="CT23" s="1">
        <f t="shared" ca="1" si="42"/>
        <v>0</v>
      </c>
      <c r="CU23" s="13">
        <f t="shared" ca="1" si="23"/>
        <v>128.81013300000001</v>
      </c>
      <c r="CV23" s="13">
        <f t="shared" ca="1" si="24"/>
        <v>1.3417722187500001</v>
      </c>
      <c r="CW23" s="13">
        <f t="shared" ca="1" si="25"/>
        <v>0</v>
      </c>
      <c r="CX23" s="13">
        <f t="shared" ca="1" si="26"/>
        <v>6.5832077999999994</v>
      </c>
      <c r="CY23" s="13">
        <f t="shared" ca="1" si="27"/>
        <v>1.5746842145649513</v>
      </c>
    </row>
    <row r="24" spans="1:103" s="15" customFormat="1" ht="17" x14ac:dyDescent="0.25">
      <c r="A24" s="3">
        <f>SUM(A17:A23)</f>
        <v>29</v>
      </c>
      <c r="B24" s="15" t="s">
        <v>15</v>
      </c>
      <c r="C24" s="24">
        <f t="shared" ref="C24:BN24" ca="1" si="43">SUM(C17:C23)</f>
        <v>0.76337625000000009</v>
      </c>
      <c r="D24" s="3">
        <f t="shared" ca="1" si="43"/>
        <v>1.1845460499999998</v>
      </c>
      <c r="E24" s="3">
        <f t="shared" ca="1" si="43"/>
        <v>1.3308795999999998</v>
      </c>
      <c r="F24" s="3">
        <f t="shared" ca="1" si="43"/>
        <v>0.1530147</v>
      </c>
      <c r="G24" s="3">
        <f t="shared" ca="1" si="43"/>
        <v>0.48641500000000004</v>
      </c>
      <c r="H24" s="3">
        <f t="shared" ca="1" si="43"/>
        <v>0.77008290000000001</v>
      </c>
      <c r="I24" s="3">
        <f t="shared" ca="1" si="43"/>
        <v>0.53631825</v>
      </c>
      <c r="J24" s="3">
        <f t="shared" ca="1" si="43"/>
        <v>7.7506500000000006E-2</v>
      </c>
      <c r="K24" s="3">
        <f t="shared" ca="1" si="43"/>
        <v>0.69625834999999991</v>
      </c>
      <c r="L24" s="3">
        <f t="shared" ca="1" si="43"/>
        <v>0</v>
      </c>
      <c r="M24" s="3">
        <f t="shared" ca="1" si="43"/>
        <v>0.24624089999999998</v>
      </c>
      <c r="N24" s="3">
        <f t="shared" ca="1" si="43"/>
        <v>0</v>
      </c>
      <c r="O24" s="3">
        <f t="shared" ca="1" si="43"/>
        <v>0</v>
      </c>
      <c r="P24" s="3">
        <f t="shared" ca="1" si="43"/>
        <v>0.36680440000000003</v>
      </c>
      <c r="Q24" s="3">
        <f t="shared" ca="1" si="43"/>
        <v>7.7506500000000006E-2</v>
      </c>
      <c r="R24" s="3">
        <f t="shared" ca="1" si="43"/>
        <v>0</v>
      </c>
      <c r="S24" s="3">
        <f t="shared" ca="1" si="43"/>
        <v>0</v>
      </c>
      <c r="T24" s="3">
        <f t="shared" ca="1" si="43"/>
        <v>0</v>
      </c>
      <c r="U24" s="3">
        <f t="shared" ca="1" si="43"/>
        <v>0</v>
      </c>
      <c r="V24" s="3">
        <f t="shared" ca="1" si="43"/>
        <v>0.10638925</v>
      </c>
      <c r="W24" s="3">
        <f t="shared" ca="1" si="43"/>
        <v>0</v>
      </c>
      <c r="X24" s="3">
        <f t="shared" ca="1" si="43"/>
        <v>0.2525348</v>
      </c>
      <c r="Y24" s="3">
        <f t="shared" ca="1" si="43"/>
        <v>0.14474200000000001</v>
      </c>
      <c r="Z24" s="3">
        <f t="shared" ca="1" si="43"/>
        <v>0.55731624999999996</v>
      </c>
      <c r="AA24" s="3">
        <f t="shared" ca="1" si="43"/>
        <v>0.86306600000000011</v>
      </c>
      <c r="AB24" s="3">
        <f t="shared" ca="1" si="43"/>
        <v>1.60221725</v>
      </c>
      <c r="AC24" s="3">
        <f t="shared" ca="1" si="43"/>
        <v>4.8532933999999992</v>
      </c>
      <c r="AD24" s="3">
        <f t="shared" ca="1" si="43"/>
        <v>7.2528593499999996</v>
      </c>
      <c r="AE24" s="3">
        <f t="shared" ca="1" si="43"/>
        <v>23.074449350000002</v>
      </c>
      <c r="AF24" s="3">
        <f t="shared" ca="1" si="43"/>
        <v>23.637060550000001</v>
      </c>
      <c r="AG24" s="3">
        <f t="shared" ca="1" si="43"/>
        <v>11.53925765</v>
      </c>
      <c r="AH24" s="3">
        <f t="shared" ca="1" si="43"/>
        <v>5.1233471500000007</v>
      </c>
      <c r="AI24" s="3">
        <f t="shared" ca="1" si="43"/>
        <v>6.9212611500000003</v>
      </c>
      <c r="AJ24" s="3">
        <f t="shared" ca="1" si="43"/>
        <v>5.8726738500000009</v>
      </c>
      <c r="AK24" s="3">
        <f t="shared" ca="1" si="43"/>
        <v>6.6002473999999998</v>
      </c>
      <c r="AL24" s="3">
        <f t="shared" ca="1" si="43"/>
        <v>12.837023700000001</v>
      </c>
      <c r="AM24" s="3">
        <f t="shared" ca="1" si="43"/>
        <v>21.65292045</v>
      </c>
      <c r="AN24" s="3">
        <f t="shared" ca="1" si="43"/>
        <v>20.473973599999997</v>
      </c>
      <c r="AO24" s="3">
        <f t="shared" ca="1" si="43"/>
        <v>17.8464028</v>
      </c>
      <c r="AP24" s="3">
        <f t="shared" ca="1" si="43"/>
        <v>15.144735949999999</v>
      </c>
      <c r="AQ24" s="3">
        <f t="shared" ca="1" si="43"/>
        <v>18.049594799999998</v>
      </c>
      <c r="AR24" s="3">
        <f t="shared" ca="1" si="43"/>
        <v>10.203168249999999</v>
      </c>
      <c r="AS24" s="3">
        <f t="shared" ca="1" si="43"/>
        <v>16.244806650000001</v>
      </c>
      <c r="AT24" s="3">
        <f t="shared" ca="1" si="43"/>
        <v>6.0868799499999993</v>
      </c>
      <c r="AU24" s="3">
        <f t="shared" ca="1" si="43"/>
        <v>7.2195289999999996</v>
      </c>
      <c r="AV24" s="3">
        <f t="shared" ca="1" si="43"/>
        <v>10.228530749999999</v>
      </c>
      <c r="AW24" s="3">
        <f t="shared" ca="1" si="43"/>
        <v>8.3667974000000012</v>
      </c>
      <c r="AX24" s="3">
        <f t="shared" ca="1" si="43"/>
        <v>8.1541175499999987</v>
      </c>
      <c r="AY24" s="3">
        <f t="shared" ca="1" si="43"/>
        <v>11.470223449999999</v>
      </c>
      <c r="AZ24" s="3">
        <f t="shared" ca="1" si="43"/>
        <v>7.6809408999999995</v>
      </c>
      <c r="BA24" s="3">
        <f t="shared" ca="1" si="43"/>
        <v>12.71257995</v>
      </c>
      <c r="BB24" s="3">
        <f t="shared" ca="1" si="43"/>
        <v>14.0204883</v>
      </c>
      <c r="BC24" s="3">
        <f t="shared" ca="1" si="43"/>
        <v>9.5029982999999998</v>
      </c>
      <c r="BD24" s="3">
        <f t="shared" ca="1" si="43"/>
        <v>9.4853753999999988</v>
      </c>
      <c r="BE24" s="3">
        <f t="shared" ca="1" si="43"/>
        <v>6.5508310999999999</v>
      </c>
      <c r="BF24" s="3">
        <f t="shared" ca="1" si="43"/>
        <v>6.0740406500000006</v>
      </c>
      <c r="BG24" s="3">
        <f t="shared" ca="1" si="43"/>
        <v>13.6515965</v>
      </c>
      <c r="BH24" s="3">
        <f t="shared" ca="1" si="43"/>
        <v>16.503107450000002</v>
      </c>
      <c r="BI24" s="3">
        <f t="shared" ca="1" si="43"/>
        <v>10.881203950000002</v>
      </c>
      <c r="BJ24" s="3">
        <f t="shared" ca="1" si="43"/>
        <v>6.2211329500000003</v>
      </c>
      <c r="BK24" s="3">
        <f t="shared" ca="1" si="43"/>
        <v>5.5113461500000005</v>
      </c>
      <c r="BL24" s="3">
        <f t="shared" ca="1" si="43"/>
        <v>6.1283635500000004</v>
      </c>
      <c r="BM24" s="3">
        <f t="shared" ca="1" si="43"/>
        <v>6.6168094499999999</v>
      </c>
      <c r="BN24" s="3">
        <f t="shared" ca="1" si="43"/>
        <v>10.493073900000001</v>
      </c>
      <c r="BO24" s="3">
        <f t="shared" ref="BO24:CT24" ca="1" si="44">SUM(BO17:BO23)</f>
        <v>12.883298549999999</v>
      </c>
      <c r="BP24" s="3">
        <f t="shared" ca="1" si="44"/>
        <v>19.751345049999998</v>
      </c>
      <c r="BQ24" s="3">
        <f t="shared" ca="1" si="44"/>
        <v>16.7053005</v>
      </c>
      <c r="BR24" s="3">
        <f t="shared" ca="1" si="44"/>
        <v>16.3891852</v>
      </c>
      <c r="BS24" s="3">
        <f t="shared" ca="1" si="44"/>
        <v>18.606485550000002</v>
      </c>
      <c r="BT24" s="3">
        <f t="shared" ca="1" si="44"/>
        <v>23.173590850000004</v>
      </c>
      <c r="BU24" s="3">
        <f t="shared" ca="1" si="44"/>
        <v>21.464928</v>
      </c>
      <c r="BV24" s="3">
        <f t="shared" ca="1" si="44"/>
        <v>24.44054435</v>
      </c>
      <c r="BW24" s="3">
        <f t="shared" ca="1" si="44"/>
        <v>26.155333750000004</v>
      </c>
      <c r="BX24" s="3">
        <f t="shared" ca="1" si="44"/>
        <v>22.833138650000002</v>
      </c>
      <c r="BY24" s="3">
        <f t="shared" ca="1" si="44"/>
        <v>24.711386000000001</v>
      </c>
      <c r="BZ24" s="3">
        <f t="shared" ca="1" si="44"/>
        <v>22.498382249999999</v>
      </c>
      <c r="CA24" s="3">
        <f t="shared" ca="1" si="44"/>
        <v>22.076771300000001</v>
      </c>
      <c r="CB24" s="3">
        <f t="shared" ca="1" si="44"/>
        <v>18.477818599999999</v>
      </c>
      <c r="CC24" s="3">
        <f t="shared" ca="1" si="44"/>
        <v>13.352033199999999</v>
      </c>
      <c r="CD24" s="3">
        <f t="shared" ca="1" si="44"/>
        <v>14.710112500000001</v>
      </c>
      <c r="CE24" s="3">
        <f t="shared" ca="1" si="44"/>
        <v>14.136318299999999</v>
      </c>
      <c r="CF24" s="3">
        <f t="shared" ca="1" si="44"/>
        <v>10.18775765</v>
      </c>
      <c r="CG24" s="3">
        <f t="shared" ca="1" si="44"/>
        <v>5.2520935</v>
      </c>
      <c r="CH24" s="3">
        <f t="shared" ca="1" si="44"/>
        <v>5.7066324000000002</v>
      </c>
      <c r="CI24" s="3">
        <f t="shared" ca="1" si="44"/>
        <v>5.6771415999999997</v>
      </c>
      <c r="CJ24" s="3">
        <f t="shared" ca="1" si="44"/>
        <v>3.7450862499999999</v>
      </c>
      <c r="CK24" s="3">
        <f t="shared" ca="1" si="44"/>
        <v>5.3448420000000008</v>
      </c>
      <c r="CL24" s="3">
        <f t="shared" ca="1" si="44"/>
        <v>3.44151455</v>
      </c>
      <c r="CM24" s="3">
        <f t="shared" ca="1" si="44"/>
        <v>4.7105620000000004</v>
      </c>
      <c r="CN24" s="3">
        <f t="shared" ca="1" si="44"/>
        <v>2.1387260499999998</v>
      </c>
      <c r="CO24" s="3">
        <f t="shared" ca="1" si="44"/>
        <v>6.5919506000000005</v>
      </c>
      <c r="CP24" s="3">
        <f t="shared" ca="1" si="44"/>
        <v>1.9624359500000002</v>
      </c>
      <c r="CQ24" s="3">
        <f t="shared" ca="1" si="44"/>
        <v>2.7481520500000003</v>
      </c>
      <c r="CR24" s="3">
        <f t="shared" ca="1" si="44"/>
        <v>1.3974032000000001</v>
      </c>
      <c r="CS24" s="3">
        <f t="shared" ca="1" si="44"/>
        <v>0.85973125000000006</v>
      </c>
      <c r="CT24" s="3">
        <f t="shared" ca="1" si="44"/>
        <v>1.8599595000000002</v>
      </c>
      <c r="CU24" s="14">
        <f ca="1">SUM(C24:CT24)</f>
        <v>825.0922187499998</v>
      </c>
      <c r="CV24" s="14">
        <f ca="1">AVERAGE(C24:CT24)</f>
        <v>8.5947106119791652</v>
      </c>
      <c r="CW24" s="14">
        <f ca="1">MIN(C24:CT24)</f>
        <v>0</v>
      </c>
      <c r="CX24" s="14">
        <f ca="1">MAX(C24:CT24)</f>
        <v>26.155333750000004</v>
      </c>
      <c r="CY24" s="14">
        <f ca="1">STDEV(C24:CT24)</f>
        <v>7.793929854777299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5">A3</f>
        <v>4</v>
      </c>
      <c r="B26" s="8" t="str">
        <f>count!A2</f>
        <v>Sunday</v>
      </c>
      <c r="C26" s="27">
        <f t="shared" ref="C26:AH26" ca="1" si="46">IF(C$10&gt;$B$60,IF(C3&gt;(C$12+C$15*$B$62),C17,0),0)</f>
        <v>0</v>
      </c>
      <c r="D26" s="1">
        <f t="shared" ca="1" si="46"/>
        <v>0</v>
      </c>
      <c r="E26" s="1">
        <f t="shared" ca="1" si="46"/>
        <v>0</v>
      </c>
      <c r="F26" s="1">
        <f t="shared" ca="1" si="46"/>
        <v>0</v>
      </c>
      <c r="G26" s="1">
        <f t="shared" ca="1" si="46"/>
        <v>0</v>
      </c>
      <c r="H26" s="1">
        <f t="shared" ca="1" si="46"/>
        <v>0</v>
      </c>
      <c r="I26" s="1">
        <f t="shared" ca="1" si="46"/>
        <v>0</v>
      </c>
      <c r="J26" s="1">
        <f t="shared" ca="1" si="46"/>
        <v>0</v>
      </c>
      <c r="K26" s="1">
        <f t="shared" ca="1" si="46"/>
        <v>0</v>
      </c>
      <c r="L26" s="1">
        <f t="shared" ca="1" si="46"/>
        <v>0</v>
      </c>
      <c r="M26" s="1">
        <f t="shared" ca="1" si="46"/>
        <v>0</v>
      </c>
      <c r="N26" s="1">
        <f t="shared" ca="1" si="46"/>
        <v>0</v>
      </c>
      <c r="O26" s="1">
        <f t="shared" ca="1" si="46"/>
        <v>0</v>
      </c>
      <c r="P26" s="1">
        <f t="shared" ca="1" si="46"/>
        <v>0</v>
      </c>
      <c r="Q26" s="1">
        <f t="shared" ca="1" si="46"/>
        <v>0</v>
      </c>
      <c r="R26" s="1">
        <f t="shared" ca="1" si="46"/>
        <v>0</v>
      </c>
      <c r="S26" s="1">
        <f t="shared" ca="1" si="46"/>
        <v>0</v>
      </c>
      <c r="T26" s="1">
        <f t="shared" ca="1" si="46"/>
        <v>0</v>
      </c>
      <c r="U26" s="1">
        <f t="shared" ca="1" si="46"/>
        <v>0</v>
      </c>
      <c r="V26" s="1">
        <f t="shared" ca="1" si="46"/>
        <v>0</v>
      </c>
      <c r="W26" s="1">
        <f t="shared" ca="1" si="46"/>
        <v>0</v>
      </c>
      <c r="X26" s="1">
        <f t="shared" ca="1" si="46"/>
        <v>0</v>
      </c>
      <c r="Y26" s="1">
        <f t="shared" ca="1" si="46"/>
        <v>0</v>
      </c>
      <c r="Z26" s="1">
        <f t="shared" ca="1" si="46"/>
        <v>0</v>
      </c>
      <c r="AA26" s="1">
        <f t="shared" ca="1" si="46"/>
        <v>0</v>
      </c>
      <c r="AB26" s="1">
        <f t="shared" ca="1" si="46"/>
        <v>0</v>
      </c>
      <c r="AC26" s="1">
        <f t="shared" ca="1" si="46"/>
        <v>0</v>
      </c>
      <c r="AD26" s="1">
        <f t="shared" ca="1" si="46"/>
        <v>0</v>
      </c>
      <c r="AE26" s="1">
        <f t="shared" ca="1" si="46"/>
        <v>0</v>
      </c>
      <c r="AF26" s="1">
        <f t="shared" ca="1" si="46"/>
        <v>0</v>
      </c>
      <c r="AG26" s="1">
        <f t="shared" ca="1" si="46"/>
        <v>0</v>
      </c>
      <c r="AH26" s="1">
        <f t="shared" ca="1" si="46"/>
        <v>0</v>
      </c>
      <c r="AI26" s="1">
        <f t="shared" ref="AI26:BN26" ca="1" si="47">IF(AI$10&gt;$B$60,IF(AI3&gt;(AI$12+AI$15*$B$62),AI17,0),0)</f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0</v>
      </c>
      <c r="AT26" s="1">
        <f t="shared" ca="1" si="47"/>
        <v>0</v>
      </c>
      <c r="AU26" s="1">
        <f t="shared" ca="1" si="47"/>
        <v>0</v>
      </c>
      <c r="AV26" s="1">
        <f t="shared" ca="1" si="47"/>
        <v>0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0</v>
      </c>
      <c r="BE26" s="1">
        <f t="shared" ca="1" si="47"/>
        <v>0</v>
      </c>
      <c r="BF26" s="1">
        <f t="shared" ca="1" si="47"/>
        <v>0</v>
      </c>
      <c r="BG26" s="1">
        <f t="shared" ca="1" si="47"/>
        <v>0</v>
      </c>
      <c r="BH26" s="1">
        <f t="shared" ca="1" si="47"/>
        <v>0</v>
      </c>
      <c r="BI26" s="1">
        <f t="shared" ca="1" si="47"/>
        <v>0</v>
      </c>
      <c r="BJ26" s="1">
        <f t="shared" ca="1" si="47"/>
        <v>0</v>
      </c>
      <c r="BK26" s="1">
        <f t="shared" ca="1" si="47"/>
        <v>0</v>
      </c>
      <c r="BL26" s="1">
        <f t="shared" ca="1" si="47"/>
        <v>0</v>
      </c>
      <c r="BM26" s="1">
        <f t="shared" ca="1" si="47"/>
        <v>0</v>
      </c>
      <c r="BN26" s="1">
        <f t="shared" ca="1" si="47"/>
        <v>0</v>
      </c>
      <c r="BO26" s="1">
        <f t="shared" ref="BO26:CT26" ca="1" si="48">IF(BO$10&gt;$B$60,IF(BO3&gt;(BO$12+BO$15*$B$62),BO17,0),0)</f>
        <v>0</v>
      </c>
      <c r="BP26" s="1">
        <f t="shared" ca="1" si="48"/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0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0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0</v>
      </c>
      <c r="CV26" s="13">
        <f ca="1">AVERAGE(C26:CT26)</f>
        <v>0</v>
      </c>
      <c r="CW26" s="13">
        <f ca="1">MIN(C26:CT26)</f>
        <v>0</v>
      </c>
      <c r="CX26" s="13">
        <f ca="1">MAX(C26:CT26)</f>
        <v>0</v>
      </c>
      <c r="CY26" s="13">
        <f ca="1">STDEV(C26:CT26)</f>
        <v>0</v>
      </c>
    </row>
    <row r="27" spans="1:103" s="8" customFormat="1" ht="17" x14ac:dyDescent="0.25">
      <c r="A27" s="1">
        <f t="shared" si="45"/>
        <v>4</v>
      </c>
      <c r="B27" s="8" t="str">
        <f>count!A3</f>
        <v>Monday</v>
      </c>
      <c r="C27" s="27">
        <f t="shared" ref="C27:AH27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9"/>
        <v>0</v>
      </c>
      <c r="T27" s="1">
        <f t="shared" ca="1" si="49"/>
        <v>0</v>
      </c>
      <c r="U27" s="1">
        <f t="shared" ca="1" si="49"/>
        <v>0</v>
      </c>
      <c r="V27" s="1">
        <f t="shared" ca="1" si="49"/>
        <v>0</v>
      </c>
      <c r="W27" s="1">
        <f t="shared" ca="1" si="49"/>
        <v>0</v>
      </c>
      <c r="X27" s="1">
        <f t="shared" ca="1" si="49"/>
        <v>0</v>
      </c>
      <c r="Y27" s="1">
        <f t="shared" ca="1" si="49"/>
        <v>0</v>
      </c>
      <c r="Z27" s="1">
        <f t="shared" ca="1" si="49"/>
        <v>0</v>
      </c>
      <c r="AA27" s="1">
        <f t="shared" ca="1" si="49"/>
        <v>0</v>
      </c>
      <c r="AB27" s="1">
        <f t="shared" ca="1" si="49"/>
        <v>0</v>
      </c>
      <c r="AC27" s="1">
        <f t="shared" ca="1" si="49"/>
        <v>0</v>
      </c>
      <c r="AD27" s="1">
        <f t="shared" ca="1" si="49"/>
        <v>0</v>
      </c>
      <c r="AE27" s="1">
        <f t="shared" ca="1" si="49"/>
        <v>0</v>
      </c>
      <c r="AF27" s="1">
        <f t="shared" ca="1" si="49"/>
        <v>0</v>
      </c>
      <c r="AG27" s="1">
        <f t="shared" ca="1" si="49"/>
        <v>0</v>
      </c>
      <c r="AH27" s="1">
        <f t="shared" ca="1" si="49"/>
        <v>0</v>
      </c>
      <c r="AI27" s="1">
        <f t="shared" ref="AI27:BN27" ca="1" si="50">IF(AI$10&gt;$B$60,IF(AI4&gt;(AI$12+AI$15*$B$62),AI18,0),0)</f>
        <v>0</v>
      </c>
      <c r="AJ27" s="1">
        <f t="shared" ca="1" si="50"/>
        <v>0</v>
      </c>
      <c r="AK27" s="1">
        <f t="shared" ca="1" si="50"/>
        <v>0</v>
      </c>
      <c r="AL27" s="1">
        <f t="shared" ca="1" si="50"/>
        <v>0</v>
      </c>
      <c r="AM27" s="1">
        <f t="shared" ca="1" si="50"/>
        <v>0</v>
      </c>
      <c r="AN27" s="1">
        <f t="shared" ca="1" si="50"/>
        <v>0</v>
      </c>
      <c r="AO27" s="1">
        <f t="shared" ca="1" si="50"/>
        <v>0</v>
      </c>
      <c r="AP27" s="1">
        <f t="shared" ca="1" si="50"/>
        <v>0</v>
      </c>
      <c r="AQ27" s="1">
        <f t="shared" ca="1" si="50"/>
        <v>0</v>
      </c>
      <c r="AR27" s="1">
        <f t="shared" ca="1" si="50"/>
        <v>0</v>
      </c>
      <c r="AS27" s="1">
        <f t="shared" ca="1" si="50"/>
        <v>0</v>
      </c>
      <c r="AT27" s="1">
        <f t="shared" ca="1" si="50"/>
        <v>0</v>
      </c>
      <c r="AU27" s="1">
        <f t="shared" ca="1" si="50"/>
        <v>0</v>
      </c>
      <c r="AV27" s="1">
        <f t="shared" ca="1" si="50"/>
        <v>0</v>
      </c>
      <c r="AW27" s="1">
        <f t="shared" ca="1" si="50"/>
        <v>0</v>
      </c>
      <c r="AX27" s="1">
        <f t="shared" ca="1" si="50"/>
        <v>0</v>
      </c>
      <c r="AY27" s="1">
        <f t="shared" ca="1" si="50"/>
        <v>0</v>
      </c>
      <c r="AZ27" s="1">
        <f t="shared" ca="1" si="50"/>
        <v>0</v>
      </c>
      <c r="BA27" s="1">
        <f t="shared" ca="1" si="50"/>
        <v>0</v>
      </c>
      <c r="BB27" s="1">
        <f t="shared" ca="1" si="50"/>
        <v>0</v>
      </c>
      <c r="BC27" s="1">
        <f t="shared" ca="1" si="50"/>
        <v>0</v>
      </c>
      <c r="BD27" s="1">
        <f t="shared" ca="1" si="50"/>
        <v>0</v>
      </c>
      <c r="BE27" s="1">
        <f t="shared" ca="1" si="50"/>
        <v>0</v>
      </c>
      <c r="BF27" s="1">
        <f t="shared" ca="1" si="50"/>
        <v>0</v>
      </c>
      <c r="BG27" s="1">
        <f t="shared" ca="1" si="50"/>
        <v>0</v>
      </c>
      <c r="BH27" s="1">
        <f t="shared" ca="1" si="50"/>
        <v>0</v>
      </c>
      <c r="BI27" s="1">
        <f t="shared" ca="1" si="50"/>
        <v>0</v>
      </c>
      <c r="BJ27" s="1">
        <f t="shared" ca="1" si="50"/>
        <v>0</v>
      </c>
      <c r="BK27" s="1">
        <f t="shared" ca="1" si="50"/>
        <v>0</v>
      </c>
      <c r="BL27" s="1">
        <f t="shared" ca="1" si="50"/>
        <v>0</v>
      </c>
      <c r="BM27" s="1">
        <f t="shared" ca="1" si="50"/>
        <v>0</v>
      </c>
      <c r="BN27" s="1">
        <f t="shared" ca="1" si="50"/>
        <v>0</v>
      </c>
      <c r="BO27" s="1">
        <f t="shared" ref="BO27:CT27" ca="1" si="51">IF(BO$10&gt;$B$60,IF(BO4&gt;(BO$12+BO$15*$B$62),BO18,0),0)</f>
        <v>0</v>
      </c>
      <c r="BP27" s="1">
        <f t="shared" ca="1" si="51"/>
        <v>0</v>
      </c>
      <c r="BQ27" s="1">
        <f t="shared" ca="1" si="51"/>
        <v>0</v>
      </c>
      <c r="BR27" s="1">
        <f t="shared" ca="1" si="51"/>
        <v>0</v>
      </c>
      <c r="BS27" s="1">
        <f t="shared" ca="1" si="51"/>
        <v>0</v>
      </c>
      <c r="BT27" s="1">
        <f t="shared" ca="1" si="51"/>
        <v>0</v>
      </c>
      <c r="BU27" s="1">
        <f t="shared" ca="1" si="51"/>
        <v>0</v>
      </c>
      <c r="BV27" s="1">
        <f t="shared" ca="1" si="51"/>
        <v>0</v>
      </c>
      <c r="BW27" s="1">
        <f t="shared" ca="1" si="51"/>
        <v>0</v>
      </c>
      <c r="BX27" s="1">
        <f t="shared" ca="1" si="51"/>
        <v>0</v>
      </c>
      <c r="BY27" s="1">
        <f t="shared" ca="1" si="51"/>
        <v>0</v>
      </c>
      <c r="BZ27" s="1">
        <f t="shared" ca="1" si="51"/>
        <v>0</v>
      </c>
      <c r="CA27" s="1">
        <f t="shared" ca="1" si="51"/>
        <v>0</v>
      </c>
      <c r="CB27" s="1">
        <f t="shared" ca="1" si="51"/>
        <v>0</v>
      </c>
      <c r="CC27" s="1">
        <f t="shared" ca="1" si="51"/>
        <v>0</v>
      </c>
      <c r="CD27" s="1">
        <f t="shared" ca="1" si="51"/>
        <v>0</v>
      </c>
      <c r="CE27" s="1">
        <f t="shared" ca="1" si="51"/>
        <v>0</v>
      </c>
      <c r="CF27" s="1">
        <f t="shared" ca="1" si="51"/>
        <v>0</v>
      </c>
      <c r="CG27" s="1">
        <f t="shared" ca="1" si="51"/>
        <v>0</v>
      </c>
      <c r="CH27" s="1">
        <f t="shared" ca="1" si="51"/>
        <v>0</v>
      </c>
      <c r="CI27" s="1">
        <f t="shared" ca="1" si="51"/>
        <v>0</v>
      </c>
      <c r="CJ27" s="1">
        <f t="shared" ca="1" si="51"/>
        <v>0</v>
      </c>
      <c r="CK27" s="1">
        <f t="shared" ca="1" si="51"/>
        <v>0</v>
      </c>
      <c r="CL27" s="1">
        <f t="shared" ca="1" si="51"/>
        <v>0</v>
      </c>
      <c r="CM27" s="1">
        <f t="shared" ca="1" si="51"/>
        <v>0</v>
      </c>
      <c r="CN27" s="1">
        <f t="shared" ca="1" si="51"/>
        <v>0</v>
      </c>
      <c r="CO27" s="1">
        <f t="shared" ca="1" si="51"/>
        <v>0</v>
      </c>
      <c r="CP27" s="1">
        <f t="shared" ca="1" si="51"/>
        <v>0</v>
      </c>
      <c r="CQ27" s="1">
        <f t="shared" ca="1" si="51"/>
        <v>0</v>
      </c>
      <c r="CR27" s="1">
        <f t="shared" ca="1" si="51"/>
        <v>0</v>
      </c>
      <c r="CS27" s="1">
        <f t="shared" ca="1" si="51"/>
        <v>0</v>
      </c>
      <c r="CT27" s="1">
        <f t="shared" ca="1" si="51"/>
        <v>0</v>
      </c>
      <c r="CU27" s="13">
        <f t="shared" ref="CU27:CU32" ca="1" si="52">SUM(C27:CT27)</f>
        <v>0</v>
      </c>
      <c r="CV27" s="13">
        <f t="shared" ref="CV27:CV32" ca="1" si="53">AVERAGE(C27:CT27)</f>
        <v>0</v>
      </c>
      <c r="CW27" s="13">
        <f t="shared" ref="CW27:CW32" ca="1" si="54">MIN(C27:CT27)</f>
        <v>0</v>
      </c>
      <c r="CX27" s="13">
        <f t="shared" ref="CX27:CX32" ca="1" si="55">MAX(C27:CT27)</f>
        <v>0</v>
      </c>
      <c r="CY27" s="13">
        <f t="shared" ref="CY27:CY32" ca="1" si="56">STDEV(C27:CT27)</f>
        <v>0</v>
      </c>
    </row>
    <row r="28" spans="1:103" s="8" customFormat="1" ht="17" x14ac:dyDescent="0.25">
      <c r="A28" s="1">
        <f t="shared" si="45"/>
        <v>4</v>
      </c>
      <c r="B28" s="8" t="str">
        <f>count!A4</f>
        <v>Tuesday</v>
      </c>
      <c r="C28" s="27">
        <f t="shared" ref="C28:AH28" ca="1" si="57">IF(C$10&gt;$B$60,IF(C5&gt;(C$12+C$15*$B$62),C19,0),0)</f>
        <v>0</v>
      </c>
      <c r="D28" s="1">
        <f t="shared" ca="1" si="57"/>
        <v>0</v>
      </c>
      <c r="E28" s="1">
        <f t="shared" ca="1" si="57"/>
        <v>0</v>
      </c>
      <c r="F28" s="1">
        <f t="shared" ca="1" si="57"/>
        <v>0</v>
      </c>
      <c r="G28" s="1">
        <f t="shared" ca="1" si="57"/>
        <v>0</v>
      </c>
      <c r="H28" s="1">
        <f t="shared" ca="1" si="57"/>
        <v>0</v>
      </c>
      <c r="I28" s="1">
        <f t="shared" ca="1" si="57"/>
        <v>0</v>
      </c>
      <c r="J28" s="1">
        <f t="shared" ca="1" si="57"/>
        <v>0</v>
      </c>
      <c r="K28" s="1">
        <f t="shared" ca="1" si="57"/>
        <v>0</v>
      </c>
      <c r="L28" s="1">
        <f t="shared" ca="1" si="57"/>
        <v>0</v>
      </c>
      <c r="M28" s="1">
        <f t="shared" ca="1" si="57"/>
        <v>0</v>
      </c>
      <c r="N28" s="1">
        <f t="shared" ca="1" si="57"/>
        <v>0</v>
      </c>
      <c r="O28" s="1">
        <f t="shared" ca="1" si="57"/>
        <v>0</v>
      </c>
      <c r="P28" s="1">
        <f t="shared" ca="1" si="57"/>
        <v>0</v>
      </c>
      <c r="Q28" s="1">
        <f t="shared" ca="1" si="57"/>
        <v>0</v>
      </c>
      <c r="R28" s="1">
        <f t="shared" ca="1" si="57"/>
        <v>0</v>
      </c>
      <c r="S28" s="1">
        <f t="shared" ca="1" si="57"/>
        <v>0</v>
      </c>
      <c r="T28" s="1">
        <f t="shared" ca="1" si="57"/>
        <v>0</v>
      </c>
      <c r="U28" s="1">
        <f t="shared" ca="1" si="57"/>
        <v>0</v>
      </c>
      <c r="V28" s="1">
        <f t="shared" ca="1" si="57"/>
        <v>0</v>
      </c>
      <c r="W28" s="1">
        <f t="shared" ca="1" si="57"/>
        <v>0</v>
      </c>
      <c r="X28" s="1">
        <f t="shared" ca="1" si="57"/>
        <v>0</v>
      </c>
      <c r="Y28" s="1">
        <f t="shared" ca="1" si="57"/>
        <v>0</v>
      </c>
      <c r="Z28" s="1">
        <f t="shared" ca="1" si="57"/>
        <v>0</v>
      </c>
      <c r="AA28" s="1">
        <f t="shared" ca="1" si="57"/>
        <v>0</v>
      </c>
      <c r="AB28" s="1">
        <f t="shared" ca="1" si="57"/>
        <v>0</v>
      </c>
      <c r="AC28" s="1">
        <f t="shared" ca="1" si="57"/>
        <v>0</v>
      </c>
      <c r="AD28" s="1">
        <f t="shared" ca="1" si="57"/>
        <v>0</v>
      </c>
      <c r="AE28" s="1">
        <f t="shared" ca="1" si="57"/>
        <v>0</v>
      </c>
      <c r="AF28" s="1">
        <f t="shared" ca="1" si="57"/>
        <v>0</v>
      </c>
      <c r="AG28" s="1">
        <f t="shared" ca="1" si="57"/>
        <v>0</v>
      </c>
      <c r="AH28" s="1">
        <f t="shared" ca="1" si="57"/>
        <v>0</v>
      </c>
      <c r="AI28" s="1">
        <f t="shared" ref="AI28:BN28" ca="1" si="58">IF(AI$10&gt;$B$60,IF(AI5&gt;(AI$12+AI$15*$B$62),AI19,0),0)</f>
        <v>0</v>
      </c>
      <c r="AJ28" s="1">
        <f t="shared" ca="1" si="58"/>
        <v>0</v>
      </c>
      <c r="AK28" s="1">
        <f t="shared" ca="1" si="58"/>
        <v>0</v>
      </c>
      <c r="AL28" s="1">
        <f t="shared" ca="1" si="58"/>
        <v>0</v>
      </c>
      <c r="AM28" s="1">
        <f t="shared" ca="1" si="58"/>
        <v>0</v>
      </c>
      <c r="AN28" s="1">
        <f t="shared" ca="1" si="58"/>
        <v>0</v>
      </c>
      <c r="AO28" s="1">
        <f t="shared" ca="1" si="58"/>
        <v>0</v>
      </c>
      <c r="AP28" s="1">
        <f t="shared" ca="1" si="58"/>
        <v>0</v>
      </c>
      <c r="AQ28" s="1">
        <f t="shared" ca="1" si="58"/>
        <v>0</v>
      </c>
      <c r="AR28" s="1">
        <f t="shared" ca="1" si="58"/>
        <v>0</v>
      </c>
      <c r="AS28" s="1">
        <f t="shared" ca="1" si="58"/>
        <v>0</v>
      </c>
      <c r="AT28" s="1">
        <f t="shared" ca="1" si="58"/>
        <v>0</v>
      </c>
      <c r="AU28" s="1">
        <f t="shared" ca="1" si="58"/>
        <v>0</v>
      </c>
      <c r="AV28" s="1">
        <f t="shared" ca="1" si="58"/>
        <v>0</v>
      </c>
      <c r="AW28" s="1">
        <f t="shared" ca="1" si="58"/>
        <v>0</v>
      </c>
      <c r="AX28" s="1">
        <f t="shared" ca="1" si="58"/>
        <v>0</v>
      </c>
      <c r="AY28" s="1">
        <f t="shared" ca="1" si="58"/>
        <v>0</v>
      </c>
      <c r="AZ28" s="1">
        <f t="shared" ca="1" si="58"/>
        <v>0</v>
      </c>
      <c r="BA28" s="1">
        <f t="shared" ca="1" si="58"/>
        <v>0</v>
      </c>
      <c r="BB28" s="1">
        <f t="shared" ca="1" si="58"/>
        <v>0</v>
      </c>
      <c r="BC28" s="1">
        <f t="shared" ca="1" si="58"/>
        <v>0</v>
      </c>
      <c r="BD28" s="1">
        <f t="shared" ca="1" si="58"/>
        <v>0</v>
      </c>
      <c r="BE28" s="1">
        <f t="shared" ca="1" si="58"/>
        <v>0</v>
      </c>
      <c r="BF28" s="1">
        <f t="shared" ca="1" si="58"/>
        <v>0</v>
      </c>
      <c r="BG28" s="1">
        <f t="shared" ca="1" si="58"/>
        <v>0</v>
      </c>
      <c r="BH28" s="1">
        <f t="shared" ca="1" si="58"/>
        <v>0</v>
      </c>
      <c r="BI28" s="1">
        <f t="shared" ca="1" si="58"/>
        <v>0</v>
      </c>
      <c r="BJ28" s="1">
        <f t="shared" ca="1" si="58"/>
        <v>0</v>
      </c>
      <c r="BK28" s="1">
        <f t="shared" ca="1" si="58"/>
        <v>0</v>
      </c>
      <c r="BL28" s="1">
        <f t="shared" ca="1" si="58"/>
        <v>0</v>
      </c>
      <c r="BM28" s="1">
        <f t="shared" ca="1" si="58"/>
        <v>0</v>
      </c>
      <c r="BN28" s="1">
        <f t="shared" ca="1" si="58"/>
        <v>0</v>
      </c>
      <c r="BO28" s="1">
        <f t="shared" ref="BO28:CT28" ca="1" si="59">IF(BO$10&gt;$B$60,IF(BO5&gt;(BO$12+BO$15*$B$62),BO19,0),0)</f>
        <v>0</v>
      </c>
      <c r="BP28" s="1">
        <f t="shared" ca="1" si="59"/>
        <v>0</v>
      </c>
      <c r="BQ28" s="1">
        <f t="shared" ca="1" si="59"/>
        <v>0</v>
      </c>
      <c r="BR28" s="1">
        <f t="shared" ca="1" si="59"/>
        <v>0</v>
      </c>
      <c r="BS28" s="1">
        <f t="shared" ca="1" si="59"/>
        <v>0</v>
      </c>
      <c r="BT28" s="1">
        <f t="shared" ca="1" si="59"/>
        <v>0</v>
      </c>
      <c r="BU28" s="1">
        <f t="shared" ca="1" si="59"/>
        <v>0</v>
      </c>
      <c r="BV28" s="1">
        <f t="shared" ca="1" si="59"/>
        <v>0</v>
      </c>
      <c r="BW28" s="1">
        <f t="shared" ca="1" si="59"/>
        <v>0</v>
      </c>
      <c r="BX28" s="1">
        <f t="shared" ca="1" si="59"/>
        <v>0</v>
      </c>
      <c r="BY28" s="1">
        <f t="shared" ca="1" si="59"/>
        <v>0</v>
      </c>
      <c r="BZ28" s="1">
        <f t="shared" ca="1" si="59"/>
        <v>0</v>
      </c>
      <c r="CA28" s="1">
        <f t="shared" ca="1" si="59"/>
        <v>0</v>
      </c>
      <c r="CB28" s="1">
        <f t="shared" ca="1" si="59"/>
        <v>0</v>
      </c>
      <c r="CC28" s="1">
        <f t="shared" ca="1" si="59"/>
        <v>0</v>
      </c>
      <c r="CD28" s="1">
        <f t="shared" ca="1" si="59"/>
        <v>0</v>
      </c>
      <c r="CE28" s="1">
        <f t="shared" ca="1" si="59"/>
        <v>0</v>
      </c>
      <c r="CF28" s="1">
        <f t="shared" ca="1" si="59"/>
        <v>0</v>
      </c>
      <c r="CG28" s="1">
        <f t="shared" ca="1" si="59"/>
        <v>0</v>
      </c>
      <c r="CH28" s="1">
        <f t="shared" ca="1" si="59"/>
        <v>0</v>
      </c>
      <c r="CI28" s="1">
        <f t="shared" ca="1" si="59"/>
        <v>0</v>
      </c>
      <c r="CJ28" s="1">
        <f t="shared" ca="1" si="59"/>
        <v>0</v>
      </c>
      <c r="CK28" s="1">
        <f t="shared" ca="1" si="59"/>
        <v>0</v>
      </c>
      <c r="CL28" s="1">
        <f t="shared" ca="1" si="59"/>
        <v>0</v>
      </c>
      <c r="CM28" s="1">
        <f t="shared" ca="1" si="59"/>
        <v>0</v>
      </c>
      <c r="CN28" s="1">
        <f t="shared" ca="1" si="59"/>
        <v>0</v>
      </c>
      <c r="CO28" s="1">
        <f t="shared" ca="1" si="59"/>
        <v>0</v>
      </c>
      <c r="CP28" s="1">
        <f t="shared" ca="1" si="59"/>
        <v>0</v>
      </c>
      <c r="CQ28" s="1">
        <f t="shared" ca="1" si="59"/>
        <v>0</v>
      </c>
      <c r="CR28" s="1">
        <f t="shared" ca="1" si="59"/>
        <v>0</v>
      </c>
      <c r="CS28" s="1">
        <f t="shared" ca="1" si="59"/>
        <v>0</v>
      </c>
      <c r="CT28" s="1">
        <f t="shared" ca="1" si="59"/>
        <v>0</v>
      </c>
      <c r="CU28" s="13">
        <f t="shared" ca="1" si="52"/>
        <v>0</v>
      </c>
      <c r="CV28" s="13">
        <f t="shared" ca="1" si="53"/>
        <v>0</v>
      </c>
      <c r="CW28" s="13">
        <f t="shared" ca="1" si="54"/>
        <v>0</v>
      </c>
      <c r="CX28" s="13">
        <f t="shared" ca="1" si="55"/>
        <v>0</v>
      </c>
      <c r="CY28" s="13">
        <f t="shared" ca="1" si="56"/>
        <v>0</v>
      </c>
    </row>
    <row r="29" spans="1:103" s="8" customFormat="1" ht="17" x14ac:dyDescent="0.25">
      <c r="A29" s="1">
        <f t="shared" si="45"/>
        <v>4</v>
      </c>
      <c r="B29" s="8" t="str">
        <f>count!A5</f>
        <v>Wednesday</v>
      </c>
      <c r="C29" s="27">
        <f t="shared" ref="C29:AH29" ca="1" si="60">IF(C$10&gt;$B$60,IF(C6&gt;(C$12+C$15*$B$62),C20,0),0)</f>
        <v>0</v>
      </c>
      <c r="D29" s="1">
        <f t="shared" ca="1" si="60"/>
        <v>0</v>
      </c>
      <c r="E29" s="1">
        <f t="shared" ca="1" si="60"/>
        <v>0</v>
      </c>
      <c r="F29" s="1">
        <f t="shared" ca="1" si="60"/>
        <v>0</v>
      </c>
      <c r="G29" s="1">
        <f t="shared" ca="1" si="60"/>
        <v>0</v>
      </c>
      <c r="H29" s="1">
        <f t="shared" ca="1" si="60"/>
        <v>0</v>
      </c>
      <c r="I29" s="1">
        <f t="shared" ca="1" si="60"/>
        <v>0</v>
      </c>
      <c r="J29" s="1">
        <f t="shared" ca="1" si="60"/>
        <v>0</v>
      </c>
      <c r="K29" s="1">
        <f t="shared" ca="1" si="60"/>
        <v>0</v>
      </c>
      <c r="L29" s="1">
        <f t="shared" ca="1" si="60"/>
        <v>0</v>
      </c>
      <c r="M29" s="1">
        <f t="shared" ca="1" si="60"/>
        <v>0</v>
      </c>
      <c r="N29" s="1">
        <f t="shared" ca="1" si="60"/>
        <v>0</v>
      </c>
      <c r="O29" s="1">
        <f t="shared" ca="1" si="60"/>
        <v>0</v>
      </c>
      <c r="P29" s="1">
        <f t="shared" ca="1" si="60"/>
        <v>0</v>
      </c>
      <c r="Q29" s="1">
        <f t="shared" ca="1" si="60"/>
        <v>0</v>
      </c>
      <c r="R29" s="1">
        <f t="shared" ca="1" si="60"/>
        <v>0</v>
      </c>
      <c r="S29" s="1">
        <f t="shared" ca="1" si="60"/>
        <v>0</v>
      </c>
      <c r="T29" s="1">
        <f t="shared" ca="1" si="60"/>
        <v>0</v>
      </c>
      <c r="U29" s="1">
        <f t="shared" ca="1" si="60"/>
        <v>0</v>
      </c>
      <c r="V29" s="1">
        <f t="shared" ca="1" si="60"/>
        <v>0</v>
      </c>
      <c r="W29" s="1">
        <f t="shared" ca="1" si="60"/>
        <v>0</v>
      </c>
      <c r="X29" s="1">
        <f t="shared" ca="1" si="60"/>
        <v>0</v>
      </c>
      <c r="Y29" s="1">
        <f t="shared" ca="1" si="60"/>
        <v>0</v>
      </c>
      <c r="Z29" s="1">
        <f t="shared" ca="1" si="60"/>
        <v>0</v>
      </c>
      <c r="AA29" s="1">
        <f t="shared" ca="1" si="60"/>
        <v>0</v>
      </c>
      <c r="AB29" s="1">
        <f t="shared" ca="1" si="60"/>
        <v>0</v>
      </c>
      <c r="AC29" s="1">
        <f t="shared" ca="1" si="60"/>
        <v>0</v>
      </c>
      <c r="AD29" s="1">
        <f t="shared" ca="1" si="60"/>
        <v>0</v>
      </c>
      <c r="AE29" s="1">
        <f t="shared" ca="1" si="60"/>
        <v>0</v>
      </c>
      <c r="AF29" s="1">
        <f t="shared" ca="1" si="60"/>
        <v>0</v>
      </c>
      <c r="AG29" s="1">
        <f t="shared" ca="1" si="60"/>
        <v>0</v>
      </c>
      <c r="AH29" s="1">
        <f t="shared" ca="1" si="60"/>
        <v>0</v>
      </c>
      <c r="AI29" s="1">
        <f t="shared" ref="AI29:BN29" ca="1" si="61">IF(AI$10&gt;$B$60,IF(AI6&gt;(AI$12+AI$15*$B$62),AI20,0),0)</f>
        <v>0</v>
      </c>
      <c r="AJ29" s="1">
        <f t="shared" ca="1" si="61"/>
        <v>0</v>
      </c>
      <c r="AK29" s="1">
        <f t="shared" ca="1" si="61"/>
        <v>0</v>
      </c>
      <c r="AL29" s="1">
        <f t="shared" ca="1" si="61"/>
        <v>0</v>
      </c>
      <c r="AM29" s="1">
        <f t="shared" ca="1" si="61"/>
        <v>0</v>
      </c>
      <c r="AN29" s="1">
        <f t="shared" ca="1" si="61"/>
        <v>0</v>
      </c>
      <c r="AO29" s="1">
        <f t="shared" ca="1" si="61"/>
        <v>0</v>
      </c>
      <c r="AP29" s="1">
        <f t="shared" ca="1" si="61"/>
        <v>0</v>
      </c>
      <c r="AQ29" s="1">
        <f t="shared" ca="1" si="61"/>
        <v>0</v>
      </c>
      <c r="AR29" s="1">
        <f t="shared" ca="1" si="61"/>
        <v>0</v>
      </c>
      <c r="AS29" s="1">
        <f t="shared" ca="1" si="61"/>
        <v>0</v>
      </c>
      <c r="AT29" s="1">
        <f t="shared" ca="1" si="61"/>
        <v>0</v>
      </c>
      <c r="AU29" s="1">
        <f t="shared" ca="1" si="61"/>
        <v>0</v>
      </c>
      <c r="AV29" s="1">
        <f t="shared" ca="1" si="61"/>
        <v>0</v>
      </c>
      <c r="AW29" s="1">
        <f t="shared" ca="1" si="61"/>
        <v>0</v>
      </c>
      <c r="AX29" s="1">
        <f t="shared" ca="1" si="61"/>
        <v>0</v>
      </c>
      <c r="AY29" s="1">
        <f t="shared" ca="1" si="61"/>
        <v>0</v>
      </c>
      <c r="AZ29" s="1">
        <f t="shared" ca="1" si="61"/>
        <v>0</v>
      </c>
      <c r="BA29" s="1">
        <f t="shared" ca="1" si="61"/>
        <v>0</v>
      </c>
      <c r="BB29" s="1">
        <f t="shared" ca="1" si="61"/>
        <v>0</v>
      </c>
      <c r="BC29" s="1">
        <f t="shared" ca="1" si="61"/>
        <v>0</v>
      </c>
      <c r="BD29" s="1">
        <f t="shared" ca="1" si="61"/>
        <v>0</v>
      </c>
      <c r="BE29" s="1">
        <f t="shared" ca="1" si="61"/>
        <v>0</v>
      </c>
      <c r="BF29" s="1">
        <f t="shared" ca="1" si="61"/>
        <v>0</v>
      </c>
      <c r="BG29" s="1">
        <f t="shared" ca="1" si="61"/>
        <v>0</v>
      </c>
      <c r="BH29" s="1">
        <f t="shared" ca="1" si="61"/>
        <v>0</v>
      </c>
      <c r="BI29" s="1">
        <f t="shared" ca="1" si="61"/>
        <v>0</v>
      </c>
      <c r="BJ29" s="1">
        <f t="shared" ca="1" si="61"/>
        <v>0</v>
      </c>
      <c r="BK29" s="1">
        <f t="shared" ca="1" si="61"/>
        <v>0</v>
      </c>
      <c r="BL29" s="1">
        <f t="shared" ca="1" si="61"/>
        <v>0</v>
      </c>
      <c r="BM29" s="1">
        <f t="shared" ca="1" si="61"/>
        <v>0</v>
      </c>
      <c r="BN29" s="1">
        <f t="shared" ca="1" si="61"/>
        <v>0</v>
      </c>
      <c r="BO29" s="1">
        <f t="shared" ref="BO29:CT29" ca="1" si="62">IF(BO$10&gt;$B$60,IF(BO6&gt;(BO$12+BO$15*$B$62),BO20,0),0)</f>
        <v>0</v>
      </c>
      <c r="BP29" s="1">
        <f t="shared" ca="1" si="62"/>
        <v>0</v>
      </c>
      <c r="BQ29" s="1">
        <f t="shared" ca="1" si="62"/>
        <v>0</v>
      </c>
      <c r="BR29" s="1">
        <f t="shared" ca="1" si="62"/>
        <v>0</v>
      </c>
      <c r="BS29" s="1">
        <f t="shared" ca="1" si="62"/>
        <v>0</v>
      </c>
      <c r="BT29" s="1">
        <f t="shared" ca="1" si="62"/>
        <v>0</v>
      </c>
      <c r="BU29" s="1">
        <f t="shared" ca="1" si="62"/>
        <v>0</v>
      </c>
      <c r="BV29" s="1">
        <f t="shared" ca="1" si="62"/>
        <v>0</v>
      </c>
      <c r="BW29" s="1">
        <f t="shared" ca="1" si="62"/>
        <v>0</v>
      </c>
      <c r="BX29" s="1">
        <f t="shared" ca="1" si="62"/>
        <v>0</v>
      </c>
      <c r="BY29" s="1">
        <f t="shared" ca="1" si="62"/>
        <v>0</v>
      </c>
      <c r="BZ29" s="1">
        <f t="shared" ca="1" si="62"/>
        <v>0</v>
      </c>
      <c r="CA29" s="1">
        <f t="shared" ca="1" si="62"/>
        <v>0</v>
      </c>
      <c r="CB29" s="1">
        <f t="shared" ca="1" si="62"/>
        <v>0</v>
      </c>
      <c r="CC29" s="1">
        <f t="shared" ca="1" si="62"/>
        <v>0</v>
      </c>
      <c r="CD29" s="1">
        <f t="shared" ca="1" si="62"/>
        <v>0</v>
      </c>
      <c r="CE29" s="1">
        <f t="shared" ca="1" si="62"/>
        <v>0</v>
      </c>
      <c r="CF29" s="1">
        <f t="shared" ca="1" si="62"/>
        <v>0</v>
      </c>
      <c r="CG29" s="1">
        <f t="shared" ca="1" si="62"/>
        <v>0</v>
      </c>
      <c r="CH29" s="1">
        <f t="shared" ca="1" si="62"/>
        <v>0</v>
      </c>
      <c r="CI29" s="1">
        <f t="shared" ca="1" si="62"/>
        <v>0</v>
      </c>
      <c r="CJ29" s="1">
        <f t="shared" ca="1" si="62"/>
        <v>0</v>
      </c>
      <c r="CK29" s="1">
        <f t="shared" ca="1" si="62"/>
        <v>0</v>
      </c>
      <c r="CL29" s="1">
        <f t="shared" ca="1" si="62"/>
        <v>0</v>
      </c>
      <c r="CM29" s="1">
        <f t="shared" ca="1" si="62"/>
        <v>0</v>
      </c>
      <c r="CN29" s="1">
        <f t="shared" ca="1" si="62"/>
        <v>0</v>
      </c>
      <c r="CO29" s="1">
        <f t="shared" ca="1" si="62"/>
        <v>0</v>
      </c>
      <c r="CP29" s="1">
        <f t="shared" ca="1" si="62"/>
        <v>0</v>
      </c>
      <c r="CQ29" s="1">
        <f t="shared" ca="1" si="62"/>
        <v>0</v>
      </c>
      <c r="CR29" s="1">
        <f t="shared" ca="1" si="62"/>
        <v>0</v>
      </c>
      <c r="CS29" s="1">
        <f t="shared" ca="1" si="62"/>
        <v>0</v>
      </c>
      <c r="CT29" s="1">
        <f t="shared" ca="1" si="62"/>
        <v>0</v>
      </c>
      <c r="CU29" s="13">
        <f t="shared" ca="1" si="52"/>
        <v>0</v>
      </c>
      <c r="CV29" s="13">
        <f t="shared" ca="1" si="53"/>
        <v>0</v>
      </c>
      <c r="CW29" s="13">
        <f t="shared" ca="1" si="54"/>
        <v>0</v>
      </c>
      <c r="CX29" s="13">
        <f t="shared" ca="1" si="55"/>
        <v>0</v>
      </c>
      <c r="CY29" s="13">
        <f t="shared" ca="1" si="56"/>
        <v>0</v>
      </c>
    </row>
    <row r="30" spans="1:103" s="8" customFormat="1" ht="17" x14ac:dyDescent="0.25">
      <c r="A30" s="1">
        <f t="shared" si="45"/>
        <v>4</v>
      </c>
      <c r="B30" s="8" t="str">
        <f>count!A6</f>
        <v>Thursday</v>
      </c>
      <c r="C30" s="27">
        <f t="shared" ref="C30:AH30" ca="1" si="63">IF(C$10&gt;$B$60,IF(C7&gt;(C$12+C$15*$B$62),C21,0),0)</f>
        <v>0</v>
      </c>
      <c r="D30" s="1">
        <f t="shared" ca="1" si="63"/>
        <v>0</v>
      </c>
      <c r="E30" s="1">
        <f t="shared" ca="1" si="63"/>
        <v>0</v>
      </c>
      <c r="F30" s="1">
        <f t="shared" ca="1" si="63"/>
        <v>0</v>
      </c>
      <c r="G30" s="1">
        <f t="shared" ca="1" si="63"/>
        <v>0</v>
      </c>
      <c r="H30" s="1">
        <f t="shared" ca="1" si="63"/>
        <v>0</v>
      </c>
      <c r="I30" s="1">
        <f t="shared" ca="1" si="63"/>
        <v>0</v>
      </c>
      <c r="J30" s="1">
        <f t="shared" ca="1" si="63"/>
        <v>0</v>
      </c>
      <c r="K30" s="1">
        <f t="shared" ca="1" si="63"/>
        <v>0</v>
      </c>
      <c r="L30" s="1">
        <f t="shared" ca="1" si="63"/>
        <v>0</v>
      </c>
      <c r="M30" s="1">
        <f t="shared" ca="1" si="63"/>
        <v>0</v>
      </c>
      <c r="N30" s="1">
        <f t="shared" ca="1" si="63"/>
        <v>0</v>
      </c>
      <c r="O30" s="1">
        <f t="shared" ca="1" si="63"/>
        <v>0</v>
      </c>
      <c r="P30" s="1">
        <f t="shared" ca="1" si="63"/>
        <v>0</v>
      </c>
      <c r="Q30" s="1">
        <f t="shared" ca="1" si="63"/>
        <v>0</v>
      </c>
      <c r="R30" s="1">
        <f t="shared" ca="1" si="63"/>
        <v>0</v>
      </c>
      <c r="S30" s="1">
        <f t="shared" ca="1" si="63"/>
        <v>0</v>
      </c>
      <c r="T30" s="1">
        <f t="shared" ca="1" si="63"/>
        <v>0</v>
      </c>
      <c r="U30" s="1">
        <f t="shared" ca="1" si="63"/>
        <v>0</v>
      </c>
      <c r="V30" s="1">
        <f t="shared" ca="1" si="63"/>
        <v>0</v>
      </c>
      <c r="W30" s="1">
        <f t="shared" ca="1" si="63"/>
        <v>0</v>
      </c>
      <c r="X30" s="1">
        <f t="shared" ca="1" si="63"/>
        <v>0</v>
      </c>
      <c r="Y30" s="1">
        <f t="shared" ca="1" si="63"/>
        <v>0</v>
      </c>
      <c r="Z30" s="1">
        <f t="shared" ca="1" si="63"/>
        <v>0</v>
      </c>
      <c r="AA30" s="1">
        <f t="shared" ca="1" si="63"/>
        <v>0</v>
      </c>
      <c r="AB30" s="1">
        <f t="shared" ca="1" si="63"/>
        <v>0</v>
      </c>
      <c r="AC30" s="1">
        <f t="shared" ca="1" si="63"/>
        <v>0</v>
      </c>
      <c r="AD30" s="1">
        <f t="shared" ca="1" si="63"/>
        <v>0</v>
      </c>
      <c r="AE30" s="1">
        <f t="shared" ca="1" si="63"/>
        <v>0</v>
      </c>
      <c r="AF30" s="1">
        <f t="shared" ca="1" si="63"/>
        <v>0</v>
      </c>
      <c r="AG30" s="1">
        <f t="shared" ca="1" si="63"/>
        <v>0</v>
      </c>
      <c r="AH30" s="1">
        <f t="shared" ca="1" si="63"/>
        <v>0</v>
      </c>
      <c r="AI30" s="1">
        <f t="shared" ref="AI30:BN30" ca="1" si="64">IF(AI$10&gt;$B$60,IF(AI7&gt;(AI$12+AI$15*$B$62),AI21,0),0)</f>
        <v>0</v>
      </c>
      <c r="AJ30" s="1">
        <f t="shared" ca="1" si="64"/>
        <v>0</v>
      </c>
      <c r="AK30" s="1">
        <f t="shared" ca="1" si="64"/>
        <v>0</v>
      </c>
      <c r="AL30" s="1">
        <f t="shared" ca="1" si="64"/>
        <v>0</v>
      </c>
      <c r="AM30" s="1">
        <f t="shared" ca="1" si="64"/>
        <v>0</v>
      </c>
      <c r="AN30" s="1">
        <f t="shared" ca="1" si="64"/>
        <v>0</v>
      </c>
      <c r="AO30" s="1">
        <f t="shared" ca="1" si="64"/>
        <v>0</v>
      </c>
      <c r="AP30" s="1">
        <f t="shared" ca="1" si="64"/>
        <v>0</v>
      </c>
      <c r="AQ30" s="1">
        <f t="shared" ca="1" si="64"/>
        <v>0</v>
      </c>
      <c r="AR30" s="1">
        <f t="shared" ca="1" si="64"/>
        <v>0</v>
      </c>
      <c r="AS30" s="1">
        <f t="shared" ca="1" si="64"/>
        <v>0</v>
      </c>
      <c r="AT30" s="1">
        <f t="shared" ca="1" si="64"/>
        <v>0</v>
      </c>
      <c r="AU30" s="1">
        <f t="shared" ca="1" si="64"/>
        <v>0</v>
      </c>
      <c r="AV30" s="1">
        <f t="shared" ca="1" si="64"/>
        <v>0</v>
      </c>
      <c r="AW30" s="1">
        <f t="shared" ca="1" si="64"/>
        <v>0</v>
      </c>
      <c r="AX30" s="1">
        <f t="shared" ca="1" si="64"/>
        <v>0</v>
      </c>
      <c r="AY30" s="1">
        <f t="shared" ca="1" si="64"/>
        <v>0</v>
      </c>
      <c r="AZ30" s="1">
        <f t="shared" ca="1" si="64"/>
        <v>0</v>
      </c>
      <c r="BA30" s="1">
        <f t="shared" ca="1" si="64"/>
        <v>0</v>
      </c>
      <c r="BB30" s="1">
        <f t="shared" ca="1" si="64"/>
        <v>0</v>
      </c>
      <c r="BC30" s="1">
        <f t="shared" ca="1" si="64"/>
        <v>0</v>
      </c>
      <c r="BD30" s="1">
        <f t="shared" ca="1" si="64"/>
        <v>0</v>
      </c>
      <c r="BE30" s="1">
        <f t="shared" ca="1" si="64"/>
        <v>0</v>
      </c>
      <c r="BF30" s="1">
        <f t="shared" ca="1" si="64"/>
        <v>0</v>
      </c>
      <c r="BG30" s="1">
        <f t="shared" ca="1" si="64"/>
        <v>0</v>
      </c>
      <c r="BH30" s="1">
        <f t="shared" ca="1" si="64"/>
        <v>0</v>
      </c>
      <c r="BI30" s="1">
        <f t="shared" ca="1" si="64"/>
        <v>0</v>
      </c>
      <c r="BJ30" s="1">
        <f t="shared" ca="1" si="64"/>
        <v>0</v>
      </c>
      <c r="BK30" s="1">
        <f t="shared" ca="1" si="64"/>
        <v>0</v>
      </c>
      <c r="BL30" s="1">
        <f t="shared" ca="1" si="64"/>
        <v>0</v>
      </c>
      <c r="BM30" s="1">
        <f t="shared" ca="1" si="64"/>
        <v>0</v>
      </c>
      <c r="BN30" s="1">
        <f t="shared" ca="1" si="64"/>
        <v>0</v>
      </c>
      <c r="BO30" s="1">
        <f t="shared" ref="BO30:CT30" ca="1" si="65">IF(BO$10&gt;$B$60,IF(BO7&gt;(BO$12+BO$15*$B$62),BO21,0),0)</f>
        <v>0</v>
      </c>
      <c r="BP30" s="1">
        <f t="shared" ca="1" si="65"/>
        <v>0</v>
      </c>
      <c r="BQ30" s="1">
        <f t="shared" ca="1" si="65"/>
        <v>0</v>
      </c>
      <c r="BR30" s="1">
        <f t="shared" ca="1" si="65"/>
        <v>0</v>
      </c>
      <c r="BS30" s="1">
        <f t="shared" ca="1" si="65"/>
        <v>0</v>
      </c>
      <c r="BT30" s="1">
        <f t="shared" ca="1" si="65"/>
        <v>0</v>
      </c>
      <c r="BU30" s="1">
        <f t="shared" ca="1" si="65"/>
        <v>0</v>
      </c>
      <c r="BV30" s="1">
        <f t="shared" ca="1" si="65"/>
        <v>0</v>
      </c>
      <c r="BW30" s="1">
        <f t="shared" ca="1" si="65"/>
        <v>0</v>
      </c>
      <c r="BX30" s="1">
        <f t="shared" ca="1" si="65"/>
        <v>0</v>
      </c>
      <c r="BY30" s="1">
        <f t="shared" ca="1" si="65"/>
        <v>0</v>
      </c>
      <c r="BZ30" s="1">
        <f t="shared" ca="1" si="65"/>
        <v>0</v>
      </c>
      <c r="CA30" s="1">
        <f t="shared" ca="1" si="65"/>
        <v>0</v>
      </c>
      <c r="CB30" s="1">
        <f t="shared" ca="1" si="65"/>
        <v>0</v>
      </c>
      <c r="CC30" s="1">
        <f t="shared" ca="1" si="65"/>
        <v>0</v>
      </c>
      <c r="CD30" s="1">
        <f t="shared" ca="1" si="65"/>
        <v>0</v>
      </c>
      <c r="CE30" s="1">
        <f t="shared" ca="1" si="65"/>
        <v>0</v>
      </c>
      <c r="CF30" s="1">
        <f t="shared" ca="1" si="65"/>
        <v>0</v>
      </c>
      <c r="CG30" s="1">
        <f t="shared" ca="1" si="65"/>
        <v>0</v>
      </c>
      <c r="CH30" s="1">
        <f t="shared" ca="1" si="65"/>
        <v>0</v>
      </c>
      <c r="CI30" s="1">
        <f t="shared" ca="1" si="65"/>
        <v>0</v>
      </c>
      <c r="CJ30" s="1">
        <f t="shared" ca="1" si="65"/>
        <v>0</v>
      </c>
      <c r="CK30" s="1">
        <f t="shared" ca="1" si="65"/>
        <v>0</v>
      </c>
      <c r="CL30" s="1">
        <f t="shared" ca="1" si="65"/>
        <v>0</v>
      </c>
      <c r="CM30" s="1">
        <f t="shared" ca="1" si="65"/>
        <v>0</v>
      </c>
      <c r="CN30" s="1">
        <f t="shared" ca="1" si="65"/>
        <v>0</v>
      </c>
      <c r="CO30" s="1">
        <f t="shared" ca="1" si="65"/>
        <v>0</v>
      </c>
      <c r="CP30" s="1">
        <f t="shared" ca="1" si="65"/>
        <v>0</v>
      </c>
      <c r="CQ30" s="1">
        <f t="shared" ca="1" si="65"/>
        <v>0</v>
      </c>
      <c r="CR30" s="1">
        <f t="shared" ca="1" si="65"/>
        <v>0</v>
      </c>
      <c r="CS30" s="1">
        <f t="shared" ca="1" si="65"/>
        <v>0</v>
      </c>
      <c r="CT30" s="1">
        <f t="shared" ca="1" si="65"/>
        <v>0</v>
      </c>
      <c r="CU30" s="13">
        <f t="shared" ca="1" si="52"/>
        <v>0</v>
      </c>
      <c r="CV30" s="13">
        <f t="shared" ca="1" si="53"/>
        <v>0</v>
      </c>
      <c r="CW30" s="13">
        <f t="shared" ca="1" si="54"/>
        <v>0</v>
      </c>
      <c r="CX30" s="13">
        <f t="shared" ca="1" si="55"/>
        <v>0</v>
      </c>
      <c r="CY30" s="13">
        <f t="shared" ca="1" si="56"/>
        <v>0</v>
      </c>
    </row>
    <row r="31" spans="1:103" s="8" customFormat="1" ht="17" x14ac:dyDescent="0.25">
      <c r="A31" s="1">
        <f t="shared" si="45"/>
        <v>4</v>
      </c>
      <c r="B31" s="8" t="str">
        <f>count!A7</f>
        <v>Friday</v>
      </c>
      <c r="C31" s="27">
        <f t="shared" ref="C31:AH31" ca="1" si="66">IF(C$10&gt;$B$60,IF(C8&gt;(C$12+C$15*$B$62),C22,0),0)</f>
        <v>0</v>
      </c>
      <c r="D31" s="1">
        <f t="shared" ca="1" si="66"/>
        <v>0</v>
      </c>
      <c r="E31" s="1">
        <f t="shared" ca="1" si="66"/>
        <v>0</v>
      </c>
      <c r="F31" s="1">
        <f t="shared" ca="1" si="66"/>
        <v>0</v>
      </c>
      <c r="G31" s="1">
        <f t="shared" ca="1" si="66"/>
        <v>0</v>
      </c>
      <c r="H31" s="1">
        <f t="shared" ca="1" si="66"/>
        <v>0</v>
      </c>
      <c r="I31" s="1">
        <f t="shared" ca="1" si="66"/>
        <v>0</v>
      </c>
      <c r="J31" s="1">
        <f t="shared" ca="1" si="66"/>
        <v>0</v>
      </c>
      <c r="K31" s="1">
        <f t="shared" ca="1" si="66"/>
        <v>0</v>
      </c>
      <c r="L31" s="1">
        <f t="shared" ca="1" si="66"/>
        <v>0</v>
      </c>
      <c r="M31" s="1">
        <f t="shared" ca="1" si="66"/>
        <v>0</v>
      </c>
      <c r="N31" s="1">
        <f t="shared" ca="1" si="66"/>
        <v>0</v>
      </c>
      <c r="O31" s="1">
        <f t="shared" ca="1" si="66"/>
        <v>0</v>
      </c>
      <c r="P31" s="1">
        <f t="shared" ca="1" si="66"/>
        <v>0</v>
      </c>
      <c r="Q31" s="1">
        <f t="shared" ca="1" si="66"/>
        <v>0</v>
      </c>
      <c r="R31" s="1">
        <f t="shared" ca="1" si="66"/>
        <v>0</v>
      </c>
      <c r="S31" s="1">
        <f t="shared" ca="1" si="66"/>
        <v>0</v>
      </c>
      <c r="T31" s="1">
        <f t="shared" ca="1" si="66"/>
        <v>0</v>
      </c>
      <c r="U31" s="1">
        <f t="shared" ca="1" si="66"/>
        <v>0</v>
      </c>
      <c r="V31" s="1">
        <f t="shared" ca="1" si="66"/>
        <v>0</v>
      </c>
      <c r="W31" s="1">
        <f t="shared" ca="1" si="66"/>
        <v>0</v>
      </c>
      <c r="X31" s="1">
        <f t="shared" ca="1" si="66"/>
        <v>0</v>
      </c>
      <c r="Y31" s="1">
        <f t="shared" ca="1" si="66"/>
        <v>0</v>
      </c>
      <c r="Z31" s="1">
        <f t="shared" ca="1" si="66"/>
        <v>0</v>
      </c>
      <c r="AA31" s="1">
        <f t="shared" ca="1" si="66"/>
        <v>0</v>
      </c>
      <c r="AB31" s="1">
        <f t="shared" ca="1" si="66"/>
        <v>0</v>
      </c>
      <c r="AC31" s="1">
        <f t="shared" ca="1" si="66"/>
        <v>0</v>
      </c>
      <c r="AD31" s="1">
        <f t="shared" ca="1" si="66"/>
        <v>0</v>
      </c>
      <c r="AE31" s="1">
        <f t="shared" ca="1" si="66"/>
        <v>0</v>
      </c>
      <c r="AF31" s="1">
        <f t="shared" ca="1" si="66"/>
        <v>0</v>
      </c>
      <c r="AG31" s="1">
        <f t="shared" ca="1" si="66"/>
        <v>0</v>
      </c>
      <c r="AH31" s="1">
        <f t="shared" ca="1" si="66"/>
        <v>0</v>
      </c>
      <c r="AI31" s="1">
        <f t="shared" ref="AI31:BN31" ca="1" si="67">IF(AI$10&gt;$B$60,IF(AI8&gt;(AI$12+AI$15*$B$62),AI22,0),0)</f>
        <v>0</v>
      </c>
      <c r="AJ31" s="1">
        <f t="shared" ca="1" si="67"/>
        <v>0</v>
      </c>
      <c r="AK31" s="1">
        <f t="shared" ca="1" si="67"/>
        <v>0</v>
      </c>
      <c r="AL31" s="1">
        <f t="shared" ca="1" si="67"/>
        <v>0</v>
      </c>
      <c r="AM31" s="1">
        <f t="shared" ca="1" si="67"/>
        <v>0</v>
      </c>
      <c r="AN31" s="1">
        <f t="shared" ca="1" si="67"/>
        <v>0</v>
      </c>
      <c r="AO31" s="1">
        <f t="shared" ca="1" si="67"/>
        <v>0</v>
      </c>
      <c r="AP31" s="1">
        <f t="shared" ca="1" si="67"/>
        <v>0</v>
      </c>
      <c r="AQ31" s="1">
        <f t="shared" ca="1" si="67"/>
        <v>0</v>
      </c>
      <c r="AR31" s="1">
        <f t="shared" ca="1" si="67"/>
        <v>0</v>
      </c>
      <c r="AS31" s="1">
        <f t="shared" ca="1" si="67"/>
        <v>0</v>
      </c>
      <c r="AT31" s="1">
        <f t="shared" ca="1" si="67"/>
        <v>0</v>
      </c>
      <c r="AU31" s="1">
        <f t="shared" ca="1" si="67"/>
        <v>0</v>
      </c>
      <c r="AV31" s="1">
        <f t="shared" ca="1" si="67"/>
        <v>0</v>
      </c>
      <c r="AW31" s="1">
        <f t="shared" ca="1" si="67"/>
        <v>0</v>
      </c>
      <c r="AX31" s="1">
        <f t="shared" ca="1" si="67"/>
        <v>0</v>
      </c>
      <c r="AY31" s="1">
        <f t="shared" ca="1" si="67"/>
        <v>0</v>
      </c>
      <c r="AZ31" s="1">
        <f t="shared" ca="1" si="67"/>
        <v>0</v>
      </c>
      <c r="BA31" s="1">
        <f t="shared" ca="1" si="67"/>
        <v>0</v>
      </c>
      <c r="BB31" s="1">
        <f t="shared" ca="1" si="67"/>
        <v>0</v>
      </c>
      <c r="BC31" s="1">
        <f t="shared" ca="1" si="67"/>
        <v>0</v>
      </c>
      <c r="BD31" s="1">
        <f t="shared" ca="1" si="67"/>
        <v>0</v>
      </c>
      <c r="BE31" s="1">
        <f t="shared" ca="1" si="67"/>
        <v>0</v>
      </c>
      <c r="BF31" s="1">
        <f t="shared" ca="1" si="67"/>
        <v>0</v>
      </c>
      <c r="BG31" s="1">
        <f t="shared" ca="1" si="67"/>
        <v>0</v>
      </c>
      <c r="BH31" s="1">
        <f t="shared" ca="1" si="67"/>
        <v>0</v>
      </c>
      <c r="BI31" s="1">
        <f t="shared" ca="1" si="67"/>
        <v>0</v>
      </c>
      <c r="BJ31" s="1">
        <f t="shared" ca="1" si="67"/>
        <v>0</v>
      </c>
      <c r="BK31" s="1">
        <f t="shared" ca="1" si="67"/>
        <v>0</v>
      </c>
      <c r="BL31" s="1">
        <f t="shared" ca="1" si="67"/>
        <v>0</v>
      </c>
      <c r="BM31" s="1">
        <f t="shared" ca="1" si="67"/>
        <v>0</v>
      </c>
      <c r="BN31" s="1">
        <f t="shared" ca="1" si="67"/>
        <v>0</v>
      </c>
      <c r="BO31" s="1">
        <f t="shared" ref="BO31:CT31" ca="1" si="68">IF(BO$10&gt;$B$60,IF(BO8&gt;(BO$12+BO$15*$B$62),BO22,0),0)</f>
        <v>0</v>
      </c>
      <c r="BP31" s="1">
        <f t="shared" ca="1" si="68"/>
        <v>0</v>
      </c>
      <c r="BQ31" s="1">
        <f t="shared" ca="1" si="68"/>
        <v>0</v>
      </c>
      <c r="BR31" s="1">
        <f t="shared" ca="1" si="68"/>
        <v>0</v>
      </c>
      <c r="BS31" s="1">
        <f t="shared" ca="1" si="68"/>
        <v>0</v>
      </c>
      <c r="BT31" s="1">
        <f t="shared" ca="1" si="68"/>
        <v>0</v>
      </c>
      <c r="BU31" s="1">
        <f t="shared" ca="1" si="68"/>
        <v>0</v>
      </c>
      <c r="BV31" s="1">
        <f t="shared" ca="1" si="68"/>
        <v>0</v>
      </c>
      <c r="BW31" s="1">
        <f t="shared" ca="1" si="68"/>
        <v>0</v>
      </c>
      <c r="BX31" s="1">
        <f t="shared" ca="1" si="68"/>
        <v>0</v>
      </c>
      <c r="BY31" s="1">
        <f t="shared" ca="1" si="68"/>
        <v>0</v>
      </c>
      <c r="BZ31" s="1">
        <f t="shared" ca="1" si="68"/>
        <v>0</v>
      </c>
      <c r="CA31" s="1">
        <f t="shared" ca="1" si="68"/>
        <v>0</v>
      </c>
      <c r="CB31" s="1">
        <f t="shared" ca="1" si="68"/>
        <v>0</v>
      </c>
      <c r="CC31" s="1">
        <f t="shared" ca="1" si="68"/>
        <v>0</v>
      </c>
      <c r="CD31" s="1">
        <f t="shared" ca="1" si="68"/>
        <v>0</v>
      </c>
      <c r="CE31" s="1">
        <f t="shared" ca="1" si="68"/>
        <v>0</v>
      </c>
      <c r="CF31" s="1">
        <f t="shared" ca="1" si="68"/>
        <v>0</v>
      </c>
      <c r="CG31" s="1">
        <f t="shared" ca="1" si="68"/>
        <v>0</v>
      </c>
      <c r="CH31" s="1">
        <f t="shared" ca="1" si="68"/>
        <v>0</v>
      </c>
      <c r="CI31" s="1">
        <f t="shared" ca="1" si="68"/>
        <v>0</v>
      </c>
      <c r="CJ31" s="1">
        <f t="shared" ca="1" si="68"/>
        <v>0</v>
      </c>
      <c r="CK31" s="1">
        <f t="shared" ca="1" si="68"/>
        <v>0</v>
      </c>
      <c r="CL31" s="1">
        <f t="shared" ca="1" si="68"/>
        <v>0</v>
      </c>
      <c r="CM31" s="1">
        <f t="shared" ca="1" si="68"/>
        <v>0</v>
      </c>
      <c r="CN31" s="1">
        <f t="shared" ca="1" si="68"/>
        <v>0</v>
      </c>
      <c r="CO31" s="1">
        <f t="shared" ca="1" si="68"/>
        <v>0</v>
      </c>
      <c r="CP31" s="1">
        <f t="shared" ca="1" si="68"/>
        <v>0</v>
      </c>
      <c r="CQ31" s="1">
        <f t="shared" ca="1" si="68"/>
        <v>0</v>
      </c>
      <c r="CR31" s="1">
        <f t="shared" ca="1" si="68"/>
        <v>0</v>
      </c>
      <c r="CS31" s="1">
        <f t="shared" ca="1" si="68"/>
        <v>0</v>
      </c>
      <c r="CT31" s="1">
        <f t="shared" ca="1" si="68"/>
        <v>0</v>
      </c>
      <c r="CU31" s="13">
        <f t="shared" ca="1" si="52"/>
        <v>0</v>
      </c>
      <c r="CV31" s="13">
        <f t="shared" ca="1" si="53"/>
        <v>0</v>
      </c>
      <c r="CW31" s="13">
        <f t="shared" ca="1" si="54"/>
        <v>0</v>
      </c>
      <c r="CX31" s="13">
        <f t="shared" ca="1" si="55"/>
        <v>0</v>
      </c>
      <c r="CY31" s="13">
        <f t="shared" ca="1" si="56"/>
        <v>0</v>
      </c>
    </row>
    <row r="32" spans="1:103" s="8" customFormat="1" ht="17" x14ac:dyDescent="0.25">
      <c r="A32" s="1">
        <f t="shared" si="45"/>
        <v>5</v>
      </c>
      <c r="B32" s="8" t="str">
        <f>count!A8</f>
        <v>Saturday</v>
      </c>
      <c r="C32" s="27">
        <f t="shared" ref="C32:AH32" ca="1" si="69">IF(C$10&gt;$B$60,IF(C9&gt;(C$12+C$15*$B$62),C23,0),0)</f>
        <v>0</v>
      </c>
      <c r="D32" s="1">
        <f t="shared" ca="1" si="69"/>
        <v>0</v>
      </c>
      <c r="E32" s="1">
        <f t="shared" ca="1" si="69"/>
        <v>0</v>
      </c>
      <c r="F32" s="1">
        <f t="shared" ca="1" si="69"/>
        <v>0</v>
      </c>
      <c r="G32" s="1">
        <f t="shared" ca="1" si="69"/>
        <v>0</v>
      </c>
      <c r="H32" s="1">
        <f t="shared" ca="1" si="69"/>
        <v>0</v>
      </c>
      <c r="I32" s="1">
        <f t="shared" ca="1" si="69"/>
        <v>0</v>
      </c>
      <c r="J32" s="1">
        <f t="shared" ca="1" si="69"/>
        <v>0</v>
      </c>
      <c r="K32" s="1">
        <f t="shared" ca="1" si="69"/>
        <v>0</v>
      </c>
      <c r="L32" s="1">
        <f t="shared" ca="1" si="69"/>
        <v>0</v>
      </c>
      <c r="M32" s="1">
        <f t="shared" ca="1" si="69"/>
        <v>0</v>
      </c>
      <c r="N32" s="1">
        <f t="shared" ca="1" si="69"/>
        <v>0</v>
      </c>
      <c r="O32" s="1">
        <f t="shared" ca="1" si="69"/>
        <v>0</v>
      </c>
      <c r="P32" s="1">
        <f t="shared" ca="1" si="69"/>
        <v>0</v>
      </c>
      <c r="Q32" s="1">
        <f t="shared" ca="1" si="69"/>
        <v>0</v>
      </c>
      <c r="R32" s="1">
        <f t="shared" ca="1" si="69"/>
        <v>0</v>
      </c>
      <c r="S32" s="1">
        <f t="shared" ca="1" si="69"/>
        <v>0</v>
      </c>
      <c r="T32" s="1">
        <f t="shared" ca="1" si="69"/>
        <v>0</v>
      </c>
      <c r="U32" s="1">
        <f t="shared" ca="1" si="69"/>
        <v>0</v>
      </c>
      <c r="V32" s="1">
        <f t="shared" ca="1" si="69"/>
        <v>0</v>
      </c>
      <c r="W32" s="1">
        <f t="shared" ca="1" si="69"/>
        <v>0</v>
      </c>
      <c r="X32" s="1">
        <f t="shared" ca="1" si="69"/>
        <v>0</v>
      </c>
      <c r="Y32" s="1">
        <f t="shared" ca="1" si="69"/>
        <v>0</v>
      </c>
      <c r="Z32" s="1">
        <f t="shared" ca="1" si="69"/>
        <v>0</v>
      </c>
      <c r="AA32" s="1">
        <f t="shared" ca="1" si="69"/>
        <v>0</v>
      </c>
      <c r="AB32" s="1">
        <f t="shared" ca="1" si="69"/>
        <v>0</v>
      </c>
      <c r="AC32" s="1">
        <f t="shared" ca="1" si="69"/>
        <v>0</v>
      </c>
      <c r="AD32" s="1">
        <f t="shared" ca="1" si="69"/>
        <v>0</v>
      </c>
      <c r="AE32" s="1">
        <f t="shared" ca="1" si="69"/>
        <v>0</v>
      </c>
      <c r="AF32" s="1">
        <f t="shared" ca="1" si="69"/>
        <v>0</v>
      </c>
      <c r="AG32" s="1">
        <f t="shared" ca="1" si="69"/>
        <v>0</v>
      </c>
      <c r="AH32" s="1">
        <f t="shared" ca="1" si="69"/>
        <v>0</v>
      </c>
      <c r="AI32" s="1">
        <f t="shared" ref="AI32:BN32" ca="1" si="70">IF(AI$10&gt;$B$60,IF(AI9&gt;(AI$12+AI$15*$B$62),AI23,0),0)</f>
        <v>0</v>
      </c>
      <c r="AJ32" s="1">
        <f t="shared" ca="1" si="70"/>
        <v>0</v>
      </c>
      <c r="AK32" s="1">
        <f t="shared" ca="1" si="70"/>
        <v>0</v>
      </c>
      <c r="AL32" s="1">
        <f t="shared" ca="1" si="70"/>
        <v>0</v>
      </c>
      <c r="AM32" s="1">
        <f t="shared" ca="1" si="70"/>
        <v>0</v>
      </c>
      <c r="AN32" s="1">
        <f t="shared" ca="1" si="70"/>
        <v>0</v>
      </c>
      <c r="AO32" s="1">
        <f t="shared" ca="1" si="70"/>
        <v>0</v>
      </c>
      <c r="AP32" s="1">
        <f t="shared" ca="1" si="70"/>
        <v>0</v>
      </c>
      <c r="AQ32" s="1">
        <f t="shared" ca="1" si="70"/>
        <v>0</v>
      </c>
      <c r="AR32" s="1">
        <f t="shared" ca="1" si="70"/>
        <v>0</v>
      </c>
      <c r="AS32" s="1">
        <f t="shared" ca="1" si="70"/>
        <v>0</v>
      </c>
      <c r="AT32" s="1">
        <f t="shared" ca="1" si="70"/>
        <v>0</v>
      </c>
      <c r="AU32" s="1">
        <f t="shared" ca="1" si="70"/>
        <v>0</v>
      </c>
      <c r="AV32" s="1">
        <f t="shared" ca="1" si="70"/>
        <v>0</v>
      </c>
      <c r="AW32" s="1">
        <f t="shared" ca="1" si="70"/>
        <v>0</v>
      </c>
      <c r="AX32" s="1">
        <f t="shared" ca="1" si="70"/>
        <v>0</v>
      </c>
      <c r="AY32" s="1">
        <f t="shared" ca="1" si="70"/>
        <v>5.9464432</v>
      </c>
      <c r="AZ32" s="1">
        <f t="shared" ca="1" si="70"/>
        <v>0</v>
      </c>
      <c r="BA32" s="1">
        <f t="shared" ca="1" si="70"/>
        <v>0</v>
      </c>
      <c r="BB32" s="1">
        <f t="shared" ca="1" si="70"/>
        <v>6.0603388000000002</v>
      </c>
      <c r="BC32" s="1">
        <f t="shared" ca="1" si="70"/>
        <v>5.4696167999999998</v>
      </c>
      <c r="BD32" s="1">
        <f t="shared" ca="1" si="70"/>
        <v>4.8823704000000001</v>
      </c>
      <c r="BE32" s="1">
        <f t="shared" ca="1" si="70"/>
        <v>0</v>
      </c>
      <c r="BF32" s="1">
        <f t="shared" ca="1" si="70"/>
        <v>0</v>
      </c>
      <c r="BG32" s="1">
        <f t="shared" ca="1" si="70"/>
        <v>0</v>
      </c>
      <c r="BH32" s="1">
        <f t="shared" ca="1" si="70"/>
        <v>0</v>
      </c>
      <c r="BI32" s="1">
        <f t="shared" ca="1" si="70"/>
        <v>0</v>
      </c>
      <c r="BJ32" s="1">
        <f t="shared" ca="1" si="70"/>
        <v>0</v>
      </c>
      <c r="BK32" s="1">
        <f t="shared" ca="1" si="70"/>
        <v>0</v>
      </c>
      <c r="BL32" s="1">
        <f t="shared" ca="1" si="70"/>
        <v>0</v>
      </c>
      <c r="BM32" s="1">
        <f t="shared" ca="1" si="70"/>
        <v>0</v>
      </c>
      <c r="BN32" s="1">
        <f t="shared" ca="1" si="70"/>
        <v>0</v>
      </c>
      <c r="BO32" s="1">
        <f t="shared" ref="BO32:CT32" ca="1" si="71">IF(BO$10&gt;$B$60,IF(BO9&gt;(BO$12+BO$15*$B$62),BO23,0),0)</f>
        <v>0</v>
      </c>
      <c r="BP32" s="1">
        <f t="shared" ca="1" si="71"/>
        <v>0</v>
      </c>
      <c r="BQ32" s="1">
        <f t="shared" ca="1" si="71"/>
        <v>0</v>
      </c>
      <c r="BR32" s="1">
        <f t="shared" ca="1" si="71"/>
        <v>0</v>
      </c>
      <c r="BS32" s="1">
        <f t="shared" ca="1" si="71"/>
        <v>0</v>
      </c>
      <c r="BT32" s="1">
        <f t="shared" ca="1" si="71"/>
        <v>0</v>
      </c>
      <c r="BU32" s="1">
        <f t="shared" ca="1" si="71"/>
        <v>0</v>
      </c>
      <c r="BV32" s="1">
        <f t="shared" ca="1" si="71"/>
        <v>0</v>
      </c>
      <c r="BW32" s="1">
        <f t="shared" ca="1" si="71"/>
        <v>0</v>
      </c>
      <c r="BX32" s="1">
        <f t="shared" ca="1" si="71"/>
        <v>0</v>
      </c>
      <c r="BY32" s="1">
        <f t="shared" ca="1" si="71"/>
        <v>0</v>
      </c>
      <c r="BZ32" s="1">
        <f t="shared" ca="1" si="71"/>
        <v>0</v>
      </c>
      <c r="CA32" s="1">
        <f t="shared" ca="1" si="71"/>
        <v>6.5832077999999994</v>
      </c>
      <c r="CB32" s="1">
        <f t="shared" ca="1" si="71"/>
        <v>0</v>
      </c>
      <c r="CC32" s="1">
        <f t="shared" ca="1" si="71"/>
        <v>0</v>
      </c>
      <c r="CD32" s="1">
        <f t="shared" ca="1" si="71"/>
        <v>0</v>
      </c>
      <c r="CE32" s="1">
        <f t="shared" ca="1" si="71"/>
        <v>0</v>
      </c>
      <c r="CF32" s="1">
        <f t="shared" ca="1" si="71"/>
        <v>0</v>
      </c>
      <c r="CG32" s="1">
        <f t="shared" ca="1" si="71"/>
        <v>0</v>
      </c>
      <c r="CH32" s="1">
        <f t="shared" ca="1" si="71"/>
        <v>0</v>
      </c>
      <c r="CI32" s="1">
        <f t="shared" ca="1" si="71"/>
        <v>0</v>
      </c>
      <c r="CJ32" s="1">
        <f t="shared" ca="1" si="71"/>
        <v>0</v>
      </c>
      <c r="CK32" s="1">
        <f t="shared" ca="1" si="71"/>
        <v>0</v>
      </c>
      <c r="CL32" s="1">
        <f t="shared" ca="1" si="71"/>
        <v>0</v>
      </c>
      <c r="CM32" s="1">
        <f t="shared" ca="1" si="71"/>
        <v>0</v>
      </c>
      <c r="CN32" s="1">
        <f t="shared" ca="1" si="71"/>
        <v>0</v>
      </c>
      <c r="CO32" s="1">
        <f t="shared" ca="1" si="71"/>
        <v>0</v>
      </c>
      <c r="CP32" s="1">
        <f t="shared" ca="1" si="71"/>
        <v>0</v>
      </c>
      <c r="CQ32" s="1">
        <f t="shared" ca="1" si="71"/>
        <v>0</v>
      </c>
      <c r="CR32" s="1">
        <f t="shared" ca="1" si="71"/>
        <v>0</v>
      </c>
      <c r="CS32" s="1">
        <f t="shared" ca="1" si="71"/>
        <v>0</v>
      </c>
      <c r="CT32" s="1">
        <f t="shared" ca="1" si="71"/>
        <v>0</v>
      </c>
      <c r="CU32" s="13">
        <f t="shared" ca="1" si="52"/>
        <v>28.941977000000001</v>
      </c>
      <c r="CV32" s="13">
        <f t="shared" ca="1" si="53"/>
        <v>0.30147892708333335</v>
      </c>
      <c r="CW32" s="13">
        <f t="shared" ca="1" si="54"/>
        <v>0</v>
      </c>
      <c r="CX32" s="13">
        <f t="shared" ca="1" si="55"/>
        <v>6.5832077999999994</v>
      </c>
      <c r="CY32" s="13">
        <f t="shared" ca="1" si="56"/>
        <v>1.2996168282576717</v>
      </c>
    </row>
    <row r="33" spans="1:103" s="15" customFormat="1" ht="17" x14ac:dyDescent="0.25">
      <c r="A33" s="3">
        <f>SUM(A26:A32)</f>
        <v>29</v>
      </c>
      <c r="B33" s="15" t="s">
        <v>15</v>
      </c>
      <c r="C33" s="24">
        <f t="shared" ref="C33:BN33" ca="1" si="72">SUM(C26:C32)</f>
        <v>0</v>
      </c>
      <c r="D33" s="3">
        <f t="shared" ca="1" si="72"/>
        <v>0</v>
      </c>
      <c r="E33" s="3">
        <f t="shared" ca="1" si="72"/>
        <v>0</v>
      </c>
      <c r="F33" s="3">
        <f t="shared" ca="1" si="72"/>
        <v>0</v>
      </c>
      <c r="G33" s="3">
        <f t="shared" ca="1" si="72"/>
        <v>0</v>
      </c>
      <c r="H33" s="3">
        <f t="shared" ca="1" si="72"/>
        <v>0</v>
      </c>
      <c r="I33" s="3">
        <f t="shared" ca="1" si="72"/>
        <v>0</v>
      </c>
      <c r="J33" s="3">
        <f t="shared" ca="1" si="72"/>
        <v>0</v>
      </c>
      <c r="K33" s="3">
        <f t="shared" ca="1" si="72"/>
        <v>0</v>
      </c>
      <c r="L33" s="3">
        <f t="shared" ca="1" si="72"/>
        <v>0</v>
      </c>
      <c r="M33" s="3">
        <f t="shared" ca="1" si="72"/>
        <v>0</v>
      </c>
      <c r="N33" s="3">
        <f t="shared" ca="1" si="72"/>
        <v>0</v>
      </c>
      <c r="O33" s="3">
        <f t="shared" ca="1" si="72"/>
        <v>0</v>
      </c>
      <c r="P33" s="3">
        <f t="shared" ca="1" si="72"/>
        <v>0</v>
      </c>
      <c r="Q33" s="3">
        <f t="shared" ca="1" si="72"/>
        <v>0</v>
      </c>
      <c r="R33" s="3">
        <f t="shared" ca="1" si="72"/>
        <v>0</v>
      </c>
      <c r="S33" s="3">
        <f t="shared" ca="1" si="72"/>
        <v>0</v>
      </c>
      <c r="T33" s="3">
        <f t="shared" ca="1" si="72"/>
        <v>0</v>
      </c>
      <c r="U33" s="3">
        <f t="shared" ca="1" si="72"/>
        <v>0</v>
      </c>
      <c r="V33" s="3">
        <f t="shared" ca="1" si="72"/>
        <v>0</v>
      </c>
      <c r="W33" s="3">
        <f t="shared" ca="1" si="72"/>
        <v>0</v>
      </c>
      <c r="X33" s="3">
        <f t="shared" ca="1" si="72"/>
        <v>0</v>
      </c>
      <c r="Y33" s="3">
        <f t="shared" ca="1" si="72"/>
        <v>0</v>
      </c>
      <c r="Z33" s="3">
        <f t="shared" ca="1" si="72"/>
        <v>0</v>
      </c>
      <c r="AA33" s="3">
        <f t="shared" ca="1" si="72"/>
        <v>0</v>
      </c>
      <c r="AB33" s="3">
        <f t="shared" ca="1" si="72"/>
        <v>0</v>
      </c>
      <c r="AC33" s="3">
        <f t="shared" ca="1" si="72"/>
        <v>0</v>
      </c>
      <c r="AD33" s="3">
        <f t="shared" ca="1" si="72"/>
        <v>0</v>
      </c>
      <c r="AE33" s="3">
        <f t="shared" ca="1" si="72"/>
        <v>0</v>
      </c>
      <c r="AF33" s="3">
        <f t="shared" ca="1" si="72"/>
        <v>0</v>
      </c>
      <c r="AG33" s="3">
        <f t="shared" ca="1" si="72"/>
        <v>0</v>
      </c>
      <c r="AH33" s="3">
        <f t="shared" ca="1" si="72"/>
        <v>0</v>
      </c>
      <c r="AI33" s="3">
        <f t="shared" ca="1" si="72"/>
        <v>0</v>
      </c>
      <c r="AJ33" s="3">
        <f t="shared" ca="1" si="72"/>
        <v>0</v>
      </c>
      <c r="AK33" s="3">
        <f t="shared" ca="1" si="72"/>
        <v>0</v>
      </c>
      <c r="AL33" s="3">
        <f t="shared" ca="1" si="72"/>
        <v>0</v>
      </c>
      <c r="AM33" s="3">
        <f t="shared" ca="1" si="72"/>
        <v>0</v>
      </c>
      <c r="AN33" s="3">
        <f t="shared" ca="1" si="72"/>
        <v>0</v>
      </c>
      <c r="AO33" s="3">
        <f t="shared" ca="1" si="72"/>
        <v>0</v>
      </c>
      <c r="AP33" s="3">
        <f t="shared" ca="1" si="72"/>
        <v>0</v>
      </c>
      <c r="AQ33" s="3">
        <f t="shared" ca="1" si="72"/>
        <v>0</v>
      </c>
      <c r="AR33" s="3">
        <f t="shared" ca="1" si="72"/>
        <v>0</v>
      </c>
      <c r="AS33" s="3">
        <f t="shared" ca="1" si="72"/>
        <v>0</v>
      </c>
      <c r="AT33" s="3">
        <f t="shared" ca="1" si="72"/>
        <v>0</v>
      </c>
      <c r="AU33" s="3">
        <f t="shared" ca="1" si="72"/>
        <v>0</v>
      </c>
      <c r="AV33" s="3">
        <f t="shared" ca="1" si="72"/>
        <v>0</v>
      </c>
      <c r="AW33" s="3">
        <f t="shared" ca="1" si="72"/>
        <v>0</v>
      </c>
      <c r="AX33" s="3">
        <f t="shared" ca="1" si="72"/>
        <v>0</v>
      </c>
      <c r="AY33" s="3">
        <f t="shared" ca="1" si="72"/>
        <v>5.9464432</v>
      </c>
      <c r="AZ33" s="3">
        <f t="shared" ca="1" si="72"/>
        <v>0</v>
      </c>
      <c r="BA33" s="3">
        <f t="shared" ca="1" si="72"/>
        <v>0</v>
      </c>
      <c r="BB33" s="3">
        <f t="shared" ca="1" si="72"/>
        <v>6.0603388000000002</v>
      </c>
      <c r="BC33" s="3">
        <f t="shared" ca="1" si="72"/>
        <v>5.4696167999999998</v>
      </c>
      <c r="BD33" s="3">
        <f t="shared" ca="1" si="72"/>
        <v>4.8823704000000001</v>
      </c>
      <c r="BE33" s="3">
        <f t="shared" ca="1" si="72"/>
        <v>0</v>
      </c>
      <c r="BF33" s="3">
        <f t="shared" ca="1" si="72"/>
        <v>0</v>
      </c>
      <c r="BG33" s="3">
        <f t="shared" ca="1" si="72"/>
        <v>0</v>
      </c>
      <c r="BH33" s="3">
        <f t="shared" ca="1" si="72"/>
        <v>0</v>
      </c>
      <c r="BI33" s="3">
        <f t="shared" ca="1" si="72"/>
        <v>0</v>
      </c>
      <c r="BJ33" s="3">
        <f t="shared" ca="1" si="72"/>
        <v>0</v>
      </c>
      <c r="BK33" s="3">
        <f t="shared" ca="1" si="72"/>
        <v>0</v>
      </c>
      <c r="BL33" s="3">
        <f t="shared" ca="1" si="72"/>
        <v>0</v>
      </c>
      <c r="BM33" s="3">
        <f t="shared" ca="1" si="72"/>
        <v>0</v>
      </c>
      <c r="BN33" s="3">
        <f t="shared" ca="1" si="72"/>
        <v>0</v>
      </c>
      <c r="BO33" s="3">
        <f t="shared" ref="BO33:CT33" ca="1" si="73">SUM(BO26:BO32)</f>
        <v>0</v>
      </c>
      <c r="BP33" s="3">
        <f t="shared" ca="1" si="73"/>
        <v>0</v>
      </c>
      <c r="BQ33" s="3">
        <f t="shared" ca="1" si="73"/>
        <v>0</v>
      </c>
      <c r="BR33" s="3">
        <f t="shared" ca="1" si="73"/>
        <v>0</v>
      </c>
      <c r="BS33" s="3">
        <f t="shared" ca="1" si="73"/>
        <v>0</v>
      </c>
      <c r="BT33" s="3">
        <f t="shared" ca="1" si="73"/>
        <v>0</v>
      </c>
      <c r="BU33" s="3">
        <f t="shared" ca="1" si="73"/>
        <v>0</v>
      </c>
      <c r="BV33" s="3">
        <f t="shared" ca="1" si="73"/>
        <v>0</v>
      </c>
      <c r="BW33" s="3">
        <f t="shared" ca="1" si="73"/>
        <v>0</v>
      </c>
      <c r="BX33" s="3">
        <f t="shared" ca="1" si="73"/>
        <v>0</v>
      </c>
      <c r="BY33" s="3">
        <f t="shared" ca="1" si="73"/>
        <v>0</v>
      </c>
      <c r="BZ33" s="3">
        <f t="shared" ca="1" si="73"/>
        <v>0</v>
      </c>
      <c r="CA33" s="3">
        <f t="shared" ca="1" si="73"/>
        <v>6.5832077999999994</v>
      </c>
      <c r="CB33" s="3">
        <f t="shared" ca="1" si="73"/>
        <v>0</v>
      </c>
      <c r="CC33" s="3">
        <f t="shared" ca="1" si="73"/>
        <v>0</v>
      </c>
      <c r="CD33" s="3">
        <f t="shared" ca="1" si="73"/>
        <v>0</v>
      </c>
      <c r="CE33" s="3">
        <f t="shared" ca="1" si="73"/>
        <v>0</v>
      </c>
      <c r="CF33" s="3">
        <f t="shared" ca="1" si="73"/>
        <v>0</v>
      </c>
      <c r="CG33" s="3">
        <f t="shared" ca="1" si="73"/>
        <v>0</v>
      </c>
      <c r="CH33" s="3">
        <f t="shared" ca="1" si="73"/>
        <v>0</v>
      </c>
      <c r="CI33" s="3">
        <f t="shared" ca="1" si="73"/>
        <v>0</v>
      </c>
      <c r="CJ33" s="3">
        <f t="shared" ca="1" si="73"/>
        <v>0</v>
      </c>
      <c r="CK33" s="3">
        <f t="shared" ca="1" si="73"/>
        <v>0</v>
      </c>
      <c r="CL33" s="3">
        <f t="shared" ca="1" si="73"/>
        <v>0</v>
      </c>
      <c r="CM33" s="3">
        <f t="shared" ca="1" si="73"/>
        <v>0</v>
      </c>
      <c r="CN33" s="3">
        <f t="shared" ca="1" si="73"/>
        <v>0</v>
      </c>
      <c r="CO33" s="3">
        <f t="shared" ca="1" si="73"/>
        <v>0</v>
      </c>
      <c r="CP33" s="3">
        <f t="shared" ca="1" si="73"/>
        <v>0</v>
      </c>
      <c r="CQ33" s="3">
        <f t="shared" ca="1" si="73"/>
        <v>0</v>
      </c>
      <c r="CR33" s="3">
        <f t="shared" ca="1" si="73"/>
        <v>0</v>
      </c>
      <c r="CS33" s="3">
        <f t="shared" ca="1" si="73"/>
        <v>0</v>
      </c>
      <c r="CT33" s="3">
        <f t="shared" ca="1" si="73"/>
        <v>0</v>
      </c>
      <c r="CU33" s="14">
        <f ca="1">SUM(C33:CT33)</f>
        <v>28.941977000000001</v>
      </c>
      <c r="CV33" s="14">
        <f ca="1">AVERAGE(C33:CT33)</f>
        <v>0.30147892708333335</v>
      </c>
      <c r="CW33" s="14">
        <f ca="1">MIN(C33:CT33)</f>
        <v>0</v>
      </c>
      <c r="CX33" s="14">
        <f ca="1">MAX(C33:CT33)</f>
        <v>6.5832077999999994</v>
      </c>
      <c r="CY33" s="14">
        <f ca="1">STDEV(C33:CT33)</f>
        <v>1.2996168282576717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74"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75">IF(D$10&gt;$B$60,IF(D3&lt;(D$12-D$15*$B$62),D17,0),0)</f>
        <v>0</v>
      </c>
      <c r="E35" s="1">
        <f t="shared" ca="1" si="75"/>
        <v>0</v>
      </c>
      <c r="F35" s="1">
        <f t="shared" ca="1" si="75"/>
        <v>0</v>
      </c>
      <c r="G35" s="1">
        <f t="shared" ca="1" si="75"/>
        <v>0</v>
      </c>
      <c r="H35" s="1">
        <f t="shared" ca="1" si="75"/>
        <v>0</v>
      </c>
      <c r="I35" s="1">
        <f t="shared" ca="1" si="75"/>
        <v>0</v>
      </c>
      <c r="J35" s="1">
        <f t="shared" ca="1" si="75"/>
        <v>0</v>
      </c>
      <c r="K35" s="1">
        <f t="shared" ca="1" si="75"/>
        <v>0</v>
      </c>
      <c r="L35" s="1">
        <f t="shared" ca="1" si="75"/>
        <v>0</v>
      </c>
      <c r="M35" s="1">
        <f t="shared" ca="1" si="75"/>
        <v>0</v>
      </c>
      <c r="N35" s="1">
        <f t="shared" ca="1" si="75"/>
        <v>0</v>
      </c>
      <c r="O35" s="1">
        <f t="shared" ca="1" si="75"/>
        <v>0</v>
      </c>
      <c r="P35" s="1">
        <f t="shared" ca="1" si="75"/>
        <v>0</v>
      </c>
      <c r="Q35" s="1">
        <f t="shared" ca="1" si="75"/>
        <v>0</v>
      </c>
      <c r="R35" s="1">
        <f t="shared" ca="1" si="75"/>
        <v>0</v>
      </c>
      <c r="S35" s="1">
        <f t="shared" ca="1" si="75"/>
        <v>0</v>
      </c>
      <c r="T35" s="1">
        <f t="shared" ca="1" si="75"/>
        <v>0</v>
      </c>
      <c r="U35" s="1">
        <f t="shared" ca="1" si="75"/>
        <v>0</v>
      </c>
      <c r="V35" s="1">
        <f t="shared" ca="1" si="75"/>
        <v>0</v>
      </c>
      <c r="W35" s="1">
        <f t="shared" ca="1" si="75"/>
        <v>0</v>
      </c>
      <c r="X35" s="1">
        <f t="shared" ca="1" si="75"/>
        <v>0</v>
      </c>
      <c r="Y35" s="1">
        <f t="shared" ca="1" si="75"/>
        <v>0</v>
      </c>
      <c r="Z35" s="1">
        <f t="shared" ca="1" si="75"/>
        <v>0</v>
      </c>
      <c r="AA35" s="1">
        <f t="shared" ca="1" si="75"/>
        <v>0</v>
      </c>
      <c r="AB35" s="1">
        <f t="shared" ca="1" si="75"/>
        <v>0</v>
      </c>
      <c r="AC35" s="1">
        <f t="shared" ca="1" si="75"/>
        <v>0</v>
      </c>
      <c r="AD35" s="1">
        <f t="shared" ca="1" si="75"/>
        <v>0</v>
      </c>
      <c r="AE35" s="1">
        <f t="shared" ca="1" si="75"/>
        <v>0.1604595</v>
      </c>
      <c r="AF35" s="1">
        <f t="shared" ca="1" si="75"/>
        <v>0.68828699999999998</v>
      </c>
      <c r="AG35" s="1">
        <f t="shared" ca="1" si="75"/>
        <v>0</v>
      </c>
      <c r="AH35" s="1">
        <f t="shared" ca="1" si="75"/>
        <v>0</v>
      </c>
      <c r="AI35" s="1">
        <f t="shared" ca="1" si="75"/>
        <v>0</v>
      </c>
      <c r="AJ35" s="1">
        <f t="shared" ca="1" si="75"/>
        <v>0</v>
      </c>
      <c r="AK35" s="1">
        <f t="shared" ca="1" si="75"/>
        <v>0</v>
      </c>
      <c r="AL35" s="1">
        <f t="shared" ca="1" si="75"/>
        <v>0</v>
      </c>
      <c r="AM35" s="1">
        <f t="shared" ca="1" si="75"/>
        <v>0</v>
      </c>
      <c r="AN35" s="1">
        <f t="shared" ca="1" si="75"/>
        <v>0</v>
      </c>
      <c r="AO35" s="1">
        <f t="shared" ca="1" si="75"/>
        <v>2.7697155000000002</v>
      </c>
      <c r="AP35" s="1">
        <f t="shared" ca="1" si="75"/>
        <v>0</v>
      </c>
      <c r="AQ35" s="1">
        <f t="shared" ca="1" si="75"/>
        <v>0</v>
      </c>
      <c r="AR35" s="1">
        <f t="shared" ca="1" si="75"/>
        <v>0</v>
      </c>
      <c r="AS35" s="1">
        <f t="shared" ca="1" si="75"/>
        <v>0</v>
      </c>
      <c r="AT35" s="1">
        <f t="shared" ca="1" si="75"/>
        <v>0</v>
      </c>
      <c r="AU35" s="1">
        <f t="shared" ca="1" si="75"/>
        <v>0</v>
      </c>
      <c r="AV35" s="1">
        <f t="shared" ca="1" si="75"/>
        <v>0</v>
      </c>
      <c r="AW35" s="1">
        <f t="shared" ca="1" si="75"/>
        <v>0</v>
      </c>
      <c r="AX35" s="1">
        <f t="shared" ca="1" si="75"/>
        <v>0</v>
      </c>
      <c r="AY35" s="1">
        <f t="shared" ca="1" si="75"/>
        <v>0</v>
      </c>
      <c r="AZ35" s="1">
        <f t="shared" ca="1" si="75"/>
        <v>0</v>
      </c>
      <c r="BA35" s="1">
        <f t="shared" ca="1" si="75"/>
        <v>0</v>
      </c>
      <c r="BB35" s="1">
        <f t="shared" ca="1" si="75"/>
        <v>0</v>
      </c>
      <c r="BC35" s="1">
        <f t="shared" ca="1" si="75"/>
        <v>0</v>
      </c>
      <c r="BD35" s="1">
        <f t="shared" ca="1" si="75"/>
        <v>0</v>
      </c>
      <c r="BE35" s="1">
        <f t="shared" ca="1" si="75"/>
        <v>0</v>
      </c>
      <c r="BF35" s="1">
        <f t="shared" ca="1" si="75"/>
        <v>0</v>
      </c>
      <c r="BG35" s="1">
        <f t="shared" ca="1" si="75"/>
        <v>0</v>
      </c>
      <c r="BH35" s="1">
        <f t="shared" ca="1" si="75"/>
        <v>0</v>
      </c>
      <c r="BI35" s="1">
        <f t="shared" ca="1" si="75"/>
        <v>0</v>
      </c>
      <c r="BJ35" s="1">
        <f t="shared" ca="1" si="75"/>
        <v>0</v>
      </c>
      <c r="BK35" s="1">
        <f t="shared" ca="1" si="75"/>
        <v>0</v>
      </c>
      <c r="BL35" s="1">
        <f t="shared" ca="1" si="75"/>
        <v>0</v>
      </c>
      <c r="BM35" s="1">
        <f t="shared" ca="1" si="75"/>
        <v>0</v>
      </c>
      <c r="BN35" s="1">
        <f t="shared" ca="1" si="75"/>
        <v>0</v>
      </c>
      <c r="BO35" s="1">
        <f t="shared" ca="1" si="75"/>
        <v>0</v>
      </c>
      <c r="BP35" s="1">
        <f t="shared" ref="BP35:CT39" ca="1" si="76">IF(BP$10&gt;$B$60,IF(BP3&lt;(BP$12-BP$15*$B$62),BP17,0),0)</f>
        <v>0</v>
      </c>
      <c r="BQ35" s="1">
        <f t="shared" ca="1" si="76"/>
        <v>0</v>
      </c>
      <c r="BR35" s="1">
        <f t="shared" ca="1" si="76"/>
        <v>0.404086</v>
      </c>
      <c r="BS35" s="1">
        <f t="shared" ca="1" si="76"/>
        <v>0</v>
      </c>
      <c r="BT35" s="1">
        <f t="shared" ca="1" si="76"/>
        <v>0</v>
      </c>
      <c r="BU35" s="1">
        <f t="shared" ca="1" si="76"/>
        <v>0</v>
      </c>
      <c r="BV35" s="1">
        <f t="shared" ca="1" si="76"/>
        <v>1.2957825000000001</v>
      </c>
      <c r="BW35" s="1">
        <f t="shared" ca="1" si="76"/>
        <v>1.8414219999999999</v>
      </c>
      <c r="BX35" s="1">
        <f t="shared" ca="1" si="76"/>
        <v>1.2874004999999999</v>
      </c>
      <c r="BY35" s="1">
        <f t="shared" ca="1" si="76"/>
        <v>1.8489914999999999</v>
      </c>
      <c r="BZ35" s="1">
        <f t="shared" ca="1" si="76"/>
        <v>1.1497539999999999</v>
      </c>
      <c r="CA35" s="1">
        <f t="shared" ca="1" si="76"/>
        <v>0</v>
      </c>
      <c r="CB35" s="1">
        <f t="shared" ca="1" si="76"/>
        <v>0</v>
      </c>
      <c r="CC35" s="1">
        <f t="shared" ca="1" si="76"/>
        <v>0</v>
      </c>
      <c r="CD35" s="1">
        <f t="shared" ca="1" si="76"/>
        <v>1.2584330000000001</v>
      </c>
      <c r="CE35" s="1">
        <f t="shared" ca="1" si="76"/>
        <v>0</v>
      </c>
      <c r="CF35" s="1">
        <f t="shared" ca="1" si="76"/>
        <v>0</v>
      </c>
      <c r="CG35" s="1">
        <f t="shared" ca="1" si="76"/>
        <v>0</v>
      </c>
      <c r="CH35" s="1">
        <f t="shared" ca="1" si="76"/>
        <v>0</v>
      </c>
      <c r="CI35" s="1">
        <f t="shared" ca="1" si="76"/>
        <v>0</v>
      </c>
      <c r="CJ35" s="1">
        <f t="shared" ca="1" si="76"/>
        <v>0</v>
      </c>
      <c r="CK35" s="1">
        <f t="shared" ca="1" si="76"/>
        <v>0</v>
      </c>
      <c r="CL35" s="1">
        <f t="shared" ca="1" si="76"/>
        <v>0</v>
      </c>
      <c r="CM35" s="1">
        <f t="shared" ca="1" si="76"/>
        <v>0</v>
      </c>
      <c r="CN35" s="1">
        <f t="shared" ca="1" si="76"/>
        <v>0</v>
      </c>
      <c r="CO35" s="1">
        <f t="shared" ca="1" si="76"/>
        <v>0</v>
      </c>
      <c r="CP35" s="1">
        <f t="shared" ca="1" si="76"/>
        <v>0</v>
      </c>
      <c r="CQ35" s="1">
        <f t="shared" ca="1" si="76"/>
        <v>0</v>
      </c>
      <c r="CR35" s="1">
        <f t="shared" ca="1" si="76"/>
        <v>0</v>
      </c>
      <c r="CS35" s="1">
        <f t="shared" ca="1" si="76"/>
        <v>0</v>
      </c>
      <c r="CT35" s="1">
        <f t="shared" ca="1" si="76"/>
        <v>0</v>
      </c>
      <c r="CU35" s="13">
        <f ca="1">SUM(C35:CT35)</f>
        <v>12.7043315</v>
      </c>
      <c r="CV35" s="13">
        <f ca="1">AVERAGE(C35:CT35)</f>
        <v>0.13233678645833333</v>
      </c>
      <c r="CW35" s="13">
        <f ca="1">MIN(C35:CT35)</f>
        <v>0</v>
      </c>
      <c r="CX35" s="13">
        <f ca="1">MAX(C35:CT35)</f>
        <v>2.7697155000000002</v>
      </c>
      <c r="CY35" s="13">
        <f ca="1">STDEV(C35:CT35)</f>
        <v>0.45542912149337822</v>
      </c>
    </row>
    <row r="36" spans="1:103" s="8" customFormat="1" ht="17" x14ac:dyDescent="0.25">
      <c r="A36" s="1">
        <f t="shared" si="74"/>
        <v>4</v>
      </c>
      <c r="B36" s="8" t="str">
        <f>count!A3</f>
        <v>Monday</v>
      </c>
      <c r="C36" s="27">
        <f t="shared" ref="C36:R41" ca="1" si="77">IF(C$10&gt;$B$60,IF(C4&lt;(C$12-C$15*$B$62),C18,0),0)</f>
        <v>0</v>
      </c>
      <c r="D36" s="1">
        <f t="shared" ca="1" si="77"/>
        <v>0</v>
      </c>
      <c r="E36" s="1">
        <f t="shared" ca="1" si="77"/>
        <v>0</v>
      </c>
      <c r="F36" s="1">
        <f t="shared" ca="1" si="77"/>
        <v>0</v>
      </c>
      <c r="G36" s="1">
        <f t="shared" ca="1" si="77"/>
        <v>0</v>
      </c>
      <c r="H36" s="1">
        <f t="shared" ca="1" si="77"/>
        <v>0</v>
      </c>
      <c r="I36" s="1">
        <f t="shared" ca="1" si="77"/>
        <v>0</v>
      </c>
      <c r="J36" s="1">
        <f t="shared" ca="1" si="77"/>
        <v>0</v>
      </c>
      <c r="K36" s="1">
        <f t="shared" ca="1" si="77"/>
        <v>0</v>
      </c>
      <c r="L36" s="1">
        <f t="shared" ca="1" si="77"/>
        <v>0</v>
      </c>
      <c r="M36" s="1">
        <f t="shared" ca="1" si="77"/>
        <v>0</v>
      </c>
      <c r="N36" s="1">
        <f t="shared" ca="1" si="77"/>
        <v>0</v>
      </c>
      <c r="O36" s="1">
        <f t="shared" ca="1" si="77"/>
        <v>0</v>
      </c>
      <c r="P36" s="1">
        <f t="shared" ca="1" si="77"/>
        <v>0</v>
      </c>
      <c r="Q36" s="1">
        <f t="shared" ca="1" si="77"/>
        <v>0</v>
      </c>
      <c r="R36" s="1">
        <f t="shared" ca="1" si="77"/>
        <v>0</v>
      </c>
      <c r="S36" s="1">
        <f t="shared" ca="1" si="75"/>
        <v>0</v>
      </c>
      <c r="T36" s="1">
        <f t="shared" ca="1" si="75"/>
        <v>0</v>
      </c>
      <c r="U36" s="1">
        <f t="shared" ca="1" si="75"/>
        <v>0</v>
      </c>
      <c r="V36" s="1">
        <f t="shared" ca="1" si="75"/>
        <v>0</v>
      </c>
      <c r="W36" s="1">
        <f t="shared" ca="1" si="75"/>
        <v>0</v>
      </c>
      <c r="X36" s="1">
        <f t="shared" ca="1" si="75"/>
        <v>0</v>
      </c>
      <c r="Y36" s="1">
        <f t="shared" ca="1" si="75"/>
        <v>0</v>
      </c>
      <c r="Z36" s="1">
        <f t="shared" ca="1" si="75"/>
        <v>0</v>
      </c>
      <c r="AA36" s="1">
        <f t="shared" ca="1" si="75"/>
        <v>0</v>
      </c>
      <c r="AB36" s="1">
        <f t="shared" ca="1" si="75"/>
        <v>0</v>
      </c>
      <c r="AC36" s="1">
        <f t="shared" ca="1" si="75"/>
        <v>0</v>
      </c>
      <c r="AD36" s="1">
        <f t="shared" ca="1" si="75"/>
        <v>0</v>
      </c>
      <c r="AE36" s="1">
        <f t="shared" ca="1" si="75"/>
        <v>0</v>
      </c>
      <c r="AF36" s="1">
        <f t="shared" ca="1" si="75"/>
        <v>0</v>
      </c>
      <c r="AG36" s="1">
        <f t="shared" ca="1" si="75"/>
        <v>0</v>
      </c>
      <c r="AH36" s="1">
        <f t="shared" ca="1" si="75"/>
        <v>0</v>
      </c>
      <c r="AI36" s="1">
        <f t="shared" ca="1" si="75"/>
        <v>0</v>
      </c>
      <c r="AJ36" s="1">
        <f t="shared" ca="1" si="75"/>
        <v>0</v>
      </c>
      <c r="AK36" s="1">
        <f t="shared" ca="1" si="75"/>
        <v>0</v>
      </c>
      <c r="AL36" s="1">
        <f t="shared" ca="1" si="75"/>
        <v>0</v>
      </c>
      <c r="AM36" s="1">
        <f t="shared" ca="1" si="75"/>
        <v>0</v>
      </c>
      <c r="AN36" s="1">
        <f t="shared" ca="1" si="75"/>
        <v>0</v>
      </c>
      <c r="AO36" s="1">
        <f t="shared" ca="1" si="75"/>
        <v>2.80390775</v>
      </c>
      <c r="AP36" s="1">
        <f t="shared" ca="1" si="75"/>
        <v>0.63699375000000003</v>
      </c>
      <c r="AQ36" s="1">
        <f t="shared" ca="1" si="75"/>
        <v>0.88675249999999994</v>
      </c>
      <c r="AR36" s="1">
        <f t="shared" ca="1" si="75"/>
        <v>0</v>
      </c>
      <c r="AS36" s="1">
        <f t="shared" ca="1" si="75"/>
        <v>0</v>
      </c>
      <c r="AT36" s="1">
        <f t="shared" ca="1" si="75"/>
        <v>0</v>
      </c>
      <c r="AU36" s="1">
        <f t="shared" ca="1" si="75"/>
        <v>0</v>
      </c>
      <c r="AV36" s="1">
        <f t="shared" ca="1" si="75"/>
        <v>0</v>
      </c>
      <c r="AW36" s="1">
        <f t="shared" ca="1" si="75"/>
        <v>0</v>
      </c>
      <c r="AX36" s="1">
        <f t="shared" ca="1" si="75"/>
        <v>0</v>
      </c>
      <c r="AY36" s="1">
        <f t="shared" ca="1" si="75"/>
        <v>0</v>
      </c>
      <c r="AZ36" s="1">
        <f t="shared" ca="1" si="75"/>
        <v>0</v>
      </c>
      <c r="BA36" s="1">
        <f t="shared" ca="1" si="75"/>
        <v>0</v>
      </c>
      <c r="BB36" s="1">
        <f t="shared" ca="1" si="75"/>
        <v>0</v>
      </c>
      <c r="BC36" s="1">
        <f t="shared" ca="1" si="75"/>
        <v>0</v>
      </c>
      <c r="BD36" s="1">
        <f t="shared" ca="1" si="75"/>
        <v>0</v>
      </c>
      <c r="BE36" s="1">
        <f t="shared" ca="1" si="75"/>
        <v>0</v>
      </c>
      <c r="BF36" s="1">
        <f t="shared" ca="1" si="75"/>
        <v>0</v>
      </c>
      <c r="BG36" s="1">
        <f t="shared" ca="1" si="75"/>
        <v>0.75656500000000004</v>
      </c>
      <c r="BH36" s="1">
        <f t="shared" ca="1" si="75"/>
        <v>0</v>
      </c>
      <c r="BI36" s="1">
        <f t="shared" ca="1" si="75"/>
        <v>0</v>
      </c>
      <c r="BJ36" s="1">
        <f t="shared" ca="1" si="75"/>
        <v>0</v>
      </c>
      <c r="BK36" s="1">
        <f t="shared" ca="1" si="75"/>
        <v>0</v>
      </c>
      <c r="BL36" s="1">
        <f t="shared" ca="1" si="75"/>
        <v>0</v>
      </c>
      <c r="BM36" s="1">
        <f t="shared" ca="1" si="75"/>
        <v>0</v>
      </c>
      <c r="BN36" s="1">
        <f t="shared" ca="1" si="75"/>
        <v>0</v>
      </c>
      <c r="BO36" s="1">
        <f t="shared" ca="1" si="75"/>
        <v>0</v>
      </c>
      <c r="BP36" s="1">
        <f t="shared" ca="1" si="76"/>
        <v>0</v>
      </c>
      <c r="BQ36" s="1">
        <f t="shared" ca="1" si="76"/>
        <v>0</v>
      </c>
      <c r="BR36" s="1">
        <f t="shared" ca="1" si="76"/>
        <v>0</v>
      </c>
      <c r="BS36" s="1">
        <f t="shared" ca="1" si="76"/>
        <v>0</v>
      </c>
      <c r="BT36" s="1">
        <f t="shared" ca="1" si="76"/>
        <v>0</v>
      </c>
      <c r="BU36" s="1">
        <f t="shared" ca="1" si="76"/>
        <v>0</v>
      </c>
      <c r="BV36" s="1">
        <f t="shared" ca="1" si="76"/>
        <v>0</v>
      </c>
      <c r="BW36" s="1">
        <f t="shared" ca="1" si="76"/>
        <v>0</v>
      </c>
      <c r="BX36" s="1">
        <f t="shared" ca="1" si="76"/>
        <v>0</v>
      </c>
      <c r="BY36" s="1">
        <f t="shared" ca="1" si="76"/>
        <v>0</v>
      </c>
      <c r="BZ36" s="1">
        <f t="shared" ca="1" si="76"/>
        <v>0</v>
      </c>
      <c r="CA36" s="1">
        <f t="shared" ca="1" si="76"/>
        <v>0</v>
      </c>
      <c r="CB36" s="1">
        <f t="shared" ca="1" si="76"/>
        <v>0</v>
      </c>
      <c r="CC36" s="1">
        <f t="shared" ca="1" si="76"/>
        <v>1.0304955</v>
      </c>
      <c r="CD36" s="1">
        <f t="shared" ca="1" si="76"/>
        <v>1.7552940000000001</v>
      </c>
      <c r="CE36" s="1">
        <f t="shared" ca="1" si="76"/>
        <v>0</v>
      </c>
      <c r="CF36" s="1">
        <f t="shared" ca="1" si="76"/>
        <v>0</v>
      </c>
      <c r="CG36" s="1">
        <f t="shared" ca="1" si="76"/>
        <v>0.1125415</v>
      </c>
      <c r="CH36" s="1">
        <f t="shared" ca="1" si="76"/>
        <v>0.51859049999999995</v>
      </c>
      <c r="CI36" s="1">
        <f t="shared" ca="1" si="76"/>
        <v>0</v>
      </c>
      <c r="CJ36" s="1">
        <f t="shared" ca="1" si="76"/>
        <v>7.2262499999999993E-2</v>
      </c>
      <c r="CK36" s="1">
        <f t="shared" ca="1" si="76"/>
        <v>0</v>
      </c>
      <c r="CL36" s="1">
        <f t="shared" ca="1" si="76"/>
        <v>0</v>
      </c>
      <c r="CM36" s="1">
        <f t="shared" ca="1" si="76"/>
        <v>0</v>
      </c>
      <c r="CN36" s="1">
        <f t="shared" ca="1" si="76"/>
        <v>0</v>
      </c>
      <c r="CO36" s="1">
        <f t="shared" ca="1" si="76"/>
        <v>0</v>
      </c>
      <c r="CP36" s="1">
        <f t="shared" ca="1" si="76"/>
        <v>0</v>
      </c>
      <c r="CQ36" s="1">
        <f t="shared" ca="1" si="76"/>
        <v>0</v>
      </c>
      <c r="CR36" s="1">
        <f t="shared" ca="1" si="76"/>
        <v>0</v>
      </c>
      <c r="CS36" s="1">
        <f t="shared" ca="1" si="76"/>
        <v>0</v>
      </c>
      <c r="CT36" s="1">
        <f t="shared" ca="1" si="76"/>
        <v>0</v>
      </c>
      <c r="CU36" s="13">
        <f t="shared" ref="CU36:CU41" ca="1" si="78">SUM(C36:CT36)</f>
        <v>8.5734030000000008</v>
      </c>
      <c r="CV36" s="13">
        <f t="shared" ref="CV36:CV41" ca="1" si="79">AVERAGE(C36:CT36)</f>
        <v>8.9306281250000008E-2</v>
      </c>
      <c r="CW36" s="13">
        <f t="shared" ref="CW36:CW41" ca="1" si="80">MIN(C36:CT36)</f>
        <v>0</v>
      </c>
      <c r="CX36" s="13">
        <f t="shared" ref="CX36:CX41" ca="1" si="81">MAX(C36:CT36)</f>
        <v>2.80390775</v>
      </c>
      <c r="CY36" s="13">
        <f t="shared" ref="CY36:CY41" ca="1" si="82">STDEV(C36:CT36)</f>
        <v>0.3740324096669162</v>
      </c>
    </row>
    <row r="37" spans="1:103" s="8" customFormat="1" ht="17" x14ac:dyDescent="0.25">
      <c r="A37" s="1">
        <f t="shared" si="74"/>
        <v>4</v>
      </c>
      <c r="B37" s="8" t="str">
        <f>count!A4</f>
        <v>Tuesday</v>
      </c>
      <c r="C37" s="27">
        <f t="shared" ca="1" si="77"/>
        <v>0</v>
      </c>
      <c r="D37" s="1">
        <f t="shared" ref="D37:BO40" ca="1" si="83">IF(D$10&gt;$B$60,IF(D5&lt;(D$12-D$15*$B$62),D19,0),0)</f>
        <v>0</v>
      </c>
      <c r="E37" s="1">
        <f t="shared" ca="1" si="83"/>
        <v>0</v>
      </c>
      <c r="F37" s="1">
        <f t="shared" ca="1" si="83"/>
        <v>0</v>
      </c>
      <c r="G37" s="1">
        <f t="shared" ca="1" si="83"/>
        <v>0</v>
      </c>
      <c r="H37" s="1">
        <f t="shared" ca="1" si="83"/>
        <v>0</v>
      </c>
      <c r="I37" s="1">
        <f t="shared" ca="1" si="83"/>
        <v>0</v>
      </c>
      <c r="J37" s="1">
        <f t="shared" ca="1" si="83"/>
        <v>0</v>
      </c>
      <c r="K37" s="1">
        <f t="shared" ca="1" si="83"/>
        <v>0</v>
      </c>
      <c r="L37" s="1">
        <f t="shared" ca="1" si="83"/>
        <v>0</v>
      </c>
      <c r="M37" s="1">
        <f t="shared" ca="1" si="83"/>
        <v>0</v>
      </c>
      <c r="N37" s="1">
        <f t="shared" ca="1" si="83"/>
        <v>0</v>
      </c>
      <c r="O37" s="1">
        <f t="shared" ca="1" si="83"/>
        <v>0</v>
      </c>
      <c r="P37" s="1">
        <f t="shared" ca="1" si="83"/>
        <v>0</v>
      </c>
      <c r="Q37" s="1">
        <f t="shared" ca="1" si="83"/>
        <v>0</v>
      </c>
      <c r="R37" s="1">
        <f t="shared" ca="1" si="83"/>
        <v>0</v>
      </c>
      <c r="S37" s="1">
        <f t="shared" ca="1" si="83"/>
        <v>0</v>
      </c>
      <c r="T37" s="1">
        <f t="shared" ca="1" si="83"/>
        <v>0</v>
      </c>
      <c r="U37" s="1">
        <f t="shared" ca="1" si="83"/>
        <v>0</v>
      </c>
      <c r="V37" s="1">
        <f t="shared" ca="1" si="83"/>
        <v>0</v>
      </c>
      <c r="W37" s="1">
        <f t="shared" ca="1" si="83"/>
        <v>0</v>
      </c>
      <c r="X37" s="1">
        <f t="shared" ca="1" si="83"/>
        <v>0</v>
      </c>
      <c r="Y37" s="1">
        <f t="shared" ca="1" si="83"/>
        <v>0</v>
      </c>
      <c r="Z37" s="1">
        <f t="shared" ca="1" si="83"/>
        <v>0</v>
      </c>
      <c r="AA37" s="1">
        <f t="shared" ca="1" si="83"/>
        <v>0</v>
      </c>
      <c r="AB37" s="1">
        <f t="shared" ca="1" si="83"/>
        <v>0</v>
      </c>
      <c r="AC37" s="1">
        <f t="shared" ca="1" si="83"/>
        <v>0</v>
      </c>
      <c r="AD37" s="1">
        <f t="shared" ca="1" si="83"/>
        <v>0</v>
      </c>
      <c r="AE37" s="1">
        <f t="shared" ca="1" si="83"/>
        <v>0</v>
      </c>
      <c r="AF37" s="1">
        <f t="shared" ca="1" si="83"/>
        <v>0</v>
      </c>
      <c r="AG37" s="1">
        <f t="shared" ca="1" si="83"/>
        <v>0</v>
      </c>
      <c r="AH37" s="1">
        <f t="shared" ca="1" si="83"/>
        <v>0</v>
      </c>
      <c r="AI37" s="1">
        <f t="shared" ca="1" si="83"/>
        <v>0</v>
      </c>
      <c r="AJ37" s="1">
        <f t="shared" ca="1" si="83"/>
        <v>0</v>
      </c>
      <c r="AK37" s="1">
        <f t="shared" ca="1" si="83"/>
        <v>0</v>
      </c>
      <c r="AL37" s="1">
        <f t="shared" ca="1" si="83"/>
        <v>0</v>
      </c>
      <c r="AM37" s="1">
        <f t="shared" ca="1" si="83"/>
        <v>0</v>
      </c>
      <c r="AN37" s="1">
        <f t="shared" ca="1" si="83"/>
        <v>0</v>
      </c>
      <c r="AO37" s="1">
        <f t="shared" ca="1" si="83"/>
        <v>0</v>
      </c>
      <c r="AP37" s="1">
        <f t="shared" ca="1" si="83"/>
        <v>0</v>
      </c>
      <c r="AQ37" s="1">
        <f t="shared" ca="1" si="83"/>
        <v>1.3195017500000001</v>
      </c>
      <c r="AR37" s="1">
        <f t="shared" ca="1" si="83"/>
        <v>0</v>
      </c>
      <c r="AS37" s="1">
        <f t="shared" ca="1" si="83"/>
        <v>0</v>
      </c>
      <c r="AT37" s="1">
        <f t="shared" ca="1" si="83"/>
        <v>0</v>
      </c>
      <c r="AU37" s="1">
        <f t="shared" ca="1" si="83"/>
        <v>0</v>
      </c>
      <c r="AV37" s="1">
        <f t="shared" ca="1" si="83"/>
        <v>0</v>
      </c>
      <c r="AW37" s="1">
        <f t="shared" ca="1" si="83"/>
        <v>0</v>
      </c>
      <c r="AX37" s="1">
        <f t="shared" ca="1" si="83"/>
        <v>0</v>
      </c>
      <c r="AY37" s="1">
        <f t="shared" ca="1" si="83"/>
        <v>0</v>
      </c>
      <c r="AZ37" s="1">
        <f t="shared" ca="1" si="83"/>
        <v>0</v>
      </c>
      <c r="BA37" s="1">
        <f t="shared" ca="1" si="83"/>
        <v>0</v>
      </c>
      <c r="BB37" s="1">
        <f t="shared" ca="1" si="83"/>
        <v>0</v>
      </c>
      <c r="BC37" s="1">
        <f t="shared" ca="1" si="83"/>
        <v>0</v>
      </c>
      <c r="BD37" s="1">
        <f t="shared" ca="1" si="83"/>
        <v>0</v>
      </c>
      <c r="BE37" s="1">
        <f t="shared" ca="1" si="83"/>
        <v>0</v>
      </c>
      <c r="BF37" s="1">
        <f t="shared" ca="1" si="83"/>
        <v>0</v>
      </c>
      <c r="BG37" s="1">
        <f t="shared" ca="1" si="83"/>
        <v>0</v>
      </c>
      <c r="BH37" s="1">
        <f t="shared" ca="1" si="83"/>
        <v>0</v>
      </c>
      <c r="BI37" s="1">
        <f t="shared" ca="1" si="83"/>
        <v>0</v>
      </c>
      <c r="BJ37" s="1">
        <f t="shared" ca="1" si="83"/>
        <v>0</v>
      </c>
      <c r="BK37" s="1">
        <f t="shared" ca="1" si="83"/>
        <v>0</v>
      </c>
      <c r="BL37" s="1">
        <f t="shared" ca="1" si="83"/>
        <v>0</v>
      </c>
      <c r="BM37" s="1">
        <f t="shared" ca="1" si="83"/>
        <v>0</v>
      </c>
      <c r="BN37" s="1">
        <f t="shared" ca="1" si="83"/>
        <v>0.40630124999999995</v>
      </c>
      <c r="BO37" s="1">
        <f t="shared" ca="1" si="83"/>
        <v>0</v>
      </c>
      <c r="BP37" s="1">
        <f t="shared" ca="1" si="76"/>
        <v>0</v>
      </c>
      <c r="BQ37" s="1">
        <f t="shared" ca="1" si="76"/>
        <v>0</v>
      </c>
      <c r="BR37" s="1">
        <f t="shared" ca="1" si="76"/>
        <v>0</v>
      </c>
      <c r="BS37" s="1">
        <f t="shared" ca="1" si="76"/>
        <v>1.165195</v>
      </c>
      <c r="BT37" s="1">
        <f t="shared" ca="1" si="76"/>
        <v>0</v>
      </c>
      <c r="BU37" s="1">
        <f t="shared" ca="1" si="76"/>
        <v>0</v>
      </c>
      <c r="BV37" s="1">
        <f t="shared" ca="1" si="76"/>
        <v>0</v>
      </c>
      <c r="BW37" s="1">
        <f t="shared" ca="1" si="76"/>
        <v>0</v>
      </c>
      <c r="BX37" s="1">
        <f t="shared" ca="1" si="76"/>
        <v>0</v>
      </c>
      <c r="BY37" s="1">
        <f t="shared" ca="1" si="76"/>
        <v>0</v>
      </c>
      <c r="BZ37" s="1">
        <f t="shared" ca="1" si="76"/>
        <v>0</v>
      </c>
      <c r="CA37" s="1">
        <f t="shared" ca="1" si="76"/>
        <v>0</v>
      </c>
      <c r="CB37" s="1">
        <f t="shared" ca="1" si="76"/>
        <v>0</v>
      </c>
      <c r="CC37" s="1">
        <f t="shared" ca="1" si="76"/>
        <v>0</v>
      </c>
      <c r="CD37" s="1">
        <f t="shared" ca="1" si="76"/>
        <v>1.8893665000000002</v>
      </c>
      <c r="CE37" s="1">
        <f t="shared" ca="1" si="76"/>
        <v>0</v>
      </c>
      <c r="CF37" s="1">
        <f t="shared" ca="1" si="76"/>
        <v>0</v>
      </c>
      <c r="CG37" s="1">
        <f t="shared" ca="1" si="76"/>
        <v>0.326739</v>
      </c>
      <c r="CH37" s="1">
        <f t="shared" ca="1" si="76"/>
        <v>0.71304599999999996</v>
      </c>
      <c r="CI37" s="1">
        <f t="shared" ca="1" si="76"/>
        <v>0</v>
      </c>
      <c r="CJ37" s="1">
        <f t="shared" ca="1" si="76"/>
        <v>0</v>
      </c>
      <c r="CK37" s="1">
        <f t="shared" ca="1" si="76"/>
        <v>0</v>
      </c>
      <c r="CL37" s="1">
        <f t="shared" ca="1" si="76"/>
        <v>0</v>
      </c>
      <c r="CM37" s="1">
        <f t="shared" ca="1" si="76"/>
        <v>0</v>
      </c>
      <c r="CN37" s="1">
        <f t="shared" ca="1" si="76"/>
        <v>0</v>
      </c>
      <c r="CO37" s="1">
        <f t="shared" ca="1" si="76"/>
        <v>0</v>
      </c>
      <c r="CP37" s="1">
        <f t="shared" ca="1" si="76"/>
        <v>0</v>
      </c>
      <c r="CQ37" s="1">
        <f t="shared" ca="1" si="76"/>
        <v>0</v>
      </c>
      <c r="CR37" s="1">
        <f t="shared" ca="1" si="76"/>
        <v>0</v>
      </c>
      <c r="CS37" s="1">
        <f t="shared" ca="1" si="76"/>
        <v>0</v>
      </c>
      <c r="CT37" s="1">
        <f t="shared" ca="1" si="76"/>
        <v>0</v>
      </c>
      <c r="CU37" s="13">
        <f t="shared" ca="1" si="78"/>
        <v>5.8201495000000003</v>
      </c>
      <c r="CV37" s="13">
        <f t="shared" ca="1" si="79"/>
        <v>6.0626557291666668E-2</v>
      </c>
      <c r="CW37" s="13">
        <f t="shared" ca="1" si="80"/>
        <v>0</v>
      </c>
      <c r="CX37" s="13">
        <f t="shared" ca="1" si="81"/>
        <v>1.8893665000000002</v>
      </c>
      <c r="CY37" s="13">
        <f t="shared" ca="1" si="82"/>
        <v>0.27330122341631269</v>
      </c>
    </row>
    <row r="38" spans="1:103" s="8" customFormat="1" ht="17" x14ac:dyDescent="0.25">
      <c r="A38" s="1">
        <f t="shared" si="74"/>
        <v>4</v>
      </c>
      <c r="B38" s="8" t="str">
        <f>count!A5</f>
        <v>Wednesday</v>
      </c>
      <c r="C38" s="27">
        <f t="shared" ca="1" si="77"/>
        <v>0</v>
      </c>
      <c r="D38" s="1">
        <f t="shared" ca="1" si="83"/>
        <v>0</v>
      </c>
      <c r="E38" s="1">
        <f t="shared" ca="1" si="83"/>
        <v>0</v>
      </c>
      <c r="F38" s="1">
        <f t="shared" ca="1" si="83"/>
        <v>0</v>
      </c>
      <c r="G38" s="1">
        <f t="shared" ca="1" si="83"/>
        <v>0</v>
      </c>
      <c r="H38" s="1">
        <f t="shared" ca="1" si="83"/>
        <v>0</v>
      </c>
      <c r="I38" s="1">
        <f t="shared" ca="1" si="83"/>
        <v>0</v>
      </c>
      <c r="J38" s="1">
        <f t="shared" ca="1" si="83"/>
        <v>0</v>
      </c>
      <c r="K38" s="1">
        <f t="shared" ca="1" si="83"/>
        <v>0</v>
      </c>
      <c r="L38" s="1">
        <f t="shared" ca="1" si="83"/>
        <v>0</v>
      </c>
      <c r="M38" s="1">
        <f t="shared" ca="1" si="83"/>
        <v>0</v>
      </c>
      <c r="N38" s="1">
        <f t="shared" ca="1" si="83"/>
        <v>0</v>
      </c>
      <c r="O38" s="1">
        <f t="shared" ca="1" si="83"/>
        <v>0</v>
      </c>
      <c r="P38" s="1">
        <f t="shared" ca="1" si="83"/>
        <v>0</v>
      </c>
      <c r="Q38" s="1">
        <f t="shared" ca="1" si="83"/>
        <v>0</v>
      </c>
      <c r="R38" s="1">
        <f t="shared" ca="1" si="83"/>
        <v>0</v>
      </c>
      <c r="S38" s="1">
        <f t="shared" ca="1" si="83"/>
        <v>0</v>
      </c>
      <c r="T38" s="1">
        <f t="shared" ca="1" si="83"/>
        <v>0</v>
      </c>
      <c r="U38" s="1">
        <f t="shared" ca="1" si="83"/>
        <v>0</v>
      </c>
      <c r="V38" s="1">
        <f t="shared" ca="1" si="83"/>
        <v>0</v>
      </c>
      <c r="W38" s="1">
        <f t="shared" ca="1" si="83"/>
        <v>0</v>
      </c>
      <c r="X38" s="1">
        <f t="shared" ca="1" si="83"/>
        <v>0</v>
      </c>
      <c r="Y38" s="1">
        <f t="shared" ca="1" si="83"/>
        <v>0</v>
      </c>
      <c r="Z38" s="1">
        <f t="shared" ca="1" si="83"/>
        <v>0</v>
      </c>
      <c r="AA38" s="1">
        <f t="shared" ca="1" si="83"/>
        <v>0</v>
      </c>
      <c r="AB38" s="1">
        <f t="shared" ca="1" si="83"/>
        <v>0</v>
      </c>
      <c r="AC38" s="1">
        <f t="shared" ca="1" si="83"/>
        <v>0.40936724999999996</v>
      </c>
      <c r="AD38" s="1">
        <f t="shared" ca="1" si="83"/>
        <v>0</v>
      </c>
      <c r="AE38" s="1">
        <f t="shared" ca="1" si="83"/>
        <v>0</v>
      </c>
      <c r="AF38" s="1">
        <f t="shared" ca="1" si="83"/>
        <v>0</v>
      </c>
      <c r="AG38" s="1">
        <f t="shared" ca="1" si="83"/>
        <v>0</v>
      </c>
      <c r="AH38" s="1">
        <f t="shared" ca="1" si="83"/>
        <v>0</v>
      </c>
      <c r="AI38" s="1">
        <f t="shared" ca="1" si="83"/>
        <v>0</v>
      </c>
      <c r="AJ38" s="1">
        <f t="shared" ca="1" si="83"/>
        <v>0</v>
      </c>
      <c r="AK38" s="1">
        <f t="shared" ca="1" si="83"/>
        <v>0</v>
      </c>
      <c r="AL38" s="1">
        <f t="shared" ca="1" si="83"/>
        <v>0</v>
      </c>
      <c r="AM38" s="1">
        <f t="shared" ca="1" si="83"/>
        <v>0</v>
      </c>
      <c r="AN38" s="1">
        <f t="shared" ca="1" si="83"/>
        <v>0</v>
      </c>
      <c r="AO38" s="1">
        <f t="shared" ca="1" si="83"/>
        <v>3.1229042500000004</v>
      </c>
      <c r="AP38" s="1">
        <f t="shared" ca="1" si="83"/>
        <v>0</v>
      </c>
      <c r="AQ38" s="1">
        <f t="shared" ca="1" si="83"/>
        <v>0</v>
      </c>
      <c r="AR38" s="1">
        <f t="shared" ca="1" si="83"/>
        <v>0</v>
      </c>
      <c r="AS38" s="1">
        <f t="shared" ca="1" si="83"/>
        <v>0</v>
      </c>
      <c r="AT38" s="1">
        <f t="shared" ca="1" si="83"/>
        <v>0</v>
      </c>
      <c r="AU38" s="1">
        <f t="shared" ca="1" si="83"/>
        <v>0</v>
      </c>
      <c r="AV38" s="1">
        <f t="shared" ca="1" si="83"/>
        <v>0</v>
      </c>
      <c r="AW38" s="1">
        <f t="shared" ca="1" si="83"/>
        <v>0</v>
      </c>
      <c r="AX38" s="1">
        <f t="shared" ca="1" si="83"/>
        <v>0</v>
      </c>
      <c r="AY38" s="1">
        <f t="shared" ca="1" si="83"/>
        <v>0</v>
      </c>
      <c r="AZ38" s="1">
        <f t="shared" ca="1" si="83"/>
        <v>0</v>
      </c>
      <c r="BA38" s="1">
        <f t="shared" ca="1" si="83"/>
        <v>0</v>
      </c>
      <c r="BB38" s="1">
        <f t="shared" ca="1" si="83"/>
        <v>0</v>
      </c>
      <c r="BC38" s="1">
        <f t="shared" ca="1" si="83"/>
        <v>0</v>
      </c>
      <c r="BD38" s="1">
        <f t="shared" ca="1" si="83"/>
        <v>0</v>
      </c>
      <c r="BE38" s="1">
        <f t="shared" ca="1" si="83"/>
        <v>0</v>
      </c>
      <c r="BF38" s="1">
        <f t="shared" ca="1" si="83"/>
        <v>0</v>
      </c>
      <c r="BG38" s="1">
        <f t="shared" ca="1" si="83"/>
        <v>0</v>
      </c>
      <c r="BH38" s="1">
        <f t="shared" ca="1" si="83"/>
        <v>0</v>
      </c>
      <c r="BI38" s="1">
        <f t="shared" ca="1" si="83"/>
        <v>0</v>
      </c>
      <c r="BJ38" s="1">
        <f t="shared" ca="1" si="83"/>
        <v>0</v>
      </c>
      <c r="BK38" s="1">
        <f t="shared" ca="1" si="83"/>
        <v>0</v>
      </c>
      <c r="BL38" s="1">
        <f t="shared" ca="1" si="83"/>
        <v>0</v>
      </c>
      <c r="BM38" s="1">
        <f t="shared" ca="1" si="83"/>
        <v>0</v>
      </c>
      <c r="BN38" s="1">
        <f t="shared" ca="1" si="83"/>
        <v>0</v>
      </c>
      <c r="BO38" s="1">
        <f t="shared" ca="1" si="83"/>
        <v>0</v>
      </c>
      <c r="BP38" s="1">
        <f t="shared" ca="1" si="76"/>
        <v>0</v>
      </c>
      <c r="BQ38" s="1">
        <f t="shared" ca="1" si="76"/>
        <v>0</v>
      </c>
      <c r="BR38" s="1">
        <f t="shared" ca="1" si="76"/>
        <v>0</v>
      </c>
      <c r="BS38" s="1">
        <f t="shared" ca="1" si="76"/>
        <v>0</v>
      </c>
      <c r="BT38" s="1">
        <f t="shared" ca="1" si="76"/>
        <v>0</v>
      </c>
      <c r="BU38" s="1">
        <f t="shared" ca="1" si="76"/>
        <v>0</v>
      </c>
      <c r="BV38" s="1">
        <f t="shared" ca="1" si="76"/>
        <v>0</v>
      </c>
      <c r="BW38" s="1">
        <f t="shared" ca="1" si="76"/>
        <v>0</v>
      </c>
      <c r="BX38" s="1">
        <f t="shared" ca="1" si="76"/>
        <v>0</v>
      </c>
      <c r="BY38" s="1">
        <f t="shared" ca="1" si="76"/>
        <v>0</v>
      </c>
      <c r="BZ38" s="1">
        <f t="shared" ca="1" si="76"/>
        <v>0</v>
      </c>
      <c r="CA38" s="1">
        <f t="shared" ca="1" si="76"/>
        <v>0</v>
      </c>
      <c r="CB38" s="1">
        <f t="shared" ca="1" si="76"/>
        <v>1.0195965</v>
      </c>
      <c r="CC38" s="1">
        <f t="shared" ca="1" si="76"/>
        <v>0</v>
      </c>
      <c r="CD38" s="1">
        <f t="shared" ca="1" si="76"/>
        <v>1.5679559999999999</v>
      </c>
      <c r="CE38" s="1">
        <f t="shared" ca="1" si="76"/>
        <v>0.372253</v>
      </c>
      <c r="CF38" s="1">
        <f t="shared" ca="1" si="76"/>
        <v>0.31723500000000004</v>
      </c>
      <c r="CG38" s="1">
        <f t="shared" ca="1" si="76"/>
        <v>0</v>
      </c>
      <c r="CH38" s="1">
        <f t="shared" ca="1" si="76"/>
        <v>0.46964375000000003</v>
      </c>
      <c r="CI38" s="1">
        <f t="shared" ca="1" si="76"/>
        <v>0</v>
      </c>
      <c r="CJ38" s="1">
        <f t="shared" ca="1" si="76"/>
        <v>0</v>
      </c>
      <c r="CK38" s="1">
        <f t="shared" ca="1" si="76"/>
        <v>0</v>
      </c>
      <c r="CL38" s="1">
        <f t="shared" ca="1" si="76"/>
        <v>7.2262499999999993E-2</v>
      </c>
      <c r="CM38" s="1">
        <f t="shared" ca="1" si="76"/>
        <v>0</v>
      </c>
      <c r="CN38" s="1">
        <f t="shared" ca="1" si="76"/>
        <v>0</v>
      </c>
      <c r="CO38" s="1">
        <f t="shared" ca="1" si="76"/>
        <v>0</v>
      </c>
      <c r="CP38" s="1">
        <f t="shared" ca="1" si="76"/>
        <v>0</v>
      </c>
      <c r="CQ38" s="1">
        <f t="shared" ca="1" si="76"/>
        <v>0</v>
      </c>
      <c r="CR38" s="1">
        <f t="shared" ca="1" si="76"/>
        <v>0</v>
      </c>
      <c r="CS38" s="1">
        <f t="shared" ca="1" si="76"/>
        <v>0</v>
      </c>
      <c r="CT38" s="1">
        <f t="shared" ca="1" si="76"/>
        <v>0</v>
      </c>
      <c r="CU38" s="13">
        <f t="shared" ca="1" si="78"/>
        <v>7.3512182500000005</v>
      </c>
      <c r="CV38" s="13">
        <f t="shared" ca="1" si="79"/>
        <v>7.6575190104166677E-2</v>
      </c>
      <c r="CW38" s="13">
        <f t="shared" ca="1" si="80"/>
        <v>0</v>
      </c>
      <c r="CX38" s="13">
        <f t="shared" ca="1" si="81"/>
        <v>3.1229042500000004</v>
      </c>
      <c r="CY38" s="13">
        <f t="shared" ca="1" si="82"/>
        <v>0.37445050362044158</v>
      </c>
    </row>
    <row r="39" spans="1:103" s="8" customFormat="1" ht="17" x14ac:dyDescent="0.25">
      <c r="A39" s="1">
        <f t="shared" si="74"/>
        <v>4</v>
      </c>
      <c r="B39" s="8" t="str">
        <f>count!A6</f>
        <v>Thursday</v>
      </c>
      <c r="C39" s="27">
        <f t="shared" ca="1" si="77"/>
        <v>0</v>
      </c>
      <c r="D39" s="1">
        <f t="shared" ca="1" si="83"/>
        <v>0</v>
      </c>
      <c r="E39" s="1">
        <f t="shared" ca="1" si="83"/>
        <v>0</v>
      </c>
      <c r="F39" s="1">
        <f t="shared" ca="1" si="83"/>
        <v>0</v>
      </c>
      <c r="G39" s="1">
        <f t="shared" ca="1" si="83"/>
        <v>0</v>
      </c>
      <c r="H39" s="1">
        <f t="shared" ca="1" si="83"/>
        <v>0</v>
      </c>
      <c r="I39" s="1">
        <f t="shared" ca="1" si="83"/>
        <v>0</v>
      </c>
      <c r="J39" s="1">
        <f t="shared" ca="1" si="83"/>
        <v>0</v>
      </c>
      <c r="K39" s="1">
        <f t="shared" ca="1" si="83"/>
        <v>0</v>
      </c>
      <c r="L39" s="1">
        <f t="shared" ca="1" si="83"/>
        <v>0</v>
      </c>
      <c r="M39" s="1">
        <f t="shared" ca="1" si="83"/>
        <v>0</v>
      </c>
      <c r="N39" s="1">
        <f t="shared" ca="1" si="83"/>
        <v>0</v>
      </c>
      <c r="O39" s="1">
        <f t="shared" ca="1" si="83"/>
        <v>0</v>
      </c>
      <c r="P39" s="1">
        <f t="shared" ca="1" si="83"/>
        <v>0</v>
      </c>
      <c r="Q39" s="1">
        <f t="shared" ca="1" si="83"/>
        <v>0</v>
      </c>
      <c r="R39" s="1">
        <f t="shared" ca="1" si="83"/>
        <v>0</v>
      </c>
      <c r="S39" s="1">
        <f t="shared" ca="1" si="83"/>
        <v>0</v>
      </c>
      <c r="T39" s="1">
        <f t="shared" ca="1" si="83"/>
        <v>0</v>
      </c>
      <c r="U39" s="1">
        <f t="shared" ca="1" si="83"/>
        <v>0</v>
      </c>
      <c r="V39" s="1">
        <f t="shared" ca="1" si="83"/>
        <v>0</v>
      </c>
      <c r="W39" s="1">
        <f t="shared" ca="1" si="83"/>
        <v>0</v>
      </c>
      <c r="X39" s="1">
        <f t="shared" ca="1" si="83"/>
        <v>0</v>
      </c>
      <c r="Y39" s="1">
        <f t="shared" ca="1" si="83"/>
        <v>0</v>
      </c>
      <c r="Z39" s="1">
        <f t="shared" ca="1" si="83"/>
        <v>0</v>
      </c>
      <c r="AA39" s="1">
        <f t="shared" ca="1" si="83"/>
        <v>0</v>
      </c>
      <c r="AB39" s="1">
        <f t="shared" ca="1" si="83"/>
        <v>0</v>
      </c>
      <c r="AC39" s="1">
        <f t="shared" ca="1" si="83"/>
        <v>0</v>
      </c>
      <c r="AD39" s="1">
        <f t="shared" ca="1" si="83"/>
        <v>0</v>
      </c>
      <c r="AE39" s="1">
        <f t="shared" ca="1" si="83"/>
        <v>0</v>
      </c>
      <c r="AF39" s="1">
        <f t="shared" ca="1" si="83"/>
        <v>0</v>
      </c>
      <c r="AG39" s="1">
        <f t="shared" ca="1" si="83"/>
        <v>0</v>
      </c>
      <c r="AH39" s="1">
        <f t="shared" ca="1" si="83"/>
        <v>0</v>
      </c>
      <c r="AI39" s="1">
        <f t="shared" ca="1" si="83"/>
        <v>0</v>
      </c>
      <c r="AJ39" s="1">
        <f t="shared" ca="1" si="83"/>
        <v>0</v>
      </c>
      <c r="AK39" s="1">
        <f t="shared" ca="1" si="83"/>
        <v>0</v>
      </c>
      <c r="AL39" s="1">
        <f t="shared" ca="1" si="83"/>
        <v>0.60832799999999998</v>
      </c>
      <c r="AM39" s="1">
        <f t="shared" ca="1" si="83"/>
        <v>0</v>
      </c>
      <c r="AN39" s="1">
        <f t="shared" ca="1" si="83"/>
        <v>0</v>
      </c>
      <c r="AO39" s="1">
        <f t="shared" ca="1" si="83"/>
        <v>2.8479337500000002</v>
      </c>
      <c r="AP39" s="1">
        <f t="shared" ca="1" si="83"/>
        <v>0</v>
      </c>
      <c r="AQ39" s="1">
        <f t="shared" ca="1" si="83"/>
        <v>0</v>
      </c>
      <c r="AR39" s="1">
        <f t="shared" ca="1" si="83"/>
        <v>0</v>
      </c>
      <c r="AS39" s="1">
        <f t="shared" ca="1" si="83"/>
        <v>0</v>
      </c>
      <c r="AT39" s="1">
        <f t="shared" ca="1" si="83"/>
        <v>0</v>
      </c>
      <c r="AU39" s="1">
        <f t="shared" ca="1" si="83"/>
        <v>0</v>
      </c>
      <c r="AV39" s="1">
        <f t="shared" ca="1" si="83"/>
        <v>0</v>
      </c>
      <c r="AW39" s="1">
        <f t="shared" ca="1" si="83"/>
        <v>0</v>
      </c>
      <c r="AX39" s="1">
        <f t="shared" ca="1" si="83"/>
        <v>0</v>
      </c>
      <c r="AY39" s="1">
        <f t="shared" ca="1" si="83"/>
        <v>0</v>
      </c>
      <c r="AZ39" s="1">
        <f t="shared" ca="1" si="83"/>
        <v>0</v>
      </c>
      <c r="BA39" s="1">
        <f t="shared" ca="1" si="83"/>
        <v>0</v>
      </c>
      <c r="BB39" s="1">
        <f t="shared" ca="1" si="83"/>
        <v>0</v>
      </c>
      <c r="BC39" s="1">
        <f t="shared" ca="1" si="83"/>
        <v>0</v>
      </c>
      <c r="BD39" s="1">
        <f t="shared" ca="1" si="83"/>
        <v>0</v>
      </c>
      <c r="BE39" s="1">
        <f t="shared" ca="1" si="83"/>
        <v>0</v>
      </c>
      <c r="BF39" s="1">
        <f t="shared" ca="1" si="83"/>
        <v>0</v>
      </c>
      <c r="BG39" s="1">
        <f t="shared" ca="1" si="83"/>
        <v>0</v>
      </c>
      <c r="BH39" s="1">
        <f t="shared" ca="1" si="83"/>
        <v>0</v>
      </c>
      <c r="BI39" s="1">
        <f t="shared" ca="1" si="83"/>
        <v>0</v>
      </c>
      <c r="BJ39" s="1">
        <f t="shared" ca="1" si="83"/>
        <v>0</v>
      </c>
      <c r="BK39" s="1">
        <f t="shared" ca="1" si="83"/>
        <v>0</v>
      </c>
      <c r="BL39" s="1">
        <f t="shared" ca="1" si="83"/>
        <v>0</v>
      </c>
      <c r="BM39" s="1">
        <f t="shared" ca="1" si="83"/>
        <v>0</v>
      </c>
      <c r="BN39" s="1">
        <f t="shared" ca="1" si="83"/>
        <v>0</v>
      </c>
      <c r="BO39" s="1">
        <f t="shared" ca="1" si="83"/>
        <v>0</v>
      </c>
      <c r="BP39" s="1">
        <f t="shared" ca="1" si="76"/>
        <v>0</v>
      </c>
      <c r="BQ39" s="1">
        <f t="shared" ca="1" si="76"/>
        <v>0</v>
      </c>
      <c r="BR39" s="1">
        <f t="shared" ca="1" si="76"/>
        <v>0</v>
      </c>
      <c r="BS39" s="1">
        <f t="shared" ca="1" si="76"/>
        <v>0</v>
      </c>
      <c r="BT39" s="1">
        <f t="shared" ca="1" si="76"/>
        <v>0</v>
      </c>
      <c r="BU39" s="1">
        <f t="shared" ca="1" si="76"/>
        <v>0</v>
      </c>
      <c r="BV39" s="1">
        <f t="shared" ca="1" si="76"/>
        <v>0</v>
      </c>
      <c r="BW39" s="1">
        <f t="shared" ca="1" si="76"/>
        <v>0</v>
      </c>
      <c r="BX39" s="1">
        <f t="shared" ca="1" si="76"/>
        <v>0</v>
      </c>
      <c r="BY39" s="1">
        <f t="shared" ca="1" si="76"/>
        <v>0</v>
      </c>
      <c r="BZ39" s="1">
        <f t="shared" ca="1" si="76"/>
        <v>0</v>
      </c>
      <c r="CA39" s="1">
        <f t="shared" ca="1" si="76"/>
        <v>0</v>
      </c>
      <c r="CB39" s="1">
        <f t="shared" ca="1" si="76"/>
        <v>0</v>
      </c>
      <c r="CC39" s="1">
        <f t="shared" ca="1" si="76"/>
        <v>0</v>
      </c>
      <c r="CD39" s="1">
        <f t="shared" ca="1" si="76"/>
        <v>0</v>
      </c>
      <c r="CE39" s="1">
        <f t="shared" ca="1" si="76"/>
        <v>0</v>
      </c>
      <c r="CF39" s="1">
        <f t="shared" ca="1" si="76"/>
        <v>0</v>
      </c>
      <c r="CG39" s="1">
        <f t="shared" ca="1" si="76"/>
        <v>0</v>
      </c>
      <c r="CH39" s="1">
        <f t="shared" ca="1" si="76"/>
        <v>0</v>
      </c>
      <c r="CI39" s="1">
        <f t="shared" ca="1" si="76"/>
        <v>0</v>
      </c>
      <c r="CJ39" s="1">
        <f t="shared" ca="1" si="76"/>
        <v>0</v>
      </c>
      <c r="CK39" s="1">
        <f t="shared" ca="1" si="76"/>
        <v>0</v>
      </c>
      <c r="CL39" s="1">
        <f t="shared" ca="1" si="76"/>
        <v>0</v>
      </c>
      <c r="CM39" s="1">
        <f t="shared" ca="1" si="76"/>
        <v>0</v>
      </c>
      <c r="CN39" s="1">
        <f t="shared" ca="1" si="76"/>
        <v>0</v>
      </c>
      <c r="CO39" s="1">
        <f t="shared" ca="1" si="76"/>
        <v>0</v>
      </c>
      <c r="CP39" s="1">
        <f t="shared" ca="1" si="76"/>
        <v>0</v>
      </c>
      <c r="CQ39" s="1">
        <f t="shared" ca="1" si="76"/>
        <v>0</v>
      </c>
      <c r="CR39" s="1">
        <f t="shared" ca="1" si="76"/>
        <v>0</v>
      </c>
      <c r="CS39" s="1">
        <f t="shared" ca="1" si="76"/>
        <v>0</v>
      </c>
      <c r="CT39" s="1">
        <f t="shared" ca="1" si="76"/>
        <v>0</v>
      </c>
      <c r="CU39" s="13">
        <f t="shared" ca="1" si="78"/>
        <v>3.4562617500000004</v>
      </c>
      <c r="CV39" s="13">
        <f t="shared" ca="1" si="79"/>
        <v>3.6002726562500004E-2</v>
      </c>
      <c r="CW39" s="13">
        <f t="shared" ca="1" si="80"/>
        <v>0</v>
      </c>
      <c r="CX39" s="13">
        <f t="shared" ca="1" si="81"/>
        <v>2.8479337500000002</v>
      </c>
      <c r="CY39" s="13">
        <f t="shared" ca="1" si="82"/>
        <v>0.29658325809404301</v>
      </c>
    </row>
    <row r="40" spans="1:103" s="8" customFormat="1" ht="17" x14ac:dyDescent="0.25">
      <c r="A40" s="1">
        <f t="shared" si="74"/>
        <v>4</v>
      </c>
      <c r="B40" s="8" t="str">
        <f>count!A7</f>
        <v>Friday</v>
      </c>
      <c r="C40" s="27">
        <f t="shared" ca="1" si="77"/>
        <v>0</v>
      </c>
      <c r="D40" s="1">
        <f t="shared" ca="1" si="83"/>
        <v>0</v>
      </c>
      <c r="E40" s="1">
        <f t="shared" ca="1" si="83"/>
        <v>0</v>
      </c>
      <c r="F40" s="1">
        <f t="shared" ca="1" si="83"/>
        <v>0</v>
      </c>
      <c r="G40" s="1">
        <f t="shared" ca="1" si="83"/>
        <v>0</v>
      </c>
      <c r="H40" s="1">
        <f t="shared" ca="1" si="83"/>
        <v>0</v>
      </c>
      <c r="I40" s="1">
        <f t="shared" ca="1" si="83"/>
        <v>0</v>
      </c>
      <c r="J40" s="1">
        <f t="shared" ca="1" si="83"/>
        <v>0</v>
      </c>
      <c r="K40" s="1">
        <f t="shared" ca="1" si="83"/>
        <v>0</v>
      </c>
      <c r="L40" s="1">
        <f t="shared" ca="1" si="83"/>
        <v>0</v>
      </c>
      <c r="M40" s="1">
        <f t="shared" ca="1" si="83"/>
        <v>0</v>
      </c>
      <c r="N40" s="1">
        <f t="shared" ca="1" si="83"/>
        <v>0</v>
      </c>
      <c r="O40" s="1">
        <f t="shared" ca="1" si="83"/>
        <v>0</v>
      </c>
      <c r="P40" s="1">
        <f t="shared" ca="1" si="83"/>
        <v>0</v>
      </c>
      <c r="Q40" s="1">
        <f t="shared" ca="1" si="83"/>
        <v>0</v>
      </c>
      <c r="R40" s="1">
        <f t="shared" ca="1" si="83"/>
        <v>0</v>
      </c>
      <c r="S40" s="1">
        <f t="shared" ca="1" si="83"/>
        <v>0</v>
      </c>
      <c r="T40" s="1">
        <f t="shared" ca="1" si="83"/>
        <v>0</v>
      </c>
      <c r="U40" s="1">
        <f t="shared" ca="1" si="83"/>
        <v>0</v>
      </c>
      <c r="V40" s="1">
        <f t="shared" ca="1" si="83"/>
        <v>0</v>
      </c>
      <c r="W40" s="1">
        <f t="shared" ca="1" si="83"/>
        <v>0</v>
      </c>
      <c r="X40" s="1">
        <f t="shared" ca="1" si="83"/>
        <v>0</v>
      </c>
      <c r="Y40" s="1">
        <f t="shared" ca="1" si="83"/>
        <v>0</v>
      </c>
      <c r="Z40" s="1">
        <f t="shared" ca="1" si="83"/>
        <v>0</v>
      </c>
      <c r="AA40" s="1">
        <f t="shared" ca="1" si="83"/>
        <v>0</v>
      </c>
      <c r="AB40" s="1">
        <f t="shared" ca="1" si="83"/>
        <v>0</v>
      </c>
      <c r="AC40" s="1">
        <f t="shared" ca="1" si="83"/>
        <v>0</v>
      </c>
      <c r="AD40" s="1">
        <f t="shared" ca="1" si="83"/>
        <v>0</v>
      </c>
      <c r="AE40" s="1">
        <f t="shared" ca="1" si="83"/>
        <v>0</v>
      </c>
      <c r="AF40" s="1">
        <f t="shared" ca="1" si="83"/>
        <v>0</v>
      </c>
      <c r="AG40" s="1">
        <f t="shared" ca="1" si="83"/>
        <v>0</v>
      </c>
      <c r="AH40" s="1">
        <f t="shared" ca="1" si="83"/>
        <v>0</v>
      </c>
      <c r="AI40" s="1">
        <f t="shared" ca="1" si="83"/>
        <v>0</v>
      </c>
      <c r="AJ40" s="1">
        <f t="shared" ca="1" si="83"/>
        <v>0</v>
      </c>
      <c r="AK40" s="1">
        <f t="shared" ca="1" si="83"/>
        <v>0</v>
      </c>
      <c r="AL40" s="1">
        <f t="shared" ca="1" si="83"/>
        <v>0</v>
      </c>
      <c r="AM40" s="1">
        <f t="shared" ca="1" si="83"/>
        <v>0</v>
      </c>
      <c r="AN40" s="1">
        <f t="shared" ca="1" si="83"/>
        <v>0</v>
      </c>
      <c r="AO40" s="1">
        <f t="shared" ca="1" si="83"/>
        <v>1.237797</v>
      </c>
      <c r="AP40" s="1">
        <f t="shared" ca="1" si="83"/>
        <v>1.072176</v>
      </c>
      <c r="AQ40" s="1">
        <f t="shared" ca="1" si="83"/>
        <v>0</v>
      </c>
      <c r="AR40" s="1">
        <f t="shared" ca="1" si="83"/>
        <v>0.26571525000000001</v>
      </c>
      <c r="AS40" s="1">
        <f t="shared" ca="1" si="83"/>
        <v>0</v>
      </c>
      <c r="AT40" s="1">
        <f t="shared" ca="1" si="83"/>
        <v>0</v>
      </c>
      <c r="AU40" s="1">
        <f t="shared" ca="1" si="83"/>
        <v>0</v>
      </c>
      <c r="AV40" s="1">
        <f t="shared" ca="1" si="83"/>
        <v>0</v>
      </c>
      <c r="AW40" s="1">
        <f t="shared" ca="1" si="83"/>
        <v>0</v>
      </c>
      <c r="AX40" s="1">
        <f t="shared" ca="1" si="83"/>
        <v>0</v>
      </c>
      <c r="AY40" s="1">
        <f t="shared" ca="1" si="83"/>
        <v>0</v>
      </c>
      <c r="AZ40" s="1">
        <f t="shared" ca="1" si="83"/>
        <v>0</v>
      </c>
      <c r="BA40" s="1">
        <f t="shared" ca="1" si="83"/>
        <v>0</v>
      </c>
      <c r="BB40" s="1">
        <f t="shared" ca="1" si="83"/>
        <v>0</v>
      </c>
      <c r="BC40" s="1">
        <f t="shared" ca="1" si="83"/>
        <v>0</v>
      </c>
      <c r="BD40" s="1">
        <f t="shared" ca="1" si="83"/>
        <v>0</v>
      </c>
      <c r="BE40" s="1">
        <f t="shared" ca="1" si="83"/>
        <v>0</v>
      </c>
      <c r="BF40" s="1">
        <f t="shared" ca="1" si="83"/>
        <v>0</v>
      </c>
      <c r="BG40" s="1">
        <f t="shared" ca="1" si="83"/>
        <v>0</v>
      </c>
      <c r="BH40" s="1">
        <f t="shared" ca="1" si="83"/>
        <v>0</v>
      </c>
      <c r="BI40" s="1">
        <f t="shared" ca="1" si="83"/>
        <v>0</v>
      </c>
      <c r="BJ40" s="1">
        <f t="shared" ca="1" si="83"/>
        <v>0</v>
      </c>
      <c r="BK40" s="1">
        <f t="shared" ca="1" si="83"/>
        <v>0</v>
      </c>
      <c r="BL40" s="1">
        <f t="shared" ca="1" si="83"/>
        <v>0</v>
      </c>
      <c r="BM40" s="1">
        <f t="shared" ca="1" si="83"/>
        <v>0</v>
      </c>
      <c r="BN40" s="1">
        <f t="shared" ca="1" si="83"/>
        <v>0</v>
      </c>
      <c r="BO40" s="1">
        <f t="shared" ref="BO40:CT41" ca="1" si="84">IF(BO$10&gt;$B$60,IF(BO8&lt;(BO$12-BO$15*$B$62),BO22,0),0)</f>
        <v>0</v>
      </c>
      <c r="BP40" s="1">
        <f t="shared" ca="1" si="84"/>
        <v>0</v>
      </c>
      <c r="BQ40" s="1">
        <f t="shared" ca="1" si="84"/>
        <v>0</v>
      </c>
      <c r="BR40" s="1">
        <f t="shared" ca="1" si="84"/>
        <v>0</v>
      </c>
      <c r="BS40" s="1">
        <f t="shared" ca="1" si="84"/>
        <v>0</v>
      </c>
      <c r="BT40" s="1">
        <f t="shared" ca="1" si="84"/>
        <v>0</v>
      </c>
      <c r="BU40" s="1">
        <f t="shared" ca="1" si="84"/>
        <v>0</v>
      </c>
      <c r="BV40" s="1">
        <f t="shared" ca="1" si="84"/>
        <v>0</v>
      </c>
      <c r="BW40" s="1">
        <f t="shared" ca="1" si="84"/>
        <v>0</v>
      </c>
      <c r="BX40" s="1">
        <f t="shared" ca="1" si="84"/>
        <v>0</v>
      </c>
      <c r="BY40" s="1">
        <f t="shared" ca="1" si="84"/>
        <v>0</v>
      </c>
      <c r="BZ40" s="1">
        <f t="shared" ca="1" si="84"/>
        <v>0</v>
      </c>
      <c r="CA40" s="1">
        <f t="shared" ca="1" si="84"/>
        <v>0</v>
      </c>
      <c r="CB40" s="1">
        <f t="shared" ca="1" si="84"/>
        <v>0</v>
      </c>
      <c r="CC40" s="1">
        <f t="shared" ca="1" si="84"/>
        <v>0</v>
      </c>
      <c r="CD40" s="1">
        <f t="shared" ca="1" si="84"/>
        <v>2.0686979999999999</v>
      </c>
      <c r="CE40" s="1">
        <f t="shared" ca="1" si="84"/>
        <v>0</v>
      </c>
      <c r="CF40" s="1">
        <f t="shared" ca="1" si="84"/>
        <v>0</v>
      </c>
      <c r="CG40" s="1">
        <f t="shared" ca="1" si="84"/>
        <v>0</v>
      </c>
      <c r="CH40" s="1">
        <f t="shared" ca="1" si="84"/>
        <v>0</v>
      </c>
      <c r="CI40" s="1">
        <f t="shared" ca="1" si="84"/>
        <v>0</v>
      </c>
      <c r="CJ40" s="1">
        <f t="shared" ca="1" si="84"/>
        <v>0</v>
      </c>
      <c r="CK40" s="1">
        <f t="shared" ca="1" si="84"/>
        <v>0</v>
      </c>
      <c r="CL40" s="1">
        <f t="shared" ca="1" si="84"/>
        <v>0</v>
      </c>
      <c r="CM40" s="1">
        <f t="shared" ca="1" si="84"/>
        <v>0</v>
      </c>
      <c r="CN40" s="1">
        <f t="shared" ca="1" si="84"/>
        <v>0</v>
      </c>
      <c r="CO40" s="1">
        <f t="shared" ca="1" si="84"/>
        <v>0</v>
      </c>
      <c r="CP40" s="1">
        <f t="shared" ca="1" si="84"/>
        <v>0</v>
      </c>
      <c r="CQ40" s="1">
        <f t="shared" ca="1" si="84"/>
        <v>0</v>
      </c>
      <c r="CR40" s="1">
        <f t="shared" ca="1" si="84"/>
        <v>0</v>
      </c>
      <c r="CS40" s="1">
        <f t="shared" ca="1" si="84"/>
        <v>0</v>
      </c>
      <c r="CT40" s="1">
        <f t="shared" ca="1" si="84"/>
        <v>0</v>
      </c>
      <c r="CU40" s="13">
        <f t="shared" ca="1" si="78"/>
        <v>4.6443862500000002</v>
      </c>
      <c r="CV40" s="13">
        <f t="shared" ca="1" si="79"/>
        <v>4.8379023437500002E-2</v>
      </c>
      <c r="CW40" s="13">
        <f t="shared" ca="1" si="80"/>
        <v>0</v>
      </c>
      <c r="CX40" s="13">
        <f t="shared" ca="1" si="81"/>
        <v>2.0686979999999999</v>
      </c>
      <c r="CY40" s="13">
        <f t="shared" ca="1" si="82"/>
        <v>0.26768260715041275</v>
      </c>
    </row>
    <row r="41" spans="1:103" s="8" customFormat="1" ht="17" x14ac:dyDescent="0.25">
      <c r="A41" s="1">
        <f t="shared" si="74"/>
        <v>5</v>
      </c>
      <c r="B41" s="8" t="str">
        <f>count!A8</f>
        <v>Saturday</v>
      </c>
      <c r="C41" s="27">
        <f t="shared" ca="1" si="77"/>
        <v>0</v>
      </c>
      <c r="D41" s="1">
        <f t="shared" ref="D41:BO41" ca="1" si="85">IF(D$10&gt;$B$60,IF(D9&lt;(D$12-D$15*$B$62),D23,0),0)</f>
        <v>0</v>
      </c>
      <c r="E41" s="1">
        <f t="shared" ca="1" si="85"/>
        <v>0</v>
      </c>
      <c r="F41" s="1">
        <f t="shared" ca="1" si="85"/>
        <v>0</v>
      </c>
      <c r="G41" s="1">
        <f t="shared" ca="1" si="85"/>
        <v>0</v>
      </c>
      <c r="H41" s="1">
        <f t="shared" ca="1" si="85"/>
        <v>0</v>
      </c>
      <c r="I41" s="1">
        <f t="shared" ca="1" si="85"/>
        <v>0</v>
      </c>
      <c r="J41" s="1">
        <f t="shared" ca="1" si="85"/>
        <v>0</v>
      </c>
      <c r="K41" s="1">
        <f t="shared" ca="1" si="85"/>
        <v>0</v>
      </c>
      <c r="L41" s="1">
        <f t="shared" ca="1" si="85"/>
        <v>0</v>
      </c>
      <c r="M41" s="1">
        <f t="shared" ca="1" si="85"/>
        <v>0</v>
      </c>
      <c r="N41" s="1">
        <f t="shared" ca="1" si="85"/>
        <v>0</v>
      </c>
      <c r="O41" s="1">
        <f t="shared" ca="1" si="85"/>
        <v>0</v>
      </c>
      <c r="P41" s="1">
        <f t="shared" ca="1" si="85"/>
        <v>0</v>
      </c>
      <c r="Q41" s="1">
        <f t="shared" ca="1" si="85"/>
        <v>0</v>
      </c>
      <c r="R41" s="1">
        <f t="shared" ca="1" si="85"/>
        <v>0</v>
      </c>
      <c r="S41" s="1">
        <f t="shared" ca="1" si="85"/>
        <v>0</v>
      </c>
      <c r="T41" s="1">
        <f t="shared" ca="1" si="85"/>
        <v>0</v>
      </c>
      <c r="U41" s="1">
        <f t="shared" ca="1" si="85"/>
        <v>0</v>
      </c>
      <c r="V41" s="1">
        <f t="shared" ca="1" si="85"/>
        <v>0</v>
      </c>
      <c r="W41" s="1">
        <f t="shared" ca="1" si="85"/>
        <v>0</v>
      </c>
      <c r="X41" s="1">
        <f t="shared" ca="1" si="85"/>
        <v>0</v>
      </c>
      <c r="Y41" s="1">
        <f t="shared" ca="1" si="85"/>
        <v>0</v>
      </c>
      <c r="Z41" s="1">
        <f t="shared" ca="1" si="85"/>
        <v>0</v>
      </c>
      <c r="AA41" s="1">
        <f t="shared" ca="1" si="85"/>
        <v>0</v>
      </c>
      <c r="AB41" s="1">
        <f t="shared" ca="1" si="85"/>
        <v>0</v>
      </c>
      <c r="AC41" s="1">
        <f t="shared" ca="1" si="85"/>
        <v>0</v>
      </c>
      <c r="AD41" s="1">
        <f t="shared" ca="1" si="85"/>
        <v>0</v>
      </c>
      <c r="AE41" s="1">
        <f t="shared" ca="1" si="85"/>
        <v>0</v>
      </c>
      <c r="AF41" s="1">
        <f t="shared" ca="1" si="85"/>
        <v>1.1979288000000001</v>
      </c>
      <c r="AG41" s="1">
        <f t="shared" ca="1" si="85"/>
        <v>0.3912564</v>
      </c>
      <c r="AH41" s="1">
        <f t="shared" ca="1" si="85"/>
        <v>0</v>
      </c>
      <c r="AI41" s="1">
        <f t="shared" ca="1" si="85"/>
        <v>0</v>
      </c>
      <c r="AJ41" s="1">
        <f t="shared" ca="1" si="85"/>
        <v>0</v>
      </c>
      <c r="AK41" s="1">
        <f t="shared" ca="1" si="85"/>
        <v>0.1874054</v>
      </c>
      <c r="AL41" s="1">
        <f t="shared" ca="1" si="85"/>
        <v>0.33556920000000001</v>
      </c>
      <c r="AM41" s="1">
        <f t="shared" ca="1" si="85"/>
        <v>0.87340320000000005</v>
      </c>
      <c r="AN41" s="1">
        <f t="shared" ca="1" si="85"/>
        <v>0</v>
      </c>
      <c r="AO41" s="1">
        <f t="shared" ca="1" si="85"/>
        <v>1.9298607999999997</v>
      </c>
      <c r="AP41" s="1">
        <f t="shared" ca="1" si="85"/>
        <v>0</v>
      </c>
      <c r="AQ41" s="1">
        <f t="shared" ca="1" si="85"/>
        <v>0</v>
      </c>
      <c r="AR41" s="1">
        <f t="shared" ca="1" si="85"/>
        <v>0</v>
      </c>
      <c r="AS41" s="1">
        <f t="shared" ca="1" si="85"/>
        <v>0</v>
      </c>
      <c r="AT41" s="1">
        <f t="shared" ca="1" si="85"/>
        <v>0</v>
      </c>
      <c r="AU41" s="1">
        <f t="shared" ca="1" si="85"/>
        <v>0</v>
      </c>
      <c r="AV41" s="1">
        <f t="shared" ca="1" si="85"/>
        <v>0</v>
      </c>
      <c r="AW41" s="1">
        <f t="shared" ca="1" si="85"/>
        <v>0</v>
      </c>
      <c r="AX41" s="1">
        <f t="shared" ca="1" si="85"/>
        <v>0</v>
      </c>
      <c r="AY41" s="1">
        <f t="shared" ca="1" si="85"/>
        <v>0</v>
      </c>
      <c r="AZ41" s="1">
        <f t="shared" ca="1" si="85"/>
        <v>0</v>
      </c>
      <c r="BA41" s="1">
        <f t="shared" ca="1" si="85"/>
        <v>0</v>
      </c>
      <c r="BB41" s="1">
        <f t="shared" ca="1" si="85"/>
        <v>0</v>
      </c>
      <c r="BC41" s="1">
        <f t="shared" ca="1" si="85"/>
        <v>0</v>
      </c>
      <c r="BD41" s="1">
        <f t="shared" ca="1" si="85"/>
        <v>0</v>
      </c>
      <c r="BE41" s="1">
        <f t="shared" ca="1" si="85"/>
        <v>0</v>
      </c>
      <c r="BF41" s="1">
        <f t="shared" ca="1" si="85"/>
        <v>0</v>
      </c>
      <c r="BG41" s="1">
        <f t="shared" ca="1" si="85"/>
        <v>0</v>
      </c>
      <c r="BH41" s="1">
        <f t="shared" ca="1" si="85"/>
        <v>0</v>
      </c>
      <c r="BI41" s="1">
        <f t="shared" ca="1" si="85"/>
        <v>0</v>
      </c>
      <c r="BJ41" s="1">
        <f t="shared" ca="1" si="85"/>
        <v>0</v>
      </c>
      <c r="BK41" s="1">
        <f t="shared" ca="1" si="85"/>
        <v>0</v>
      </c>
      <c r="BL41" s="1">
        <f t="shared" ca="1" si="85"/>
        <v>0</v>
      </c>
      <c r="BM41" s="1">
        <f t="shared" ca="1" si="85"/>
        <v>0</v>
      </c>
      <c r="BN41" s="1">
        <f t="shared" ca="1" si="85"/>
        <v>0</v>
      </c>
      <c r="BO41" s="1">
        <f t="shared" ca="1" si="85"/>
        <v>0</v>
      </c>
      <c r="BP41" s="1">
        <f t="shared" ca="1" si="84"/>
        <v>0</v>
      </c>
      <c r="BQ41" s="1">
        <f t="shared" ca="1" si="84"/>
        <v>0</v>
      </c>
      <c r="BR41" s="1">
        <f t="shared" ca="1" si="84"/>
        <v>0</v>
      </c>
      <c r="BS41" s="1">
        <f t="shared" ca="1" si="84"/>
        <v>0</v>
      </c>
      <c r="BT41" s="1">
        <f t="shared" ca="1" si="84"/>
        <v>0</v>
      </c>
      <c r="BU41" s="1">
        <f t="shared" ca="1" si="84"/>
        <v>0</v>
      </c>
      <c r="BV41" s="1">
        <f t="shared" ca="1" si="84"/>
        <v>0</v>
      </c>
      <c r="BW41" s="1">
        <f t="shared" ca="1" si="84"/>
        <v>0</v>
      </c>
      <c r="BX41" s="1">
        <f t="shared" ca="1" si="84"/>
        <v>1.8117293999999997</v>
      </c>
      <c r="BY41" s="1">
        <f t="shared" ca="1" si="84"/>
        <v>0</v>
      </c>
      <c r="BZ41" s="1">
        <f t="shared" ca="1" si="84"/>
        <v>0</v>
      </c>
      <c r="CA41" s="1">
        <f t="shared" ca="1" si="84"/>
        <v>0</v>
      </c>
      <c r="CB41" s="1">
        <f t="shared" ca="1" si="84"/>
        <v>0</v>
      </c>
      <c r="CC41" s="1">
        <f t="shared" ca="1" si="84"/>
        <v>1.5143831999999999</v>
      </c>
      <c r="CD41" s="1">
        <f t="shared" ca="1" si="84"/>
        <v>0</v>
      </c>
      <c r="CE41" s="1">
        <f t="shared" ca="1" si="84"/>
        <v>0</v>
      </c>
      <c r="CF41" s="1">
        <f t="shared" ca="1" si="84"/>
        <v>0</v>
      </c>
      <c r="CG41" s="1">
        <f t="shared" ca="1" si="84"/>
        <v>0</v>
      </c>
      <c r="CH41" s="1">
        <f t="shared" ca="1" si="84"/>
        <v>0</v>
      </c>
      <c r="CI41" s="1">
        <f t="shared" ca="1" si="84"/>
        <v>0</v>
      </c>
      <c r="CJ41" s="1">
        <f t="shared" ca="1" si="84"/>
        <v>0</v>
      </c>
      <c r="CK41" s="1">
        <f t="shared" ca="1" si="84"/>
        <v>0</v>
      </c>
      <c r="CL41" s="1">
        <f t="shared" ca="1" si="84"/>
        <v>0</v>
      </c>
      <c r="CM41" s="1">
        <f t="shared" ca="1" si="84"/>
        <v>0</v>
      </c>
      <c r="CN41" s="1">
        <f t="shared" ca="1" si="84"/>
        <v>0</v>
      </c>
      <c r="CO41" s="1">
        <f t="shared" ca="1" si="84"/>
        <v>0</v>
      </c>
      <c r="CP41" s="1">
        <f t="shared" ca="1" si="84"/>
        <v>0</v>
      </c>
      <c r="CQ41" s="1">
        <f t="shared" ca="1" si="84"/>
        <v>0</v>
      </c>
      <c r="CR41" s="1">
        <f t="shared" ca="1" si="84"/>
        <v>0</v>
      </c>
      <c r="CS41" s="1">
        <f t="shared" ca="1" si="84"/>
        <v>0</v>
      </c>
      <c r="CT41" s="1">
        <f t="shared" ca="1" si="84"/>
        <v>0</v>
      </c>
      <c r="CU41" s="13">
        <f t="shared" ca="1" si="78"/>
        <v>8.2415363999999993</v>
      </c>
      <c r="CV41" s="13">
        <f t="shared" ca="1" si="79"/>
        <v>8.5849337499999998E-2</v>
      </c>
      <c r="CW41" s="13">
        <f t="shared" ca="1" si="80"/>
        <v>0</v>
      </c>
      <c r="CX41" s="13">
        <f t="shared" ca="1" si="81"/>
        <v>1.9298607999999997</v>
      </c>
      <c r="CY41" s="13">
        <f t="shared" ca="1" si="82"/>
        <v>0.34168664876708221</v>
      </c>
    </row>
    <row r="42" spans="1:103" s="15" customFormat="1" ht="17" x14ac:dyDescent="0.25">
      <c r="A42" s="3">
        <f>SUM(A35:A41)</f>
        <v>29</v>
      </c>
      <c r="B42" s="15" t="s">
        <v>15</v>
      </c>
      <c r="C42" s="24">
        <f t="shared" ref="C42:BN42" ca="1" si="86">SUM(C35:C41)</f>
        <v>0</v>
      </c>
      <c r="D42" s="3">
        <f t="shared" ca="1" si="86"/>
        <v>0</v>
      </c>
      <c r="E42" s="3">
        <f t="shared" ca="1" si="86"/>
        <v>0</v>
      </c>
      <c r="F42" s="3">
        <f t="shared" ca="1" si="86"/>
        <v>0</v>
      </c>
      <c r="G42" s="3">
        <f t="shared" ca="1" si="86"/>
        <v>0</v>
      </c>
      <c r="H42" s="3">
        <f t="shared" ca="1" si="86"/>
        <v>0</v>
      </c>
      <c r="I42" s="3">
        <f t="shared" ca="1" si="86"/>
        <v>0</v>
      </c>
      <c r="J42" s="3">
        <f t="shared" ca="1" si="86"/>
        <v>0</v>
      </c>
      <c r="K42" s="3">
        <f t="shared" ca="1" si="86"/>
        <v>0</v>
      </c>
      <c r="L42" s="3">
        <f t="shared" ca="1" si="86"/>
        <v>0</v>
      </c>
      <c r="M42" s="3">
        <f t="shared" ca="1" si="86"/>
        <v>0</v>
      </c>
      <c r="N42" s="3">
        <f t="shared" ca="1" si="86"/>
        <v>0</v>
      </c>
      <c r="O42" s="3">
        <f t="shared" ca="1" si="86"/>
        <v>0</v>
      </c>
      <c r="P42" s="3">
        <f t="shared" ca="1" si="86"/>
        <v>0</v>
      </c>
      <c r="Q42" s="3">
        <f t="shared" ca="1" si="86"/>
        <v>0</v>
      </c>
      <c r="R42" s="3">
        <f t="shared" ca="1" si="86"/>
        <v>0</v>
      </c>
      <c r="S42" s="3">
        <f t="shared" ca="1" si="86"/>
        <v>0</v>
      </c>
      <c r="T42" s="3">
        <f t="shared" ca="1" si="86"/>
        <v>0</v>
      </c>
      <c r="U42" s="3">
        <f t="shared" ca="1" si="86"/>
        <v>0</v>
      </c>
      <c r="V42" s="3">
        <f t="shared" ca="1" si="86"/>
        <v>0</v>
      </c>
      <c r="W42" s="3">
        <f t="shared" ca="1" si="86"/>
        <v>0</v>
      </c>
      <c r="X42" s="3">
        <f t="shared" ca="1" si="86"/>
        <v>0</v>
      </c>
      <c r="Y42" s="3">
        <f t="shared" ca="1" si="86"/>
        <v>0</v>
      </c>
      <c r="Z42" s="3">
        <f t="shared" ca="1" si="86"/>
        <v>0</v>
      </c>
      <c r="AA42" s="3">
        <f t="shared" ca="1" si="86"/>
        <v>0</v>
      </c>
      <c r="AB42" s="3">
        <f t="shared" ca="1" si="86"/>
        <v>0</v>
      </c>
      <c r="AC42" s="3">
        <f t="shared" ca="1" si="86"/>
        <v>0.40936724999999996</v>
      </c>
      <c r="AD42" s="3">
        <f t="shared" ca="1" si="86"/>
        <v>0</v>
      </c>
      <c r="AE42" s="3">
        <f t="shared" ca="1" si="86"/>
        <v>0.1604595</v>
      </c>
      <c r="AF42" s="3">
        <f t="shared" ca="1" si="86"/>
        <v>1.8862158</v>
      </c>
      <c r="AG42" s="3">
        <f t="shared" ca="1" si="86"/>
        <v>0.3912564</v>
      </c>
      <c r="AH42" s="3">
        <f t="shared" ca="1" si="86"/>
        <v>0</v>
      </c>
      <c r="AI42" s="3">
        <f t="shared" ca="1" si="86"/>
        <v>0</v>
      </c>
      <c r="AJ42" s="3">
        <f t="shared" ca="1" si="86"/>
        <v>0</v>
      </c>
      <c r="AK42" s="3">
        <f t="shared" ca="1" si="86"/>
        <v>0.1874054</v>
      </c>
      <c r="AL42" s="3">
        <f t="shared" ca="1" si="86"/>
        <v>0.94389719999999999</v>
      </c>
      <c r="AM42" s="3">
        <f t="shared" ca="1" si="86"/>
        <v>0.87340320000000005</v>
      </c>
      <c r="AN42" s="3">
        <f t="shared" ca="1" si="86"/>
        <v>0</v>
      </c>
      <c r="AO42" s="3">
        <f t="shared" ca="1" si="86"/>
        <v>14.712119050000002</v>
      </c>
      <c r="AP42" s="3">
        <f t="shared" ca="1" si="86"/>
        <v>1.70916975</v>
      </c>
      <c r="AQ42" s="3">
        <f t="shared" ca="1" si="86"/>
        <v>2.2062542500000002</v>
      </c>
      <c r="AR42" s="3">
        <f t="shared" ca="1" si="86"/>
        <v>0.26571525000000001</v>
      </c>
      <c r="AS42" s="3">
        <f t="shared" ca="1" si="86"/>
        <v>0</v>
      </c>
      <c r="AT42" s="3">
        <f t="shared" ca="1" si="86"/>
        <v>0</v>
      </c>
      <c r="AU42" s="3">
        <f t="shared" ca="1" si="86"/>
        <v>0</v>
      </c>
      <c r="AV42" s="3">
        <f t="shared" ca="1" si="86"/>
        <v>0</v>
      </c>
      <c r="AW42" s="3">
        <f t="shared" ca="1" si="86"/>
        <v>0</v>
      </c>
      <c r="AX42" s="3">
        <f t="shared" ca="1" si="86"/>
        <v>0</v>
      </c>
      <c r="AY42" s="3">
        <f t="shared" ca="1" si="86"/>
        <v>0</v>
      </c>
      <c r="AZ42" s="3">
        <f t="shared" ca="1" si="86"/>
        <v>0</v>
      </c>
      <c r="BA42" s="3">
        <f t="shared" ca="1" si="86"/>
        <v>0</v>
      </c>
      <c r="BB42" s="3">
        <f t="shared" ca="1" si="86"/>
        <v>0</v>
      </c>
      <c r="BC42" s="3">
        <f t="shared" ca="1" si="86"/>
        <v>0</v>
      </c>
      <c r="BD42" s="3">
        <f t="shared" ca="1" si="86"/>
        <v>0</v>
      </c>
      <c r="BE42" s="3">
        <f t="shared" ca="1" si="86"/>
        <v>0</v>
      </c>
      <c r="BF42" s="3">
        <f t="shared" ca="1" si="86"/>
        <v>0</v>
      </c>
      <c r="BG42" s="3">
        <f t="shared" ca="1" si="86"/>
        <v>0.75656500000000004</v>
      </c>
      <c r="BH42" s="3">
        <f t="shared" ca="1" si="86"/>
        <v>0</v>
      </c>
      <c r="BI42" s="3">
        <f t="shared" ca="1" si="86"/>
        <v>0</v>
      </c>
      <c r="BJ42" s="3">
        <f t="shared" ca="1" si="86"/>
        <v>0</v>
      </c>
      <c r="BK42" s="3">
        <f t="shared" ca="1" si="86"/>
        <v>0</v>
      </c>
      <c r="BL42" s="3">
        <f t="shared" ca="1" si="86"/>
        <v>0</v>
      </c>
      <c r="BM42" s="3">
        <f t="shared" ca="1" si="86"/>
        <v>0</v>
      </c>
      <c r="BN42" s="3">
        <f t="shared" ca="1" si="86"/>
        <v>0.40630124999999995</v>
      </c>
      <c r="BO42" s="3">
        <f t="shared" ref="BO42:CT42" ca="1" si="87">SUM(BO35:BO41)</f>
        <v>0</v>
      </c>
      <c r="BP42" s="3">
        <f t="shared" ca="1" si="87"/>
        <v>0</v>
      </c>
      <c r="BQ42" s="3">
        <f t="shared" ca="1" si="87"/>
        <v>0</v>
      </c>
      <c r="BR42" s="3">
        <f t="shared" ca="1" si="87"/>
        <v>0.404086</v>
      </c>
      <c r="BS42" s="3">
        <f t="shared" ca="1" si="87"/>
        <v>1.165195</v>
      </c>
      <c r="BT42" s="3">
        <f t="shared" ca="1" si="87"/>
        <v>0</v>
      </c>
      <c r="BU42" s="3">
        <f t="shared" ca="1" si="87"/>
        <v>0</v>
      </c>
      <c r="BV42" s="3">
        <f t="shared" ca="1" si="87"/>
        <v>1.2957825000000001</v>
      </c>
      <c r="BW42" s="3">
        <f t="shared" ca="1" si="87"/>
        <v>1.8414219999999999</v>
      </c>
      <c r="BX42" s="3">
        <f t="shared" ca="1" si="87"/>
        <v>3.0991298999999994</v>
      </c>
      <c r="BY42" s="3">
        <f t="shared" ca="1" si="87"/>
        <v>1.8489914999999999</v>
      </c>
      <c r="BZ42" s="3">
        <f t="shared" ca="1" si="87"/>
        <v>1.1497539999999999</v>
      </c>
      <c r="CA42" s="3">
        <f t="shared" ca="1" si="87"/>
        <v>0</v>
      </c>
      <c r="CB42" s="3">
        <f t="shared" ca="1" si="87"/>
        <v>1.0195965</v>
      </c>
      <c r="CC42" s="3">
        <f t="shared" ca="1" si="87"/>
        <v>2.5448786999999999</v>
      </c>
      <c r="CD42" s="3">
        <f t="shared" ca="1" si="87"/>
        <v>8.5397475000000007</v>
      </c>
      <c r="CE42" s="3">
        <f t="shared" ca="1" si="87"/>
        <v>0.372253</v>
      </c>
      <c r="CF42" s="3">
        <f t="shared" ca="1" si="87"/>
        <v>0.31723500000000004</v>
      </c>
      <c r="CG42" s="3">
        <f t="shared" ca="1" si="87"/>
        <v>0.43928050000000002</v>
      </c>
      <c r="CH42" s="3">
        <f t="shared" ca="1" si="87"/>
        <v>1.7012802499999999</v>
      </c>
      <c r="CI42" s="3">
        <f t="shared" ca="1" si="87"/>
        <v>0</v>
      </c>
      <c r="CJ42" s="3">
        <f t="shared" ca="1" si="87"/>
        <v>7.2262499999999993E-2</v>
      </c>
      <c r="CK42" s="3">
        <f t="shared" ca="1" si="87"/>
        <v>0</v>
      </c>
      <c r="CL42" s="3">
        <f t="shared" ca="1" si="87"/>
        <v>7.2262499999999993E-2</v>
      </c>
      <c r="CM42" s="3">
        <f t="shared" ca="1" si="87"/>
        <v>0</v>
      </c>
      <c r="CN42" s="3">
        <f t="shared" ca="1" si="87"/>
        <v>0</v>
      </c>
      <c r="CO42" s="3">
        <f t="shared" ca="1" si="87"/>
        <v>0</v>
      </c>
      <c r="CP42" s="3">
        <f t="shared" ca="1" si="87"/>
        <v>0</v>
      </c>
      <c r="CQ42" s="3">
        <f t="shared" ca="1" si="87"/>
        <v>0</v>
      </c>
      <c r="CR42" s="3">
        <f t="shared" ca="1" si="87"/>
        <v>0</v>
      </c>
      <c r="CS42" s="3">
        <f t="shared" ca="1" si="87"/>
        <v>0</v>
      </c>
      <c r="CT42" s="3">
        <f t="shared" ca="1" si="87"/>
        <v>0</v>
      </c>
      <c r="CU42" s="14">
        <f ca="1">SUM(C42:CT42)</f>
        <v>50.791286650000004</v>
      </c>
      <c r="CV42" s="14">
        <f ca="1">AVERAGE(C42:CT42)</f>
        <v>0.5290759026041667</v>
      </c>
      <c r="CW42" s="14">
        <f ca="1">MIN(C42:CT42)</f>
        <v>0</v>
      </c>
      <c r="CX42" s="14">
        <f ca="1">MAX(C42:CT42)</f>
        <v>14.712119050000002</v>
      </c>
      <c r="CY42" s="14">
        <f ca="1">STDEV(C42:CT42)</f>
        <v>1.8019884407545828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88"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89">IF(D$10&gt;$B$60,IF(D3&gt;(D$12-D$15*$B$64),IF((D3&lt;D$12+D$15*$B$64),D17,0),0),0)</f>
        <v>0</v>
      </c>
      <c r="E44" s="1">
        <f t="shared" ca="1" si="89"/>
        <v>0</v>
      </c>
      <c r="F44" s="1">
        <f t="shared" ca="1" si="89"/>
        <v>0</v>
      </c>
      <c r="G44" s="1">
        <f t="shared" ca="1" si="89"/>
        <v>0</v>
      </c>
      <c r="H44" s="1">
        <f t="shared" ca="1" si="89"/>
        <v>0</v>
      </c>
      <c r="I44" s="1">
        <f t="shared" ca="1" si="89"/>
        <v>0</v>
      </c>
      <c r="J44" s="1">
        <f t="shared" ca="1" si="89"/>
        <v>0</v>
      </c>
      <c r="K44" s="1">
        <f t="shared" ca="1" si="89"/>
        <v>0</v>
      </c>
      <c r="L44" s="1">
        <f t="shared" ca="1" si="89"/>
        <v>0</v>
      </c>
      <c r="M44" s="1">
        <f t="shared" ca="1" si="89"/>
        <v>0</v>
      </c>
      <c r="N44" s="1">
        <f t="shared" ca="1" si="89"/>
        <v>0</v>
      </c>
      <c r="O44" s="1">
        <f t="shared" ca="1" si="89"/>
        <v>0</v>
      </c>
      <c r="P44" s="1">
        <f t="shared" ca="1" si="89"/>
        <v>0</v>
      </c>
      <c r="Q44" s="1">
        <f t="shared" ca="1" si="89"/>
        <v>0</v>
      </c>
      <c r="R44" s="1">
        <f t="shared" ca="1" si="89"/>
        <v>0</v>
      </c>
      <c r="S44" s="1">
        <f t="shared" ca="1" si="89"/>
        <v>0</v>
      </c>
      <c r="T44" s="1">
        <f t="shared" ca="1" si="89"/>
        <v>0</v>
      </c>
      <c r="U44" s="1">
        <f t="shared" ca="1" si="89"/>
        <v>0</v>
      </c>
      <c r="V44" s="1">
        <f t="shared" ca="1" si="89"/>
        <v>0</v>
      </c>
      <c r="W44" s="1">
        <f t="shared" ca="1" si="89"/>
        <v>0</v>
      </c>
      <c r="X44" s="1">
        <f t="shared" ca="1" si="89"/>
        <v>0</v>
      </c>
      <c r="Y44" s="1">
        <f t="shared" ca="1" si="89"/>
        <v>0</v>
      </c>
      <c r="Z44" s="1">
        <f t="shared" ca="1" si="89"/>
        <v>0</v>
      </c>
      <c r="AA44" s="1">
        <f t="shared" ca="1" si="89"/>
        <v>0</v>
      </c>
      <c r="AB44" s="1">
        <f t="shared" ca="1" si="89"/>
        <v>0</v>
      </c>
      <c r="AC44" s="1">
        <f t="shared" ca="1" si="89"/>
        <v>1.129345</v>
      </c>
      <c r="AD44" s="1">
        <f t="shared" ca="1" si="89"/>
        <v>0</v>
      </c>
      <c r="AE44" s="1">
        <f t="shared" ca="1" si="89"/>
        <v>0</v>
      </c>
      <c r="AF44" s="1">
        <f t="shared" ca="1" si="89"/>
        <v>0</v>
      </c>
      <c r="AG44" s="1">
        <f t="shared" ca="1" si="89"/>
        <v>0</v>
      </c>
      <c r="AH44" s="1">
        <f t="shared" ca="1" si="89"/>
        <v>0</v>
      </c>
      <c r="AI44" s="1">
        <f t="shared" ca="1" si="89"/>
        <v>0</v>
      </c>
      <c r="AJ44" s="1">
        <f t="shared" ca="1" si="89"/>
        <v>0</v>
      </c>
      <c r="AK44" s="1">
        <f t="shared" ca="1" si="89"/>
        <v>0</v>
      </c>
      <c r="AL44" s="1">
        <f t="shared" ca="1" si="89"/>
        <v>0</v>
      </c>
      <c r="AM44" s="1">
        <f t="shared" ca="1" si="89"/>
        <v>4.3323052500000001</v>
      </c>
      <c r="AN44" s="1">
        <f t="shared" ca="1" si="89"/>
        <v>0</v>
      </c>
      <c r="AO44" s="1">
        <f t="shared" ca="1" si="89"/>
        <v>0</v>
      </c>
      <c r="AP44" s="1">
        <f t="shared" ca="1" si="89"/>
        <v>0</v>
      </c>
      <c r="AQ44" s="1">
        <f t="shared" ca="1" si="89"/>
        <v>0</v>
      </c>
      <c r="AR44" s="1">
        <f t="shared" ca="1" si="89"/>
        <v>0</v>
      </c>
      <c r="AS44" s="1">
        <f t="shared" ca="1" si="89"/>
        <v>0</v>
      </c>
      <c r="AT44" s="1">
        <f t="shared" ca="1" si="89"/>
        <v>0</v>
      </c>
      <c r="AU44" s="1">
        <f t="shared" ca="1" si="89"/>
        <v>0</v>
      </c>
      <c r="AV44" s="1">
        <f t="shared" ca="1" si="89"/>
        <v>0</v>
      </c>
      <c r="AW44" s="1">
        <f t="shared" ca="1" si="89"/>
        <v>0</v>
      </c>
      <c r="AX44" s="1">
        <f t="shared" ca="1" si="89"/>
        <v>0</v>
      </c>
      <c r="AY44" s="1">
        <f t="shared" ca="1" si="89"/>
        <v>0</v>
      </c>
      <c r="AZ44" s="1">
        <f t="shared" ca="1" si="89"/>
        <v>1.9642617500000001</v>
      </c>
      <c r="BA44" s="1">
        <f t="shared" ca="1" si="89"/>
        <v>0</v>
      </c>
      <c r="BB44" s="1">
        <f t="shared" ca="1" si="89"/>
        <v>3.1133924999999998</v>
      </c>
      <c r="BC44" s="1">
        <f t="shared" ca="1" si="89"/>
        <v>0</v>
      </c>
      <c r="BD44" s="1">
        <f t="shared" ca="1" si="89"/>
        <v>2.0093125000000001</v>
      </c>
      <c r="BE44" s="1">
        <f t="shared" ca="1" si="89"/>
        <v>0</v>
      </c>
      <c r="BF44" s="1">
        <f t="shared" ca="1" si="89"/>
        <v>0</v>
      </c>
      <c r="BG44" s="1">
        <f t="shared" ca="1" si="89"/>
        <v>0</v>
      </c>
      <c r="BH44" s="1">
        <f t="shared" ca="1" si="89"/>
        <v>0</v>
      </c>
      <c r="BI44" s="1">
        <f t="shared" ca="1" si="89"/>
        <v>0</v>
      </c>
      <c r="BJ44" s="1">
        <f t="shared" ca="1" si="89"/>
        <v>0</v>
      </c>
      <c r="BK44" s="1">
        <f t="shared" ca="1" si="89"/>
        <v>1.3732934999999999</v>
      </c>
      <c r="BL44" s="1">
        <f t="shared" ca="1" si="89"/>
        <v>0</v>
      </c>
      <c r="BM44" s="1">
        <f t="shared" ca="1" si="89"/>
        <v>0</v>
      </c>
      <c r="BN44" s="1">
        <f t="shared" ca="1" si="89"/>
        <v>0</v>
      </c>
      <c r="BO44" s="1">
        <f t="shared" ca="1" si="89"/>
        <v>0</v>
      </c>
      <c r="BP44" s="1">
        <f t="shared" ref="BP44:CT48" ca="1" si="90">IF(BP$10&gt;$B$60,IF(BP3&gt;(BP$12-BP$15*$B$64),IF((BP3&lt;BP$12+BP$15*$B$64),BP17,0),0),0)</f>
        <v>0</v>
      </c>
      <c r="BQ44" s="1">
        <f t="shared" ca="1" si="90"/>
        <v>0</v>
      </c>
      <c r="BR44" s="1">
        <f t="shared" ca="1" si="90"/>
        <v>0</v>
      </c>
      <c r="BS44" s="1">
        <f t="shared" ca="1" si="90"/>
        <v>0</v>
      </c>
      <c r="BT44" s="1">
        <f t="shared" ca="1" si="90"/>
        <v>0</v>
      </c>
      <c r="BU44" s="1">
        <f t="shared" ca="1" si="90"/>
        <v>0</v>
      </c>
      <c r="BV44" s="1">
        <f t="shared" ca="1" si="90"/>
        <v>0</v>
      </c>
      <c r="BW44" s="1">
        <f t="shared" ca="1" si="90"/>
        <v>0</v>
      </c>
      <c r="BX44" s="1">
        <f t="shared" ca="1" si="90"/>
        <v>0</v>
      </c>
      <c r="BY44" s="1">
        <f t="shared" ca="1" si="90"/>
        <v>0</v>
      </c>
      <c r="BZ44" s="1">
        <f t="shared" ca="1" si="90"/>
        <v>0</v>
      </c>
      <c r="CA44" s="1">
        <f t="shared" ca="1" si="90"/>
        <v>0</v>
      </c>
      <c r="CB44" s="1">
        <f t="shared" ca="1" si="90"/>
        <v>0</v>
      </c>
      <c r="CC44" s="1">
        <f t="shared" ca="1" si="90"/>
        <v>0</v>
      </c>
      <c r="CD44" s="1">
        <f t="shared" ca="1" si="90"/>
        <v>0</v>
      </c>
      <c r="CE44" s="1">
        <f t="shared" ca="1" si="90"/>
        <v>3.8578440000000001</v>
      </c>
      <c r="CF44" s="1">
        <f t="shared" ca="1" si="90"/>
        <v>0</v>
      </c>
      <c r="CG44" s="1">
        <f t="shared" ca="1" si="90"/>
        <v>0</v>
      </c>
      <c r="CH44" s="1">
        <f t="shared" ca="1" si="90"/>
        <v>0</v>
      </c>
      <c r="CI44" s="1">
        <f t="shared" ca="1" si="90"/>
        <v>0</v>
      </c>
      <c r="CJ44" s="1">
        <f t="shared" ca="1" si="90"/>
        <v>0</v>
      </c>
      <c r="CK44" s="1">
        <f t="shared" ca="1" si="90"/>
        <v>0</v>
      </c>
      <c r="CL44" s="1">
        <f t="shared" ca="1" si="90"/>
        <v>0</v>
      </c>
      <c r="CM44" s="1">
        <f t="shared" ca="1" si="90"/>
        <v>0</v>
      </c>
      <c r="CN44" s="1">
        <f t="shared" ca="1" si="90"/>
        <v>0</v>
      </c>
      <c r="CO44" s="1">
        <f t="shared" ca="1" si="90"/>
        <v>0</v>
      </c>
      <c r="CP44" s="1">
        <f t="shared" ca="1" si="90"/>
        <v>0</v>
      </c>
      <c r="CQ44" s="1">
        <f t="shared" ca="1" si="90"/>
        <v>0</v>
      </c>
      <c r="CR44" s="1">
        <f t="shared" ca="1" si="90"/>
        <v>0</v>
      </c>
      <c r="CS44" s="1">
        <f t="shared" ca="1" si="90"/>
        <v>0</v>
      </c>
      <c r="CT44" s="1">
        <f t="shared" ca="1" si="90"/>
        <v>0</v>
      </c>
      <c r="CU44" s="13">
        <f ca="1">SUM(C44:CT44)</f>
        <v>17.779754499999999</v>
      </c>
      <c r="CV44" s="13">
        <f ca="1">AVERAGE(C44:CT44)</f>
        <v>0.18520577604166666</v>
      </c>
      <c r="CW44" s="13">
        <f ca="1">MIN(C44:CT44)</f>
        <v>0</v>
      </c>
      <c r="CX44" s="13">
        <f ca="1">MAX(C44:CT44)</f>
        <v>4.3323052500000001</v>
      </c>
      <c r="CY44" s="13">
        <f ca="1">STDEV(C44:CT44)</f>
        <v>0.73347869662246146</v>
      </c>
    </row>
    <row r="45" spans="1:103" s="8" customFormat="1" ht="17" x14ac:dyDescent="0.25">
      <c r="A45" s="1">
        <f t="shared" si="88"/>
        <v>4</v>
      </c>
      <c r="B45" s="8" t="str">
        <f>count!A3</f>
        <v>Monday</v>
      </c>
      <c r="C45" s="27">
        <f t="shared" ref="C45:R50" ca="1" si="91">IF(C$10&gt;$B$60,IF(C4&gt;(C$12-C$15*$B$64),IF((C4&lt;C$12+C$15*$B$64),C18,0),0),0)</f>
        <v>0</v>
      </c>
      <c r="D45" s="1">
        <f t="shared" ca="1" si="91"/>
        <v>0</v>
      </c>
      <c r="E45" s="1">
        <f t="shared" ca="1" si="91"/>
        <v>0</v>
      </c>
      <c r="F45" s="1">
        <f t="shared" ca="1" si="91"/>
        <v>0</v>
      </c>
      <c r="G45" s="1">
        <f t="shared" ca="1" si="91"/>
        <v>0</v>
      </c>
      <c r="H45" s="1">
        <f t="shared" ca="1" si="91"/>
        <v>0</v>
      </c>
      <c r="I45" s="1">
        <f t="shared" ca="1" si="91"/>
        <v>0</v>
      </c>
      <c r="J45" s="1">
        <f t="shared" ca="1" si="91"/>
        <v>0</v>
      </c>
      <c r="K45" s="1">
        <f t="shared" ca="1" si="91"/>
        <v>0</v>
      </c>
      <c r="L45" s="1">
        <f t="shared" ca="1" si="91"/>
        <v>0</v>
      </c>
      <c r="M45" s="1">
        <f t="shared" ca="1" si="91"/>
        <v>0</v>
      </c>
      <c r="N45" s="1">
        <f t="shared" ca="1" si="91"/>
        <v>0</v>
      </c>
      <c r="O45" s="1">
        <f t="shared" ca="1" si="91"/>
        <v>0</v>
      </c>
      <c r="P45" s="1">
        <f t="shared" ca="1" si="91"/>
        <v>0</v>
      </c>
      <c r="Q45" s="1">
        <f t="shared" ca="1" si="91"/>
        <v>0</v>
      </c>
      <c r="R45" s="1">
        <f t="shared" ca="1" si="91"/>
        <v>0</v>
      </c>
      <c r="S45" s="1">
        <f t="shared" ca="1" si="89"/>
        <v>0</v>
      </c>
      <c r="T45" s="1">
        <f t="shared" ca="1" si="89"/>
        <v>0</v>
      </c>
      <c r="U45" s="1">
        <f t="shared" ca="1" si="89"/>
        <v>0</v>
      </c>
      <c r="V45" s="1">
        <f t="shared" ca="1" si="89"/>
        <v>0</v>
      </c>
      <c r="W45" s="1">
        <f t="shared" ca="1" si="89"/>
        <v>0</v>
      </c>
      <c r="X45" s="1">
        <f t="shared" ca="1" si="89"/>
        <v>0</v>
      </c>
      <c r="Y45" s="1">
        <f t="shared" ca="1" si="89"/>
        <v>0</v>
      </c>
      <c r="Z45" s="1">
        <f t="shared" ca="1" si="89"/>
        <v>0</v>
      </c>
      <c r="AA45" s="1">
        <f t="shared" ca="1" si="89"/>
        <v>0</v>
      </c>
      <c r="AB45" s="1">
        <f t="shared" ca="1" si="89"/>
        <v>0</v>
      </c>
      <c r="AC45" s="1">
        <f t="shared" ca="1" si="89"/>
        <v>0</v>
      </c>
      <c r="AD45" s="1">
        <f t="shared" ca="1" si="89"/>
        <v>1.5454092499999998</v>
      </c>
      <c r="AE45" s="1">
        <f t="shared" ca="1" si="89"/>
        <v>0</v>
      </c>
      <c r="AF45" s="1">
        <f t="shared" ca="1" si="89"/>
        <v>0</v>
      </c>
      <c r="AG45" s="1">
        <f t="shared" ca="1" si="89"/>
        <v>0</v>
      </c>
      <c r="AH45" s="1">
        <f t="shared" ca="1" si="89"/>
        <v>1.3606875</v>
      </c>
      <c r="AI45" s="1">
        <f t="shared" ca="1" si="89"/>
        <v>0</v>
      </c>
      <c r="AJ45" s="1">
        <f t="shared" ca="1" si="89"/>
        <v>0</v>
      </c>
      <c r="AK45" s="1">
        <f t="shared" ca="1" si="89"/>
        <v>0</v>
      </c>
      <c r="AL45" s="1">
        <f t="shared" ca="1" si="89"/>
        <v>3.0954644999999998</v>
      </c>
      <c r="AM45" s="1">
        <f t="shared" ca="1" si="89"/>
        <v>0</v>
      </c>
      <c r="AN45" s="1">
        <f t="shared" ca="1" si="89"/>
        <v>0</v>
      </c>
      <c r="AO45" s="1">
        <f t="shared" ca="1" si="89"/>
        <v>0</v>
      </c>
      <c r="AP45" s="1">
        <f t="shared" ca="1" si="89"/>
        <v>0</v>
      </c>
      <c r="AQ45" s="1">
        <f t="shared" ca="1" si="89"/>
        <v>0</v>
      </c>
      <c r="AR45" s="1">
        <f t="shared" ca="1" si="89"/>
        <v>0</v>
      </c>
      <c r="AS45" s="1">
        <f t="shared" ca="1" si="89"/>
        <v>0</v>
      </c>
      <c r="AT45" s="1">
        <f t="shared" ca="1" si="89"/>
        <v>0</v>
      </c>
      <c r="AU45" s="1">
        <f t="shared" ca="1" si="89"/>
        <v>0</v>
      </c>
      <c r="AV45" s="1">
        <f t="shared" ca="1" si="89"/>
        <v>0</v>
      </c>
      <c r="AW45" s="1">
        <f t="shared" ca="1" si="89"/>
        <v>0</v>
      </c>
      <c r="AX45" s="1">
        <f t="shared" ca="1" si="89"/>
        <v>0</v>
      </c>
      <c r="AY45" s="1">
        <f t="shared" ca="1" si="89"/>
        <v>0</v>
      </c>
      <c r="AZ45" s="1">
        <f t="shared" ca="1" si="89"/>
        <v>0</v>
      </c>
      <c r="BA45" s="1">
        <f t="shared" ca="1" si="89"/>
        <v>0</v>
      </c>
      <c r="BB45" s="1">
        <f t="shared" ca="1" si="89"/>
        <v>0</v>
      </c>
      <c r="BC45" s="1">
        <f t="shared" ca="1" si="89"/>
        <v>0</v>
      </c>
      <c r="BD45" s="1">
        <f t="shared" ca="1" si="89"/>
        <v>0</v>
      </c>
      <c r="BE45" s="1">
        <f t="shared" ca="1" si="89"/>
        <v>0</v>
      </c>
      <c r="BF45" s="1">
        <f t="shared" ca="1" si="89"/>
        <v>0</v>
      </c>
      <c r="BG45" s="1">
        <f t="shared" ca="1" si="89"/>
        <v>0</v>
      </c>
      <c r="BH45" s="1">
        <f t="shared" ca="1" si="89"/>
        <v>0</v>
      </c>
      <c r="BI45" s="1">
        <f t="shared" ca="1" si="89"/>
        <v>0</v>
      </c>
      <c r="BJ45" s="1">
        <f t="shared" ca="1" si="89"/>
        <v>0</v>
      </c>
      <c r="BK45" s="1">
        <f t="shared" ca="1" si="89"/>
        <v>0</v>
      </c>
      <c r="BL45" s="1">
        <f t="shared" ca="1" si="89"/>
        <v>0</v>
      </c>
      <c r="BM45" s="1">
        <f t="shared" ca="1" si="89"/>
        <v>0</v>
      </c>
      <c r="BN45" s="1">
        <f t="shared" ca="1" si="89"/>
        <v>2.1193810000000002</v>
      </c>
      <c r="BO45" s="1">
        <f t="shared" ca="1" si="89"/>
        <v>0</v>
      </c>
      <c r="BP45" s="1">
        <f t="shared" ca="1" si="90"/>
        <v>0</v>
      </c>
      <c r="BQ45" s="1">
        <f t="shared" ca="1" si="90"/>
        <v>0</v>
      </c>
      <c r="BR45" s="1">
        <f t="shared" ca="1" si="90"/>
        <v>0</v>
      </c>
      <c r="BS45" s="1">
        <f t="shared" ca="1" si="90"/>
        <v>0</v>
      </c>
      <c r="BT45" s="1">
        <f t="shared" ca="1" si="90"/>
        <v>0</v>
      </c>
      <c r="BU45" s="1">
        <f t="shared" ca="1" si="90"/>
        <v>0</v>
      </c>
      <c r="BV45" s="1">
        <f t="shared" ca="1" si="90"/>
        <v>0</v>
      </c>
      <c r="BW45" s="1">
        <f t="shared" ca="1" si="90"/>
        <v>0</v>
      </c>
      <c r="BX45" s="1">
        <f t="shared" ca="1" si="90"/>
        <v>0</v>
      </c>
      <c r="BY45" s="1">
        <f t="shared" ca="1" si="90"/>
        <v>0</v>
      </c>
      <c r="BZ45" s="1">
        <f t="shared" ca="1" si="90"/>
        <v>0</v>
      </c>
      <c r="CA45" s="1">
        <f t="shared" ca="1" si="90"/>
        <v>0</v>
      </c>
      <c r="CB45" s="1">
        <f t="shared" ca="1" si="90"/>
        <v>0</v>
      </c>
      <c r="CC45" s="1">
        <f t="shared" ca="1" si="90"/>
        <v>0</v>
      </c>
      <c r="CD45" s="1">
        <f t="shared" ca="1" si="90"/>
        <v>0</v>
      </c>
      <c r="CE45" s="1">
        <f t="shared" ca="1" si="90"/>
        <v>0</v>
      </c>
      <c r="CF45" s="1">
        <f t="shared" ca="1" si="90"/>
        <v>0</v>
      </c>
      <c r="CG45" s="1">
        <f t="shared" ca="1" si="90"/>
        <v>0</v>
      </c>
      <c r="CH45" s="1">
        <f t="shared" ca="1" si="90"/>
        <v>0</v>
      </c>
      <c r="CI45" s="1">
        <f t="shared" ca="1" si="90"/>
        <v>0</v>
      </c>
      <c r="CJ45" s="1">
        <f t="shared" ca="1" si="90"/>
        <v>0</v>
      </c>
      <c r="CK45" s="1">
        <f t="shared" ca="1" si="90"/>
        <v>0</v>
      </c>
      <c r="CL45" s="1">
        <f t="shared" ca="1" si="90"/>
        <v>0</v>
      </c>
      <c r="CM45" s="1">
        <f t="shared" ca="1" si="90"/>
        <v>0</v>
      </c>
      <c r="CN45" s="1">
        <f t="shared" ca="1" si="90"/>
        <v>0</v>
      </c>
      <c r="CO45" s="1">
        <f t="shared" ca="1" si="90"/>
        <v>1.6643304999999999</v>
      </c>
      <c r="CP45" s="1">
        <f t="shared" ca="1" si="90"/>
        <v>0</v>
      </c>
      <c r="CQ45" s="1">
        <f t="shared" ca="1" si="90"/>
        <v>0</v>
      </c>
      <c r="CR45" s="1">
        <f t="shared" ca="1" si="90"/>
        <v>0</v>
      </c>
      <c r="CS45" s="1">
        <f t="shared" ca="1" si="90"/>
        <v>0</v>
      </c>
      <c r="CT45" s="1">
        <f t="shared" ca="1" si="90"/>
        <v>0</v>
      </c>
      <c r="CU45" s="13">
        <f t="shared" ref="CU45:CU50" ca="1" si="92">SUM(C45:CT45)</f>
        <v>9.7852727500000007</v>
      </c>
      <c r="CV45" s="13">
        <f t="shared" ref="CV45:CV50" ca="1" si="93">AVERAGE(C45:CT45)</f>
        <v>0.10192992447916667</v>
      </c>
      <c r="CW45" s="13">
        <f t="shared" ref="CW45:CW50" ca="1" si="94">MIN(C45:CT45)</f>
        <v>0</v>
      </c>
      <c r="CX45" s="13">
        <f t="shared" ref="CX45:CX50" ca="1" si="95">MAX(C45:CT45)</f>
        <v>3.0954644999999998</v>
      </c>
      <c r="CY45" s="13">
        <f t="shared" ref="CY45:CY50" ca="1" si="96">STDEV(C45:CT45)</f>
        <v>0.4598171308978542</v>
      </c>
    </row>
    <row r="46" spans="1:103" s="8" customFormat="1" ht="17" x14ac:dyDescent="0.25">
      <c r="A46" s="1">
        <f t="shared" si="88"/>
        <v>4</v>
      </c>
      <c r="B46" s="8" t="str">
        <f>count!A4</f>
        <v>Tuesday</v>
      </c>
      <c r="C46" s="27">
        <f t="shared" ca="1" si="91"/>
        <v>0</v>
      </c>
      <c r="D46" s="1">
        <f t="shared" ref="D46:BO49" ca="1" si="97">IF(D$10&gt;$B$60,IF(D5&gt;(D$12-D$15*$B$64),IF((D5&lt;D$12+D$15*$B$64),D19,0),0),0)</f>
        <v>0</v>
      </c>
      <c r="E46" s="1">
        <f t="shared" ca="1" si="97"/>
        <v>0</v>
      </c>
      <c r="F46" s="1">
        <f t="shared" ca="1" si="97"/>
        <v>0</v>
      </c>
      <c r="G46" s="1">
        <f t="shared" ca="1" si="97"/>
        <v>0</v>
      </c>
      <c r="H46" s="1">
        <f t="shared" ca="1" si="97"/>
        <v>0</v>
      </c>
      <c r="I46" s="1">
        <f t="shared" ca="1" si="97"/>
        <v>0</v>
      </c>
      <c r="J46" s="1">
        <f t="shared" ca="1" si="97"/>
        <v>0</v>
      </c>
      <c r="K46" s="1">
        <f t="shared" ca="1" si="97"/>
        <v>0</v>
      </c>
      <c r="L46" s="1">
        <f t="shared" ca="1" si="97"/>
        <v>0</v>
      </c>
      <c r="M46" s="1">
        <f t="shared" ca="1" si="97"/>
        <v>0</v>
      </c>
      <c r="N46" s="1">
        <f t="shared" ca="1" si="97"/>
        <v>0</v>
      </c>
      <c r="O46" s="1">
        <f t="shared" ca="1" si="97"/>
        <v>0</v>
      </c>
      <c r="P46" s="1">
        <f t="shared" ca="1" si="97"/>
        <v>0</v>
      </c>
      <c r="Q46" s="1">
        <f t="shared" ca="1" si="97"/>
        <v>0</v>
      </c>
      <c r="R46" s="1">
        <f t="shared" ca="1" si="97"/>
        <v>0</v>
      </c>
      <c r="S46" s="1">
        <f t="shared" ca="1" si="97"/>
        <v>0</v>
      </c>
      <c r="T46" s="1">
        <f t="shared" ca="1" si="97"/>
        <v>0</v>
      </c>
      <c r="U46" s="1">
        <f t="shared" ca="1" si="97"/>
        <v>0</v>
      </c>
      <c r="V46" s="1">
        <f t="shared" ca="1" si="97"/>
        <v>0</v>
      </c>
      <c r="W46" s="1">
        <f t="shared" ca="1" si="97"/>
        <v>0</v>
      </c>
      <c r="X46" s="1">
        <f t="shared" ca="1" si="97"/>
        <v>0</v>
      </c>
      <c r="Y46" s="1">
        <f t="shared" ca="1" si="97"/>
        <v>0</v>
      </c>
      <c r="Z46" s="1">
        <f t="shared" ca="1" si="97"/>
        <v>0</v>
      </c>
      <c r="AA46" s="1">
        <f t="shared" ca="1" si="97"/>
        <v>0</v>
      </c>
      <c r="AB46" s="1">
        <f t="shared" ca="1" si="97"/>
        <v>0</v>
      </c>
      <c r="AC46" s="1">
        <f t="shared" ca="1" si="97"/>
        <v>1.1234774999999999</v>
      </c>
      <c r="AD46" s="1">
        <f t="shared" ca="1" si="97"/>
        <v>0</v>
      </c>
      <c r="AE46" s="1">
        <f t="shared" ca="1" si="97"/>
        <v>0</v>
      </c>
      <c r="AF46" s="1">
        <f t="shared" ca="1" si="97"/>
        <v>5.1761520000000001</v>
      </c>
      <c r="AG46" s="1">
        <f t="shared" ca="1" si="97"/>
        <v>0</v>
      </c>
      <c r="AH46" s="1">
        <f t="shared" ca="1" si="97"/>
        <v>0</v>
      </c>
      <c r="AI46" s="1">
        <f t="shared" ca="1" si="97"/>
        <v>0</v>
      </c>
      <c r="AJ46" s="1">
        <f t="shared" ca="1" si="97"/>
        <v>0</v>
      </c>
      <c r="AK46" s="1">
        <f t="shared" ca="1" si="97"/>
        <v>0</v>
      </c>
      <c r="AL46" s="1">
        <f t="shared" ca="1" si="97"/>
        <v>0</v>
      </c>
      <c r="AM46" s="1">
        <f t="shared" ca="1" si="97"/>
        <v>0</v>
      </c>
      <c r="AN46" s="1">
        <f t="shared" ca="1" si="97"/>
        <v>0</v>
      </c>
      <c r="AO46" s="1">
        <f t="shared" ca="1" si="97"/>
        <v>0</v>
      </c>
      <c r="AP46" s="1">
        <f t="shared" ca="1" si="97"/>
        <v>0</v>
      </c>
      <c r="AQ46" s="1">
        <f t="shared" ca="1" si="97"/>
        <v>0</v>
      </c>
      <c r="AR46" s="1">
        <f t="shared" ca="1" si="97"/>
        <v>0</v>
      </c>
      <c r="AS46" s="1">
        <f t="shared" ca="1" si="97"/>
        <v>0</v>
      </c>
      <c r="AT46" s="1">
        <f t="shared" ca="1" si="97"/>
        <v>0</v>
      </c>
      <c r="AU46" s="1">
        <f t="shared" ca="1" si="97"/>
        <v>0</v>
      </c>
      <c r="AV46" s="1">
        <f t="shared" ca="1" si="97"/>
        <v>0</v>
      </c>
      <c r="AW46" s="1">
        <f t="shared" ca="1" si="97"/>
        <v>0</v>
      </c>
      <c r="AX46" s="1">
        <f t="shared" ca="1" si="97"/>
        <v>0</v>
      </c>
      <c r="AY46" s="1">
        <f t="shared" ca="1" si="97"/>
        <v>0</v>
      </c>
      <c r="AZ46" s="1">
        <f t="shared" ca="1" si="97"/>
        <v>0</v>
      </c>
      <c r="BA46" s="1">
        <f t="shared" ca="1" si="97"/>
        <v>0</v>
      </c>
      <c r="BB46" s="1">
        <f t="shared" ca="1" si="97"/>
        <v>0</v>
      </c>
      <c r="BC46" s="1">
        <f t="shared" ca="1" si="97"/>
        <v>0</v>
      </c>
      <c r="BD46" s="1">
        <f t="shared" ca="1" si="97"/>
        <v>0</v>
      </c>
      <c r="BE46" s="1">
        <f t="shared" ca="1" si="97"/>
        <v>0</v>
      </c>
      <c r="BF46" s="1">
        <f t="shared" ca="1" si="97"/>
        <v>1.3709132500000001</v>
      </c>
      <c r="BG46" s="1">
        <f t="shared" ca="1" si="97"/>
        <v>0</v>
      </c>
      <c r="BH46" s="1">
        <f t="shared" ca="1" si="97"/>
        <v>0</v>
      </c>
      <c r="BI46" s="1">
        <f t="shared" ca="1" si="97"/>
        <v>0</v>
      </c>
      <c r="BJ46" s="1">
        <f t="shared" ca="1" si="97"/>
        <v>0</v>
      </c>
      <c r="BK46" s="1">
        <f t="shared" ca="1" si="97"/>
        <v>0</v>
      </c>
      <c r="BL46" s="1">
        <f t="shared" ca="1" si="97"/>
        <v>0</v>
      </c>
      <c r="BM46" s="1">
        <f t="shared" ca="1" si="97"/>
        <v>0</v>
      </c>
      <c r="BN46" s="1">
        <f t="shared" ca="1" si="97"/>
        <v>0</v>
      </c>
      <c r="BO46" s="1">
        <f t="shared" ca="1" si="97"/>
        <v>0</v>
      </c>
      <c r="BP46" s="1">
        <f t="shared" ca="1" si="90"/>
        <v>0</v>
      </c>
      <c r="BQ46" s="1">
        <f t="shared" ca="1" si="90"/>
        <v>0</v>
      </c>
      <c r="BR46" s="1">
        <f t="shared" ca="1" si="90"/>
        <v>0</v>
      </c>
      <c r="BS46" s="1">
        <f t="shared" ca="1" si="90"/>
        <v>0</v>
      </c>
      <c r="BT46" s="1">
        <f t="shared" ca="1" si="90"/>
        <v>0</v>
      </c>
      <c r="BU46" s="1">
        <f t="shared" ca="1" si="90"/>
        <v>4.3385949999999998</v>
      </c>
      <c r="BV46" s="1">
        <f t="shared" ca="1" si="90"/>
        <v>0</v>
      </c>
      <c r="BW46" s="1">
        <f t="shared" ca="1" si="90"/>
        <v>0</v>
      </c>
      <c r="BX46" s="1">
        <f t="shared" ca="1" si="90"/>
        <v>4.2778945000000004</v>
      </c>
      <c r="BY46" s="1">
        <f t="shared" ca="1" si="90"/>
        <v>0</v>
      </c>
      <c r="BZ46" s="1">
        <f t="shared" ca="1" si="90"/>
        <v>4.4667374999999998</v>
      </c>
      <c r="CA46" s="1">
        <f t="shared" ca="1" si="90"/>
        <v>0</v>
      </c>
      <c r="CB46" s="1">
        <f t="shared" ca="1" si="90"/>
        <v>0</v>
      </c>
      <c r="CC46" s="1">
        <f t="shared" ca="1" si="90"/>
        <v>0</v>
      </c>
      <c r="CD46" s="1">
        <f t="shared" ca="1" si="90"/>
        <v>0</v>
      </c>
      <c r="CE46" s="1">
        <f t="shared" ca="1" si="90"/>
        <v>0</v>
      </c>
      <c r="CF46" s="1">
        <f t="shared" ca="1" si="90"/>
        <v>0</v>
      </c>
      <c r="CG46" s="1">
        <f t="shared" ca="1" si="90"/>
        <v>0</v>
      </c>
      <c r="CH46" s="1">
        <f t="shared" ca="1" si="90"/>
        <v>0</v>
      </c>
      <c r="CI46" s="1">
        <f t="shared" ca="1" si="90"/>
        <v>0</v>
      </c>
      <c r="CJ46" s="1">
        <f t="shared" ca="1" si="90"/>
        <v>0</v>
      </c>
      <c r="CK46" s="1">
        <f t="shared" ca="1" si="90"/>
        <v>0</v>
      </c>
      <c r="CL46" s="1">
        <f t="shared" ca="1" si="90"/>
        <v>0</v>
      </c>
      <c r="CM46" s="1">
        <f t="shared" ca="1" si="90"/>
        <v>0</v>
      </c>
      <c r="CN46" s="1">
        <f t="shared" ca="1" si="90"/>
        <v>0</v>
      </c>
      <c r="CO46" s="1">
        <f t="shared" ca="1" si="90"/>
        <v>0</v>
      </c>
      <c r="CP46" s="1">
        <f t="shared" ca="1" si="90"/>
        <v>0</v>
      </c>
      <c r="CQ46" s="1">
        <f t="shared" ca="1" si="90"/>
        <v>0</v>
      </c>
      <c r="CR46" s="1">
        <f t="shared" ca="1" si="90"/>
        <v>0</v>
      </c>
      <c r="CS46" s="1">
        <f t="shared" ca="1" si="90"/>
        <v>0</v>
      </c>
      <c r="CT46" s="1">
        <f t="shared" ca="1" si="90"/>
        <v>0</v>
      </c>
      <c r="CU46" s="13">
        <f t="shared" ca="1" si="92"/>
        <v>20.753769750000004</v>
      </c>
      <c r="CV46" s="13">
        <f t="shared" ca="1" si="93"/>
        <v>0.21618510156250004</v>
      </c>
      <c r="CW46" s="13">
        <f t="shared" ca="1" si="94"/>
        <v>0</v>
      </c>
      <c r="CX46" s="13">
        <f t="shared" ca="1" si="95"/>
        <v>5.1761520000000001</v>
      </c>
      <c r="CY46" s="13">
        <f t="shared" ca="1" si="96"/>
        <v>0.93202117865585032</v>
      </c>
    </row>
    <row r="47" spans="1:103" s="8" customFormat="1" ht="17" x14ac:dyDescent="0.25">
      <c r="A47" s="1">
        <f t="shared" si="88"/>
        <v>4</v>
      </c>
      <c r="B47" s="8" t="str">
        <f>count!A5</f>
        <v>Wednesday</v>
      </c>
      <c r="C47" s="27">
        <f t="shared" ca="1" si="91"/>
        <v>0</v>
      </c>
      <c r="D47" s="1">
        <f t="shared" ca="1" si="97"/>
        <v>0</v>
      </c>
      <c r="E47" s="1">
        <f t="shared" ca="1" si="97"/>
        <v>0</v>
      </c>
      <c r="F47" s="1">
        <f t="shared" ca="1" si="97"/>
        <v>0</v>
      </c>
      <c r="G47" s="1">
        <f t="shared" ca="1" si="97"/>
        <v>0</v>
      </c>
      <c r="H47" s="1">
        <f t="shared" ca="1" si="97"/>
        <v>0</v>
      </c>
      <c r="I47" s="1">
        <f t="shared" ca="1" si="97"/>
        <v>0</v>
      </c>
      <c r="J47" s="1">
        <f t="shared" ca="1" si="97"/>
        <v>0</v>
      </c>
      <c r="K47" s="1">
        <f t="shared" ca="1" si="97"/>
        <v>0</v>
      </c>
      <c r="L47" s="1">
        <f t="shared" ca="1" si="97"/>
        <v>0</v>
      </c>
      <c r="M47" s="1">
        <f t="shared" ca="1" si="97"/>
        <v>0</v>
      </c>
      <c r="N47" s="1">
        <f t="shared" ca="1" si="97"/>
        <v>0</v>
      </c>
      <c r="O47" s="1">
        <f t="shared" ca="1" si="97"/>
        <v>0</v>
      </c>
      <c r="P47" s="1">
        <f t="shared" ca="1" si="97"/>
        <v>0</v>
      </c>
      <c r="Q47" s="1">
        <f t="shared" ca="1" si="97"/>
        <v>0</v>
      </c>
      <c r="R47" s="1">
        <f t="shared" ca="1" si="97"/>
        <v>0</v>
      </c>
      <c r="S47" s="1">
        <f t="shared" ca="1" si="97"/>
        <v>0</v>
      </c>
      <c r="T47" s="1">
        <f t="shared" ca="1" si="97"/>
        <v>0</v>
      </c>
      <c r="U47" s="1">
        <f t="shared" ca="1" si="97"/>
        <v>0</v>
      </c>
      <c r="V47" s="1">
        <f t="shared" ca="1" si="97"/>
        <v>0</v>
      </c>
      <c r="W47" s="1">
        <f t="shared" ca="1" si="97"/>
        <v>0</v>
      </c>
      <c r="X47" s="1">
        <f t="shared" ca="1" si="97"/>
        <v>0</v>
      </c>
      <c r="Y47" s="1">
        <f t="shared" ca="1" si="97"/>
        <v>0</v>
      </c>
      <c r="Z47" s="1">
        <f t="shared" ca="1" si="97"/>
        <v>0</v>
      </c>
      <c r="AA47" s="1">
        <f t="shared" ca="1" si="97"/>
        <v>0</v>
      </c>
      <c r="AB47" s="1">
        <f t="shared" ca="1" si="97"/>
        <v>0</v>
      </c>
      <c r="AC47" s="1">
        <f t="shared" ca="1" si="97"/>
        <v>0</v>
      </c>
      <c r="AD47" s="1">
        <f t="shared" ca="1" si="97"/>
        <v>0</v>
      </c>
      <c r="AE47" s="1">
        <f t="shared" ca="1" si="97"/>
        <v>0</v>
      </c>
      <c r="AF47" s="1">
        <f t="shared" ca="1" si="97"/>
        <v>5.1679839999999997</v>
      </c>
      <c r="AG47" s="1">
        <f t="shared" ca="1" si="97"/>
        <v>0</v>
      </c>
      <c r="AH47" s="1">
        <f t="shared" ca="1" si="97"/>
        <v>0</v>
      </c>
      <c r="AI47" s="1">
        <f t="shared" ca="1" si="97"/>
        <v>0</v>
      </c>
      <c r="AJ47" s="1">
        <f t="shared" ca="1" si="97"/>
        <v>0</v>
      </c>
      <c r="AK47" s="1">
        <f t="shared" ca="1" si="97"/>
        <v>0</v>
      </c>
      <c r="AL47" s="1">
        <f t="shared" ca="1" si="97"/>
        <v>0</v>
      </c>
      <c r="AM47" s="1">
        <f t="shared" ca="1" si="97"/>
        <v>4.3765262500000004</v>
      </c>
      <c r="AN47" s="1">
        <f t="shared" ca="1" si="97"/>
        <v>0</v>
      </c>
      <c r="AO47" s="1">
        <f t="shared" ca="1" si="97"/>
        <v>0</v>
      </c>
      <c r="AP47" s="1">
        <f t="shared" ca="1" si="97"/>
        <v>0</v>
      </c>
      <c r="AQ47" s="1">
        <f t="shared" ca="1" si="97"/>
        <v>3.9348667500000003</v>
      </c>
      <c r="AR47" s="1">
        <f t="shared" ca="1" si="97"/>
        <v>0</v>
      </c>
      <c r="AS47" s="1">
        <f t="shared" ca="1" si="97"/>
        <v>0</v>
      </c>
      <c r="AT47" s="1">
        <f t="shared" ca="1" si="97"/>
        <v>0</v>
      </c>
      <c r="AU47" s="1">
        <f t="shared" ca="1" si="97"/>
        <v>0</v>
      </c>
      <c r="AV47" s="1">
        <f t="shared" ca="1" si="97"/>
        <v>0</v>
      </c>
      <c r="AW47" s="1">
        <f t="shared" ca="1" si="97"/>
        <v>0</v>
      </c>
      <c r="AX47" s="1">
        <f t="shared" ca="1" si="97"/>
        <v>1.749573</v>
      </c>
      <c r="AY47" s="1">
        <f t="shared" ca="1" si="97"/>
        <v>0</v>
      </c>
      <c r="AZ47" s="1">
        <f t="shared" ca="1" si="97"/>
        <v>0</v>
      </c>
      <c r="BA47" s="1">
        <f t="shared" ca="1" si="97"/>
        <v>0</v>
      </c>
      <c r="BB47" s="1">
        <f t="shared" ca="1" si="97"/>
        <v>2.4069142500000003</v>
      </c>
      <c r="BC47" s="1">
        <f t="shared" ca="1" si="97"/>
        <v>0</v>
      </c>
      <c r="BD47" s="1">
        <f t="shared" ca="1" si="97"/>
        <v>0</v>
      </c>
      <c r="BE47" s="1">
        <f t="shared" ca="1" si="97"/>
        <v>0</v>
      </c>
      <c r="BF47" s="1">
        <f t="shared" ca="1" si="97"/>
        <v>0</v>
      </c>
      <c r="BG47" s="1">
        <f t="shared" ca="1" si="97"/>
        <v>0</v>
      </c>
      <c r="BH47" s="1">
        <f t="shared" ca="1" si="97"/>
        <v>0</v>
      </c>
      <c r="BI47" s="1">
        <f t="shared" ca="1" si="97"/>
        <v>0</v>
      </c>
      <c r="BJ47" s="1">
        <f t="shared" ca="1" si="97"/>
        <v>0</v>
      </c>
      <c r="BK47" s="1">
        <f t="shared" ca="1" si="97"/>
        <v>0</v>
      </c>
      <c r="BL47" s="1">
        <f t="shared" ca="1" si="97"/>
        <v>0</v>
      </c>
      <c r="BM47" s="1">
        <f t="shared" ca="1" si="97"/>
        <v>0</v>
      </c>
      <c r="BN47" s="1">
        <f t="shared" ca="1" si="97"/>
        <v>0</v>
      </c>
      <c r="BO47" s="1">
        <f t="shared" ca="1" si="97"/>
        <v>0</v>
      </c>
      <c r="BP47" s="1">
        <f t="shared" ca="1" si="90"/>
        <v>0</v>
      </c>
      <c r="BQ47" s="1">
        <f t="shared" ca="1" si="90"/>
        <v>3.322384</v>
      </c>
      <c r="BR47" s="1">
        <f t="shared" ca="1" si="90"/>
        <v>3.4034895000000001</v>
      </c>
      <c r="BS47" s="1">
        <f t="shared" ca="1" si="90"/>
        <v>0</v>
      </c>
      <c r="BT47" s="1">
        <f t="shared" ca="1" si="90"/>
        <v>0</v>
      </c>
      <c r="BU47" s="1">
        <f t="shared" ca="1" si="90"/>
        <v>0</v>
      </c>
      <c r="BV47" s="1">
        <f t="shared" ca="1" si="90"/>
        <v>0</v>
      </c>
      <c r="BW47" s="1">
        <f t="shared" ca="1" si="90"/>
        <v>0</v>
      </c>
      <c r="BX47" s="1">
        <f t="shared" ca="1" si="90"/>
        <v>0</v>
      </c>
      <c r="BY47" s="1">
        <f t="shared" ca="1" si="90"/>
        <v>0</v>
      </c>
      <c r="BZ47" s="1">
        <f t="shared" ca="1" si="90"/>
        <v>0</v>
      </c>
      <c r="CA47" s="1">
        <f t="shared" ca="1" si="90"/>
        <v>0</v>
      </c>
      <c r="CB47" s="1">
        <f t="shared" ca="1" si="90"/>
        <v>0</v>
      </c>
      <c r="CC47" s="1">
        <f t="shared" ca="1" si="90"/>
        <v>0</v>
      </c>
      <c r="CD47" s="1">
        <f t="shared" ca="1" si="90"/>
        <v>0</v>
      </c>
      <c r="CE47" s="1">
        <f t="shared" ca="1" si="90"/>
        <v>0</v>
      </c>
      <c r="CF47" s="1">
        <f t="shared" ca="1" si="90"/>
        <v>0</v>
      </c>
      <c r="CG47" s="1">
        <f t="shared" ca="1" si="90"/>
        <v>0</v>
      </c>
      <c r="CH47" s="1">
        <f t="shared" ca="1" si="90"/>
        <v>0</v>
      </c>
      <c r="CI47" s="1">
        <f t="shared" ca="1" si="90"/>
        <v>0</v>
      </c>
      <c r="CJ47" s="1">
        <f t="shared" ca="1" si="90"/>
        <v>0</v>
      </c>
      <c r="CK47" s="1">
        <f t="shared" ca="1" si="90"/>
        <v>0</v>
      </c>
      <c r="CL47" s="1">
        <f t="shared" ca="1" si="90"/>
        <v>0</v>
      </c>
      <c r="CM47" s="1">
        <f t="shared" ca="1" si="90"/>
        <v>0</v>
      </c>
      <c r="CN47" s="1">
        <f t="shared" ca="1" si="90"/>
        <v>0</v>
      </c>
      <c r="CO47" s="1">
        <f t="shared" ca="1" si="90"/>
        <v>0</v>
      </c>
      <c r="CP47" s="1">
        <f t="shared" ca="1" si="90"/>
        <v>0</v>
      </c>
      <c r="CQ47" s="1">
        <f t="shared" ca="1" si="90"/>
        <v>0</v>
      </c>
      <c r="CR47" s="1">
        <f t="shared" ca="1" si="90"/>
        <v>0</v>
      </c>
      <c r="CS47" s="1">
        <f t="shared" ca="1" si="90"/>
        <v>0</v>
      </c>
      <c r="CT47" s="1">
        <f t="shared" ca="1" si="90"/>
        <v>0</v>
      </c>
      <c r="CU47" s="13">
        <f t="shared" ca="1" si="92"/>
        <v>24.36173775</v>
      </c>
      <c r="CV47" s="13">
        <f t="shared" ca="1" si="93"/>
        <v>0.25376810156250001</v>
      </c>
      <c r="CW47" s="13">
        <f t="shared" ca="1" si="94"/>
        <v>0</v>
      </c>
      <c r="CX47" s="13">
        <f t="shared" ca="1" si="95"/>
        <v>5.1679839999999997</v>
      </c>
      <c r="CY47" s="13">
        <f t="shared" ca="1" si="96"/>
        <v>0.95498251927301336</v>
      </c>
    </row>
    <row r="48" spans="1:103" s="8" customFormat="1" ht="17" x14ac:dyDescent="0.25">
      <c r="A48" s="1">
        <f t="shared" si="88"/>
        <v>4</v>
      </c>
      <c r="B48" s="8" t="str">
        <f>count!A6</f>
        <v>Thursday</v>
      </c>
      <c r="C48" s="27">
        <f t="shared" ca="1" si="91"/>
        <v>0</v>
      </c>
      <c r="D48" s="1">
        <f t="shared" ca="1" si="97"/>
        <v>0</v>
      </c>
      <c r="E48" s="1">
        <f t="shared" ca="1" si="97"/>
        <v>0</v>
      </c>
      <c r="F48" s="1">
        <f t="shared" ca="1" si="97"/>
        <v>0</v>
      </c>
      <c r="G48" s="1">
        <f t="shared" ca="1" si="97"/>
        <v>0</v>
      </c>
      <c r="H48" s="1">
        <f t="shared" ca="1" si="97"/>
        <v>0</v>
      </c>
      <c r="I48" s="1">
        <f t="shared" ca="1" si="97"/>
        <v>0</v>
      </c>
      <c r="J48" s="1">
        <f t="shared" ca="1" si="97"/>
        <v>0</v>
      </c>
      <c r="K48" s="1">
        <f t="shared" ca="1" si="97"/>
        <v>0</v>
      </c>
      <c r="L48" s="1">
        <f t="shared" ca="1" si="97"/>
        <v>0</v>
      </c>
      <c r="M48" s="1">
        <f t="shared" ca="1" si="97"/>
        <v>0</v>
      </c>
      <c r="N48" s="1">
        <f t="shared" ca="1" si="97"/>
        <v>0</v>
      </c>
      <c r="O48" s="1">
        <f t="shared" ca="1" si="97"/>
        <v>0</v>
      </c>
      <c r="P48" s="1">
        <f t="shared" ca="1" si="97"/>
        <v>0</v>
      </c>
      <c r="Q48" s="1">
        <f t="shared" ca="1" si="97"/>
        <v>0</v>
      </c>
      <c r="R48" s="1">
        <f t="shared" ca="1" si="97"/>
        <v>0</v>
      </c>
      <c r="S48" s="1">
        <f t="shared" ca="1" si="97"/>
        <v>0</v>
      </c>
      <c r="T48" s="1">
        <f t="shared" ca="1" si="97"/>
        <v>0</v>
      </c>
      <c r="U48" s="1">
        <f t="shared" ca="1" si="97"/>
        <v>0</v>
      </c>
      <c r="V48" s="1">
        <f t="shared" ca="1" si="97"/>
        <v>0</v>
      </c>
      <c r="W48" s="1">
        <f t="shared" ca="1" si="97"/>
        <v>0</v>
      </c>
      <c r="X48" s="1">
        <f t="shared" ca="1" si="97"/>
        <v>0</v>
      </c>
      <c r="Y48" s="1">
        <f t="shared" ca="1" si="97"/>
        <v>0</v>
      </c>
      <c r="Z48" s="1">
        <f t="shared" ca="1" si="97"/>
        <v>0</v>
      </c>
      <c r="AA48" s="1">
        <f t="shared" ca="1" si="97"/>
        <v>0</v>
      </c>
      <c r="AB48" s="1">
        <f t="shared" ca="1" si="97"/>
        <v>0</v>
      </c>
      <c r="AC48" s="1">
        <f t="shared" ca="1" si="97"/>
        <v>0</v>
      </c>
      <c r="AD48" s="1">
        <f t="shared" ca="1" si="97"/>
        <v>0</v>
      </c>
      <c r="AE48" s="1">
        <f t="shared" ca="1" si="97"/>
        <v>0</v>
      </c>
      <c r="AF48" s="1">
        <f t="shared" ca="1" si="97"/>
        <v>0</v>
      </c>
      <c r="AG48" s="1">
        <f t="shared" ca="1" si="97"/>
        <v>0</v>
      </c>
      <c r="AH48" s="1">
        <f t="shared" ca="1" si="97"/>
        <v>0</v>
      </c>
      <c r="AI48" s="1">
        <f t="shared" ca="1" si="97"/>
        <v>0</v>
      </c>
      <c r="AJ48" s="1">
        <f t="shared" ca="1" si="97"/>
        <v>0</v>
      </c>
      <c r="AK48" s="1">
        <f t="shared" ca="1" si="97"/>
        <v>0</v>
      </c>
      <c r="AL48" s="1">
        <f t="shared" ca="1" si="97"/>
        <v>0</v>
      </c>
      <c r="AM48" s="1">
        <f t="shared" ca="1" si="97"/>
        <v>0</v>
      </c>
      <c r="AN48" s="1">
        <f t="shared" ca="1" si="97"/>
        <v>0</v>
      </c>
      <c r="AO48" s="1">
        <f t="shared" ca="1" si="97"/>
        <v>0</v>
      </c>
      <c r="AP48" s="1">
        <f t="shared" ca="1" si="97"/>
        <v>0</v>
      </c>
      <c r="AQ48" s="1">
        <f t="shared" ca="1" si="97"/>
        <v>0</v>
      </c>
      <c r="AR48" s="1">
        <f t="shared" ca="1" si="97"/>
        <v>2.2605750000000002</v>
      </c>
      <c r="AS48" s="1">
        <f t="shared" ca="1" si="97"/>
        <v>0</v>
      </c>
      <c r="AT48" s="1">
        <f t="shared" ca="1" si="97"/>
        <v>0</v>
      </c>
      <c r="AU48" s="1">
        <f t="shared" ca="1" si="97"/>
        <v>1.6398359999999998</v>
      </c>
      <c r="AV48" s="1">
        <f t="shared" ca="1" si="97"/>
        <v>0</v>
      </c>
      <c r="AW48" s="1">
        <f t="shared" ca="1" si="97"/>
        <v>0</v>
      </c>
      <c r="AX48" s="1">
        <f t="shared" ca="1" si="97"/>
        <v>0</v>
      </c>
      <c r="AY48" s="1">
        <f t="shared" ca="1" si="97"/>
        <v>0</v>
      </c>
      <c r="AZ48" s="1">
        <f t="shared" ca="1" si="97"/>
        <v>0</v>
      </c>
      <c r="BA48" s="1">
        <f t="shared" ca="1" si="97"/>
        <v>0</v>
      </c>
      <c r="BB48" s="1">
        <f t="shared" ca="1" si="97"/>
        <v>0</v>
      </c>
      <c r="BC48" s="1">
        <f t="shared" ca="1" si="97"/>
        <v>0</v>
      </c>
      <c r="BD48" s="1">
        <f t="shared" ca="1" si="97"/>
        <v>0</v>
      </c>
      <c r="BE48" s="1">
        <f t="shared" ca="1" si="97"/>
        <v>0</v>
      </c>
      <c r="BF48" s="1">
        <f t="shared" ca="1" si="97"/>
        <v>0</v>
      </c>
      <c r="BG48" s="1">
        <f t="shared" ca="1" si="97"/>
        <v>2.85799125</v>
      </c>
      <c r="BH48" s="1">
        <f t="shared" ca="1" si="97"/>
        <v>0</v>
      </c>
      <c r="BI48" s="1">
        <f t="shared" ca="1" si="97"/>
        <v>0</v>
      </c>
      <c r="BJ48" s="1">
        <f t="shared" ca="1" si="97"/>
        <v>0</v>
      </c>
      <c r="BK48" s="1">
        <f t="shared" ca="1" si="97"/>
        <v>1.4360075000000001</v>
      </c>
      <c r="BL48" s="1">
        <f t="shared" ca="1" si="97"/>
        <v>0</v>
      </c>
      <c r="BM48" s="1">
        <f t="shared" ca="1" si="97"/>
        <v>0</v>
      </c>
      <c r="BN48" s="1">
        <f t="shared" ca="1" si="97"/>
        <v>0</v>
      </c>
      <c r="BO48" s="1">
        <f t="shared" ca="1" si="97"/>
        <v>3.0178560000000001</v>
      </c>
      <c r="BP48" s="1">
        <f t="shared" ca="1" si="90"/>
        <v>0</v>
      </c>
      <c r="BQ48" s="1">
        <f t="shared" ca="1" si="90"/>
        <v>0</v>
      </c>
      <c r="BR48" s="1">
        <f t="shared" ca="1" si="90"/>
        <v>0</v>
      </c>
      <c r="BS48" s="1">
        <f t="shared" ca="1" si="90"/>
        <v>0</v>
      </c>
      <c r="BT48" s="1">
        <f t="shared" ca="1" si="90"/>
        <v>0</v>
      </c>
      <c r="BU48" s="1">
        <f t="shared" ca="1" si="90"/>
        <v>0</v>
      </c>
      <c r="BV48" s="1">
        <f t="shared" ca="1" si="90"/>
        <v>0</v>
      </c>
      <c r="BW48" s="1">
        <f t="shared" ca="1" si="90"/>
        <v>5.3550765</v>
      </c>
      <c r="BX48" s="1">
        <f t="shared" ca="1" si="90"/>
        <v>0</v>
      </c>
      <c r="BY48" s="1">
        <f t="shared" ca="1" si="90"/>
        <v>5.1186377499999995</v>
      </c>
      <c r="BZ48" s="1">
        <f t="shared" ca="1" si="90"/>
        <v>0</v>
      </c>
      <c r="CA48" s="1">
        <f t="shared" ca="1" si="90"/>
        <v>0</v>
      </c>
      <c r="CB48" s="1">
        <f t="shared" ca="1" si="90"/>
        <v>0</v>
      </c>
      <c r="CC48" s="1">
        <f t="shared" ca="1" si="90"/>
        <v>0</v>
      </c>
      <c r="CD48" s="1">
        <f t="shared" ca="1" si="90"/>
        <v>0</v>
      </c>
      <c r="CE48" s="1">
        <f t="shared" ca="1" si="90"/>
        <v>0</v>
      </c>
      <c r="CF48" s="1">
        <f t="shared" ca="1" si="90"/>
        <v>0</v>
      </c>
      <c r="CG48" s="1">
        <f t="shared" ca="1" si="90"/>
        <v>0</v>
      </c>
      <c r="CH48" s="1">
        <f t="shared" ca="1" si="90"/>
        <v>0</v>
      </c>
      <c r="CI48" s="1">
        <f t="shared" ca="1" si="90"/>
        <v>0</v>
      </c>
      <c r="CJ48" s="1">
        <f t="shared" ca="1" si="90"/>
        <v>0</v>
      </c>
      <c r="CK48" s="1">
        <f t="shared" ca="1" si="90"/>
        <v>0</v>
      </c>
      <c r="CL48" s="1">
        <f t="shared" ca="1" si="90"/>
        <v>0</v>
      </c>
      <c r="CM48" s="1">
        <f t="shared" ca="1" si="90"/>
        <v>0</v>
      </c>
      <c r="CN48" s="1">
        <f t="shared" ca="1" si="90"/>
        <v>0</v>
      </c>
      <c r="CO48" s="1">
        <f t="shared" ca="1" si="90"/>
        <v>0</v>
      </c>
      <c r="CP48" s="1">
        <f t="shared" ca="1" si="90"/>
        <v>0</v>
      </c>
      <c r="CQ48" s="1">
        <f t="shared" ca="1" si="90"/>
        <v>0</v>
      </c>
      <c r="CR48" s="1">
        <f t="shared" ca="1" si="90"/>
        <v>0</v>
      </c>
      <c r="CS48" s="1">
        <f t="shared" ca="1" si="90"/>
        <v>0</v>
      </c>
      <c r="CT48" s="1">
        <f t="shared" ca="1" si="90"/>
        <v>0</v>
      </c>
      <c r="CU48" s="13">
        <f t="shared" ca="1" si="92"/>
        <v>21.685980000000001</v>
      </c>
      <c r="CV48" s="13">
        <f t="shared" ca="1" si="93"/>
        <v>0.22589562500000002</v>
      </c>
      <c r="CW48" s="13">
        <f t="shared" ca="1" si="94"/>
        <v>0</v>
      </c>
      <c r="CX48" s="13">
        <f t="shared" ca="1" si="95"/>
        <v>5.3550765</v>
      </c>
      <c r="CY48" s="13">
        <f t="shared" ca="1" si="96"/>
        <v>0.9009671793200299</v>
      </c>
    </row>
    <row r="49" spans="1:103" s="8" customFormat="1" ht="17" x14ac:dyDescent="0.25">
      <c r="A49" s="1">
        <f t="shared" si="88"/>
        <v>4</v>
      </c>
      <c r="B49" s="8" t="str">
        <f>count!A7</f>
        <v>Friday</v>
      </c>
      <c r="C49" s="27">
        <f t="shared" ca="1" si="91"/>
        <v>0</v>
      </c>
      <c r="D49" s="1">
        <f t="shared" ca="1" si="97"/>
        <v>0</v>
      </c>
      <c r="E49" s="1">
        <f t="shared" ca="1" si="97"/>
        <v>0</v>
      </c>
      <c r="F49" s="1">
        <f t="shared" ca="1" si="97"/>
        <v>0</v>
      </c>
      <c r="G49" s="1">
        <f t="shared" ca="1" si="97"/>
        <v>0</v>
      </c>
      <c r="H49" s="1">
        <f t="shared" ca="1" si="97"/>
        <v>0</v>
      </c>
      <c r="I49" s="1">
        <f t="shared" ca="1" si="97"/>
        <v>0</v>
      </c>
      <c r="J49" s="1">
        <f t="shared" ca="1" si="97"/>
        <v>0</v>
      </c>
      <c r="K49" s="1">
        <f t="shared" ca="1" si="97"/>
        <v>0</v>
      </c>
      <c r="L49" s="1">
        <f t="shared" ca="1" si="97"/>
        <v>0</v>
      </c>
      <c r="M49" s="1">
        <f t="shared" ca="1" si="97"/>
        <v>0</v>
      </c>
      <c r="N49" s="1">
        <f t="shared" ca="1" si="97"/>
        <v>0</v>
      </c>
      <c r="O49" s="1">
        <f t="shared" ca="1" si="97"/>
        <v>0</v>
      </c>
      <c r="P49" s="1">
        <f t="shared" ca="1" si="97"/>
        <v>0</v>
      </c>
      <c r="Q49" s="1">
        <f t="shared" ca="1" si="97"/>
        <v>0</v>
      </c>
      <c r="R49" s="1">
        <f t="shared" ca="1" si="97"/>
        <v>0</v>
      </c>
      <c r="S49" s="1">
        <f t="shared" ca="1" si="97"/>
        <v>0</v>
      </c>
      <c r="T49" s="1">
        <f t="shared" ca="1" si="97"/>
        <v>0</v>
      </c>
      <c r="U49" s="1">
        <f t="shared" ca="1" si="97"/>
        <v>0</v>
      </c>
      <c r="V49" s="1">
        <f t="shared" ca="1" si="97"/>
        <v>0</v>
      </c>
      <c r="W49" s="1">
        <f t="shared" ca="1" si="97"/>
        <v>0</v>
      </c>
      <c r="X49" s="1">
        <f t="shared" ca="1" si="97"/>
        <v>0</v>
      </c>
      <c r="Y49" s="1">
        <f t="shared" ca="1" si="97"/>
        <v>0</v>
      </c>
      <c r="Z49" s="1">
        <f t="shared" ca="1" si="97"/>
        <v>0</v>
      </c>
      <c r="AA49" s="1">
        <f t="shared" ca="1" si="97"/>
        <v>0</v>
      </c>
      <c r="AB49" s="1">
        <f t="shared" ca="1" si="97"/>
        <v>0</v>
      </c>
      <c r="AC49" s="1">
        <f t="shared" ca="1" si="97"/>
        <v>0</v>
      </c>
      <c r="AD49" s="1">
        <f t="shared" ca="1" si="97"/>
        <v>0</v>
      </c>
      <c r="AE49" s="1">
        <f t="shared" ca="1" si="97"/>
        <v>3.888633</v>
      </c>
      <c r="AF49" s="1">
        <f t="shared" ca="1" si="97"/>
        <v>0</v>
      </c>
      <c r="AG49" s="1">
        <f t="shared" ca="1" si="97"/>
        <v>0</v>
      </c>
      <c r="AH49" s="1">
        <f t="shared" ca="1" si="97"/>
        <v>0</v>
      </c>
      <c r="AI49" s="1">
        <f t="shared" ca="1" si="97"/>
        <v>0</v>
      </c>
      <c r="AJ49" s="1">
        <f t="shared" ca="1" si="97"/>
        <v>0</v>
      </c>
      <c r="AK49" s="1">
        <f t="shared" ca="1" si="97"/>
        <v>1.682032</v>
      </c>
      <c r="AL49" s="1">
        <f t="shared" ca="1" si="97"/>
        <v>0</v>
      </c>
      <c r="AM49" s="1">
        <f t="shared" ca="1" si="97"/>
        <v>0</v>
      </c>
      <c r="AN49" s="1">
        <f t="shared" ca="1" si="97"/>
        <v>0</v>
      </c>
      <c r="AO49" s="1">
        <f t="shared" ca="1" si="97"/>
        <v>0</v>
      </c>
      <c r="AP49" s="1">
        <f t="shared" ca="1" si="97"/>
        <v>0</v>
      </c>
      <c r="AQ49" s="1">
        <f t="shared" ca="1" si="97"/>
        <v>0</v>
      </c>
      <c r="AR49" s="1">
        <f t="shared" ca="1" si="97"/>
        <v>0</v>
      </c>
      <c r="AS49" s="1">
        <f t="shared" ca="1" si="97"/>
        <v>0</v>
      </c>
      <c r="AT49" s="1">
        <f t="shared" ca="1" si="97"/>
        <v>1.5232859999999999</v>
      </c>
      <c r="AU49" s="1">
        <f t="shared" ca="1" si="97"/>
        <v>0</v>
      </c>
      <c r="AV49" s="1">
        <f t="shared" ca="1" si="97"/>
        <v>2.6019359999999998</v>
      </c>
      <c r="AW49" s="1">
        <f t="shared" ca="1" si="97"/>
        <v>0</v>
      </c>
      <c r="AX49" s="1">
        <f t="shared" ca="1" si="97"/>
        <v>0</v>
      </c>
      <c r="AY49" s="1">
        <f t="shared" ca="1" si="97"/>
        <v>0</v>
      </c>
      <c r="AZ49" s="1">
        <f t="shared" ca="1" si="97"/>
        <v>0</v>
      </c>
      <c r="BA49" s="1">
        <f t="shared" ca="1" si="97"/>
        <v>0</v>
      </c>
      <c r="BB49" s="1">
        <f t="shared" ca="1" si="97"/>
        <v>0</v>
      </c>
      <c r="BC49" s="1">
        <f t="shared" ca="1" si="97"/>
        <v>0</v>
      </c>
      <c r="BD49" s="1">
        <f t="shared" ca="1" si="97"/>
        <v>0</v>
      </c>
      <c r="BE49" s="1">
        <f t="shared" ca="1" si="97"/>
        <v>0</v>
      </c>
      <c r="BF49" s="1">
        <f t="shared" ca="1" si="97"/>
        <v>0</v>
      </c>
      <c r="BG49" s="1">
        <f t="shared" ca="1" si="97"/>
        <v>0</v>
      </c>
      <c r="BH49" s="1">
        <f t="shared" ca="1" si="97"/>
        <v>0</v>
      </c>
      <c r="BI49" s="1">
        <f t="shared" ca="1" si="97"/>
        <v>0</v>
      </c>
      <c r="BJ49" s="1">
        <f t="shared" ca="1" si="97"/>
        <v>0</v>
      </c>
      <c r="BK49" s="1">
        <f t="shared" ca="1" si="97"/>
        <v>0</v>
      </c>
      <c r="BL49" s="1">
        <f t="shared" ca="1" si="97"/>
        <v>0</v>
      </c>
      <c r="BM49" s="1">
        <f t="shared" ca="1" si="97"/>
        <v>0</v>
      </c>
      <c r="BN49" s="1">
        <f t="shared" ca="1" si="97"/>
        <v>0</v>
      </c>
      <c r="BO49" s="1">
        <f t="shared" ref="BO49:CT50" ca="1" si="98">IF(BO$10&gt;$B$60,IF(BO8&gt;(BO$12-BO$15*$B$64),IF((BO8&lt;BO$12+BO$15*$B$64),BO22,0),0),0)</f>
        <v>0</v>
      </c>
      <c r="BP49" s="1">
        <f t="shared" ca="1" si="98"/>
        <v>0</v>
      </c>
      <c r="BQ49" s="1">
        <f t="shared" ca="1" si="98"/>
        <v>0</v>
      </c>
      <c r="BR49" s="1">
        <f t="shared" ca="1" si="98"/>
        <v>0</v>
      </c>
      <c r="BS49" s="1">
        <f t="shared" ca="1" si="98"/>
        <v>0</v>
      </c>
      <c r="BT49" s="1">
        <f t="shared" ca="1" si="98"/>
        <v>0</v>
      </c>
      <c r="BU49" s="1">
        <f t="shared" ca="1" si="98"/>
        <v>0</v>
      </c>
      <c r="BV49" s="1">
        <f t="shared" ca="1" si="98"/>
        <v>0</v>
      </c>
      <c r="BW49" s="1">
        <f t="shared" ca="1" si="98"/>
        <v>0</v>
      </c>
      <c r="BX49" s="1">
        <f t="shared" ca="1" si="98"/>
        <v>0</v>
      </c>
      <c r="BY49" s="1">
        <f t="shared" ca="1" si="98"/>
        <v>0</v>
      </c>
      <c r="BZ49" s="1">
        <f t="shared" ca="1" si="98"/>
        <v>0</v>
      </c>
      <c r="CA49" s="1">
        <f t="shared" ca="1" si="98"/>
        <v>0</v>
      </c>
      <c r="CB49" s="1">
        <f t="shared" ca="1" si="98"/>
        <v>0</v>
      </c>
      <c r="CC49" s="1">
        <f t="shared" ca="1" si="98"/>
        <v>0</v>
      </c>
      <c r="CD49" s="1">
        <f t="shared" ca="1" si="98"/>
        <v>0</v>
      </c>
      <c r="CE49" s="1">
        <f t="shared" ca="1" si="98"/>
        <v>0</v>
      </c>
      <c r="CF49" s="1">
        <f t="shared" ca="1" si="98"/>
        <v>0</v>
      </c>
      <c r="CG49" s="1">
        <f t="shared" ca="1" si="98"/>
        <v>0</v>
      </c>
      <c r="CH49" s="1">
        <f t="shared" ca="1" si="98"/>
        <v>1.3583465000000001</v>
      </c>
      <c r="CI49" s="1">
        <f t="shared" ca="1" si="98"/>
        <v>0</v>
      </c>
      <c r="CJ49" s="1">
        <f t="shared" ca="1" si="98"/>
        <v>0</v>
      </c>
      <c r="CK49" s="1">
        <f t="shared" ca="1" si="98"/>
        <v>0</v>
      </c>
      <c r="CL49" s="1">
        <f t="shared" ca="1" si="98"/>
        <v>0</v>
      </c>
      <c r="CM49" s="1">
        <f t="shared" ca="1" si="98"/>
        <v>0</v>
      </c>
      <c r="CN49" s="1">
        <f t="shared" ca="1" si="98"/>
        <v>0</v>
      </c>
      <c r="CO49" s="1">
        <f t="shared" ca="1" si="98"/>
        <v>0</v>
      </c>
      <c r="CP49" s="1">
        <f t="shared" ca="1" si="98"/>
        <v>0</v>
      </c>
      <c r="CQ49" s="1">
        <f t="shared" ca="1" si="98"/>
        <v>0</v>
      </c>
      <c r="CR49" s="1">
        <f t="shared" ca="1" si="98"/>
        <v>0.45989399999999997</v>
      </c>
      <c r="CS49" s="1">
        <f t="shared" ca="1" si="98"/>
        <v>0</v>
      </c>
      <c r="CT49" s="1">
        <f t="shared" ca="1" si="98"/>
        <v>0</v>
      </c>
      <c r="CU49" s="13">
        <f t="shared" ca="1" si="92"/>
        <v>11.514127499999999</v>
      </c>
      <c r="CV49" s="13">
        <f t="shared" ca="1" si="93"/>
        <v>0.11993882812499999</v>
      </c>
      <c r="CW49" s="13">
        <f t="shared" ca="1" si="94"/>
        <v>0</v>
      </c>
      <c r="CX49" s="13">
        <f t="shared" ca="1" si="95"/>
        <v>3.888633</v>
      </c>
      <c r="CY49" s="13">
        <f t="shared" ca="1" si="96"/>
        <v>0.54014409568355404</v>
      </c>
    </row>
    <row r="50" spans="1:103" s="8" customFormat="1" ht="17" x14ac:dyDescent="0.25">
      <c r="A50" s="1">
        <f t="shared" si="88"/>
        <v>5</v>
      </c>
      <c r="B50" s="8" t="str">
        <f>count!A8</f>
        <v>Saturday</v>
      </c>
      <c r="C50" s="27">
        <f t="shared" ca="1" si="91"/>
        <v>0</v>
      </c>
      <c r="D50" s="1">
        <f t="shared" ref="D50:BO50" ca="1" si="99">IF(D$10&gt;$B$60,IF(D9&gt;(D$12-D$15*$B$64),IF((D9&lt;D$12+D$15*$B$64),D23,0),0),0)</f>
        <v>0</v>
      </c>
      <c r="E50" s="1">
        <f t="shared" ca="1" si="99"/>
        <v>0</v>
      </c>
      <c r="F50" s="1">
        <f t="shared" ca="1" si="99"/>
        <v>0</v>
      </c>
      <c r="G50" s="1">
        <f t="shared" ca="1" si="99"/>
        <v>0</v>
      </c>
      <c r="H50" s="1">
        <f t="shared" ca="1" si="99"/>
        <v>0</v>
      </c>
      <c r="I50" s="1">
        <f t="shared" ca="1" si="99"/>
        <v>0</v>
      </c>
      <c r="J50" s="1">
        <f t="shared" ca="1" si="99"/>
        <v>0</v>
      </c>
      <c r="K50" s="1">
        <f t="shared" ca="1" si="99"/>
        <v>0</v>
      </c>
      <c r="L50" s="1">
        <f t="shared" ca="1" si="99"/>
        <v>0</v>
      </c>
      <c r="M50" s="1">
        <f t="shared" ca="1" si="99"/>
        <v>0</v>
      </c>
      <c r="N50" s="1">
        <f t="shared" ca="1" si="99"/>
        <v>0</v>
      </c>
      <c r="O50" s="1">
        <f t="shared" ca="1" si="99"/>
        <v>0</v>
      </c>
      <c r="P50" s="1">
        <f t="shared" ca="1" si="99"/>
        <v>0</v>
      </c>
      <c r="Q50" s="1">
        <f t="shared" ca="1" si="99"/>
        <v>0</v>
      </c>
      <c r="R50" s="1">
        <f t="shared" ca="1" si="99"/>
        <v>0</v>
      </c>
      <c r="S50" s="1">
        <f t="shared" ca="1" si="99"/>
        <v>0</v>
      </c>
      <c r="T50" s="1">
        <f t="shared" ca="1" si="99"/>
        <v>0</v>
      </c>
      <c r="U50" s="1">
        <f t="shared" ca="1" si="99"/>
        <v>0</v>
      </c>
      <c r="V50" s="1">
        <f t="shared" ca="1" si="99"/>
        <v>0</v>
      </c>
      <c r="W50" s="1">
        <f t="shared" ca="1" si="99"/>
        <v>0</v>
      </c>
      <c r="X50" s="1">
        <f t="shared" ca="1" si="99"/>
        <v>0</v>
      </c>
      <c r="Y50" s="1">
        <f t="shared" ca="1" si="99"/>
        <v>0</v>
      </c>
      <c r="Z50" s="1">
        <f t="shared" ca="1" si="99"/>
        <v>0</v>
      </c>
      <c r="AA50" s="1">
        <f t="shared" ca="1" si="99"/>
        <v>0</v>
      </c>
      <c r="AB50" s="1">
        <f t="shared" ca="1" si="99"/>
        <v>0</v>
      </c>
      <c r="AC50" s="1">
        <f t="shared" ca="1" si="99"/>
        <v>0</v>
      </c>
      <c r="AD50" s="1">
        <f t="shared" ca="1" si="99"/>
        <v>0</v>
      </c>
      <c r="AE50" s="1">
        <f t="shared" ca="1" si="99"/>
        <v>0</v>
      </c>
      <c r="AF50" s="1">
        <f t="shared" ca="1" si="99"/>
        <v>0</v>
      </c>
      <c r="AG50" s="1">
        <f t="shared" ca="1" si="99"/>
        <v>0</v>
      </c>
      <c r="AH50" s="1">
        <f t="shared" ca="1" si="99"/>
        <v>0</v>
      </c>
      <c r="AI50" s="1">
        <f t="shared" ca="1" si="99"/>
        <v>0</v>
      </c>
      <c r="AJ50" s="1">
        <f t="shared" ca="1" si="99"/>
        <v>0</v>
      </c>
      <c r="AK50" s="1">
        <f t="shared" ca="1" si="99"/>
        <v>0</v>
      </c>
      <c r="AL50" s="1">
        <f t="shared" ca="1" si="99"/>
        <v>0</v>
      </c>
      <c r="AM50" s="1">
        <f t="shared" ca="1" si="99"/>
        <v>0</v>
      </c>
      <c r="AN50" s="1">
        <f t="shared" ca="1" si="99"/>
        <v>0</v>
      </c>
      <c r="AO50" s="1">
        <f t="shared" ca="1" si="99"/>
        <v>0</v>
      </c>
      <c r="AP50" s="1">
        <f t="shared" ca="1" si="99"/>
        <v>0</v>
      </c>
      <c r="AQ50" s="1">
        <f t="shared" ca="1" si="99"/>
        <v>3.5575008000000006</v>
      </c>
      <c r="AR50" s="1">
        <f t="shared" ca="1" si="99"/>
        <v>0</v>
      </c>
      <c r="AS50" s="1">
        <f t="shared" ca="1" si="99"/>
        <v>0</v>
      </c>
      <c r="AT50" s="1">
        <f t="shared" ca="1" si="99"/>
        <v>0</v>
      </c>
      <c r="AU50" s="1">
        <f t="shared" ca="1" si="99"/>
        <v>0</v>
      </c>
      <c r="AV50" s="1">
        <f t="shared" ca="1" si="99"/>
        <v>0</v>
      </c>
      <c r="AW50" s="1">
        <f t="shared" ca="1" si="99"/>
        <v>0</v>
      </c>
      <c r="AX50" s="1">
        <f t="shared" ca="1" si="99"/>
        <v>0</v>
      </c>
      <c r="AY50" s="1">
        <f t="shared" ca="1" si="99"/>
        <v>0</v>
      </c>
      <c r="AZ50" s="1">
        <f t="shared" ca="1" si="99"/>
        <v>0</v>
      </c>
      <c r="BA50" s="1">
        <f t="shared" ca="1" si="99"/>
        <v>0</v>
      </c>
      <c r="BB50" s="1">
        <f t="shared" ca="1" si="99"/>
        <v>0</v>
      </c>
      <c r="BC50" s="1">
        <f t="shared" ca="1" si="99"/>
        <v>0</v>
      </c>
      <c r="BD50" s="1">
        <f t="shared" ca="1" si="99"/>
        <v>0</v>
      </c>
      <c r="BE50" s="1">
        <f t="shared" ca="1" si="99"/>
        <v>1.1123056</v>
      </c>
      <c r="BF50" s="1">
        <f t="shared" ca="1" si="99"/>
        <v>0</v>
      </c>
      <c r="BG50" s="1">
        <f t="shared" ca="1" si="99"/>
        <v>2.2315999999999998</v>
      </c>
      <c r="BH50" s="1">
        <f t="shared" ca="1" si="99"/>
        <v>0</v>
      </c>
      <c r="BI50" s="1">
        <f t="shared" ca="1" si="99"/>
        <v>0</v>
      </c>
      <c r="BJ50" s="1">
        <f t="shared" ca="1" si="99"/>
        <v>0</v>
      </c>
      <c r="BK50" s="1">
        <f t="shared" ca="1" si="99"/>
        <v>0</v>
      </c>
      <c r="BL50" s="1">
        <f t="shared" ca="1" si="99"/>
        <v>0</v>
      </c>
      <c r="BM50" s="1">
        <f t="shared" ca="1" si="99"/>
        <v>0</v>
      </c>
      <c r="BN50" s="1">
        <f t="shared" ca="1" si="99"/>
        <v>0</v>
      </c>
      <c r="BO50" s="1">
        <f t="shared" ca="1" si="99"/>
        <v>0</v>
      </c>
      <c r="BP50" s="1">
        <f t="shared" ca="1" si="98"/>
        <v>0</v>
      </c>
      <c r="BQ50" s="1">
        <f t="shared" ca="1" si="98"/>
        <v>2.5794480000000002</v>
      </c>
      <c r="BR50" s="1">
        <f t="shared" ca="1" si="98"/>
        <v>0</v>
      </c>
      <c r="BS50" s="1">
        <f t="shared" ca="1" si="98"/>
        <v>0</v>
      </c>
      <c r="BT50" s="1">
        <f t="shared" ca="1" si="98"/>
        <v>0</v>
      </c>
      <c r="BU50" s="1">
        <f t="shared" ca="1" si="98"/>
        <v>0</v>
      </c>
      <c r="BV50" s="1">
        <f t="shared" ca="1" si="98"/>
        <v>0</v>
      </c>
      <c r="BW50" s="1">
        <f t="shared" ca="1" si="98"/>
        <v>0</v>
      </c>
      <c r="BX50" s="1">
        <f t="shared" ca="1" si="98"/>
        <v>0</v>
      </c>
      <c r="BY50" s="1">
        <f t="shared" ca="1" si="98"/>
        <v>0</v>
      </c>
      <c r="BZ50" s="1">
        <f t="shared" ca="1" si="98"/>
        <v>0</v>
      </c>
      <c r="CA50" s="1">
        <f t="shared" ca="1" si="98"/>
        <v>0</v>
      </c>
      <c r="CB50" s="1">
        <f t="shared" ca="1" si="98"/>
        <v>0</v>
      </c>
      <c r="CC50" s="1">
        <f t="shared" ca="1" si="98"/>
        <v>0</v>
      </c>
      <c r="CD50" s="1">
        <f t="shared" ca="1" si="98"/>
        <v>0</v>
      </c>
      <c r="CE50" s="1">
        <f t="shared" ca="1" si="98"/>
        <v>0</v>
      </c>
      <c r="CF50" s="1">
        <f t="shared" ca="1" si="98"/>
        <v>0</v>
      </c>
      <c r="CG50" s="1">
        <f t="shared" ca="1" si="98"/>
        <v>1.088732</v>
      </c>
      <c r="CH50" s="1">
        <f t="shared" ca="1" si="98"/>
        <v>0</v>
      </c>
      <c r="CI50" s="1">
        <f t="shared" ca="1" si="98"/>
        <v>0</v>
      </c>
      <c r="CJ50" s="1">
        <f t="shared" ca="1" si="98"/>
        <v>0</v>
      </c>
      <c r="CK50" s="1">
        <f t="shared" ca="1" si="98"/>
        <v>0</v>
      </c>
      <c r="CL50" s="1">
        <f t="shared" ca="1" si="98"/>
        <v>0</v>
      </c>
      <c r="CM50" s="1">
        <f t="shared" ca="1" si="98"/>
        <v>0</v>
      </c>
      <c r="CN50" s="1">
        <f t="shared" ca="1" si="98"/>
        <v>0</v>
      </c>
      <c r="CO50" s="1">
        <f t="shared" ca="1" si="98"/>
        <v>0</v>
      </c>
      <c r="CP50" s="1">
        <f t="shared" ca="1" si="98"/>
        <v>0</v>
      </c>
      <c r="CQ50" s="1">
        <f t="shared" ca="1" si="98"/>
        <v>0</v>
      </c>
      <c r="CR50" s="1">
        <f t="shared" ca="1" si="98"/>
        <v>0</v>
      </c>
      <c r="CS50" s="1">
        <f t="shared" ca="1" si="98"/>
        <v>0</v>
      </c>
      <c r="CT50" s="1">
        <f t="shared" ca="1" si="98"/>
        <v>0</v>
      </c>
      <c r="CU50" s="13">
        <f t="shared" ca="1" si="92"/>
        <v>10.569586400000002</v>
      </c>
      <c r="CV50" s="13">
        <f t="shared" ca="1" si="93"/>
        <v>0.11009985833333336</v>
      </c>
      <c r="CW50" s="13">
        <f t="shared" ca="1" si="94"/>
        <v>0</v>
      </c>
      <c r="CX50" s="13">
        <f t="shared" ca="1" si="95"/>
        <v>3.5575008000000006</v>
      </c>
      <c r="CY50" s="13">
        <f t="shared" ca="1" si="96"/>
        <v>0.51858363419320552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100">COUNTIF(C44:C50,"&gt;0")</f>
        <v>0</v>
      </c>
      <c r="D51" s="3">
        <f t="shared" ca="1" si="100"/>
        <v>0</v>
      </c>
      <c r="E51" s="3">
        <f t="shared" ca="1" si="100"/>
        <v>0</v>
      </c>
      <c r="F51" s="3">
        <f t="shared" ca="1" si="100"/>
        <v>0</v>
      </c>
      <c r="G51" s="3">
        <f t="shared" ca="1" si="100"/>
        <v>0</v>
      </c>
      <c r="H51" s="3">
        <f t="shared" ca="1" si="100"/>
        <v>0</v>
      </c>
      <c r="I51" s="3">
        <f t="shared" ca="1" si="100"/>
        <v>0</v>
      </c>
      <c r="J51" s="3">
        <f t="shared" ca="1" si="100"/>
        <v>0</v>
      </c>
      <c r="K51" s="3">
        <f t="shared" ca="1" si="100"/>
        <v>0</v>
      </c>
      <c r="L51" s="3">
        <f t="shared" ca="1" si="100"/>
        <v>0</v>
      </c>
      <c r="M51" s="3">
        <f t="shared" ca="1" si="100"/>
        <v>0</v>
      </c>
      <c r="N51" s="3">
        <f t="shared" ca="1" si="100"/>
        <v>0</v>
      </c>
      <c r="O51" s="3">
        <f t="shared" ca="1" si="100"/>
        <v>0</v>
      </c>
      <c r="P51" s="3">
        <f t="shared" ca="1" si="100"/>
        <v>0</v>
      </c>
      <c r="Q51" s="3">
        <f t="shared" ca="1" si="100"/>
        <v>0</v>
      </c>
      <c r="R51" s="3">
        <f t="shared" ca="1" si="100"/>
        <v>0</v>
      </c>
      <c r="S51" s="3">
        <f t="shared" ca="1" si="100"/>
        <v>0</v>
      </c>
      <c r="T51" s="3">
        <f t="shared" ca="1" si="100"/>
        <v>0</v>
      </c>
      <c r="U51" s="3">
        <f t="shared" ca="1" si="100"/>
        <v>0</v>
      </c>
      <c r="V51" s="3">
        <f t="shared" ca="1" si="100"/>
        <v>0</v>
      </c>
      <c r="W51" s="3">
        <f t="shared" ca="1" si="100"/>
        <v>0</v>
      </c>
      <c r="X51" s="3">
        <f t="shared" ca="1" si="100"/>
        <v>0</v>
      </c>
      <c r="Y51" s="3">
        <f t="shared" ca="1" si="100"/>
        <v>0</v>
      </c>
      <c r="Z51" s="3">
        <f t="shared" ca="1" si="100"/>
        <v>0</v>
      </c>
      <c r="AA51" s="3">
        <f t="shared" ca="1" si="100"/>
        <v>0</v>
      </c>
      <c r="AB51" s="3">
        <f t="shared" ca="1" si="100"/>
        <v>0</v>
      </c>
      <c r="AC51" s="3">
        <f t="shared" ca="1" si="100"/>
        <v>2</v>
      </c>
      <c r="AD51" s="3">
        <f t="shared" ca="1" si="100"/>
        <v>1</v>
      </c>
      <c r="AE51" s="3">
        <f t="shared" ca="1" si="100"/>
        <v>1</v>
      </c>
      <c r="AF51" s="3">
        <f t="shared" ca="1" si="100"/>
        <v>2</v>
      </c>
      <c r="AG51" s="3">
        <f t="shared" ca="1" si="100"/>
        <v>0</v>
      </c>
      <c r="AH51" s="3">
        <f t="shared" ca="1" si="100"/>
        <v>1</v>
      </c>
      <c r="AI51" s="3">
        <f t="shared" ca="1" si="100"/>
        <v>0</v>
      </c>
      <c r="AJ51" s="3">
        <f t="shared" ca="1" si="100"/>
        <v>0</v>
      </c>
      <c r="AK51" s="3">
        <f t="shared" ca="1" si="100"/>
        <v>1</v>
      </c>
      <c r="AL51" s="3">
        <f t="shared" ca="1" si="100"/>
        <v>1</v>
      </c>
      <c r="AM51" s="3">
        <f t="shared" ca="1" si="100"/>
        <v>2</v>
      </c>
      <c r="AN51" s="3">
        <f t="shared" ca="1" si="100"/>
        <v>0</v>
      </c>
      <c r="AO51" s="3">
        <f t="shared" ca="1" si="100"/>
        <v>0</v>
      </c>
      <c r="AP51" s="3">
        <f t="shared" ca="1" si="100"/>
        <v>0</v>
      </c>
      <c r="AQ51" s="3">
        <f t="shared" ca="1" si="100"/>
        <v>2</v>
      </c>
      <c r="AR51" s="3">
        <f t="shared" ca="1" si="100"/>
        <v>1</v>
      </c>
      <c r="AS51" s="3">
        <f t="shared" ca="1" si="100"/>
        <v>0</v>
      </c>
      <c r="AT51" s="3">
        <f t="shared" ca="1" si="100"/>
        <v>1</v>
      </c>
      <c r="AU51" s="3">
        <f t="shared" ca="1" si="100"/>
        <v>1</v>
      </c>
      <c r="AV51" s="3">
        <f t="shared" ca="1" si="100"/>
        <v>1</v>
      </c>
      <c r="AW51" s="3">
        <f t="shared" ca="1" si="100"/>
        <v>0</v>
      </c>
      <c r="AX51" s="3">
        <f t="shared" ca="1" si="100"/>
        <v>1</v>
      </c>
      <c r="AY51" s="3">
        <f t="shared" ca="1" si="100"/>
        <v>0</v>
      </c>
      <c r="AZ51" s="3">
        <f t="shared" ca="1" si="100"/>
        <v>1</v>
      </c>
      <c r="BA51" s="3">
        <f t="shared" ca="1" si="100"/>
        <v>0</v>
      </c>
      <c r="BB51" s="3">
        <f t="shared" ca="1" si="100"/>
        <v>2</v>
      </c>
      <c r="BC51" s="3">
        <f t="shared" ca="1" si="100"/>
        <v>0</v>
      </c>
      <c r="BD51" s="3">
        <f t="shared" ca="1" si="100"/>
        <v>1</v>
      </c>
      <c r="BE51" s="3">
        <f t="shared" ca="1" si="100"/>
        <v>1</v>
      </c>
      <c r="BF51" s="3">
        <f t="shared" ca="1" si="100"/>
        <v>1</v>
      </c>
      <c r="BG51" s="3">
        <f t="shared" ca="1" si="100"/>
        <v>2</v>
      </c>
      <c r="BH51" s="3">
        <f t="shared" ca="1" si="100"/>
        <v>0</v>
      </c>
      <c r="BI51" s="3">
        <f t="shared" ca="1" si="100"/>
        <v>0</v>
      </c>
      <c r="BJ51" s="3">
        <f t="shared" ca="1" si="100"/>
        <v>0</v>
      </c>
      <c r="BK51" s="3">
        <f t="shared" ca="1" si="100"/>
        <v>2</v>
      </c>
      <c r="BL51" s="3">
        <f t="shared" ca="1" si="100"/>
        <v>0</v>
      </c>
      <c r="BM51" s="3">
        <f t="shared" ca="1" si="100"/>
        <v>0</v>
      </c>
      <c r="BN51" s="3">
        <f t="shared" ca="1" si="100"/>
        <v>1</v>
      </c>
      <c r="BO51" s="3">
        <f t="shared" ref="BO51:CT51" ca="1" si="101">COUNTIF(BO44:BO50,"&gt;0")</f>
        <v>1</v>
      </c>
      <c r="BP51" s="3">
        <f t="shared" ca="1" si="101"/>
        <v>0</v>
      </c>
      <c r="BQ51" s="3">
        <f t="shared" ca="1" si="101"/>
        <v>2</v>
      </c>
      <c r="BR51" s="3">
        <f t="shared" ca="1" si="101"/>
        <v>1</v>
      </c>
      <c r="BS51" s="3">
        <f t="shared" ca="1" si="101"/>
        <v>0</v>
      </c>
      <c r="BT51" s="3">
        <f t="shared" ca="1" si="101"/>
        <v>0</v>
      </c>
      <c r="BU51" s="3">
        <f t="shared" ca="1" si="101"/>
        <v>1</v>
      </c>
      <c r="BV51" s="3">
        <f t="shared" ca="1" si="101"/>
        <v>0</v>
      </c>
      <c r="BW51" s="3">
        <f t="shared" ca="1" si="101"/>
        <v>1</v>
      </c>
      <c r="BX51" s="3">
        <f t="shared" ca="1" si="101"/>
        <v>1</v>
      </c>
      <c r="BY51" s="3">
        <f t="shared" ca="1" si="101"/>
        <v>1</v>
      </c>
      <c r="BZ51" s="3">
        <f t="shared" ca="1" si="101"/>
        <v>1</v>
      </c>
      <c r="CA51" s="3">
        <f t="shared" ca="1" si="101"/>
        <v>0</v>
      </c>
      <c r="CB51" s="3">
        <f t="shared" ca="1" si="101"/>
        <v>0</v>
      </c>
      <c r="CC51" s="3">
        <f t="shared" ca="1" si="101"/>
        <v>0</v>
      </c>
      <c r="CD51" s="3">
        <f t="shared" ca="1" si="101"/>
        <v>0</v>
      </c>
      <c r="CE51" s="3">
        <f t="shared" ca="1" si="101"/>
        <v>1</v>
      </c>
      <c r="CF51" s="3">
        <f t="shared" ca="1" si="101"/>
        <v>0</v>
      </c>
      <c r="CG51" s="3">
        <f t="shared" ca="1" si="101"/>
        <v>1</v>
      </c>
      <c r="CH51" s="3">
        <f t="shared" ca="1" si="101"/>
        <v>1</v>
      </c>
      <c r="CI51" s="3">
        <f t="shared" ca="1" si="101"/>
        <v>0</v>
      </c>
      <c r="CJ51" s="3">
        <f t="shared" ca="1" si="101"/>
        <v>0</v>
      </c>
      <c r="CK51" s="3">
        <f t="shared" ca="1" si="101"/>
        <v>0</v>
      </c>
      <c r="CL51" s="3">
        <f t="shared" ca="1" si="101"/>
        <v>0</v>
      </c>
      <c r="CM51" s="3">
        <f t="shared" ca="1" si="101"/>
        <v>0</v>
      </c>
      <c r="CN51" s="3">
        <f t="shared" ca="1" si="101"/>
        <v>0</v>
      </c>
      <c r="CO51" s="3">
        <f t="shared" ca="1" si="101"/>
        <v>1</v>
      </c>
      <c r="CP51" s="3">
        <f t="shared" ca="1" si="101"/>
        <v>0</v>
      </c>
      <c r="CQ51" s="3">
        <f t="shared" ca="1" si="101"/>
        <v>0</v>
      </c>
      <c r="CR51" s="3">
        <f t="shared" ca="1" si="101"/>
        <v>1</v>
      </c>
      <c r="CS51" s="3">
        <f t="shared" ca="1" si="101"/>
        <v>0</v>
      </c>
      <c r="CT51" s="3">
        <f t="shared" ca="1" si="101"/>
        <v>0</v>
      </c>
      <c r="CU51" s="14">
        <f ca="1">SUM(C51:CT51)</f>
        <v>43</v>
      </c>
      <c r="CV51" s="14">
        <f ca="1">AVERAGE(C51:CT51)</f>
        <v>0.44791666666666669</v>
      </c>
      <c r="CW51" s="14">
        <f ca="1">MIN(C51:CT51)</f>
        <v>0</v>
      </c>
      <c r="CX51" s="14">
        <f ca="1">MAX(C51:CT51)</f>
        <v>2</v>
      </c>
      <c r="CY51" s="14">
        <f ca="1">STDEV(C51:CT51)</f>
        <v>0.64676997727845398</v>
      </c>
    </row>
    <row r="52" spans="1:103" s="15" customFormat="1" ht="17" x14ac:dyDescent="0.25">
      <c r="A52" s="3">
        <f>SUM(A44:A50)</f>
        <v>29</v>
      </c>
      <c r="B52" s="15" t="s">
        <v>15</v>
      </c>
      <c r="C52" s="24">
        <f t="shared" ref="C52:BN52" ca="1" si="102">SUM(C44:C50)</f>
        <v>0</v>
      </c>
      <c r="D52" s="3">
        <f t="shared" ca="1" si="102"/>
        <v>0</v>
      </c>
      <c r="E52" s="3">
        <f t="shared" ca="1" si="102"/>
        <v>0</v>
      </c>
      <c r="F52" s="3">
        <f t="shared" ca="1" si="102"/>
        <v>0</v>
      </c>
      <c r="G52" s="3">
        <f t="shared" ca="1" si="102"/>
        <v>0</v>
      </c>
      <c r="H52" s="3">
        <f t="shared" ca="1" si="102"/>
        <v>0</v>
      </c>
      <c r="I52" s="3">
        <f t="shared" ca="1" si="102"/>
        <v>0</v>
      </c>
      <c r="J52" s="3">
        <f t="shared" ca="1" si="102"/>
        <v>0</v>
      </c>
      <c r="K52" s="3">
        <f t="shared" ca="1" si="102"/>
        <v>0</v>
      </c>
      <c r="L52" s="3">
        <f t="shared" ca="1" si="102"/>
        <v>0</v>
      </c>
      <c r="M52" s="3">
        <f t="shared" ca="1" si="102"/>
        <v>0</v>
      </c>
      <c r="N52" s="3">
        <f t="shared" ca="1" si="102"/>
        <v>0</v>
      </c>
      <c r="O52" s="3">
        <f t="shared" ca="1" si="102"/>
        <v>0</v>
      </c>
      <c r="P52" s="3">
        <f t="shared" ca="1" si="102"/>
        <v>0</v>
      </c>
      <c r="Q52" s="3">
        <f t="shared" ca="1" si="102"/>
        <v>0</v>
      </c>
      <c r="R52" s="3">
        <f t="shared" ca="1" si="102"/>
        <v>0</v>
      </c>
      <c r="S52" s="3">
        <f t="shared" ca="1" si="102"/>
        <v>0</v>
      </c>
      <c r="T52" s="3">
        <f t="shared" ca="1" si="102"/>
        <v>0</v>
      </c>
      <c r="U52" s="3">
        <f t="shared" ca="1" si="102"/>
        <v>0</v>
      </c>
      <c r="V52" s="3">
        <f t="shared" ca="1" si="102"/>
        <v>0</v>
      </c>
      <c r="W52" s="3">
        <f t="shared" ca="1" si="102"/>
        <v>0</v>
      </c>
      <c r="X52" s="3">
        <f t="shared" ca="1" si="102"/>
        <v>0</v>
      </c>
      <c r="Y52" s="3">
        <f t="shared" ca="1" si="102"/>
        <v>0</v>
      </c>
      <c r="Z52" s="3">
        <f t="shared" ca="1" si="102"/>
        <v>0</v>
      </c>
      <c r="AA52" s="3">
        <f t="shared" ca="1" si="102"/>
        <v>0</v>
      </c>
      <c r="AB52" s="3">
        <f t="shared" ca="1" si="102"/>
        <v>0</v>
      </c>
      <c r="AC52" s="3">
        <f t="shared" ca="1" si="102"/>
        <v>2.2528224999999997</v>
      </c>
      <c r="AD52" s="3">
        <f t="shared" ca="1" si="102"/>
        <v>1.5454092499999998</v>
      </c>
      <c r="AE52" s="3">
        <f t="shared" ca="1" si="102"/>
        <v>3.888633</v>
      </c>
      <c r="AF52" s="3">
        <f t="shared" ca="1" si="102"/>
        <v>10.344135999999999</v>
      </c>
      <c r="AG52" s="3">
        <f t="shared" ca="1" si="102"/>
        <v>0</v>
      </c>
      <c r="AH52" s="3">
        <f t="shared" ca="1" si="102"/>
        <v>1.3606875</v>
      </c>
      <c r="AI52" s="3">
        <f t="shared" ca="1" si="102"/>
        <v>0</v>
      </c>
      <c r="AJ52" s="3">
        <f t="shared" ca="1" si="102"/>
        <v>0</v>
      </c>
      <c r="AK52" s="3">
        <f t="shared" ca="1" si="102"/>
        <v>1.682032</v>
      </c>
      <c r="AL52" s="3">
        <f t="shared" ca="1" si="102"/>
        <v>3.0954644999999998</v>
      </c>
      <c r="AM52" s="3">
        <f t="shared" ca="1" si="102"/>
        <v>8.7088315000000005</v>
      </c>
      <c r="AN52" s="3">
        <f t="shared" ca="1" si="102"/>
        <v>0</v>
      </c>
      <c r="AO52" s="3">
        <f t="shared" ca="1" si="102"/>
        <v>0</v>
      </c>
      <c r="AP52" s="3">
        <f t="shared" ca="1" si="102"/>
        <v>0</v>
      </c>
      <c r="AQ52" s="3">
        <f t="shared" ca="1" si="102"/>
        <v>7.4923675500000009</v>
      </c>
      <c r="AR52" s="3">
        <f t="shared" ca="1" si="102"/>
        <v>2.2605750000000002</v>
      </c>
      <c r="AS52" s="3">
        <f t="shared" ca="1" si="102"/>
        <v>0</v>
      </c>
      <c r="AT52" s="3">
        <f t="shared" ca="1" si="102"/>
        <v>1.5232859999999999</v>
      </c>
      <c r="AU52" s="3">
        <f t="shared" ca="1" si="102"/>
        <v>1.6398359999999998</v>
      </c>
      <c r="AV52" s="3">
        <f t="shared" ca="1" si="102"/>
        <v>2.6019359999999998</v>
      </c>
      <c r="AW52" s="3">
        <f t="shared" ca="1" si="102"/>
        <v>0</v>
      </c>
      <c r="AX52" s="3">
        <f t="shared" ca="1" si="102"/>
        <v>1.749573</v>
      </c>
      <c r="AY52" s="3">
        <f t="shared" ca="1" si="102"/>
        <v>0</v>
      </c>
      <c r="AZ52" s="3">
        <f t="shared" ca="1" si="102"/>
        <v>1.9642617500000001</v>
      </c>
      <c r="BA52" s="3">
        <f t="shared" ca="1" si="102"/>
        <v>0</v>
      </c>
      <c r="BB52" s="3">
        <f t="shared" ca="1" si="102"/>
        <v>5.5203067499999996</v>
      </c>
      <c r="BC52" s="3">
        <f t="shared" ca="1" si="102"/>
        <v>0</v>
      </c>
      <c r="BD52" s="3">
        <f t="shared" ca="1" si="102"/>
        <v>2.0093125000000001</v>
      </c>
      <c r="BE52" s="3">
        <f t="shared" ca="1" si="102"/>
        <v>1.1123056</v>
      </c>
      <c r="BF52" s="3">
        <f t="shared" ca="1" si="102"/>
        <v>1.3709132500000001</v>
      </c>
      <c r="BG52" s="3">
        <f t="shared" ca="1" si="102"/>
        <v>5.0895912499999998</v>
      </c>
      <c r="BH52" s="3">
        <f t="shared" ca="1" si="102"/>
        <v>0</v>
      </c>
      <c r="BI52" s="3">
        <f t="shared" ca="1" si="102"/>
        <v>0</v>
      </c>
      <c r="BJ52" s="3">
        <f t="shared" ca="1" si="102"/>
        <v>0</v>
      </c>
      <c r="BK52" s="3">
        <f t="shared" ca="1" si="102"/>
        <v>2.809301</v>
      </c>
      <c r="BL52" s="3">
        <f t="shared" ca="1" si="102"/>
        <v>0</v>
      </c>
      <c r="BM52" s="3">
        <f t="shared" ca="1" si="102"/>
        <v>0</v>
      </c>
      <c r="BN52" s="3">
        <f t="shared" ca="1" si="102"/>
        <v>2.1193810000000002</v>
      </c>
      <c r="BO52" s="3">
        <f t="shared" ref="BO52:CT52" ca="1" si="103">SUM(BO44:BO50)</f>
        <v>3.0178560000000001</v>
      </c>
      <c r="BP52" s="3">
        <f t="shared" ca="1" si="103"/>
        <v>0</v>
      </c>
      <c r="BQ52" s="3">
        <f t="shared" ca="1" si="103"/>
        <v>5.9018320000000006</v>
      </c>
      <c r="BR52" s="3">
        <f t="shared" ca="1" si="103"/>
        <v>3.4034895000000001</v>
      </c>
      <c r="BS52" s="3">
        <f t="shared" ca="1" si="103"/>
        <v>0</v>
      </c>
      <c r="BT52" s="3">
        <f t="shared" ca="1" si="103"/>
        <v>0</v>
      </c>
      <c r="BU52" s="3">
        <f t="shared" ca="1" si="103"/>
        <v>4.3385949999999998</v>
      </c>
      <c r="BV52" s="3">
        <f t="shared" ca="1" si="103"/>
        <v>0</v>
      </c>
      <c r="BW52" s="3">
        <f t="shared" ca="1" si="103"/>
        <v>5.3550765</v>
      </c>
      <c r="BX52" s="3">
        <f t="shared" ca="1" si="103"/>
        <v>4.2778945000000004</v>
      </c>
      <c r="BY52" s="3">
        <f t="shared" ca="1" si="103"/>
        <v>5.1186377499999995</v>
      </c>
      <c r="BZ52" s="3">
        <f t="shared" ca="1" si="103"/>
        <v>4.4667374999999998</v>
      </c>
      <c r="CA52" s="3">
        <f t="shared" ca="1" si="103"/>
        <v>0</v>
      </c>
      <c r="CB52" s="3">
        <f t="shared" ca="1" si="103"/>
        <v>0</v>
      </c>
      <c r="CC52" s="3">
        <f t="shared" ca="1" si="103"/>
        <v>0</v>
      </c>
      <c r="CD52" s="3">
        <f t="shared" ca="1" si="103"/>
        <v>0</v>
      </c>
      <c r="CE52" s="3">
        <f t="shared" ca="1" si="103"/>
        <v>3.8578440000000001</v>
      </c>
      <c r="CF52" s="3">
        <f t="shared" ca="1" si="103"/>
        <v>0</v>
      </c>
      <c r="CG52" s="3">
        <f t="shared" ca="1" si="103"/>
        <v>1.088732</v>
      </c>
      <c r="CH52" s="3">
        <f t="shared" ca="1" si="103"/>
        <v>1.3583465000000001</v>
      </c>
      <c r="CI52" s="3">
        <f t="shared" ca="1" si="103"/>
        <v>0</v>
      </c>
      <c r="CJ52" s="3">
        <f t="shared" ca="1" si="103"/>
        <v>0</v>
      </c>
      <c r="CK52" s="3">
        <f t="shared" ca="1" si="103"/>
        <v>0</v>
      </c>
      <c r="CL52" s="3">
        <f t="shared" ca="1" si="103"/>
        <v>0</v>
      </c>
      <c r="CM52" s="3">
        <f t="shared" ca="1" si="103"/>
        <v>0</v>
      </c>
      <c r="CN52" s="3">
        <f t="shared" ca="1" si="103"/>
        <v>0</v>
      </c>
      <c r="CO52" s="3">
        <f t="shared" ca="1" si="103"/>
        <v>1.6643304999999999</v>
      </c>
      <c r="CP52" s="3">
        <f t="shared" ca="1" si="103"/>
        <v>0</v>
      </c>
      <c r="CQ52" s="3">
        <f t="shared" ca="1" si="103"/>
        <v>0</v>
      </c>
      <c r="CR52" s="3">
        <f t="shared" ca="1" si="103"/>
        <v>0.45989399999999997</v>
      </c>
      <c r="CS52" s="3">
        <f t="shared" ca="1" si="103"/>
        <v>0</v>
      </c>
      <c r="CT52" s="3">
        <f t="shared" ca="1" si="103"/>
        <v>0</v>
      </c>
      <c r="CU52" s="14">
        <f ca="1">SUM(C52:CT52)</f>
        <v>116.45022865000001</v>
      </c>
      <c r="CV52" s="14">
        <f ca="1">AVERAGE(C52:CT52)</f>
        <v>1.2130232151041669</v>
      </c>
      <c r="CW52" s="14">
        <f ca="1">MIN(C52:CT52)</f>
        <v>0</v>
      </c>
      <c r="CX52" s="14">
        <f ca="1">MAX(C52:CT52)</f>
        <v>10.344135999999999</v>
      </c>
      <c r="CY52" s="14">
        <f ca="1">STDEV(C52:CT52)</f>
        <v>2.1092938476998566</v>
      </c>
    </row>
    <row r="53" spans="1:103" s="15" customFormat="1" ht="17" x14ac:dyDescent="0.25">
      <c r="A53" s="3">
        <f>AVERAGE(A44:A50)</f>
        <v>4.1428571428571432</v>
      </c>
      <c r="B53" s="15" t="s">
        <v>20</v>
      </c>
      <c r="C53" s="24">
        <f t="shared" ref="C53:BN53" ca="1" si="104">AVERAGE(C44:C50)</f>
        <v>0</v>
      </c>
      <c r="D53" s="3">
        <f t="shared" ca="1" si="104"/>
        <v>0</v>
      </c>
      <c r="E53" s="3">
        <f t="shared" ca="1" si="104"/>
        <v>0</v>
      </c>
      <c r="F53" s="3">
        <f t="shared" ca="1" si="104"/>
        <v>0</v>
      </c>
      <c r="G53" s="3">
        <f t="shared" ca="1" si="104"/>
        <v>0</v>
      </c>
      <c r="H53" s="3">
        <f t="shared" ca="1" si="104"/>
        <v>0</v>
      </c>
      <c r="I53" s="3">
        <f t="shared" ca="1" si="104"/>
        <v>0</v>
      </c>
      <c r="J53" s="3">
        <f t="shared" ca="1" si="104"/>
        <v>0</v>
      </c>
      <c r="K53" s="3">
        <f t="shared" ca="1" si="104"/>
        <v>0</v>
      </c>
      <c r="L53" s="3">
        <f t="shared" ca="1" si="104"/>
        <v>0</v>
      </c>
      <c r="M53" s="3">
        <f t="shared" ca="1" si="104"/>
        <v>0</v>
      </c>
      <c r="N53" s="3">
        <f t="shared" ca="1" si="104"/>
        <v>0</v>
      </c>
      <c r="O53" s="3">
        <f t="shared" ca="1" si="104"/>
        <v>0</v>
      </c>
      <c r="P53" s="3">
        <f t="shared" ca="1" si="104"/>
        <v>0</v>
      </c>
      <c r="Q53" s="3">
        <f t="shared" ca="1" si="104"/>
        <v>0</v>
      </c>
      <c r="R53" s="3">
        <f t="shared" ca="1" si="104"/>
        <v>0</v>
      </c>
      <c r="S53" s="3">
        <f t="shared" ca="1" si="104"/>
        <v>0</v>
      </c>
      <c r="T53" s="3">
        <f t="shared" ca="1" si="104"/>
        <v>0</v>
      </c>
      <c r="U53" s="3">
        <f t="shared" ca="1" si="104"/>
        <v>0</v>
      </c>
      <c r="V53" s="3">
        <f t="shared" ca="1" si="104"/>
        <v>0</v>
      </c>
      <c r="W53" s="3">
        <f t="shared" ca="1" si="104"/>
        <v>0</v>
      </c>
      <c r="X53" s="3">
        <f t="shared" ca="1" si="104"/>
        <v>0</v>
      </c>
      <c r="Y53" s="3">
        <f t="shared" ca="1" si="104"/>
        <v>0</v>
      </c>
      <c r="Z53" s="3">
        <f t="shared" ca="1" si="104"/>
        <v>0</v>
      </c>
      <c r="AA53" s="3">
        <f t="shared" ca="1" si="104"/>
        <v>0</v>
      </c>
      <c r="AB53" s="3">
        <f t="shared" ca="1" si="104"/>
        <v>0</v>
      </c>
      <c r="AC53" s="3">
        <f t="shared" ca="1" si="104"/>
        <v>0.32183178571428567</v>
      </c>
      <c r="AD53" s="3">
        <f t="shared" ca="1" si="104"/>
        <v>0.22077274999999999</v>
      </c>
      <c r="AE53" s="3">
        <f t="shared" ca="1" si="104"/>
        <v>0.55551899999999999</v>
      </c>
      <c r="AF53" s="3">
        <f t="shared" ca="1" si="104"/>
        <v>1.4777337142857141</v>
      </c>
      <c r="AG53" s="3">
        <f t="shared" ca="1" si="104"/>
        <v>0</v>
      </c>
      <c r="AH53" s="3">
        <f t="shared" ca="1" si="104"/>
        <v>0.19438392857142858</v>
      </c>
      <c r="AI53" s="3">
        <f t="shared" ca="1" si="104"/>
        <v>0</v>
      </c>
      <c r="AJ53" s="3">
        <f t="shared" ca="1" si="104"/>
        <v>0</v>
      </c>
      <c r="AK53" s="3">
        <f t="shared" ca="1" si="104"/>
        <v>0.24029028571428571</v>
      </c>
      <c r="AL53" s="3">
        <f t="shared" ca="1" si="104"/>
        <v>0.44220921428571425</v>
      </c>
      <c r="AM53" s="3">
        <f t="shared" ca="1" si="104"/>
        <v>1.2441187857142857</v>
      </c>
      <c r="AN53" s="3">
        <f t="shared" ca="1" si="104"/>
        <v>0</v>
      </c>
      <c r="AO53" s="3">
        <f t="shared" ca="1" si="104"/>
        <v>0</v>
      </c>
      <c r="AP53" s="3">
        <f t="shared" ca="1" si="104"/>
        <v>0</v>
      </c>
      <c r="AQ53" s="3">
        <f t="shared" ca="1" si="104"/>
        <v>1.0703382214285715</v>
      </c>
      <c r="AR53" s="3">
        <f t="shared" ca="1" si="104"/>
        <v>0.32293928571428576</v>
      </c>
      <c r="AS53" s="3">
        <f t="shared" ca="1" si="104"/>
        <v>0</v>
      </c>
      <c r="AT53" s="3">
        <f t="shared" ca="1" si="104"/>
        <v>0.2176122857142857</v>
      </c>
      <c r="AU53" s="3">
        <f t="shared" ca="1" si="104"/>
        <v>0.2342622857142857</v>
      </c>
      <c r="AV53" s="3">
        <f t="shared" ca="1" si="104"/>
        <v>0.37170514285714285</v>
      </c>
      <c r="AW53" s="3">
        <f t="shared" ca="1" si="104"/>
        <v>0</v>
      </c>
      <c r="AX53" s="3">
        <f t="shared" ca="1" si="104"/>
        <v>0.24993899999999999</v>
      </c>
      <c r="AY53" s="3">
        <f t="shared" ca="1" si="104"/>
        <v>0</v>
      </c>
      <c r="AZ53" s="3">
        <f t="shared" ca="1" si="104"/>
        <v>0.28060882142857146</v>
      </c>
      <c r="BA53" s="3">
        <f t="shared" ca="1" si="104"/>
        <v>0</v>
      </c>
      <c r="BB53" s="3">
        <f t="shared" ca="1" si="104"/>
        <v>0.78861524999999999</v>
      </c>
      <c r="BC53" s="3">
        <f t="shared" ca="1" si="104"/>
        <v>0</v>
      </c>
      <c r="BD53" s="3">
        <f t="shared" ca="1" si="104"/>
        <v>0.28704464285714287</v>
      </c>
      <c r="BE53" s="3">
        <f t="shared" ca="1" si="104"/>
        <v>0.15890080000000001</v>
      </c>
      <c r="BF53" s="3">
        <f t="shared" ca="1" si="104"/>
        <v>0.19584475000000001</v>
      </c>
      <c r="BG53" s="3">
        <f t="shared" ca="1" si="104"/>
        <v>0.72708446428571427</v>
      </c>
      <c r="BH53" s="3">
        <f t="shared" ca="1" si="104"/>
        <v>0</v>
      </c>
      <c r="BI53" s="3">
        <f t="shared" ca="1" si="104"/>
        <v>0</v>
      </c>
      <c r="BJ53" s="3">
        <f t="shared" ca="1" si="104"/>
        <v>0</v>
      </c>
      <c r="BK53" s="3">
        <f t="shared" ca="1" si="104"/>
        <v>0.40132871428571432</v>
      </c>
      <c r="BL53" s="3">
        <f t="shared" ca="1" si="104"/>
        <v>0</v>
      </c>
      <c r="BM53" s="3">
        <f t="shared" ca="1" si="104"/>
        <v>0</v>
      </c>
      <c r="BN53" s="3">
        <f t="shared" ca="1" si="104"/>
        <v>0.30276871428571434</v>
      </c>
      <c r="BO53" s="3">
        <f t="shared" ref="BO53:CT53" ca="1" si="105">AVERAGE(BO44:BO50)</f>
        <v>0.43112228571428574</v>
      </c>
      <c r="BP53" s="3">
        <f t="shared" ca="1" si="105"/>
        <v>0</v>
      </c>
      <c r="BQ53" s="3">
        <f t="shared" ca="1" si="105"/>
        <v>0.84311885714285728</v>
      </c>
      <c r="BR53" s="3">
        <f t="shared" ca="1" si="105"/>
        <v>0.48621278571428572</v>
      </c>
      <c r="BS53" s="3">
        <f t="shared" ca="1" si="105"/>
        <v>0</v>
      </c>
      <c r="BT53" s="3">
        <f t="shared" ca="1" si="105"/>
        <v>0</v>
      </c>
      <c r="BU53" s="3">
        <f t="shared" ca="1" si="105"/>
        <v>0.61979928571428566</v>
      </c>
      <c r="BV53" s="3">
        <f t="shared" ca="1" si="105"/>
        <v>0</v>
      </c>
      <c r="BW53" s="3">
        <f t="shared" ca="1" si="105"/>
        <v>0.76501092857142861</v>
      </c>
      <c r="BX53" s="3">
        <f t="shared" ca="1" si="105"/>
        <v>0.61112778571428572</v>
      </c>
      <c r="BY53" s="3">
        <f t="shared" ca="1" si="105"/>
        <v>0.73123396428571419</v>
      </c>
      <c r="BZ53" s="3">
        <f t="shared" ca="1" si="105"/>
        <v>0.6381053571428571</v>
      </c>
      <c r="CA53" s="3">
        <f t="shared" ca="1" si="105"/>
        <v>0</v>
      </c>
      <c r="CB53" s="3">
        <f t="shared" ca="1" si="105"/>
        <v>0</v>
      </c>
      <c r="CC53" s="3">
        <f t="shared" ca="1" si="105"/>
        <v>0</v>
      </c>
      <c r="CD53" s="3">
        <f t="shared" ca="1" si="105"/>
        <v>0</v>
      </c>
      <c r="CE53" s="3">
        <f t="shared" ca="1" si="105"/>
        <v>0.5511205714285714</v>
      </c>
      <c r="CF53" s="3">
        <f t="shared" ca="1" si="105"/>
        <v>0</v>
      </c>
      <c r="CG53" s="3">
        <f t="shared" ca="1" si="105"/>
        <v>0.15553314285714287</v>
      </c>
      <c r="CH53" s="3">
        <f t="shared" ca="1" si="105"/>
        <v>0.19404950000000001</v>
      </c>
      <c r="CI53" s="3">
        <f t="shared" ca="1" si="105"/>
        <v>0</v>
      </c>
      <c r="CJ53" s="3">
        <f t="shared" ca="1" si="105"/>
        <v>0</v>
      </c>
      <c r="CK53" s="3">
        <f t="shared" ca="1" si="105"/>
        <v>0</v>
      </c>
      <c r="CL53" s="3">
        <f t="shared" ca="1" si="105"/>
        <v>0</v>
      </c>
      <c r="CM53" s="3">
        <f t="shared" ca="1" si="105"/>
        <v>0</v>
      </c>
      <c r="CN53" s="3">
        <f t="shared" ca="1" si="105"/>
        <v>0</v>
      </c>
      <c r="CO53" s="3">
        <f t="shared" ca="1" si="105"/>
        <v>0.23776149999999999</v>
      </c>
      <c r="CP53" s="3">
        <f t="shared" ca="1" si="105"/>
        <v>0</v>
      </c>
      <c r="CQ53" s="3">
        <f t="shared" ca="1" si="105"/>
        <v>0</v>
      </c>
      <c r="CR53" s="3">
        <f t="shared" ca="1" si="105"/>
        <v>6.5699142857142859E-2</v>
      </c>
      <c r="CS53" s="3">
        <f t="shared" ca="1" si="105"/>
        <v>0</v>
      </c>
      <c r="CT53" s="3">
        <f t="shared" ca="1" si="105"/>
        <v>0</v>
      </c>
      <c r="CU53" s="14">
        <f t="shared" ref="CU53:CU56" ca="1" si="106">SUM(C53:CT53)</f>
        <v>16.635746949999994</v>
      </c>
      <c r="CV53" s="14">
        <f t="shared" ref="CV53:CV56" ca="1" si="107">AVERAGE(C53:CT53)</f>
        <v>0.1732890307291666</v>
      </c>
      <c r="CW53" s="14">
        <f t="shared" ref="CW53:CW56" ca="1" si="108">MIN(C53:CT53)</f>
        <v>0</v>
      </c>
      <c r="CX53" s="14">
        <f t="shared" ref="CX53:CX56" ca="1" si="109">MAX(C53:CT53)</f>
        <v>1.4777337142857141</v>
      </c>
      <c r="CY53" s="14">
        <f t="shared" ref="CY53:CY56" ca="1" si="110">STDEV(C53:CT53)</f>
        <v>0.30132769252855102</v>
      </c>
    </row>
    <row r="54" spans="1:103" s="15" customFormat="1" ht="17" x14ac:dyDescent="0.25">
      <c r="A54" s="3">
        <f>MIN(A44:A50)</f>
        <v>4</v>
      </c>
      <c r="B54" s="15" t="s">
        <v>17</v>
      </c>
      <c r="C54" s="24">
        <f t="shared" ref="C54:BN54" ca="1" si="111">MIN(C44:C50)</f>
        <v>0</v>
      </c>
      <c r="D54" s="3">
        <f t="shared" ca="1" si="111"/>
        <v>0</v>
      </c>
      <c r="E54" s="3">
        <f t="shared" ca="1" si="111"/>
        <v>0</v>
      </c>
      <c r="F54" s="3">
        <f t="shared" ca="1" si="111"/>
        <v>0</v>
      </c>
      <c r="G54" s="3">
        <f t="shared" ca="1" si="111"/>
        <v>0</v>
      </c>
      <c r="H54" s="3">
        <f t="shared" ca="1" si="111"/>
        <v>0</v>
      </c>
      <c r="I54" s="3">
        <f t="shared" ca="1" si="111"/>
        <v>0</v>
      </c>
      <c r="J54" s="3">
        <f t="shared" ca="1" si="111"/>
        <v>0</v>
      </c>
      <c r="K54" s="3">
        <f t="shared" ca="1" si="111"/>
        <v>0</v>
      </c>
      <c r="L54" s="3">
        <f t="shared" ca="1" si="111"/>
        <v>0</v>
      </c>
      <c r="M54" s="3">
        <f t="shared" ca="1" si="111"/>
        <v>0</v>
      </c>
      <c r="N54" s="3">
        <f t="shared" ca="1" si="111"/>
        <v>0</v>
      </c>
      <c r="O54" s="3">
        <f t="shared" ca="1" si="111"/>
        <v>0</v>
      </c>
      <c r="P54" s="3">
        <f t="shared" ca="1" si="111"/>
        <v>0</v>
      </c>
      <c r="Q54" s="3">
        <f t="shared" ca="1" si="111"/>
        <v>0</v>
      </c>
      <c r="R54" s="3">
        <f t="shared" ca="1" si="111"/>
        <v>0</v>
      </c>
      <c r="S54" s="3">
        <f t="shared" ca="1" si="111"/>
        <v>0</v>
      </c>
      <c r="T54" s="3">
        <f t="shared" ca="1" si="111"/>
        <v>0</v>
      </c>
      <c r="U54" s="3">
        <f t="shared" ca="1" si="111"/>
        <v>0</v>
      </c>
      <c r="V54" s="3">
        <f t="shared" ca="1" si="111"/>
        <v>0</v>
      </c>
      <c r="W54" s="3">
        <f t="shared" ca="1" si="111"/>
        <v>0</v>
      </c>
      <c r="X54" s="3">
        <f t="shared" ca="1" si="111"/>
        <v>0</v>
      </c>
      <c r="Y54" s="3">
        <f t="shared" ca="1" si="111"/>
        <v>0</v>
      </c>
      <c r="Z54" s="3">
        <f t="shared" ca="1" si="111"/>
        <v>0</v>
      </c>
      <c r="AA54" s="3">
        <f t="shared" ca="1" si="111"/>
        <v>0</v>
      </c>
      <c r="AB54" s="3">
        <f t="shared" ca="1" si="111"/>
        <v>0</v>
      </c>
      <c r="AC54" s="3">
        <f t="shared" ca="1" si="111"/>
        <v>0</v>
      </c>
      <c r="AD54" s="3">
        <f t="shared" ca="1" si="111"/>
        <v>0</v>
      </c>
      <c r="AE54" s="3">
        <f t="shared" ca="1" si="111"/>
        <v>0</v>
      </c>
      <c r="AF54" s="3">
        <f t="shared" ca="1" si="111"/>
        <v>0</v>
      </c>
      <c r="AG54" s="3">
        <f t="shared" ca="1" si="111"/>
        <v>0</v>
      </c>
      <c r="AH54" s="3">
        <f t="shared" ca="1" si="111"/>
        <v>0</v>
      </c>
      <c r="AI54" s="3">
        <f t="shared" ca="1" si="111"/>
        <v>0</v>
      </c>
      <c r="AJ54" s="3">
        <f t="shared" ca="1" si="111"/>
        <v>0</v>
      </c>
      <c r="AK54" s="3">
        <f t="shared" ca="1" si="111"/>
        <v>0</v>
      </c>
      <c r="AL54" s="3">
        <f t="shared" ca="1" si="111"/>
        <v>0</v>
      </c>
      <c r="AM54" s="3">
        <f t="shared" ca="1" si="111"/>
        <v>0</v>
      </c>
      <c r="AN54" s="3">
        <f t="shared" ca="1" si="111"/>
        <v>0</v>
      </c>
      <c r="AO54" s="3">
        <f t="shared" ca="1" si="111"/>
        <v>0</v>
      </c>
      <c r="AP54" s="3">
        <f t="shared" ca="1" si="111"/>
        <v>0</v>
      </c>
      <c r="AQ54" s="3">
        <f t="shared" ca="1" si="111"/>
        <v>0</v>
      </c>
      <c r="AR54" s="3">
        <f t="shared" ca="1" si="111"/>
        <v>0</v>
      </c>
      <c r="AS54" s="3">
        <f t="shared" ca="1" si="111"/>
        <v>0</v>
      </c>
      <c r="AT54" s="3">
        <f t="shared" ca="1" si="111"/>
        <v>0</v>
      </c>
      <c r="AU54" s="3">
        <f t="shared" ca="1" si="111"/>
        <v>0</v>
      </c>
      <c r="AV54" s="3">
        <f t="shared" ca="1" si="111"/>
        <v>0</v>
      </c>
      <c r="AW54" s="3">
        <f t="shared" ca="1" si="111"/>
        <v>0</v>
      </c>
      <c r="AX54" s="3">
        <f t="shared" ca="1" si="111"/>
        <v>0</v>
      </c>
      <c r="AY54" s="3">
        <f t="shared" ca="1" si="111"/>
        <v>0</v>
      </c>
      <c r="AZ54" s="3">
        <f t="shared" ca="1" si="111"/>
        <v>0</v>
      </c>
      <c r="BA54" s="3">
        <f t="shared" ca="1" si="111"/>
        <v>0</v>
      </c>
      <c r="BB54" s="3">
        <f t="shared" ca="1" si="111"/>
        <v>0</v>
      </c>
      <c r="BC54" s="3">
        <f t="shared" ca="1" si="111"/>
        <v>0</v>
      </c>
      <c r="BD54" s="3">
        <f t="shared" ca="1" si="111"/>
        <v>0</v>
      </c>
      <c r="BE54" s="3">
        <f t="shared" ca="1" si="111"/>
        <v>0</v>
      </c>
      <c r="BF54" s="3">
        <f t="shared" ca="1" si="111"/>
        <v>0</v>
      </c>
      <c r="BG54" s="3">
        <f t="shared" ca="1" si="111"/>
        <v>0</v>
      </c>
      <c r="BH54" s="3">
        <f t="shared" ca="1" si="111"/>
        <v>0</v>
      </c>
      <c r="BI54" s="3">
        <f t="shared" ca="1" si="111"/>
        <v>0</v>
      </c>
      <c r="BJ54" s="3">
        <f t="shared" ca="1" si="111"/>
        <v>0</v>
      </c>
      <c r="BK54" s="3">
        <f t="shared" ca="1" si="111"/>
        <v>0</v>
      </c>
      <c r="BL54" s="3">
        <f t="shared" ca="1" si="111"/>
        <v>0</v>
      </c>
      <c r="BM54" s="3">
        <f t="shared" ca="1" si="111"/>
        <v>0</v>
      </c>
      <c r="BN54" s="3">
        <f t="shared" ca="1" si="111"/>
        <v>0</v>
      </c>
      <c r="BO54" s="3">
        <f t="shared" ref="BO54:CT54" ca="1" si="112">MIN(BO44:BO50)</f>
        <v>0</v>
      </c>
      <c r="BP54" s="3">
        <f t="shared" ca="1" si="112"/>
        <v>0</v>
      </c>
      <c r="BQ54" s="3">
        <f t="shared" ca="1" si="112"/>
        <v>0</v>
      </c>
      <c r="BR54" s="3">
        <f t="shared" ca="1" si="112"/>
        <v>0</v>
      </c>
      <c r="BS54" s="3">
        <f t="shared" ca="1" si="112"/>
        <v>0</v>
      </c>
      <c r="BT54" s="3">
        <f t="shared" ca="1" si="112"/>
        <v>0</v>
      </c>
      <c r="BU54" s="3">
        <f t="shared" ca="1" si="112"/>
        <v>0</v>
      </c>
      <c r="BV54" s="3">
        <f t="shared" ca="1" si="112"/>
        <v>0</v>
      </c>
      <c r="BW54" s="3">
        <f t="shared" ca="1" si="112"/>
        <v>0</v>
      </c>
      <c r="BX54" s="3">
        <f t="shared" ca="1" si="112"/>
        <v>0</v>
      </c>
      <c r="BY54" s="3">
        <f t="shared" ca="1" si="112"/>
        <v>0</v>
      </c>
      <c r="BZ54" s="3">
        <f t="shared" ca="1" si="112"/>
        <v>0</v>
      </c>
      <c r="CA54" s="3">
        <f t="shared" ca="1" si="112"/>
        <v>0</v>
      </c>
      <c r="CB54" s="3">
        <f t="shared" ca="1" si="112"/>
        <v>0</v>
      </c>
      <c r="CC54" s="3">
        <f t="shared" ca="1" si="112"/>
        <v>0</v>
      </c>
      <c r="CD54" s="3">
        <f t="shared" ca="1" si="112"/>
        <v>0</v>
      </c>
      <c r="CE54" s="3">
        <f t="shared" ca="1" si="112"/>
        <v>0</v>
      </c>
      <c r="CF54" s="3">
        <f t="shared" ca="1" si="112"/>
        <v>0</v>
      </c>
      <c r="CG54" s="3">
        <f t="shared" ca="1" si="112"/>
        <v>0</v>
      </c>
      <c r="CH54" s="3">
        <f t="shared" ca="1" si="112"/>
        <v>0</v>
      </c>
      <c r="CI54" s="3">
        <f t="shared" ca="1" si="112"/>
        <v>0</v>
      </c>
      <c r="CJ54" s="3">
        <f t="shared" ca="1" si="112"/>
        <v>0</v>
      </c>
      <c r="CK54" s="3">
        <f t="shared" ca="1" si="112"/>
        <v>0</v>
      </c>
      <c r="CL54" s="3">
        <f t="shared" ca="1" si="112"/>
        <v>0</v>
      </c>
      <c r="CM54" s="3">
        <f t="shared" ca="1" si="112"/>
        <v>0</v>
      </c>
      <c r="CN54" s="3">
        <f t="shared" ca="1" si="112"/>
        <v>0</v>
      </c>
      <c r="CO54" s="3">
        <f t="shared" ca="1" si="112"/>
        <v>0</v>
      </c>
      <c r="CP54" s="3">
        <f t="shared" ca="1" si="112"/>
        <v>0</v>
      </c>
      <c r="CQ54" s="3">
        <f t="shared" ca="1" si="112"/>
        <v>0</v>
      </c>
      <c r="CR54" s="3">
        <f t="shared" ca="1" si="112"/>
        <v>0</v>
      </c>
      <c r="CS54" s="3">
        <f t="shared" ca="1" si="112"/>
        <v>0</v>
      </c>
      <c r="CT54" s="3">
        <f t="shared" ca="1" si="112"/>
        <v>0</v>
      </c>
      <c r="CU54" s="14">
        <f t="shared" ca="1" si="106"/>
        <v>0</v>
      </c>
      <c r="CV54" s="14">
        <f t="shared" ca="1" si="107"/>
        <v>0</v>
      </c>
      <c r="CW54" s="14">
        <f t="shared" ca="1" si="108"/>
        <v>0</v>
      </c>
      <c r="CX54" s="14">
        <f t="shared" ca="1" si="109"/>
        <v>0</v>
      </c>
      <c r="CY54" s="14">
        <f t="shared" ca="1" si="110"/>
        <v>0</v>
      </c>
    </row>
    <row r="55" spans="1:103" s="15" customFormat="1" ht="17" x14ac:dyDescent="0.25">
      <c r="A55" s="3">
        <f>MAX(A44:A50)</f>
        <v>5</v>
      </c>
      <c r="B55" s="15" t="s">
        <v>18</v>
      </c>
      <c r="C55" s="24">
        <f t="shared" ref="C55:BN55" ca="1" si="113">MAX(C44:C50)</f>
        <v>0</v>
      </c>
      <c r="D55" s="3">
        <f t="shared" ca="1" si="113"/>
        <v>0</v>
      </c>
      <c r="E55" s="3">
        <f t="shared" ca="1" si="113"/>
        <v>0</v>
      </c>
      <c r="F55" s="3">
        <f t="shared" ca="1" si="113"/>
        <v>0</v>
      </c>
      <c r="G55" s="3">
        <f t="shared" ca="1" si="113"/>
        <v>0</v>
      </c>
      <c r="H55" s="3">
        <f t="shared" ca="1" si="113"/>
        <v>0</v>
      </c>
      <c r="I55" s="3">
        <f t="shared" ca="1" si="113"/>
        <v>0</v>
      </c>
      <c r="J55" s="3">
        <f t="shared" ca="1" si="113"/>
        <v>0</v>
      </c>
      <c r="K55" s="3">
        <f t="shared" ca="1" si="113"/>
        <v>0</v>
      </c>
      <c r="L55" s="3">
        <f t="shared" ca="1" si="113"/>
        <v>0</v>
      </c>
      <c r="M55" s="3">
        <f t="shared" ca="1" si="113"/>
        <v>0</v>
      </c>
      <c r="N55" s="3">
        <f t="shared" ca="1" si="113"/>
        <v>0</v>
      </c>
      <c r="O55" s="3">
        <f t="shared" ca="1" si="113"/>
        <v>0</v>
      </c>
      <c r="P55" s="3">
        <f t="shared" ca="1" si="113"/>
        <v>0</v>
      </c>
      <c r="Q55" s="3">
        <f t="shared" ca="1" si="113"/>
        <v>0</v>
      </c>
      <c r="R55" s="3">
        <f t="shared" ca="1" si="113"/>
        <v>0</v>
      </c>
      <c r="S55" s="3">
        <f t="shared" ca="1" si="113"/>
        <v>0</v>
      </c>
      <c r="T55" s="3">
        <f t="shared" ca="1" si="113"/>
        <v>0</v>
      </c>
      <c r="U55" s="3">
        <f t="shared" ca="1" si="113"/>
        <v>0</v>
      </c>
      <c r="V55" s="3">
        <f t="shared" ca="1" si="113"/>
        <v>0</v>
      </c>
      <c r="W55" s="3">
        <f t="shared" ca="1" si="113"/>
        <v>0</v>
      </c>
      <c r="X55" s="3">
        <f t="shared" ca="1" si="113"/>
        <v>0</v>
      </c>
      <c r="Y55" s="3">
        <f t="shared" ca="1" si="113"/>
        <v>0</v>
      </c>
      <c r="Z55" s="3">
        <f t="shared" ca="1" si="113"/>
        <v>0</v>
      </c>
      <c r="AA55" s="3">
        <f t="shared" ca="1" si="113"/>
        <v>0</v>
      </c>
      <c r="AB55" s="3">
        <f t="shared" ca="1" si="113"/>
        <v>0</v>
      </c>
      <c r="AC55" s="3">
        <f t="shared" ca="1" si="113"/>
        <v>1.129345</v>
      </c>
      <c r="AD55" s="3">
        <f t="shared" ca="1" si="113"/>
        <v>1.5454092499999998</v>
      </c>
      <c r="AE55" s="3">
        <f t="shared" ca="1" si="113"/>
        <v>3.888633</v>
      </c>
      <c r="AF55" s="3">
        <f t="shared" ca="1" si="113"/>
        <v>5.1761520000000001</v>
      </c>
      <c r="AG55" s="3">
        <f t="shared" ca="1" si="113"/>
        <v>0</v>
      </c>
      <c r="AH55" s="3">
        <f t="shared" ca="1" si="113"/>
        <v>1.3606875</v>
      </c>
      <c r="AI55" s="3">
        <f t="shared" ca="1" si="113"/>
        <v>0</v>
      </c>
      <c r="AJ55" s="3">
        <f t="shared" ca="1" si="113"/>
        <v>0</v>
      </c>
      <c r="AK55" s="3">
        <f t="shared" ca="1" si="113"/>
        <v>1.682032</v>
      </c>
      <c r="AL55" s="3">
        <f t="shared" ca="1" si="113"/>
        <v>3.0954644999999998</v>
      </c>
      <c r="AM55" s="3">
        <f t="shared" ca="1" si="113"/>
        <v>4.3765262500000004</v>
      </c>
      <c r="AN55" s="3">
        <f t="shared" ca="1" si="113"/>
        <v>0</v>
      </c>
      <c r="AO55" s="3">
        <f t="shared" ca="1" si="113"/>
        <v>0</v>
      </c>
      <c r="AP55" s="3">
        <f t="shared" ca="1" si="113"/>
        <v>0</v>
      </c>
      <c r="AQ55" s="3">
        <f t="shared" ca="1" si="113"/>
        <v>3.9348667500000003</v>
      </c>
      <c r="AR55" s="3">
        <f t="shared" ca="1" si="113"/>
        <v>2.2605750000000002</v>
      </c>
      <c r="AS55" s="3">
        <f t="shared" ca="1" si="113"/>
        <v>0</v>
      </c>
      <c r="AT55" s="3">
        <f t="shared" ca="1" si="113"/>
        <v>1.5232859999999999</v>
      </c>
      <c r="AU55" s="3">
        <f t="shared" ca="1" si="113"/>
        <v>1.6398359999999998</v>
      </c>
      <c r="AV55" s="3">
        <f t="shared" ca="1" si="113"/>
        <v>2.6019359999999998</v>
      </c>
      <c r="AW55" s="3">
        <f t="shared" ca="1" si="113"/>
        <v>0</v>
      </c>
      <c r="AX55" s="3">
        <f t="shared" ca="1" si="113"/>
        <v>1.749573</v>
      </c>
      <c r="AY55" s="3">
        <f t="shared" ca="1" si="113"/>
        <v>0</v>
      </c>
      <c r="AZ55" s="3">
        <f t="shared" ca="1" si="113"/>
        <v>1.9642617500000001</v>
      </c>
      <c r="BA55" s="3">
        <f t="shared" ca="1" si="113"/>
        <v>0</v>
      </c>
      <c r="BB55" s="3">
        <f t="shared" ca="1" si="113"/>
        <v>3.1133924999999998</v>
      </c>
      <c r="BC55" s="3">
        <f t="shared" ca="1" si="113"/>
        <v>0</v>
      </c>
      <c r="BD55" s="3">
        <f t="shared" ca="1" si="113"/>
        <v>2.0093125000000001</v>
      </c>
      <c r="BE55" s="3">
        <f t="shared" ca="1" si="113"/>
        <v>1.1123056</v>
      </c>
      <c r="BF55" s="3">
        <f t="shared" ca="1" si="113"/>
        <v>1.3709132500000001</v>
      </c>
      <c r="BG55" s="3">
        <f t="shared" ca="1" si="113"/>
        <v>2.85799125</v>
      </c>
      <c r="BH55" s="3">
        <f t="shared" ca="1" si="113"/>
        <v>0</v>
      </c>
      <c r="BI55" s="3">
        <f t="shared" ca="1" si="113"/>
        <v>0</v>
      </c>
      <c r="BJ55" s="3">
        <f t="shared" ca="1" si="113"/>
        <v>0</v>
      </c>
      <c r="BK55" s="3">
        <f t="shared" ca="1" si="113"/>
        <v>1.4360075000000001</v>
      </c>
      <c r="BL55" s="3">
        <f t="shared" ca="1" si="113"/>
        <v>0</v>
      </c>
      <c r="BM55" s="3">
        <f t="shared" ca="1" si="113"/>
        <v>0</v>
      </c>
      <c r="BN55" s="3">
        <f t="shared" ca="1" si="113"/>
        <v>2.1193810000000002</v>
      </c>
      <c r="BO55" s="3">
        <f t="shared" ref="BO55:CT55" ca="1" si="114">MAX(BO44:BO50)</f>
        <v>3.0178560000000001</v>
      </c>
      <c r="BP55" s="3">
        <f t="shared" ca="1" si="114"/>
        <v>0</v>
      </c>
      <c r="BQ55" s="3">
        <f t="shared" ca="1" si="114"/>
        <v>3.322384</v>
      </c>
      <c r="BR55" s="3">
        <f t="shared" ca="1" si="114"/>
        <v>3.4034895000000001</v>
      </c>
      <c r="BS55" s="3">
        <f t="shared" ca="1" si="114"/>
        <v>0</v>
      </c>
      <c r="BT55" s="3">
        <f t="shared" ca="1" si="114"/>
        <v>0</v>
      </c>
      <c r="BU55" s="3">
        <f t="shared" ca="1" si="114"/>
        <v>4.3385949999999998</v>
      </c>
      <c r="BV55" s="3">
        <f t="shared" ca="1" si="114"/>
        <v>0</v>
      </c>
      <c r="BW55" s="3">
        <f t="shared" ca="1" si="114"/>
        <v>5.3550765</v>
      </c>
      <c r="BX55" s="3">
        <f t="shared" ca="1" si="114"/>
        <v>4.2778945000000004</v>
      </c>
      <c r="BY55" s="3">
        <f t="shared" ca="1" si="114"/>
        <v>5.1186377499999995</v>
      </c>
      <c r="BZ55" s="3">
        <f t="shared" ca="1" si="114"/>
        <v>4.4667374999999998</v>
      </c>
      <c r="CA55" s="3">
        <f t="shared" ca="1" si="114"/>
        <v>0</v>
      </c>
      <c r="CB55" s="3">
        <f t="shared" ca="1" si="114"/>
        <v>0</v>
      </c>
      <c r="CC55" s="3">
        <f t="shared" ca="1" si="114"/>
        <v>0</v>
      </c>
      <c r="CD55" s="3">
        <f t="shared" ca="1" si="114"/>
        <v>0</v>
      </c>
      <c r="CE55" s="3">
        <f t="shared" ca="1" si="114"/>
        <v>3.8578440000000001</v>
      </c>
      <c r="CF55" s="3">
        <f t="shared" ca="1" si="114"/>
        <v>0</v>
      </c>
      <c r="CG55" s="3">
        <f t="shared" ca="1" si="114"/>
        <v>1.088732</v>
      </c>
      <c r="CH55" s="3">
        <f t="shared" ca="1" si="114"/>
        <v>1.3583465000000001</v>
      </c>
      <c r="CI55" s="3">
        <f t="shared" ca="1" si="114"/>
        <v>0</v>
      </c>
      <c r="CJ55" s="3">
        <f t="shared" ca="1" si="114"/>
        <v>0</v>
      </c>
      <c r="CK55" s="3">
        <f t="shared" ca="1" si="114"/>
        <v>0</v>
      </c>
      <c r="CL55" s="3">
        <f t="shared" ca="1" si="114"/>
        <v>0</v>
      </c>
      <c r="CM55" s="3">
        <f t="shared" ca="1" si="114"/>
        <v>0</v>
      </c>
      <c r="CN55" s="3">
        <f t="shared" ca="1" si="114"/>
        <v>0</v>
      </c>
      <c r="CO55" s="3">
        <f t="shared" ca="1" si="114"/>
        <v>1.6643304999999999</v>
      </c>
      <c r="CP55" s="3">
        <f t="shared" ca="1" si="114"/>
        <v>0</v>
      </c>
      <c r="CQ55" s="3">
        <f t="shared" ca="1" si="114"/>
        <v>0</v>
      </c>
      <c r="CR55" s="3">
        <f t="shared" ca="1" si="114"/>
        <v>0.45989399999999997</v>
      </c>
      <c r="CS55" s="3">
        <f t="shared" ca="1" si="114"/>
        <v>0</v>
      </c>
      <c r="CT55" s="3">
        <f t="shared" ca="1" si="114"/>
        <v>0</v>
      </c>
      <c r="CU55" s="14">
        <f t="shared" ca="1" si="106"/>
        <v>93.677705349999982</v>
      </c>
      <c r="CV55" s="14">
        <f t="shared" ca="1" si="107"/>
        <v>0.97580943072916648</v>
      </c>
      <c r="CW55" s="14">
        <f t="shared" ca="1" si="108"/>
        <v>0</v>
      </c>
      <c r="CX55" s="14">
        <f t="shared" ca="1" si="109"/>
        <v>5.3550765</v>
      </c>
      <c r="CY55" s="14">
        <f t="shared" ca="1" si="110"/>
        <v>1.5321855941210545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115">STDEV(C44:C50)</f>
        <v>0</v>
      </c>
      <c r="D56" s="3">
        <f t="shared" ca="1" si="115"/>
        <v>0</v>
      </c>
      <c r="E56" s="3">
        <f t="shared" ca="1" si="115"/>
        <v>0</v>
      </c>
      <c r="F56" s="3">
        <f t="shared" ca="1" si="115"/>
        <v>0</v>
      </c>
      <c r="G56" s="3">
        <f t="shared" ca="1" si="115"/>
        <v>0</v>
      </c>
      <c r="H56" s="3">
        <f t="shared" ca="1" si="115"/>
        <v>0</v>
      </c>
      <c r="I56" s="3">
        <f t="shared" ca="1" si="115"/>
        <v>0</v>
      </c>
      <c r="J56" s="3">
        <f t="shared" ca="1" si="115"/>
        <v>0</v>
      </c>
      <c r="K56" s="3">
        <f t="shared" ca="1" si="115"/>
        <v>0</v>
      </c>
      <c r="L56" s="3">
        <f t="shared" ca="1" si="115"/>
        <v>0</v>
      </c>
      <c r="M56" s="3">
        <f t="shared" ca="1" si="115"/>
        <v>0</v>
      </c>
      <c r="N56" s="3">
        <f t="shared" ca="1" si="115"/>
        <v>0</v>
      </c>
      <c r="O56" s="3">
        <f t="shared" ca="1" si="115"/>
        <v>0</v>
      </c>
      <c r="P56" s="3">
        <f t="shared" ca="1" si="115"/>
        <v>0</v>
      </c>
      <c r="Q56" s="3">
        <f t="shared" ca="1" si="115"/>
        <v>0</v>
      </c>
      <c r="R56" s="3">
        <f t="shared" ca="1" si="115"/>
        <v>0</v>
      </c>
      <c r="S56" s="3">
        <f t="shared" ca="1" si="115"/>
        <v>0</v>
      </c>
      <c r="T56" s="3">
        <f t="shared" ca="1" si="115"/>
        <v>0</v>
      </c>
      <c r="U56" s="3">
        <f t="shared" ca="1" si="115"/>
        <v>0</v>
      </c>
      <c r="V56" s="3">
        <f t="shared" ca="1" si="115"/>
        <v>0</v>
      </c>
      <c r="W56" s="3">
        <f t="shared" ca="1" si="115"/>
        <v>0</v>
      </c>
      <c r="X56" s="3">
        <f t="shared" ca="1" si="115"/>
        <v>0</v>
      </c>
      <c r="Y56" s="3">
        <f t="shared" ca="1" si="115"/>
        <v>0</v>
      </c>
      <c r="Z56" s="3">
        <f t="shared" ca="1" si="115"/>
        <v>0</v>
      </c>
      <c r="AA56" s="3">
        <f t="shared" ca="1" si="115"/>
        <v>0</v>
      </c>
      <c r="AB56" s="3">
        <f t="shared" ca="1" si="115"/>
        <v>0</v>
      </c>
      <c r="AC56" s="3">
        <f t="shared" ca="1" si="115"/>
        <v>0.54963502040883594</v>
      </c>
      <c r="AD56" s="3">
        <f t="shared" ca="1" si="115"/>
        <v>0.58410979275983499</v>
      </c>
      <c r="AE56" s="3">
        <f t="shared" ca="1" si="115"/>
        <v>1.4697651225712904</v>
      </c>
      <c r="AF56" s="3">
        <f t="shared" ca="1" si="115"/>
        <v>2.5237118707373414</v>
      </c>
      <c r="AG56" s="3">
        <f t="shared" ca="1" si="115"/>
        <v>0</v>
      </c>
      <c r="AH56" s="3">
        <f t="shared" ca="1" si="115"/>
        <v>0.51429153386774284</v>
      </c>
      <c r="AI56" s="3">
        <f t="shared" ca="1" si="115"/>
        <v>0</v>
      </c>
      <c r="AJ56" s="3">
        <f t="shared" ca="1" si="115"/>
        <v>0</v>
      </c>
      <c r="AK56" s="3">
        <f t="shared" ca="1" si="115"/>
        <v>0.6357483384646565</v>
      </c>
      <c r="AL56" s="3">
        <f t="shared" ca="1" si="115"/>
        <v>1.1699756084612709</v>
      </c>
      <c r="AM56" s="3">
        <f t="shared" ca="1" si="115"/>
        <v>2.1247756715061437</v>
      </c>
      <c r="AN56" s="3">
        <f t="shared" ca="1" si="115"/>
        <v>0</v>
      </c>
      <c r="AO56" s="3">
        <f t="shared" ca="1" si="115"/>
        <v>0</v>
      </c>
      <c r="AP56" s="3">
        <f t="shared" ca="1" si="115"/>
        <v>0</v>
      </c>
      <c r="AQ56" s="3">
        <f t="shared" ca="1" si="115"/>
        <v>1.8311936418858994</v>
      </c>
      <c r="AR56" s="3">
        <f t="shared" ca="1" si="115"/>
        <v>0.85441703857283391</v>
      </c>
      <c r="AS56" s="3">
        <f t="shared" ca="1" si="115"/>
        <v>0</v>
      </c>
      <c r="AT56" s="3">
        <f t="shared" ca="1" si="115"/>
        <v>0.57574799023233358</v>
      </c>
      <c r="AU56" s="3">
        <f t="shared" ca="1" si="115"/>
        <v>0.61979974956155903</v>
      </c>
      <c r="AV56" s="3">
        <f t="shared" ca="1" si="115"/>
        <v>0.98343936904373652</v>
      </c>
      <c r="AW56" s="3">
        <f t="shared" ca="1" si="115"/>
        <v>0</v>
      </c>
      <c r="AX56" s="3">
        <f t="shared" ca="1" si="115"/>
        <v>0.66127643693617277</v>
      </c>
      <c r="AY56" s="3">
        <f t="shared" ca="1" si="115"/>
        <v>0</v>
      </c>
      <c r="AZ56" s="3">
        <f t="shared" ca="1" si="115"/>
        <v>0.7424211571909326</v>
      </c>
      <c r="BA56" s="3">
        <f t="shared" ca="1" si="115"/>
        <v>0</v>
      </c>
      <c r="BB56" s="3">
        <f t="shared" ca="1" si="115"/>
        <v>1.3621705092841947</v>
      </c>
      <c r="BC56" s="3">
        <f t="shared" ca="1" si="115"/>
        <v>0</v>
      </c>
      <c r="BD56" s="3">
        <f t="shared" ca="1" si="115"/>
        <v>0.75944874017335295</v>
      </c>
      <c r="BE56" s="3">
        <f t="shared" ca="1" si="115"/>
        <v>0.42041199992921224</v>
      </c>
      <c r="BF56" s="3">
        <f t="shared" ca="1" si="115"/>
        <v>0.51815650407761704</v>
      </c>
      <c r="BG56" s="3">
        <f t="shared" ca="1" si="115"/>
        <v>1.2548299896557735</v>
      </c>
      <c r="BH56" s="3">
        <f t="shared" ca="1" si="115"/>
        <v>0</v>
      </c>
      <c r="BI56" s="3">
        <f t="shared" ca="1" si="115"/>
        <v>0</v>
      </c>
      <c r="BJ56" s="3">
        <f t="shared" ca="1" si="115"/>
        <v>0</v>
      </c>
      <c r="BK56" s="3">
        <f t="shared" ca="1" si="115"/>
        <v>0.68563831802038422</v>
      </c>
      <c r="BL56" s="3">
        <f t="shared" ca="1" si="115"/>
        <v>0</v>
      </c>
      <c r="BM56" s="3">
        <f t="shared" ca="1" si="115"/>
        <v>0</v>
      </c>
      <c r="BN56" s="3">
        <f t="shared" ca="1" si="115"/>
        <v>0.80105072277076916</v>
      </c>
      <c r="BO56" s="3">
        <f t="shared" ref="BO56:CT56" ca="1" si="116">STDEV(BO44:BO50)</f>
        <v>1.1406423526577345</v>
      </c>
      <c r="BP56" s="3">
        <f t="shared" ca="1" si="116"/>
        <v>0</v>
      </c>
      <c r="BQ56" s="3">
        <f t="shared" ca="1" si="116"/>
        <v>1.4557839570297315</v>
      </c>
      <c r="BR56" s="3">
        <f t="shared" ca="1" si="116"/>
        <v>1.2863981152599382</v>
      </c>
      <c r="BS56" s="3">
        <f t="shared" ca="1" si="116"/>
        <v>0</v>
      </c>
      <c r="BT56" s="3">
        <f t="shared" ca="1" si="116"/>
        <v>0</v>
      </c>
      <c r="BU56" s="3">
        <f t="shared" ca="1" si="116"/>
        <v>1.6398347727754681</v>
      </c>
      <c r="BV56" s="3">
        <f t="shared" ca="1" si="116"/>
        <v>0</v>
      </c>
      <c r="BW56" s="3">
        <f t="shared" ca="1" si="116"/>
        <v>2.024028667246597</v>
      </c>
      <c r="BX56" s="3">
        <f t="shared" ca="1" si="116"/>
        <v>1.6168921402815717</v>
      </c>
      <c r="BY56" s="3">
        <f t="shared" ca="1" si="116"/>
        <v>1.9346632197038864</v>
      </c>
      <c r="BZ56" s="3">
        <f t="shared" ca="1" si="116"/>
        <v>1.6882680852580532</v>
      </c>
      <c r="CA56" s="3">
        <f t="shared" ca="1" si="116"/>
        <v>0</v>
      </c>
      <c r="CB56" s="3">
        <f t="shared" ca="1" si="116"/>
        <v>0</v>
      </c>
      <c r="CC56" s="3">
        <f t="shared" ca="1" si="116"/>
        <v>0</v>
      </c>
      <c r="CD56" s="3">
        <f t="shared" ca="1" si="116"/>
        <v>0</v>
      </c>
      <c r="CE56" s="3">
        <f t="shared" ca="1" si="116"/>
        <v>1.4581279744118092</v>
      </c>
      <c r="CF56" s="3">
        <f t="shared" ca="1" si="116"/>
        <v>0</v>
      </c>
      <c r="CG56" s="3">
        <f t="shared" ca="1" si="116"/>
        <v>0.41150201662828195</v>
      </c>
      <c r="CH56" s="3">
        <f t="shared" ca="1" si="116"/>
        <v>0.51340671903642832</v>
      </c>
      <c r="CI56" s="3">
        <f t="shared" ca="1" si="116"/>
        <v>0</v>
      </c>
      <c r="CJ56" s="3">
        <f t="shared" ca="1" si="116"/>
        <v>0</v>
      </c>
      <c r="CK56" s="3">
        <f t="shared" ca="1" si="116"/>
        <v>0</v>
      </c>
      <c r="CL56" s="3">
        <f t="shared" ca="1" si="116"/>
        <v>0</v>
      </c>
      <c r="CM56" s="3">
        <f t="shared" ca="1" si="116"/>
        <v>0</v>
      </c>
      <c r="CN56" s="3">
        <f t="shared" ca="1" si="116"/>
        <v>0</v>
      </c>
      <c r="CO56" s="3">
        <f t="shared" ca="1" si="116"/>
        <v>0.62905780034568359</v>
      </c>
      <c r="CP56" s="3">
        <f t="shared" ca="1" si="116"/>
        <v>0</v>
      </c>
      <c r="CQ56" s="3">
        <f t="shared" ca="1" si="116"/>
        <v>0</v>
      </c>
      <c r="CR56" s="3">
        <f t="shared" ca="1" si="116"/>
        <v>0.17382359335010553</v>
      </c>
      <c r="CS56" s="3">
        <f t="shared" ca="1" si="116"/>
        <v>0</v>
      </c>
      <c r="CT56" s="3">
        <f t="shared" ca="1" si="116"/>
        <v>0</v>
      </c>
      <c r="CU56" s="14">
        <f t="shared" ca="1" si="106"/>
        <v>37.614444540097182</v>
      </c>
      <c r="CV56" s="14">
        <f t="shared" ca="1" si="107"/>
        <v>0.39181713062601231</v>
      </c>
      <c r="CW56" s="14">
        <f t="shared" ca="1" si="108"/>
        <v>0</v>
      </c>
      <c r="CX56" s="14">
        <f t="shared" ca="1" si="109"/>
        <v>2.5237118707373414</v>
      </c>
      <c r="CY56" s="14">
        <f t="shared" ca="1" si="110"/>
        <v>0.62709610049625708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opLeftCell="AW1" workbookViewId="0">
      <selection activeCell="C2" sqref="C2:CT8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9.16406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4</v>
      </c>
      <c r="C2" s="22">
        <f ca="1">INDIRECT(ADDRESS(ROW(C2),(COLUMN(C2)-COLUMN($C$2))*4+3,1,1,"person"))*INDIRECT(ADDRESS(ROW(C2),(COLUMN(C2)-COLUMN($C$2))*4+5,1,1,"person"))</f>
        <v>3.0535050000000004</v>
      </c>
      <c r="D2" s="22">
        <f t="shared" ref="D2:BO3" ca="1" si="0">INDIRECT(ADDRESS(ROW(D2),(COLUMN(D2)-COLUMN($C$2))*4+3,1,1,"person"))*INDIRECT(ADDRESS(ROW(D2),(COLUMN(D2)-COLUMN($C$2))*4+5,1,1,"person"))</f>
        <v>0</v>
      </c>
      <c r="E2" s="22">
        <f t="shared" ca="1" si="0"/>
        <v>0.5</v>
      </c>
      <c r="F2" s="22">
        <f t="shared" ca="1" si="0"/>
        <v>0</v>
      </c>
      <c r="G2" s="22">
        <f t="shared" ca="1" si="0"/>
        <v>1.395826</v>
      </c>
      <c r="H2" s="22">
        <f t="shared" ca="1" si="0"/>
        <v>0</v>
      </c>
      <c r="I2" s="22">
        <f t="shared" ca="1" si="0"/>
        <v>0</v>
      </c>
      <c r="J2" s="22">
        <f t="shared" ca="1" si="0"/>
        <v>0.31002600000000002</v>
      </c>
      <c r="K2" s="22">
        <f t="shared" ca="1" si="0"/>
        <v>0</v>
      </c>
      <c r="L2" s="22">
        <f t="shared" ca="1" si="0"/>
        <v>0</v>
      </c>
      <c r="M2" s="22">
        <f t="shared" ca="1" si="0"/>
        <v>0.28904999999999997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0.42555700000000002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1.149386</v>
      </c>
      <c r="AB2" s="22">
        <f t="shared" ca="1" si="0"/>
        <v>0.57444300000000004</v>
      </c>
      <c r="AC2" s="22">
        <f t="shared" ca="1" si="0"/>
        <v>4.5173800000000002</v>
      </c>
      <c r="AD2" s="22">
        <f t="shared" ca="1" si="0"/>
        <v>2.5971650000000004</v>
      </c>
      <c r="AE2" s="22">
        <f t="shared" ca="1" si="0"/>
        <v>0.64183800000000002</v>
      </c>
      <c r="AF2" s="22">
        <f t="shared" ca="1" si="0"/>
        <v>2.7531479999999999</v>
      </c>
      <c r="AG2" s="22">
        <f t="shared" ca="1" si="0"/>
        <v>6.0530030000000004</v>
      </c>
      <c r="AH2" s="22">
        <f t="shared" ca="1" si="0"/>
        <v>0</v>
      </c>
      <c r="AI2" s="22">
        <f t="shared" ca="1" si="0"/>
        <v>1.969174</v>
      </c>
      <c r="AJ2" s="22">
        <f t="shared" ca="1" si="0"/>
        <v>0.59907600000000005</v>
      </c>
      <c r="AK2" s="22">
        <f t="shared" ca="1" si="0"/>
        <v>1.980845</v>
      </c>
      <c r="AL2" s="22">
        <f t="shared" ca="1" si="0"/>
        <v>10.694840000000001</v>
      </c>
      <c r="AM2" s="22">
        <f t="shared" ca="1" si="0"/>
        <v>17.329221</v>
      </c>
      <c r="AN2" s="22">
        <f t="shared" ca="1" si="0"/>
        <v>13.222638</v>
      </c>
      <c r="AO2" s="22">
        <f t="shared" ca="1" si="0"/>
        <v>11.078862000000001</v>
      </c>
      <c r="AP2" s="22">
        <f t="shared" ca="1" si="0"/>
        <v>11.204511999999999</v>
      </c>
      <c r="AQ2" s="22">
        <f t="shared" ca="1" si="0"/>
        <v>13.667821</v>
      </c>
      <c r="AR2" s="22">
        <f t="shared" ca="1" si="0"/>
        <v>11.123200000000001</v>
      </c>
      <c r="AS2" s="22">
        <f t="shared" ca="1" si="0"/>
        <v>31.872976000000001</v>
      </c>
      <c r="AT2" s="22">
        <f t="shared" ca="1" si="0"/>
        <v>9.8987420000000004</v>
      </c>
      <c r="AU2" s="22">
        <f t="shared" ca="1" si="0"/>
        <v>9.3851279999999999</v>
      </c>
      <c r="AV2" s="22">
        <f t="shared" ca="1" si="0"/>
        <v>2.0631180000000002</v>
      </c>
      <c r="AW2" s="22">
        <f t="shared" ca="1" si="0"/>
        <v>3.709632</v>
      </c>
      <c r="AX2" s="22">
        <f t="shared" ca="1" si="0"/>
        <v>3.5693160000000002</v>
      </c>
      <c r="AY2" s="22">
        <f t="shared" ca="1" si="0"/>
        <v>5.7631899999999998</v>
      </c>
      <c r="AZ2" s="22">
        <f t="shared" ca="1" si="0"/>
        <v>7.8570470000000006</v>
      </c>
      <c r="BA2" s="22">
        <f t="shared" ca="1" si="0"/>
        <v>8.6373599999999993</v>
      </c>
      <c r="BB2" s="22">
        <f t="shared" ca="1" si="0"/>
        <v>12.453569999999999</v>
      </c>
      <c r="BC2" s="22">
        <f t="shared" ca="1" si="0"/>
        <v>4.3684199999999995</v>
      </c>
      <c r="BD2" s="22">
        <f t="shared" ca="1" si="0"/>
        <v>8.0372500000000002</v>
      </c>
      <c r="BE2" s="22">
        <f t="shared" ca="1" si="0"/>
        <v>7.619472</v>
      </c>
      <c r="BF2" s="22">
        <f t="shared" ca="1" si="0"/>
        <v>9.4656900000000004</v>
      </c>
      <c r="BG2" s="22">
        <f t="shared" ca="1" si="0"/>
        <v>8.9383649999999992</v>
      </c>
      <c r="BH2" s="22">
        <f t="shared" ca="1" si="0"/>
        <v>16.236781000000001</v>
      </c>
      <c r="BI2" s="22">
        <f t="shared" ca="1" si="0"/>
        <v>16.683546</v>
      </c>
      <c r="BJ2" s="22">
        <f t="shared" ca="1" si="0"/>
        <v>11.475031</v>
      </c>
      <c r="BK2" s="22">
        <f t="shared" ca="1" si="0"/>
        <v>5.4931739999999998</v>
      </c>
      <c r="BL2" s="22">
        <f t="shared" ca="1" si="0"/>
        <v>10.985628999999999</v>
      </c>
      <c r="BM2" s="22">
        <f t="shared" ca="1" si="0"/>
        <v>5.882536</v>
      </c>
      <c r="BN2" s="22">
        <f t="shared" ca="1" si="0"/>
        <v>5.6554260000000003</v>
      </c>
      <c r="BO2" s="22">
        <f t="shared" ca="1" si="0"/>
        <v>1.5567899999999999</v>
      </c>
      <c r="BP2" s="22">
        <f t="shared" ref="BP2:CT6" ca="1" si="1">INDIRECT(ADDRESS(ROW(BP2),(COLUMN(BP2)-COLUMN($C$2))*4+3,1,1,"person"))*INDIRECT(ADDRESS(ROW(BP2),(COLUMN(BP2)-COLUMN($C$2))*4+5,1,1,"person"))</f>
        <v>0</v>
      </c>
      <c r="BQ2" s="22">
        <f t="shared" ca="1" si="1"/>
        <v>0</v>
      </c>
      <c r="BR2" s="22">
        <f t="shared" ca="1" si="1"/>
        <v>1.616344</v>
      </c>
      <c r="BS2" s="22">
        <f t="shared" ca="1" si="1"/>
        <v>12.512782</v>
      </c>
      <c r="BT2" s="22">
        <f t="shared" ca="1" si="1"/>
        <v>8.37819</v>
      </c>
      <c r="BU2" s="22">
        <f t="shared" ca="1" si="1"/>
        <v>6.17448</v>
      </c>
      <c r="BV2" s="22">
        <f t="shared" ca="1" si="1"/>
        <v>5.1831300000000002</v>
      </c>
      <c r="BW2" s="22">
        <f t="shared" ca="1" si="1"/>
        <v>7.3656879999999996</v>
      </c>
      <c r="BX2" s="22">
        <f t="shared" ca="1" si="1"/>
        <v>5.1496019999999998</v>
      </c>
      <c r="BY2" s="22">
        <f t="shared" ca="1" si="1"/>
        <v>7.3959659999999996</v>
      </c>
      <c r="BZ2" s="22">
        <f t="shared" ca="1" si="1"/>
        <v>4.5990159999999998</v>
      </c>
      <c r="CA2" s="22">
        <f t="shared" ca="1" si="1"/>
        <v>12.996585</v>
      </c>
      <c r="CB2" s="22">
        <f t="shared" ca="1" si="1"/>
        <v>14.039695999999999</v>
      </c>
      <c r="CC2" s="22">
        <f t="shared" ca="1" si="1"/>
        <v>8.3334419999999998</v>
      </c>
      <c r="CD2" s="22">
        <f t="shared" ca="1" si="1"/>
        <v>5.0337320000000005</v>
      </c>
      <c r="CE2" s="22">
        <f t="shared" ca="1" si="1"/>
        <v>15.431376</v>
      </c>
      <c r="CF2" s="22">
        <f t="shared" ca="1" si="1"/>
        <v>8.6849100000000004</v>
      </c>
      <c r="CG2" s="22">
        <f t="shared" ca="1" si="1"/>
        <v>4.629359</v>
      </c>
      <c r="CH2" s="22">
        <f t="shared" ca="1" si="1"/>
        <v>3.6639470000000003</v>
      </c>
      <c r="CI2" s="22">
        <f t="shared" ca="1" si="1"/>
        <v>3.2626400000000002</v>
      </c>
      <c r="CJ2" s="22">
        <f t="shared" ca="1" si="1"/>
        <v>3.2344619999999997</v>
      </c>
      <c r="CK2" s="22">
        <f t="shared" ca="1" si="1"/>
        <v>4.1791499999999999</v>
      </c>
      <c r="CL2" s="22">
        <f t="shared" ca="1" si="1"/>
        <v>2.6646480000000001</v>
      </c>
      <c r="CM2" s="22">
        <f t="shared" ca="1" si="1"/>
        <v>1.310025</v>
      </c>
      <c r="CN2" s="22">
        <f t="shared" ca="1" si="1"/>
        <v>0</v>
      </c>
      <c r="CO2" s="22">
        <f t="shared" ca="1" si="1"/>
        <v>2.1061320000000001</v>
      </c>
      <c r="CP2" s="22">
        <f t="shared" ca="1" si="1"/>
        <v>0</v>
      </c>
      <c r="CQ2" s="22">
        <f t="shared" ca="1" si="1"/>
        <v>0</v>
      </c>
      <c r="CR2" s="22">
        <f t="shared" ca="1" si="1"/>
        <v>1.049464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4</v>
      </c>
      <c r="C3" s="22">
        <f t="shared" ref="C3:R8" ca="1" si="2">INDIRECT(ADDRESS(ROW(C3),(COLUMN(C3)-COLUMN($C$2))*4+3,1,1,"person"))*INDIRECT(ADDRESS(ROW(C3),(COLUMN(C3)-COLUMN($C$2))*4+5,1,1,"person"))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0.47502100000000003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0.77885400000000005</v>
      </c>
      <c r="AB3" s="22">
        <f t="shared" ca="1" si="0"/>
        <v>2.2597239999999998</v>
      </c>
      <c r="AC3" s="22">
        <f t="shared" ca="1" si="0"/>
        <v>2.4071340000000001</v>
      </c>
      <c r="AD3" s="22">
        <f t="shared" ca="1" si="0"/>
        <v>6.1816369999999994</v>
      </c>
      <c r="AE3" s="22">
        <f t="shared" ca="1" si="0"/>
        <v>28.403359999999999</v>
      </c>
      <c r="AF3" s="22">
        <f t="shared" ca="1" si="0"/>
        <v>16.842646999999999</v>
      </c>
      <c r="AG3" s="22">
        <f t="shared" ca="1" si="0"/>
        <v>8.6735799999999994</v>
      </c>
      <c r="AH3" s="22">
        <f t="shared" ca="1" si="0"/>
        <v>5.4427500000000002</v>
      </c>
      <c r="AI3" s="22">
        <f t="shared" ca="1" si="0"/>
        <v>5.8123699999999996</v>
      </c>
      <c r="AJ3" s="22">
        <f t="shared" ca="1" si="0"/>
        <v>3.5511239999999997</v>
      </c>
      <c r="AK3" s="22">
        <f t="shared" ca="1" si="0"/>
        <v>3.1782850000000002</v>
      </c>
      <c r="AL3" s="22">
        <f t="shared" ca="1" si="0"/>
        <v>12.381857999999999</v>
      </c>
      <c r="AM3" s="22">
        <f t="shared" ca="1" si="0"/>
        <v>16.645968</v>
      </c>
      <c r="AN3" s="22">
        <f t="shared" ca="1" si="0"/>
        <v>7.4185829999999999</v>
      </c>
      <c r="AO3" s="22">
        <f t="shared" ca="1" si="0"/>
        <v>11.215631</v>
      </c>
      <c r="AP3" s="22">
        <f t="shared" ca="1" si="0"/>
        <v>2.5479750000000001</v>
      </c>
      <c r="AQ3" s="22">
        <f t="shared" ca="1" si="0"/>
        <v>3.5470099999999998</v>
      </c>
      <c r="AR3" s="22">
        <f t="shared" ca="1" si="0"/>
        <v>3.198223</v>
      </c>
      <c r="AS3" s="22">
        <f t="shared" ca="1" si="0"/>
        <v>2.394015</v>
      </c>
      <c r="AT3" s="22">
        <f t="shared" ca="1" si="0"/>
        <v>4.1170400000000003</v>
      </c>
      <c r="AU3" s="22">
        <f t="shared" ca="1" si="0"/>
        <v>3.9113159999999998</v>
      </c>
      <c r="AV3" s="22">
        <f t="shared" ca="1" si="0"/>
        <v>14.099862</v>
      </c>
      <c r="AW3" s="22">
        <f t="shared" ca="1" si="0"/>
        <v>1.881256</v>
      </c>
      <c r="AX3" s="22">
        <f t="shared" ca="1" si="0"/>
        <v>2.0673509999999999</v>
      </c>
      <c r="AY3" s="22">
        <f t="shared" ca="1" si="0"/>
        <v>3.0748980000000001</v>
      </c>
      <c r="AZ3" s="22">
        <f t="shared" ca="1" si="0"/>
        <v>1.4728239999999999</v>
      </c>
      <c r="BA3" s="22">
        <f t="shared" ca="1" si="0"/>
        <v>3.1387200000000002</v>
      </c>
      <c r="BB3" s="22">
        <f t="shared" ca="1" si="0"/>
        <v>1.962596</v>
      </c>
      <c r="BC3" s="22">
        <f t="shared" ca="1" si="0"/>
        <v>3.0479560000000001</v>
      </c>
      <c r="BD3" s="22">
        <f t="shared" ca="1" si="0"/>
        <v>0.331812</v>
      </c>
      <c r="BE3" s="22">
        <f t="shared" ca="1" si="0"/>
        <v>0.57896800000000004</v>
      </c>
      <c r="BF3" s="22">
        <f t="shared" ca="1" si="0"/>
        <v>1.2883039999999999</v>
      </c>
      <c r="BG3" s="22">
        <f t="shared" ca="1" si="0"/>
        <v>3.0262600000000002</v>
      </c>
      <c r="BH3" s="22">
        <f t="shared" ca="1" si="0"/>
        <v>5.4385859999999999</v>
      </c>
      <c r="BI3" s="22">
        <f t="shared" ca="1" si="0"/>
        <v>3.2650920000000001</v>
      </c>
      <c r="BJ3" s="22">
        <f t="shared" ca="1" si="0"/>
        <v>0.86969399999999997</v>
      </c>
      <c r="BK3" s="22">
        <f t="shared" ca="1" si="0"/>
        <v>3.7530999999999999</v>
      </c>
      <c r="BL3" s="22">
        <f t="shared" ca="1" si="0"/>
        <v>3.4190879999999999</v>
      </c>
      <c r="BM3" s="22">
        <f t="shared" ca="1" si="0"/>
        <v>2.783976</v>
      </c>
      <c r="BN3" s="22">
        <f t="shared" ca="1" si="0"/>
        <v>8.4775240000000007</v>
      </c>
      <c r="BO3" s="22">
        <f t="shared" ca="1" si="0"/>
        <v>2.6895120000000001</v>
      </c>
      <c r="BP3" s="22">
        <f t="shared" ca="1" si="1"/>
        <v>7.5786360000000004</v>
      </c>
      <c r="BQ3" s="22">
        <f t="shared" ca="1" si="1"/>
        <v>6.9316699999999996</v>
      </c>
      <c r="BR3" s="22">
        <f t="shared" ca="1" si="1"/>
        <v>3.5036399999999999</v>
      </c>
      <c r="BS3" s="22">
        <f t="shared" ca="1" si="1"/>
        <v>5.7674339999999997</v>
      </c>
      <c r="BT3" s="22">
        <f t="shared" ca="1" si="1"/>
        <v>14.119299</v>
      </c>
      <c r="BU3" s="22">
        <f t="shared" ca="1" si="1"/>
        <v>6.1162919999999996</v>
      </c>
      <c r="BV3" s="22">
        <f t="shared" ca="1" si="1"/>
        <v>21.259232999999998</v>
      </c>
      <c r="BW3" s="22">
        <f t="shared" ca="1" si="1"/>
        <v>26.06598</v>
      </c>
      <c r="BX3" s="22">
        <f t="shared" ca="1" si="1"/>
        <v>18.692309999999999</v>
      </c>
      <c r="BY3" s="22">
        <f t="shared" ca="1" si="1"/>
        <v>17.209306999999999</v>
      </c>
      <c r="BZ3" s="22">
        <f t="shared" ca="1" si="1"/>
        <v>10.836928</v>
      </c>
      <c r="CA3" s="22">
        <f t="shared" ca="1" si="1"/>
        <v>12.613006</v>
      </c>
      <c r="CB3" s="22">
        <f t="shared" ca="1" si="1"/>
        <v>7.5959400000000006</v>
      </c>
      <c r="CC3" s="22">
        <f t="shared" ca="1" si="1"/>
        <v>4.121982</v>
      </c>
      <c r="CD3" s="22">
        <f t="shared" ca="1" si="1"/>
        <v>7.0211760000000005</v>
      </c>
      <c r="CE3" s="22">
        <f t="shared" ca="1" si="1"/>
        <v>7.0567290000000007</v>
      </c>
      <c r="CF3" s="22">
        <f t="shared" ca="1" si="1"/>
        <v>4.5242259999999996</v>
      </c>
      <c r="CG3" s="22">
        <f t="shared" ca="1" si="1"/>
        <v>0.45016600000000001</v>
      </c>
      <c r="CH3" s="22">
        <f t="shared" ca="1" si="1"/>
        <v>2.0743619999999998</v>
      </c>
      <c r="CI3" s="22">
        <f t="shared" ca="1" si="1"/>
        <v>1.1106659999999999</v>
      </c>
      <c r="CJ3" s="22">
        <f t="shared" ca="1" si="1"/>
        <v>0.28904999999999997</v>
      </c>
      <c r="CK3" s="22">
        <f t="shared" ca="1" si="1"/>
        <v>4.0633680000000005</v>
      </c>
      <c r="CL3" s="22">
        <f t="shared" ca="1" si="1"/>
        <v>4.5213559999999999</v>
      </c>
      <c r="CM3" s="22">
        <f t="shared" ca="1" si="1"/>
        <v>8.3329869999999993</v>
      </c>
      <c r="CN3" s="22">
        <f t="shared" ca="1" si="1"/>
        <v>3.3759319999999997</v>
      </c>
      <c r="CO3" s="22">
        <f t="shared" ca="1" si="1"/>
        <v>6.6573219999999997</v>
      </c>
      <c r="CP3" s="22">
        <f t="shared" ca="1" si="1"/>
        <v>1.6820820000000001</v>
      </c>
      <c r="CQ3" s="22">
        <f t="shared" ca="1" si="1"/>
        <v>1.7055929999999999</v>
      </c>
      <c r="CR3" s="22">
        <f t="shared" ca="1" si="1"/>
        <v>0.90910200000000008</v>
      </c>
      <c r="CS3" s="22">
        <f t="shared" ca="1" si="1"/>
        <v>0</v>
      </c>
      <c r="CT3" s="22">
        <f t="shared" ca="1" si="1"/>
        <v>0.85814900000000005</v>
      </c>
    </row>
    <row r="4" spans="1:98" x14ac:dyDescent="0.25">
      <c r="A4" s="22" t="str">
        <f>person!A4</f>
        <v>Tuesday</v>
      </c>
      <c r="B4" s="23">
        <f>person!B4</f>
        <v>4</v>
      </c>
      <c r="C4" s="22">
        <f t="shared" ca="1" si="2"/>
        <v>0</v>
      </c>
      <c r="D4" s="22">
        <f t="shared" ref="D4:BO7" ca="1" si="3">INDIRECT(ADDRESS(ROW(D4),(COLUMN(D4)-COLUMN($C$2))*4+3,1,1,"person"))*INDIRECT(ADDRESS(ROW(D4),(COLUMN(D4)-COLUMN($C$2))*4+5,1,1,"person"))</f>
        <v>0.26894099999999999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0.87754200000000004</v>
      </c>
      <c r="AB4" s="22">
        <f t="shared" ca="1" si="3"/>
        <v>0.331812</v>
      </c>
      <c r="AC4" s="22">
        <f t="shared" ca="1" si="3"/>
        <v>4.4939099999999996</v>
      </c>
      <c r="AD4" s="22">
        <f t="shared" ca="1" si="3"/>
        <v>1.9891540000000001</v>
      </c>
      <c r="AE4" s="22">
        <f t="shared" ca="1" si="3"/>
        <v>13.286394000000001</v>
      </c>
      <c r="AF4" s="22">
        <f t="shared" ca="1" si="3"/>
        <v>20.704608</v>
      </c>
      <c r="AG4" s="22">
        <f t="shared" ca="1" si="3"/>
        <v>12.891096000000001</v>
      </c>
      <c r="AH4" s="22">
        <f t="shared" ca="1" si="3"/>
        <v>1.798416</v>
      </c>
      <c r="AI4" s="22">
        <f t="shared" ca="1" si="3"/>
        <v>5.4130900000000004</v>
      </c>
      <c r="AJ4" s="22">
        <f t="shared" ca="1" si="3"/>
        <v>9.9652650000000005</v>
      </c>
      <c r="AK4" s="22">
        <f t="shared" ca="1" si="3"/>
        <v>6.1748729999999998</v>
      </c>
      <c r="AL4" s="22">
        <f t="shared" ca="1" si="3"/>
        <v>7.5242159999999991</v>
      </c>
      <c r="AM4" s="22">
        <f t="shared" ca="1" si="3"/>
        <v>14.771479999999999</v>
      </c>
      <c r="AN4" s="22">
        <f t="shared" ca="1" si="3"/>
        <v>12.401695999999999</v>
      </c>
      <c r="AO4" s="22">
        <f t="shared" ca="1" si="3"/>
        <v>12.537135000000001</v>
      </c>
      <c r="AP4" s="22">
        <f t="shared" ca="1" si="3"/>
        <v>7.1441020000000002</v>
      </c>
      <c r="AQ4" s="22">
        <f t="shared" ca="1" si="3"/>
        <v>5.2780070000000006</v>
      </c>
      <c r="AR4" s="22">
        <f t="shared" ca="1" si="3"/>
        <v>3.3464850000000004</v>
      </c>
      <c r="AS4" s="22">
        <f t="shared" ca="1" si="3"/>
        <v>2.9979119999999999</v>
      </c>
      <c r="AT4" s="22">
        <f t="shared" ca="1" si="3"/>
        <v>0.71094900000000005</v>
      </c>
      <c r="AU4" s="22">
        <f t="shared" ca="1" si="3"/>
        <v>3.0166279999999999</v>
      </c>
      <c r="AV4" s="22">
        <f t="shared" ca="1" si="3"/>
        <v>2.2208600000000001</v>
      </c>
      <c r="AW4" s="22">
        <f t="shared" ca="1" si="3"/>
        <v>10.118055</v>
      </c>
      <c r="AX4" s="22">
        <f t="shared" ca="1" si="3"/>
        <v>5.2234800000000003</v>
      </c>
      <c r="AY4" s="22">
        <f t="shared" ca="1" si="3"/>
        <v>1.8023279999999999</v>
      </c>
      <c r="AZ4" s="22">
        <f t="shared" ca="1" si="3"/>
        <v>1.668774</v>
      </c>
      <c r="BA4" s="22">
        <f t="shared" ca="1" si="3"/>
        <v>15.838525000000001</v>
      </c>
      <c r="BB4" s="22">
        <f t="shared" ca="1" si="3"/>
        <v>5.457408</v>
      </c>
      <c r="BC4" s="22">
        <f t="shared" ca="1" si="3"/>
        <v>0.28904999999999997</v>
      </c>
      <c r="BD4" s="22">
        <f t="shared" ca="1" si="3"/>
        <v>1</v>
      </c>
      <c r="BE4" s="22">
        <f t="shared" ca="1" si="3"/>
        <v>0</v>
      </c>
      <c r="BF4" s="22">
        <f t="shared" ca="1" si="3"/>
        <v>5.4836530000000003</v>
      </c>
      <c r="BG4" s="22">
        <f t="shared" ca="1" si="3"/>
        <v>3.3281999999999998</v>
      </c>
      <c r="BH4" s="22">
        <f t="shared" ca="1" si="3"/>
        <v>10.453512</v>
      </c>
      <c r="BI4" s="22">
        <f t="shared" ca="1" si="3"/>
        <v>1.7212589999999999</v>
      </c>
      <c r="BJ4" s="22">
        <f t="shared" ca="1" si="3"/>
        <v>1.879788</v>
      </c>
      <c r="BK4" s="22">
        <f t="shared" ca="1" si="3"/>
        <v>0</v>
      </c>
      <c r="BL4" s="22">
        <f t="shared" ca="1" si="3"/>
        <v>4.0550930000000003</v>
      </c>
      <c r="BM4" s="22">
        <f t="shared" ca="1" si="3"/>
        <v>3.5182350000000002</v>
      </c>
      <c r="BN4" s="22">
        <f t="shared" ca="1" si="3"/>
        <v>1.6252049999999998</v>
      </c>
      <c r="BO4" s="22">
        <f t="shared" ca="1" si="3"/>
        <v>1.2868120000000001</v>
      </c>
      <c r="BP4" s="22">
        <f t="shared" ca="1" si="1"/>
        <v>4.1982059999999999</v>
      </c>
      <c r="BQ4" s="22">
        <f t="shared" ca="1" si="1"/>
        <v>8.4280559999999998</v>
      </c>
      <c r="BR4" s="22">
        <f t="shared" ca="1" si="1"/>
        <v>8.3407720000000012</v>
      </c>
      <c r="BS4" s="22">
        <f t="shared" ca="1" si="1"/>
        <v>4.6607799999999999</v>
      </c>
      <c r="BT4" s="22">
        <f t="shared" ca="1" si="1"/>
        <v>22.616842999999999</v>
      </c>
      <c r="BU4" s="22">
        <f t="shared" ca="1" si="1"/>
        <v>17.354379999999999</v>
      </c>
      <c r="BV4" s="22">
        <f t="shared" ca="1" si="1"/>
        <v>17.320343999999999</v>
      </c>
      <c r="BW4" s="22">
        <f t="shared" ca="1" si="1"/>
        <v>14.444424</v>
      </c>
      <c r="BX4" s="22">
        <f t="shared" ca="1" si="1"/>
        <v>17.111578000000002</v>
      </c>
      <c r="BY4" s="22">
        <f t="shared" ca="1" si="1"/>
        <v>16.846221</v>
      </c>
      <c r="BZ4" s="22">
        <f t="shared" ca="1" si="1"/>
        <v>17.866949999999999</v>
      </c>
      <c r="CA4" s="22">
        <f t="shared" ca="1" si="1"/>
        <v>12.071429999999999</v>
      </c>
      <c r="CB4" s="22">
        <f t="shared" ca="1" si="1"/>
        <v>8.5916759999999996</v>
      </c>
      <c r="CC4" s="22">
        <f t="shared" ca="1" si="1"/>
        <v>9.4358330000000006</v>
      </c>
      <c r="CD4" s="22">
        <f t="shared" ca="1" si="1"/>
        <v>7.5574660000000007</v>
      </c>
      <c r="CE4" s="22">
        <f t="shared" ca="1" si="1"/>
        <v>10.465275</v>
      </c>
      <c r="CF4" s="22">
        <f t="shared" ca="1" si="1"/>
        <v>4.8004740000000004</v>
      </c>
      <c r="CG4" s="22">
        <f t="shared" ca="1" si="1"/>
        <v>1.306956</v>
      </c>
      <c r="CH4" s="22">
        <f t="shared" ca="1" si="1"/>
        <v>2.8521839999999998</v>
      </c>
      <c r="CI4" s="22">
        <f t="shared" ca="1" si="1"/>
        <v>3.4210400000000001</v>
      </c>
      <c r="CJ4" s="22">
        <f t="shared" ca="1" si="1"/>
        <v>5.2806800000000003</v>
      </c>
      <c r="CK4" s="22">
        <f t="shared" ca="1" si="1"/>
        <v>3.8555730000000001</v>
      </c>
      <c r="CL4" s="22">
        <f t="shared" ca="1" si="1"/>
        <v>1.85236</v>
      </c>
      <c r="CM4" s="22">
        <f t="shared" ca="1" si="1"/>
        <v>7.2443400000000002</v>
      </c>
      <c r="CN4" s="22">
        <f t="shared" ca="1" si="1"/>
        <v>0.85814900000000005</v>
      </c>
      <c r="CO4" s="22">
        <f t="shared" ca="1" si="1"/>
        <v>1.350414</v>
      </c>
      <c r="CP4" s="22">
        <f t="shared" ca="1" si="1"/>
        <v>0.82770600000000005</v>
      </c>
      <c r="CQ4" s="22">
        <f t="shared" ca="1" si="1"/>
        <v>6.9009</v>
      </c>
      <c r="CR4" s="22">
        <f t="shared" ca="1" si="1"/>
        <v>0.35434399999999999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4</v>
      </c>
      <c r="C5" s="22">
        <f t="shared" ca="1" si="2"/>
        <v>0</v>
      </c>
      <c r="D5" s="22">
        <f t="shared" ca="1" si="3"/>
        <v>1.416852</v>
      </c>
      <c r="E5" s="22">
        <f t="shared" ca="1" si="3"/>
        <v>3.45695</v>
      </c>
      <c r="F5" s="22">
        <f t="shared" ca="1" si="3"/>
        <v>0</v>
      </c>
      <c r="G5" s="22">
        <f t="shared" ca="1" si="3"/>
        <v>0</v>
      </c>
      <c r="H5" s="22">
        <f t="shared" ca="1" si="3"/>
        <v>1.647718</v>
      </c>
      <c r="I5" s="22">
        <f t="shared" ca="1" si="3"/>
        <v>1.6702520000000001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0.31002600000000002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0.57896800000000004</v>
      </c>
      <c r="Z5" s="22">
        <f t="shared" ca="1" si="3"/>
        <v>0</v>
      </c>
      <c r="AA5" s="22">
        <f t="shared" ca="1" si="3"/>
        <v>0.646482</v>
      </c>
      <c r="AB5" s="22">
        <f t="shared" ca="1" si="3"/>
        <v>2.2820559999999999</v>
      </c>
      <c r="AC5" s="22">
        <f t="shared" ca="1" si="3"/>
        <v>1.6374689999999998</v>
      </c>
      <c r="AD5" s="22">
        <f t="shared" ca="1" si="3"/>
        <v>7.3993409999999997</v>
      </c>
      <c r="AE5" s="22">
        <f t="shared" ca="1" si="3"/>
        <v>19.551275</v>
      </c>
      <c r="AF5" s="22">
        <f t="shared" ca="1" si="3"/>
        <v>20.671935999999999</v>
      </c>
      <c r="AG5" s="22">
        <f t="shared" ca="1" si="3"/>
        <v>8.3618559999999995</v>
      </c>
      <c r="AH5" s="22">
        <f t="shared" ca="1" si="3"/>
        <v>1.7841640000000001</v>
      </c>
      <c r="AI5" s="22">
        <f t="shared" ca="1" si="3"/>
        <v>2.1105099999999997</v>
      </c>
      <c r="AJ5" s="22">
        <f t="shared" ca="1" si="3"/>
        <v>3.9267120000000002</v>
      </c>
      <c r="AK5" s="22">
        <f t="shared" ca="1" si="3"/>
        <v>4.6248950000000004</v>
      </c>
      <c r="AL5" s="22">
        <f t="shared" ca="1" si="3"/>
        <v>8.9803840000000008</v>
      </c>
      <c r="AM5" s="22">
        <f t="shared" ca="1" si="3"/>
        <v>17.506105000000002</v>
      </c>
      <c r="AN5" s="22">
        <f t="shared" ca="1" si="3"/>
        <v>25.750656000000003</v>
      </c>
      <c r="AO5" s="22">
        <f t="shared" ca="1" si="3"/>
        <v>12.491617000000002</v>
      </c>
      <c r="AP5" s="22">
        <f t="shared" ca="1" si="3"/>
        <v>11.020464</v>
      </c>
      <c r="AQ5" s="22">
        <f t="shared" ca="1" si="3"/>
        <v>15.739467000000001</v>
      </c>
      <c r="AR5" s="22">
        <f t="shared" ca="1" si="3"/>
        <v>7.9960199999999997</v>
      </c>
      <c r="AS5" s="22">
        <f t="shared" ca="1" si="3"/>
        <v>10.596539999999999</v>
      </c>
      <c r="AT5" s="22">
        <f t="shared" ca="1" si="3"/>
        <v>0.57896800000000004</v>
      </c>
      <c r="AU5" s="22">
        <f t="shared" ca="1" si="3"/>
        <v>0</v>
      </c>
      <c r="AV5" s="22">
        <f t="shared" ca="1" si="3"/>
        <v>1.3092809999999999</v>
      </c>
      <c r="AW5" s="22">
        <f t="shared" ca="1" si="3"/>
        <v>1.7019359999999999</v>
      </c>
      <c r="AX5" s="22">
        <f t="shared" ca="1" si="3"/>
        <v>6.9982920000000002</v>
      </c>
      <c r="AY5" s="22">
        <f t="shared" ca="1" si="3"/>
        <v>5.1510410000000002</v>
      </c>
      <c r="AZ5" s="22">
        <f t="shared" ca="1" si="3"/>
        <v>5.9685839999999999</v>
      </c>
      <c r="BA5" s="22">
        <f t="shared" ca="1" si="3"/>
        <v>3.4858650000000004</v>
      </c>
      <c r="BB5" s="22">
        <f t="shared" ca="1" si="3"/>
        <v>9.627657000000001</v>
      </c>
      <c r="BC5" s="22">
        <f t="shared" ca="1" si="3"/>
        <v>5.3799960000000002</v>
      </c>
      <c r="BD5" s="22">
        <f t="shared" ca="1" si="3"/>
        <v>0.86801700000000004</v>
      </c>
      <c r="BE5" s="22">
        <f t="shared" ca="1" si="3"/>
        <v>0.99394000000000005</v>
      </c>
      <c r="BF5" s="22">
        <f t="shared" ca="1" si="3"/>
        <v>0</v>
      </c>
      <c r="BG5" s="22">
        <f t="shared" ca="1" si="3"/>
        <v>15.663733000000001</v>
      </c>
      <c r="BH5" s="22">
        <f t="shared" ca="1" si="3"/>
        <v>25.72288</v>
      </c>
      <c r="BI5" s="22">
        <f t="shared" ca="1" si="3"/>
        <v>10.798567</v>
      </c>
      <c r="BJ5" s="22">
        <f t="shared" ca="1" si="3"/>
        <v>0.92414200000000002</v>
      </c>
      <c r="BK5" s="22">
        <f t="shared" ca="1" si="3"/>
        <v>0.37754100000000002</v>
      </c>
      <c r="BL5" s="22">
        <f t="shared" ca="1" si="3"/>
        <v>1.693587</v>
      </c>
      <c r="BM5" s="22">
        <f t="shared" ca="1" si="3"/>
        <v>1.7852239999999999</v>
      </c>
      <c r="BN5" s="22">
        <f t="shared" ca="1" si="3"/>
        <v>4.256742</v>
      </c>
      <c r="BO5" s="22">
        <f t="shared" ca="1" si="3"/>
        <v>16.583075000000001</v>
      </c>
      <c r="BP5" s="22">
        <f t="shared" ca="1" si="1"/>
        <v>22.43601</v>
      </c>
      <c r="BQ5" s="22">
        <f t="shared" ca="1" si="1"/>
        <v>13.289536</v>
      </c>
      <c r="BR5" s="22">
        <f t="shared" ca="1" si="1"/>
        <v>13.613958</v>
      </c>
      <c r="BS5" s="22">
        <f t="shared" ca="1" si="1"/>
        <v>12.054714000000001</v>
      </c>
      <c r="BT5" s="22">
        <f t="shared" ca="1" si="1"/>
        <v>21.851452000000002</v>
      </c>
      <c r="BU5" s="22">
        <f t="shared" ca="1" si="1"/>
        <v>21.087741999999999</v>
      </c>
      <c r="BV5" s="22">
        <f t="shared" ca="1" si="1"/>
        <v>16.362960000000001</v>
      </c>
      <c r="BW5" s="22">
        <f t="shared" ca="1" si="1"/>
        <v>10.860825</v>
      </c>
      <c r="BX5" s="22">
        <f t="shared" ca="1" si="1"/>
        <v>15.231616000000001</v>
      </c>
      <c r="BY5" s="22">
        <f t="shared" ca="1" si="1"/>
        <v>13.424951</v>
      </c>
      <c r="BZ5" s="22">
        <f t="shared" ca="1" si="1"/>
        <v>7.9820400000000005</v>
      </c>
      <c r="CA5" s="22">
        <f t="shared" ca="1" si="1"/>
        <v>7.7564500000000001</v>
      </c>
      <c r="CB5" s="22">
        <f t="shared" ca="1" si="1"/>
        <v>4.0783860000000001</v>
      </c>
      <c r="CC5" s="22">
        <f t="shared" ca="1" si="1"/>
        <v>7.8110110000000006</v>
      </c>
      <c r="CD5" s="22">
        <f t="shared" ca="1" si="1"/>
        <v>6.2718239999999996</v>
      </c>
      <c r="CE5" s="22">
        <f t="shared" ca="1" si="1"/>
        <v>1.489012</v>
      </c>
      <c r="CF5" s="22">
        <f t="shared" ca="1" si="1"/>
        <v>1.2689400000000002</v>
      </c>
      <c r="CG5" s="22">
        <f t="shared" ca="1" si="1"/>
        <v>2.0118999999999998</v>
      </c>
      <c r="CH5" s="22">
        <f t="shared" ca="1" si="1"/>
        <v>1.8785750000000001</v>
      </c>
      <c r="CI5" s="22">
        <f t="shared" ca="1" si="1"/>
        <v>2.420115</v>
      </c>
      <c r="CJ5" s="22">
        <f t="shared" ca="1" si="1"/>
        <v>0.99631599999999998</v>
      </c>
      <c r="CK5" s="22">
        <f t="shared" ca="1" si="1"/>
        <v>0</v>
      </c>
      <c r="CL5" s="22">
        <f t="shared" ca="1" si="1"/>
        <v>0.28904999999999997</v>
      </c>
      <c r="CM5" s="22">
        <f t="shared" ca="1" si="1"/>
        <v>1.954896</v>
      </c>
      <c r="CN5" s="22">
        <f t="shared" ca="1" si="1"/>
        <v>0</v>
      </c>
      <c r="CO5" s="22">
        <f t="shared" ca="1" si="1"/>
        <v>8.9979240000000011</v>
      </c>
      <c r="CP5" s="22">
        <f t="shared" ca="1" si="1"/>
        <v>0.35434399999999999</v>
      </c>
      <c r="CQ5" s="22">
        <f t="shared" ca="1" si="1"/>
        <v>0</v>
      </c>
      <c r="CR5" s="22">
        <f t="shared" ca="1" si="1"/>
        <v>0</v>
      </c>
      <c r="CS5" s="22">
        <f t="shared" ca="1" si="1"/>
        <v>1.2201</v>
      </c>
      <c r="CT5" s="22">
        <f t="shared" ca="1" si="1"/>
        <v>0.52497899999999997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0.83201800000000004</v>
      </c>
      <c r="F6" s="22">
        <f t="shared" ca="1" si="3"/>
        <v>0.31002600000000002</v>
      </c>
      <c r="G6" s="22">
        <f t="shared" ca="1" si="3"/>
        <v>0.54983400000000004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2.1438760000000001</v>
      </c>
      <c r="AD6" s="22">
        <f t="shared" ca="1" si="3"/>
        <v>3.1281419999999995</v>
      </c>
      <c r="AE6" s="22">
        <f t="shared" ca="1" si="3"/>
        <v>14.094884</v>
      </c>
      <c r="AF6" s="22">
        <f t="shared" ca="1" si="3"/>
        <v>15.499461999999999</v>
      </c>
      <c r="AG6" s="22">
        <f t="shared" ca="1" si="3"/>
        <v>3.93201</v>
      </c>
      <c r="AH6" s="22">
        <f t="shared" ca="1" si="3"/>
        <v>1.556484</v>
      </c>
      <c r="AI6" s="22">
        <f t="shared" ca="1" si="3"/>
        <v>1.380798</v>
      </c>
      <c r="AJ6" s="22">
        <f t="shared" ca="1" si="3"/>
        <v>0</v>
      </c>
      <c r="AK6" s="22">
        <f t="shared" ca="1" si="3"/>
        <v>2.9643420000000003</v>
      </c>
      <c r="AL6" s="22">
        <f t="shared" ca="1" si="3"/>
        <v>2.4333119999999999</v>
      </c>
      <c r="AM6" s="22">
        <f t="shared" ca="1" si="3"/>
        <v>8.0785800000000005</v>
      </c>
      <c r="AN6" s="22">
        <f t="shared" ca="1" si="3"/>
        <v>10.870612999999999</v>
      </c>
      <c r="AO6" s="22">
        <f t="shared" ca="1" si="3"/>
        <v>11.391735000000001</v>
      </c>
      <c r="AP6" s="22">
        <f t="shared" ca="1" si="3"/>
        <v>10.040562</v>
      </c>
      <c r="AQ6" s="22">
        <f t="shared" ca="1" si="3"/>
        <v>11.51878</v>
      </c>
      <c r="AR6" s="22">
        <f t="shared" ca="1" si="3"/>
        <v>9.0423000000000009</v>
      </c>
      <c r="AS6" s="22">
        <f t="shared" ca="1" si="3"/>
        <v>5.7457799999999999</v>
      </c>
      <c r="AT6" s="22">
        <f t="shared" ca="1" si="3"/>
        <v>0.90991200000000005</v>
      </c>
      <c r="AU6" s="22">
        <f t="shared" ca="1" si="3"/>
        <v>6.5593439999999994</v>
      </c>
      <c r="AV6" s="22">
        <f t="shared" ca="1" si="3"/>
        <v>1.26803</v>
      </c>
      <c r="AW6" s="22">
        <f t="shared" ca="1" si="3"/>
        <v>0.26894099999999999</v>
      </c>
      <c r="AX6" s="22">
        <f t="shared" ca="1" si="3"/>
        <v>0.57896800000000004</v>
      </c>
      <c r="AY6" s="22">
        <f t="shared" ca="1" si="3"/>
        <v>3.8710800000000001</v>
      </c>
      <c r="AZ6" s="22">
        <f t="shared" ca="1" si="3"/>
        <v>1.9266209999999999</v>
      </c>
      <c r="BA6" s="22">
        <f t="shared" ca="1" si="3"/>
        <v>1.5159659999999999</v>
      </c>
      <c r="BB6" s="22">
        <f t="shared" ca="1" si="3"/>
        <v>1.7649240000000002</v>
      </c>
      <c r="BC6" s="22">
        <f t="shared" ca="1" si="3"/>
        <v>1.4620059999999999</v>
      </c>
      <c r="BD6" s="22">
        <f t="shared" ca="1" si="3"/>
        <v>1.9460120000000001</v>
      </c>
      <c r="BE6" s="22">
        <f t="shared" ca="1" si="3"/>
        <v>2.0709949999999999</v>
      </c>
      <c r="BF6" s="22">
        <f t="shared" ca="1" si="3"/>
        <v>0.99776200000000004</v>
      </c>
      <c r="BG6" s="22">
        <f t="shared" ca="1" si="3"/>
        <v>11.431965</v>
      </c>
      <c r="BH6" s="22">
        <f t="shared" ca="1" si="3"/>
        <v>3.8716019999999998</v>
      </c>
      <c r="BI6" s="22">
        <f t="shared" ca="1" si="3"/>
        <v>3.8780099999999997</v>
      </c>
      <c r="BJ6" s="22">
        <f t="shared" ca="1" si="3"/>
        <v>1.0419119999999999</v>
      </c>
      <c r="BK6" s="22">
        <f t="shared" ca="1" si="3"/>
        <v>5.7440300000000004</v>
      </c>
      <c r="BL6" s="22">
        <f t="shared" ca="1" si="3"/>
        <v>0.37754100000000002</v>
      </c>
      <c r="BM6" s="22">
        <f t="shared" ca="1" si="3"/>
        <v>3.6310900000000004</v>
      </c>
      <c r="BN6" s="22">
        <f t="shared" ca="1" si="3"/>
        <v>3.118398</v>
      </c>
      <c r="BO6" s="22">
        <f t="shared" ca="1" si="3"/>
        <v>12.071424</v>
      </c>
      <c r="BP6" s="22">
        <f t="shared" ca="1" si="1"/>
        <v>20.895164999999999</v>
      </c>
      <c r="BQ6" s="22">
        <f t="shared" ca="1" si="1"/>
        <v>10.985688</v>
      </c>
      <c r="BR6" s="22">
        <f t="shared" ca="1" si="1"/>
        <v>16.072620000000001</v>
      </c>
      <c r="BS6" s="22">
        <f t="shared" ca="1" si="1"/>
        <v>11.425853</v>
      </c>
      <c r="BT6" s="22">
        <f t="shared" ca="1" si="1"/>
        <v>9.3209759999999999</v>
      </c>
      <c r="BU6" s="22">
        <f t="shared" ca="1" si="1"/>
        <v>8.6122680000000003</v>
      </c>
      <c r="BV6" s="22">
        <f t="shared" ca="1" si="1"/>
        <v>14.448302</v>
      </c>
      <c r="BW6" s="22">
        <f t="shared" ca="1" si="1"/>
        <v>21.420306</v>
      </c>
      <c r="BX6" s="22">
        <f t="shared" ca="1" si="1"/>
        <v>15.125995</v>
      </c>
      <c r="BY6" s="22">
        <f t="shared" ca="1" si="1"/>
        <v>20.474550999999998</v>
      </c>
      <c r="BZ6" s="22">
        <f t="shared" ca="1" si="1"/>
        <v>21.082623000000002</v>
      </c>
      <c r="CA6" s="22">
        <f t="shared" ca="1" si="1"/>
        <v>8.3764000000000003</v>
      </c>
      <c r="CB6" s="22">
        <f t="shared" ca="1" si="1"/>
        <v>8.0204079999999998</v>
      </c>
      <c r="CC6" s="22">
        <f t="shared" ca="1" si="1"/>
        <v>9.8381080000000001</v>
      </c>
      <c r="CD6" s="22">
        <f t="shared" ca="1" si="1"/>
        <v>15.644020000000001</v>
      </c>
      <c r="CE6" s="22">
        <f t="shared" ca="1" si="1"/>
        <v>8.5581019999999999</v>
      </c>
      <c r="CF6" s="22">
        <f t="shared" ca="1" si="1"/>
        <v>12.28131</v>
      </c>
      <c r="CG6" s="22">
        <f t="shared" ca="1" si="1"/>
        <v>4.0176080000000001</v>
      </c>
      <c r="CH6" s="22">
        <f t="shared" ca="1" si="1"/>
        <v>3.6362100000000002</v>
      </c>
      <c r="CI6" s="22">
        <f t="shared" ca="1" si="1"/>
        <v>0.87572399999999995</v>
      </c>
      <c r="CJ6" s="22">
        <f t="shared" ca="1" si="1"/>
        <v>1.2795300000000001</v>
      </c>
      <c r="CK6" s="22">
        <f t="shared" ca="1" si="1"/>
        <v>3.6859519999999999</v>
      </c>
      <c r="CL6" s="22">
        <f t="shared" ca="1" si="1"/>
        <v>2.8129549999999997</v>
      </c>
      <c r="CM6" s="22">
        <f t="shared" ca="1" si="1"/>
        <v>0</v>
      </c>
      <c r="CN6" s="22">
        <f t="shared" ca="1" si="1"/>
        <v>1.754602</v>
      </c>
      <c r="CO6" s="22">
        <f t="shared" ca="1" si="1"/>
        <v>4.3517099999999997</v>
      </c>
      <c r="CP6" s="22">
        <f t="shared" ca="1" si="1"/>
        <v>2.2941750000000001</v>
      </c>
      <c r="CQ6" s="22">
        <f t="shared" ca="1" si="1"/>
        <v>0.31002600000000002</v>
      </c>
      <c r="CR6" s="22">
        <f t="shared" ca="1" si="1"/>
        <v>0.31002600000000002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4</v>
      </c>
      <c r="C7" s="22">
        <f t="shared" ca="1" si="2"/>
        <v>0</v>
      </c>
      <c r="D7" s="22">
        <f t="shared" ca="1" si="3"/>
        <v>2.7689159999999999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0.64565600000000001</v>
      </c>
      <c r="I7" s="22">
        <f t="shared" ca="1" si="3"/>
        <v>0</v>
      </c>
      <c r="J7" s="22">
        <f t="shared" ca="1" si="3"/>
        <v>0</v>
      </c>
      <c r="K7" s="22">
        <f t="shared" ca="1" si="3"/>
        <v>1.7064509999999999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2.2292649999999998</v>
      </c>
      <c r="AA7" s="22">
        <f t="shared" ca="1" si="3"/>
        <v>0</v>
      </c>
      <c r="AB7" s="22">
        <f t="shared" ca="1" si="3"/>
        <v>0.96083399999999997</v>
      </c>
      <c r="AC7" s="22">
        <f t="shared" ca="1" si="3"/>
        <v>2.3289629999999999</v>
      </c>
      <c r="AD7" s="22">
        <f t="shared" ca="1" si="3"/>
        <v>0.80218400000000001</v>
      </c>
      <c r="AE7" s="22">
        <f t="shared" ca="1" si="3"/>
        <v>15.554532</v>
      </c>
      <c r="AF7" s="22">
        <f t="shared" ca="1" si="3"/>
        <v>13.284725999999999</v>
      </c>
      <c r="AG7" s="22">
        <f t="shared" ca="1" si="3"/>
        <v>4.6804600000000001</v>
      </c>
      <c r="AH7" s="22">
        <f t="shared" ca="1" si="3"/>
        <v>9.1668850000000006</v>
      </c>
      <c r="AI7" s="22">
        <f t="shared" ca="1" si="3"/>
        <v>10.250677</v>
      </c>
      <c r="AJ7" s="22">
        <f t="shared" ca="1" si="3"/>
        <v>3.0347040000000001</v>
      </c>
      <c r="AK7" s="22">
        <f t="shared" ca="1" si="3"/>
        <v>6.7281279999999999</v>
      </c>
      <c r="AL7" s="22">
        <f t="shared" ca="1" si="3"/>
        <v>7.9912080000000003</v>
      </c>
      <c r="AM7" s="22">
        <f t="shared" ca="1" si="3"/>
        <v>8.7867149999999992</v>
      </c>
      <c r="AN7" s="22">
        <f t="shared" ca="1" si="3"/>
        <v>5.0177380000000005</v>
      </c>
      <c r="AO7" s="22">
        <f t="shared" ca="1" si="3"/>
        <v>4.9511880000000001</v>
      </c>
      <c r="AP7" s="22">
        <f t="shared" ca="1" si="3"/>
        <v>4.2887040000000001</v>
      </c>
      <c r="AQ7" s="22">
        <f t="shared" ca="1" si="3"/>
        <v>8.2172909999999995</v>
      </c>
      <c r="AR7" s="22">
        <f t="shared" ca="1" si="3"/>
        <v>1.0628610000000001</v>
      </c>
      <c r="AS7" s="22">
        <f t="shared" ca="1" si="3"/>
        <v>3.7359779999999998</v>
      </c>
      <c r="AT7" s="22">
        <f t="shared" ca="1" si="3"/>
        <v>6.0931439999999997</v>
      </c>
      <c r="AU7" s="22">
        <f t="shared" ca="1" si="3"/>
        <v>3.4096439999999997</v>
      </c>
      <c r="AV7" s="22">
        <f t="shared" ca="1" si="3"/>
        <v>10.407743999999999</v>
      </c>
      <c r="AW7" s="22">
        <f t="shared" ca="1" si="3"/>
        <v>5.9961760000000002</v>
      </c>
      <c r="AX7" s="22">
        <f t="shared" ca="1" si="3"/>
        <v>3.3555480000000002</v>
      </c>
      <c r="AY7" s="22">
        <f t="shared" ca="1" si="3"/>
        <v>2.4325839999999999</v>
      </c>
      <c r="AZ7" s="22">
        <f t="shared" ca="1" si="3"/>
        <v>4.0733440000000005</v>
      </c>
      <c r="BA7" s="22">
        <f t="shared" ca="1" si="3"/>
        <v>2.251735</v>
      </c>
      <c r="BB7" s="22">
        <f t="shared" ca="1" si="3"/>
        <v>0.57444300000000004</v>
      </c>
      <c r="BC7" s="22">
        <f t="shared" ca="1" si="3"/>
        <v>1.586098</v>
      </c>
      <c r="BD7" s="22">
        <f t="shared" ca="1" si="3"/>
        <v>6.2289290000000008</v>
      </c>
      <c r="BE7" s="22">
        <f t="shared" ca="1" si="3"/>
        <v>10.490727</v>
      </c>
      <c r="BF7" s="22">
        <f t="shared" ca="1" si="3"/>
        <v>0.869892</v>
      </c>
      <c r="BG7" s="22">
        <f t="shared" ca="1" si="3"/>
        <v>3.2914629999999998</v>
      </c>
      <c r="BH7" s="22">
        <f t="shared" ca="1" si="3"/>
        <v>0</v>
      </c>
      <c r="BI7" s="22">
        <f t="shared" ca="1" si="3"/>
        <v>1.7835450000000002</v>
      </c>
      <c r="BJ7" s="22">
        <f t="shared" ca="1" si="3"/>
        <v>1.9747600000000001</v>
      </c>
      <c r="BK7" s="22">
        <f t="shared" ca="1" si="3"/>
        <v>0.31002600000000002</v>
      </c>
      <c r="BL7" s="22">
        <f t="shared" ca="1" si="3"/>
        <v>0.90024899999999997</v>
      </c>
      <c r="BM7" s="22">
        <f t="shared" ca="1" si="3"/>
        <v>1.932636</v>
      </c>
      <c r="BN7" s="22">
        <f t="shared" ca="1" si="3"/>
        <v>9.9536709999999999</v>
      </c>
      <c r="BO7" s="22">
        <f t="shared" ref="BO7:CT8" ca="1" si="4">INDIRECT(ADDRESS(ROW(BO7),(COLUMN(BO7)-COLUMN($C$2))*4+3,1,1,"person"))*INDIRECT(ADDRESS(ROW(BO7),(COLUMN(BO7)-COLUMN($C$2))*4+5,1,1,"person"))</f>
        <v>13.841046</v>
      </c>
      <c r="BP7" s="22">
        <f t="shared" ca="1" si="4"/>
        <v>20.243231999999999</v>
      </c>
      <c r="BQ7" s="22">
        <f t="shared" ca="1" si="4"/>
        <v>16.868459999999999</v>
      </c>
      <c r="BR7" s="22">
        <f t="shared" ca="1" si="4"/>
        <v>15.700189999999999</v>
      </c>
      <c r="BS7" s="22">
        <f t="shared" ca="1" si="4"/>
        <v>13.001300000000001</v>
      </c>
      <c r="BT7" s="22">
        <f t="shared" ca="1" si="4"/>
        <v>8.6068449999999999</v>
      </c>
      <c r="BU7" s="22">
        <f t="shared" ca="1" si="4"/>
        <v>10.536861999999999</v>
      </c>
      <c r="BV7" s="22">
        <f t="shared" ca="1" si="4"/>
        <v>12.400649999999999</v>
      </c>
      <c r="BW7" s="22">
        <f t="shared" ca="1" si="4"/>
        <v>13.318784000000001</v>
      </c>
      <c r="BX7" s="22">
        <f t="shared" ca="1" si="4"/>
        <v>12.774536000000001</v>
      </c>
      <c r="BY7" s="22">
        <f t="shared" ca="1" si="4"/>
        <v>9.4304280000000009</v>
      </c>
      <c r="BZ7" s="22">
        <f t="shared" ca="1" si="4"/>
        <v>7.18126</v>
      </c>
      <c r="CA7" s="22">
        <f t="shared" ca="1" si="4"/>
        <v>8.1603829999999995</v>
      </c>
      <c r="CB7" s="22">
        <f t="shared" ca="1" si="4"/>
        <v>18.133609999999997</v>
      </c>
      <c r="CC7" s="22">
        <f t="shared" ca="1" si="4"/>
        <v>7.8102239999999998</v>
      </c>
      <c r="CD7" s="22">
        <f t="shared" ca="1" si="4"/>
        <v>8.2747919999999997</v>
      </c>
      <c r="CE7" s="22">
        <f t="shared" ca="1" si="4"/>
        <v>6.1029200000000001</v>
      </c>
      <c r="CF7" s="22">
        <f t="shared" ca="1" si="4"/>
        <v>3.2391449999999997</v>
      </c>
      <c r="CG7" s="22">
        <f t="shared" ca="1" si="4"/>
        <v>4.237457</v>
      </c>
      <c r="CH7" s="22">
        <f t="shared" ca="1" si="4"/>
        <v>5.4333860000000005</v>
      </c>
      <c r="CI7" s="22">
        <f t="shared" ca="1" si="4"/>
        <v>7.813815</v>
      </c>
      <c r="CJ7" s="22">
        <f t="shared" ca="1" si="4"/>
        <v>1.8020749999999999</v>
      </c>
      <c r="CK7" s="22">
        <f t="shared" ca="1" si="4"/>
        <v>4.1173090000000006</v>
      </c>
      <c r="CL7" s="22">
        <f t="shared" ca="1" si="4"/>
        <v>1.0737099999999999</v>
      </c>
      <c r="CM7" s="22">
        <f t="shared" ca="1" si="4"/>
        <v>0</v>
      </c>
      <c r="CN7" s="22">
        <f t="shared" ca="1" si="4"/>
        <v>1.8375980000000001</v>
      </c>
      <c r="CO7" s="22">
        <f t="shared" ca="1" si="4"/>
        <v>2.2530779999999999</v>
      </c>
      <c r="CP7" s="22">
        <f t="shared" ca="1" si="4"/>
        <v>0</v>
      </c>
      <c r="CQ7" s="22">
        <f t="shared" ca="1" si="4"/>
        <v>0.74396200000000001</v>
      </c>
      <c r="CR7" s="22">
        <f t="shared" ca="1" si="4"/>
        <v>1.8395759999999999</v>
      </c>
      <c r="CS7" s="22">
        <f t="shared" ca="1" si="4"/>
        <v>0.96770500000000004</v>
      </c>
      <c r="CT7" s="22">
        <f t="shared" ca="1" si="4"/>
        <v>6.0567100000000007</v>
      </c>
    </row>
    <row r="8" spans="1:98" x14ac:dyDescent="0.25">
      <c r="A8" s="22" t="str">
        <f>person!A8</f>
        <v>Saturday</v>
      </c>
      <c r="B8" s="23">
        <f>person!B8</f>
        <v>5</v>
      </c>
      <c r="C8" s="22">
        <f t="shared" ca="1" si="2"/>
        <v>0</v>
      </c>
      <c r="D8" s="22">
        <f t="shared" ref="D8:BO8" ca="1" si="5">INDIRECT(ADDRESS(ROW(D8),(COLUMN(D8)-COLUMN($C$2))*4+3,1,1,"person"))*INDIRECT(ADDRESS(ROW(D8),(COLUMN(D8)-COLUMN($C$2))*4+5,1,1,"person"))</f>
        <v>0.35434399999999999</v>
      </c>
      <c r="E8" s="22">
        <f t="shared" ca="1" si="5"/>
        <v>0.668188</v>
      </c>
      <c r="F8" s="22">
        <f t="shared" ca="1" si="5"/>
        <v>0.37754100000000002</v>
      </c>
      <c r="G8" s="22">
        <f t="shared" ca="1" si="5"/>
        <v>0</v>
      </c>
      <c r="H8" s="22">
        <f t="shared" ca="1" si="5"/>
        <v>0.98369700000000004</v>
      </c>
      <c r="I8" s="22">
        <f t="shared" ca="1" si="5"/>
        <v>0</v>
      </c>
      <c r="J8" s="22">
        <f t="shared" ca="1" si="5"/>
        <v>0</v>
      </c>
      <c r="K8" s="22">
        <f t="shared" ca="1" si="5"/>
        <v>1.348228</v>
      </c>
      <c r="L8" s="22">
        <f t="shared" ca="1" si="5"/>
        <v>0</v>
      </c>
      <c r="M8" s="22">
        <f t="shared" ca="1" si="5"/>
        <v>0.869892</v>
      </c>
      <c r="N8" s="22">
        <f t="shared" ca="1" si="5"/>
        <v>0</v>
      </c>
      <c r="O8" s="22">
        <f t="shared" ca="1" si="5"/>
        <v>0</v>
      </c>
      <c r="P8" s="22">
        <f t="shared" ca="1" si="5"/>
        <v>1.834022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1.2626740000000001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2.3555519999999999</v>
      </c>
      <c r="AD8" s="22">
        <f t="shared" ca="1" si="5"/>
        <v>8.6422679999999996</v>
      </c>
      <c r="AE8" s="22">
        <f t="shared" ca="1" si="5"/>
        <v>0.95689299999999999</v>
      </c>
      <c r="AF8" s="22">
        <f t="shared" ca="1" si="5"/>
        <v>5.9896440000000002</v>
      </c>
      <c r="AG8" s="22">
        <f t="shared" ca="1" si="5"/>
        <v>1.9562820000000001</v>
      </c>
      <c r="AH8" s="22">
        <f t="shared" ca="1" si="5"/>
        <v>0.93086199999999997</v>
      </c>
      <c r="AI8" s="22">
        <f t="shared" ca="1" si="5"/>
        <v>0.93553200000000003</v>
      </c>
      <c r="AJ8" s="22">
        <f t="shared" ca="1" si="5"/>
        <v>3.0172680000000005</v>
      </c>
      <c r="AK8" s="22">
        <f t="shared" ca="1" si="5"/>
        <v>0.93702700000000005</v>
      </c>
      <c r="AL8" s="22">
        <f t="shared" ca="1" si="5"/>
        <v>1.6778459999999999</v>
      </c>
      <c r="AM8" s="22">
        <f t="shared" ca="1" si="5"/>
        <v>4.3670160000000005</v>
      </c>
      <c r="AN8" s="22">
        <f t="shared" ca="1" si="5"/>
        <v>9.0174629999999993</v>
      </c>
      <c r="AO8" s="22">
        <f t="shared" ca="1" si="5"/>
        <v>9.649303999999999</v>
      </c>
      <c r="AP8" s="22">
        <f t="shared" ca="1" si="5"/>
        <v>17.915780999999999</v>
      </c>
      <c r="AQ8" s="22">
        <f t="shared" ca="1" si="5"/>
        <v>17.787504000000002</v>
      </c>
      <c r="AR8" s="22">
        <f t="shared" ca="1" si="5"/>
        <v>6.3044799999999999</v>
      </c>
      <c r="AS8" s="22">
        <f t="shared" ca="1" si="5"/>
        <v>9.5450319999999991</v>
      </c>
      <c r="AT8" s="22">
        <f t="shared" ca="1" si="5"/>
        <v>2.5484559999999998</v>
      </c>
      <c r="AU8" s="22">
        <f t="shared" ca="1" si="5"/>
        <v>3.2450700000000001</v>
      </c>
      <c r="AV8" s="22">
        <f t="shared" ca="1" si="5"/>
        <v>11.931535</v>
      </c>
      <c r="AW8" s="22">
        <f t="shared" ca="1" si="5"/>
        <v>12.238992</v>
      </c>
      <c r="AX8" s="22">
        <f t="shared" ca="1" si="5"/>
        <v>13.529394</v>
      </c>
      <c r="AY8" s="22">
        <f t="shared" ca="1" si="5"/>
        <v>29.732216000000001</v>
      </c>
      <c r="AZ8" s="22">
        <f t="shared" ca="1" si="5"/>
        <v>9.6957120000000003</v>
      </c>
      <c r="BA8" s="22">
        <f t="shared" ca="1" si="5"/>
        <v>19.977685999999999</v>
      </c>
      <c r="BB8" s="22">
        <f t="shared" ca="1" si="5"/>
        <v>30.301694000000001</v>
      </c>
      <c r="BC8" s="22">
        <f t="shared" ca="1" si="5"/>
        <v>27.348084</v>
      </c>
      <c r="BD8" s="22">
        <f t="shared" ca="1" si="5"/>
        <v>24.411852</v>
      </c>
      <c r="BE8" s="22">
        <f t="shared" ca="1" si="5"/>
        <v>5.561528</v>
      </c>
      <c r="BF8" s="22">
        <f t="shared" ca="1" si="5"/>
        <v>7.7385770000000003</v>
      </c>
      <c r="BG8" s="22">
        <f t="shared" ca="1" si="5"/>
        <v>11.157999999999999</v>
      </c>
      <c r="BH8" s="22">
        <f t="shared" ca="1" si="5"/>
        <v>5.3613359999999997</v>
      </c>
      <c r="BI8" s="22">
        <f t="shared" ca="1" si="5"/>
        <v>6.7434959999999995</v>
      </c>
      <c r="BJ8" s="22">
        <f t="shared" ca="1" si="5"/>
        <v>8.399006</v>
      </c>
      <c r="BK8" s="22">
        <f t="shared" ca="1" si="5"/>
        <v>7.9593920000000002</v>
      </c>
      <c r="BL8" s="22">
        <f t="shared" ca="1" si="5"/>
        <v>3.8528340000000001</v>
      </c>
      <c r="BM8" s="22">
        <f t="shared" ca="1" si="5"/>
        <v>8.6669260000000001</v>
      </c>
      <c r="BN8" s="22">
        <f t="shared" ca="1" si="5"/>
        <v>11.106662</v>
      </c>
      <c r="BO8" s="22">
        <f t="shared" ca="1" si="5"/>
        <v>4.3806690000000001</v>
      </c>
      <c r="BP8" s="22">
        <f t="shared" ca="1" si="4"/>
        <v>4.5676639999999997</v>
      </c>
      <c r="BQ8" s="22">
        <f t="shared" ca="1" si="4"/>
        <v>12.89724</v>
      </c>
      <c r="BR8" s="22">
        <f t="shared" ca="1" si="4"/>
        <v>8.3865210000000001</v>
      </c>
      <c r="BS8" s="22">
        <f t="shared" ca="1" si="4"/>
        <v>18.753848999999999</v>
      </c>
      <c r="BT8" s="22">
        <f t="shared" ca="1" si="4"/>
        <v>9.7509480000000011</v>
      </c>
      <c r="BU8" s="22">
        <f t="shared" ca="1" si="4"/>
        <v>19.972110000000001</v>
      </c>
      <c r="BV8" s="22">
        <f t="shared" ca="1" si="4"/>
        <v>13.484448</v>
      </c>
      <c r="BW8" s="22">
        <f t="shared" ca="1" si="4"/>
        <v>13.931659999999999</v>
      </c>
      <c r="BX8" s="22">
        <f t="shared" ca="1" si="4"/>
        <v>9.0586469999999988</v>
      </c>
      <c r="BY8" s="22">
        <f t="shared" ca="1" si="4"/>
        <v>17.58015</v>
      </c>
      <c r="BZ8" s="22">
        <f t="shared" ca="1" si="4"/>
        <v>25.555890000000002</v>
      </c>
      <c r="CA8" s="22">
        <f t="shared" ca="1" si="4"/>
        <v>32.916038999999998</v>
      </c>
      <c r="CB8" s="22">
        <f t="shared" ca="1" si="4"/>
        <v>16.814447999999999</v>
      </c>
      <c r="CC8" s="22">
        <f t="shared" ca="1" si="4"/>
        <v>7.5719159999999999</v>
      </c>
      <c r="CD8" s="22">
        <f t="shared" ca="1" si="4"/>
        <v>11.296800000000001</v>
      </c>
      <c r="CE8" s="22">
        <f t="shared" ca="1" si="4"/>
        <v>9.3023239999999987</v>
      </c>
      <c r="CF8" s="22">
        <f t="shared" ca="1" si="4"/>
        <v>7.4400320000000004</v>
      </c>
      <c r="CG8" s="22">
        <f t="shared" ca="1" si="4"/>
        <v>5.4436600000000004</v>
      </c>
      <c r="CH8" s="22">
        <f t="shared" ca="1" si="4"/>
        <v>4.1098319999999999</v>
      </c>
      <c r="CI8" s="22">
        <f t="shared" ca="1" si="4"/>
        <v>4.7557080000000003</v>
      </c>
      <c r="CJ8" s="22">
        <f t="shared" ca="1" si="4"/>
        <v>2.6227899999999997</v>
      </c>
      <c r="CK8" s="22">
        <f t="shared" ca="1" si="4"/>
        <v>1.8475200000000001</v>
      </c>
      <c r="CL8" s="22">
        <f t="shared" ca="1" si="4"/>
        <v>0.68997399999999998</v>
      </c>
      <c r="CM8" s="22">
        <f t="shared" ca="1" si="4"/>
        <v>0</v>
      </c>
      <c r="CN8" s="22">
        <f t="shared" ca="1" si="4"/>
        <v>0.91077900000000001</v>
      </c>
      <c r="CO8" s="22">
        <f t="shared" ca="1" si="4"/>
        <v>0.81402799999999997</v>
      </c>
      <c r="CP8" s="22">
        <f t="shared" ca="1" si="4"/>
        <v>3.364296</v>
      </c>
      <c r="CQ8" s="22">
        <f t="shared" ca="1" si="4"/>
        <v>1.6651590000000001</v>
      </c>
      <c r="CR8" s="22">
        <f t="shared" ca="1" si="4"/>
        <v>1.408876</v>
      </c>
      <c r="CS8" s="22">
        <f t="shared" ca="1" si="4"/>
        <v>1.5639000000000001</v>
      </c>
      <c r="CT8" s="22">
        <f t="shared" ca="1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8"/>
  <sheetViews>
    <sheetView tabSelected="1" workbookViewId="0">
      <selection sqref="A1:XFD1048576"/>
    </sheetView>
  </sheetViews>
  <sheetFormatPr baseColWidth="10" defaultRowHeight="17" x14ac:dyDescent="0.25"/>
  <cols>
    <col min="1" max="1" width="11.83203125" style="22" bestFit="1" customWidth="1"/>
    <col min="2" max="2" width="7.1640625" style="22" bestFit="1" customWidth="1"/>
    <col min="3" max="3" width="3.5" style="22" bestFit="1" customWidth="1"/>
    <col min="4" max="5" width="10.5" style="22" bestFit="1" customWidth="1"/>
    <col min="6" max="6" width="9.33203125" style="22" bestFit="1" customWidth="1"/>
    <col min="7" max="7" width="3.5" style="22" bestFit="1" customWidth="1"/>
    <col min="8" max="10" width="10.5" style="22" bestFit="1" customWidth="1"/>
    <col min="11" max="11" width="3.5" style="22" bestFit="1" customWidth="1"/>
    <col min="12" max="14" width="10.5" style="22" bestFit="1" customWidth="1"/>
    <col min="15" max="15" width="3.5" style="22" bestFit="1" customWidth="1"/>
    <col min="16" max="17" width="10.5" style="22" bestFit="1" customWidth="1"/>
    <col min="18" max="19" width="3.5" style="22" bestFit="1" customWidth="1"/>
    <col min="20" max="22" width="10.5" style="22" bestFit="1" customWidth="1"/>
    <col min="23" max="23" width="3.5" style="22" bestFit="1" customWidth="1"/>
    <col min="24" max="26" width="10.5" style="22" bestFit="1" customWidth="1"/>
    <col min="27" max="27" width="3.5" style="22" bestFit="1" customWidth="1"/>
    <col min="28" max="30" width="10.5" style="22" bestFit="1" customWidth="1"/>
    <col min="31" max="31" width="3.5" style="22" bestFit="1" customWidth="1"/>
    <col min="32" max="33" width="10.5" style="22" bestFit="1" customWidth="1"/>
    <col min="34" max="35" width="3.5" style="22" bestFit="1" customWidth="1"/>
    <col min="36" max="38" width="10.5" style="22" bestFit="1" customWidth="1"/>
    <col min="39" max="42" width="3.5" style="22" bestFit="1" customWidth="1"/>
    <col min="43" max="43" width="4.6640625" style="22" bestFit="1" customWidth="1"/>
    <col min="44" max="45" width="10.5" style="22" bestFit="1" customWidth="1"/>
    <col min="46" max="55" width="4.6640625" style="22" bestFit="1" customWidth="1"/>
    <col min="56" max="58" width="10.5" style="22" bestFit="1" customWidth="1"/>
    <col min="59" max="59" width="4.6640625" style="22" bestFit="1" customWidth="1"/>
    <col min="60" max="61" width="10.5" style="22" bestFit="1" customWidth="1"/>
    <col min="62" max="79" width="4.6640625" style="22" bestFit="1" customWidth="1"/>
    <col min="80" max="81" width="10.5" style="22" bestFit="1" customWidth="1"/>
    <col min="82" max="87" width="4.6640625" style="22" bestFit="1" customWidth="1"/>
    <col min="88" max="90" width="10.5" style="22" bestFit="1" customWidth="1"/>
    <col min="91" max="91" width="4.6640625" style="22" bestFit="1" customWidth="1"/>
    <col min="92" max="94" width="10.5" style="22" bestFit="1" customWidth="1"/>
    <col min="95" max="95" width="4.6640625" style="22" bestFit="1" customWidth="1"/>
    <col min="96" max="98" width="10.5" style="22" bestFit="1" customWidth="1"/>
    <col min="99" max="99" width="4.6640625" style="22" bestFit="1" customWidth="1"/>
    <col min="100" max="102" width="10.5" style="22" bestFit="1" customWidth="1"/>
    <col min="103" max="103" width="4.6640625" style="22" bestFit="1" customWidth="1"/>
    <col min="104" max="106" width="10.5" style="22" bestFit="1" customWidth="1"/>
    <col min="107" max="107" width="4.6640625" style="22" bestFit="1" customWidth="1"/>
    <col min="108" max="110" width="10.5" style="22" bestFit="1" customWidth="1"/>
    <col min="111" max="111" width="4.6640625" style="22" bestFit="1" customWidth="1"/>
    <col min="112" max="114" width="10.5" style="22" bestFit="1" customWidth="1"/>
    <col min="115" max="115" width="4.6640625" style="22" bestFit="1" customWidth="1"/>
    <col min="116" max="116" width="11.6640625" style="22" bestFit="1" customWidth="1"/>
    <col min="117" max="118" width="10.5" style="22" bestFit="1" customWidth="1"/>
    <col min="119" max="119" width="4.6640625" style="22" bestFit="1" customWidth="1"/>
    <col min="120" max="120" width="11.6640625" style="22" bestFit="1" customWidth="1"/>
    <col min="121" max="122" width="10.5" style="22" bestFit="1" customWidth="1"/>
    <col min="123" max="123" width="4.6640625" style="22" bestFit="1" customWidth="1"/>
    <col min="124" max="124" width="11.6640625" style="22" bestFit="1" customWidth="1"/>
    <col min="125" max="126" width="10.5" style="22" bestFit="1" customWidth="1"/>
    <col min="127" max="127" width="4.6640625" style="22" bestFit="1" customWidth="1"/>
    <col min="128" max="130" width="10.5" style="22" bestFit="1" customWidth="1"/>
    <col min="131" max="131" width="4.6640625" style="22" bestFit="1" customWidth="1"/>
    <col min="132" max="134" width="10.5" style="22" bestFit="1" customWidth="1"/>
    <col min="135" max="135" width="4.6640625" style="22" bestFit="1" customWidth="1"/>
    <col min="136" max="138" width="10.5" style="22" bestFit="1" customWidth="1"/>
    <col min="139" max="139" width="4.6640625" style="22" bestFit="1" customWidth="1"/>
    <col min="140" max="142" width="10.5" style="22" bestFit="1" customWidth="1"/>
    <col min="143" max="143" width="4.6640625" style="22" bestFit="1" customWidth="1"/>
    <col min="144" max="144" width="11.6640625" style="22" bestFit="1" customWidth="1"/>
    <col min="145" max="146" width="10.5" style="22" bestFit="1" customWidth="1"/>
    <col min="147" max="147" width="4.6640625" style="22" bestFit="1" customWidth="1"/>
    <col min="148" max="148" width="11.6640625" style="22" bestFit="1" customWidth="1"/>
    <col min="149" max="150" width="10.5" style="22" bestFit="1" customWidth="1"/>
    <col min="151" max="151" width="4.6640625" style="22" bestFit="1" customWidth="1"/>
    <col min="152" max="152" width="11.6640625" style="22" bestFit="1" customWidth="1"/>
    <col min="153" max="154" width="10.5" style="22" bestFit="1" customWidth="1"/>
    <col min="155" max="155" width="4.6640625" style="22" bestFit="1" customWidth="1"/>
    <col min="156" max="156" width="11.6640625" style="22" bestFit="1" customWidth="1"/>
    <col min="157" max="158" width="10.5" style="22" bestFit="1" customWidth="1"/>
    <col min="159" max="159" width="4.6640625" style="22" bestFit="1" customWidth="1"/>
    <col min="160" max="160" width="11.6640625" style="22" bestFit="1" customWidth="1"/>
    <col min="161" max="162" width="10.5" style="22" bestFit="1" customWidth="1"/>
    <col min="163" max="163" width="4.6640625" style="22" bestFit="1" customWidth="1"/>
    <col min="164" max="164" width="11.6640625" style="22" bestFit="1" customWidth="1"/>
    <col min="165" max="166" width="10.5" style="22" bestFit="1" customWidth="1"/>
    <col min="167" max="167" width="4.6640625" style="22" bestFit="1" customWidth="1"/>
    <col min="168" max="168" width="11.6640625" style="22" bestFit="1" customWidth="1"/>
    <col min="169" max="170" width="10.5" style="22" bestFit="1" customWidth="1"/>
    <col min="171" max="171" width="4.6640625" style="22" bestFit="1" customWidth="1"/>
    <col min="172" max="172" width="11.6640625" style="22" bestFit="1" customWidth="1"/>
    <col min="173" max="174" width="10.5" style="22" bestFit="1" customWidth="1"/>
    <col min="175" max="175" width="4.6640625" style="22" bestFit="1" customWidth="1"/>
    <col min="176" max="178" width="10.5" style="22" bestFit="1" customWidth="1"/>
    <col min="179" max="179" width="4.6640625" style="22" bestFit="1" customWidth="1"/>
    <col min="180" max="182" width="10.5" style="22" bestFit="1" customWidth="1"/>
    <col min="183" max="183" width="4.6640625" style="22" bestFit="1" customWidth="1"/>
    <col min="184" max="184" width="11.6640625" style="22" bestFit="1" customWidth="1"/>
    <col min="185" max="186" width="10.5" style="22" bestFit="1" customWidth="1"/>
    <col min="187" max="187" width="4.6640625" style="22" bestFit="1" customWidth="1"/>
    <col min="188" max="188" width="11.6640625" style="22" bestFit="1" customWidth="1"/>
    <col min="189" max="190" width="10.5" style="22" bestFit="1" customWidth="1"/>
    <col min="191" max="191" width="4.6640625" style="22" bestFit="1" customWidth="1"/>
    <col min="192" max="192" width="11.6640625" style="22" bestFit="1" customWidth="1"/>
    <col min="193" max="194" width="10.5" style="22" bestFit="1" customWidth="1"/>
    <col min="195" max="195" width="4.6640625" style="22" bestFit="1" customWidth="1"/>
    <col min="196" max="196" width="11.6640625" style="22" bestFit="1" customWidth="1"/>
    <col min="197" max="198" width="10.5" style="22" customWidth="1"/>
    <col min="199" max="199" width="4.6640625" style="22" bestFit="1" customWidth="1"/>
    <col min="200" max="202" width="10.5" style="22" customWidth="1"/>
    <col min="203" max="203" width="4.6640625" style="22" bestFit="1" customWidth="1"/>
    <col min="204" max="204" width="11.6640625" style="22" bestFit="1" customWidth="1"/>
    <col min="205" max="206" width="10.5" style="22" customWidth="1"/>
    <col min="207" max="207" width="4.6640625" style="22" bestFit="1" customWidth="1"/>
    <col min="208" max="208" width="11.6640625" style="22" bestFit="1" customWidth="1"/>
    <col min="209" max="210" width="10.5" style="22" customWidth="1"/>
    <col min="211" max="211" width="4.6640625" style="22" bestFit="1" customWidth="1"/>
    <col min="212" max="212" width="11.6640625" style="22" bestFit="1" customWidth="1"/>
    <col min="213" max="214" width="10.5" style="22" customWidth="1"/>
    <col min="215" max="215" width="4.6640625" style="22" bestFit="1" customWidth="1"/>
    <col min="216" max="218" width="10.5" style="22" customWidth="1"/>
    <col min="219" max="219" width="4.6640625" style="22" bestFit="1" customWidth="1"/>
    <col min="220" max="220" width="11.6640625" style="22" bestFit="1" customWidth="1"/>
    <col min="221" max="222" width="10.5" style="22" customWidth="1"/>
    <col min="223" max="223" width="4.6640625" style="22" bestFit="1" customWidth="1"/>
    <col min="224" max="226" width="10.5" style="22" customWidth="1"/>
    <col min="227" max="227" width="4.6640625" style="22" bestFit="1" customWidth="1"/>
    <col min="228" max="228" width="11.6640625" style="22" bestFit="1" customWidth="1"/>
    <col min="229" max="230" width="10.5" style="22" customWidth="1"/>
    <col min="231" max="231" width="4.6640625" style="22" bestFit="1" customWidth="1"/>
    <col min="232" max="232" width="11.6640625" style="22" bestFit="1" customWidth="1"/>
    <col min="233" max="234" width="10.5" style="22" customWidth="1"/>
    <col min="235" max="235" width="4.6640625" style="22" bestFit="1" customWidth="1"/>
    <col min="236" max="236" width="11.6640625" style="22" bestFit="1" customWidth="1"/>
    <col min="237" max="238" width="10.5" style="22" customWidth="1"/>
    <col min="239" max="239" width="4.6640625" style="22" bestFit="1" customWidth="1"/>
    <col min="240" max="240" width="11.6640625" style="22" bestFit="1" customWidth="1"/>
    <col min="241" max="242" width="10.5" style="22" customWidth="1"/>
    <col min="243" max="243" width="4.6640625" style="22" bestFit="1" customWidth="1"/>
    <col min="244" max="246" width="10.5" style="22" customWidth="1"/>
    <col min="247" max="247" width="4.6640625" style="22" bestFit="1" customWidth="1"/>
    <col min="248" max="248" width="11.6640625" style="22" bestFit="1" customWidth="1"/>
    <col min="249" max="250" width="10.5" style="22" customWidth="1"/>
    <col min="251" max="251" width="4.6640625" style="22" bestFit="1" customWidth="1"/>
    <col min="252" max="254" width="10.5" style="22" customWidth="1"/>
    <col min="255" max="255" width="4.6640625" style="22" bestFit="1" customWidth="1"/>
    <col min="256" max="256" width="11.6640625" style="22" bestFit="1" customWidth="1"/>
    <col min="257" max="258" width="10.5" style="22" customWidth="1"/>
    <col min="259" max="259" width="4.6640625" style="22" bestFit="1" customWidth="1"/>
    <col min="260" max="260" width="11.6640625" style="22" bestFit="1" customWidth="1"/>
    <col min="261" max="262" width="10.5" style="22" customWidth="1"/>
    <col min="263" max="263" width="4.6640625" style="22" bestFit="1" customWidth="1"/>
    <col min="264" max="264" width="11.6640625" style="22" bestFit="1" customWidth="1"/>
    <col min="265" max="266" width="10.5" style="22" customWidth="1"/>
    <col min="267" max="267" width="4.6640625" style="22" bestFit="1" customWidth="1"/>
    <col min="268" max="268" width="11.6640625" style="22" bestFit="1" customWidth="1"/>
    <col min="269" max="270" width="10.5" style="22" customWidth="1"/>
    <col min="271" max="271" width="4.6640625" style="22" bestFit="1" customWidth="1"/>
    <col min="272" max="272" width="11.6640625" style="22" bestFit="1" customWidth="1"/>
    <col min="273" max="274" width="10.5" style="22" customWidth="1"/>
    <col min="275" max="275" width="4.6640625" style="22" bestFit="1" customWidth="1"/>
    <col min="276" max="276" width="11.6640625" style="22" bestFit="1" customWidth="1"/>
    <col min="277" max="278" width="10.5" style="22" customWidth="1"/>
    <col min="279" max="279" width="4.6640625" style="22" bestFit="1" customWidth="1"/>
    <col min="280" max="280" width="11.6640625" style="22" bestFit="1" customWidth="1"/>
    <col min="281" max="282" width="10.5" style="22" customWidth="1"/>
    <col min="283" max="283" width="4.6640625" style="22" bestFit="1" customWidth="1"/>
    <col min="284" max="284" width="11.6640625" style="22" bestFit="1" customWidth="1"/>
    <col min="285" max="286" width="10.5" style="22" customWidth="1"/>
    <col min="287" max="287" width="4.6640625" style="22" bestFit="1" customWidth="1"/>
    <col min="288" max="288" width="11.6640625" style="22" bestFit="1" customWidth="1"/>
    <col min="289" max="290" width="10.5" style="22" customWidth="1"/>
    <col min="291" max="291" width="4.6640625" style="22" bestFit="1" customWidth="1"/>
    <col min="292" max="292" width="11.6640625" style="22" bestFit="1" customWidth="1"/>
    <col min="293" max="294" width="10.5" style="22" customWidth="1"/>
    <col min="295" max="295" width="4.6640625" style="22" bestFit="1" customWidth="1"/>
    <col min="296" max="296" width="11.6640625" style="22" bestFit="1" customWidth="1"/>
    <col min="297" max="298" width="10.5" style="22" customWidth="1"/>
    <col min="299" max="299" width="4.6640625" style="22" bestFit="1" customWidth="1"/>
    <col min="300" max="300" width="11.6640625" style="22" bestFit="1" customWidth="1"/>
    <col min="301" max="302" width="10.5" style="22" customWidth="1"/>
    <col min="303" max="303" width="4.6640625" style="22" bestFit="1" customWidth="1"/>
    <col min="304" max="304" width="11.6640625" style="22" bestFit="1" customWidth="1"/>
    <col min="305" max="306" width="10.5" style="22" customWidth="1"/>
    <col min="307" max="307" width="4.6640625" style="22" bestFit="1" customWidth="1"/>
    <col min="308" max="308" width="11.6640625" style="22" bestFit="1" customWidth="1"/>
    <col min="309" max="310" width="10.5" style="22" customWidth="1"/>
    <col min="311" max="311" width="4.6640625" style="22" bestFit="1" customWidth="1"/>
    <col min="312" max="312" width="11.6640625" style="22" bestFit="1" customWidth="1"/>
    <col min="313" max="314" width="10.5" style="22" customWidth="1"/>
    <col min="315" max="315" width="4.6640625" style="22" bestFit="1" customWidth="1"/>
    <col min="316" max="318" width="10.5" style="22" customWidth="1"/>
    <col min="319" max="319" width="4.6640625" style="22" bestFit="1" customWidth="1"/>
    <col min="320" max="320" width="11.6640625" style="22" bestFit="1" customWidth="1"/>
    <col min="321" max="322" width="10.5" style="22" customWidth="1"/>
    <col min="323" max="323" width="4.6640625" style="22" bestFit="1" customWidth="1"/>
    <col min="324" max="324" width="11.6640625" style="22" bestFit="1" customWidth="1"/>
    <col min="325" max="326" width="10.5" style="22" customWidth="1"/>
    <col min="327" max="327" width="4.6640625" style="22" bestFit="1" customWidth="1"/>
    <col min="328" max="328" width="11.6640625" style="22" bestFit="1" customWidth="1"/>
    <col min="329" max="330" width="10.5" style="22" customWidth="1"/>
    <col min="331" max="331" width="4.6640625" style="22" bestFit="1" customWidth="1"/>
    <col min="332" max="334" width="10.5" style="22" customWidth="1"/>
    <col min="335" max="335" width="4.6640625" style="22" bestFit="1" customWidth="1"/>
    <col min="336" max="338" width="10.5" style="22" customWidth="1"/>
    <col min="339" max="339" width="4.6640625" style="22" bestFit="1" customWidth="1"/>
    <col min="340" max="342" width="10.5" style="22" customWidth="1"/>
    <col min="343" max="343" width="4.6640625" style="22" bestFit="1" customWidth="1"/>
    <col min="344" max="346" width="10.5" style="22" customWidth="1"/>
    <col min="347" max="347" width="4.6640625" style="22" bestFit="1" customWidth="1"/>
    <col min="348" max="350" width="10.5" style="22" customWidth="1"/>
    <col min="351" max="351" width="4.6640625" style="22" bestFit="1" customWidth="1"/>
    <col min="352" max="354" width="10.5" style="22" customWidth="1"/>
    <col min="355" max="355" width="4.6640625" style="22" bestFit="1" customWidth="1"/>
    <col min="356" max="358" width="10.5" style="22" customWidth="1"/>
    <col min="359" max="359" width="4.6640625" style="22" bestFit="1" customWidth="1"/>
    <col min="360" max="362" width="10.5" style="22" customWidth="1"/>
    <col min="363" max="363" width="4.6640625" style="22" bestFit="1" customWidth="1"/>
    <col min="364" max="366" width="10.5" style="22" customWidth="1"/>
    <col min="367" max="367" width="4.6640625" style="22" bestFit="1" customWidth="1"/>
    <col min="368" max="370" width="10.5" style="22" customWidth="1"/>
    <col min="371" max="371" width="4.6640625" style="22" bestFit="1" customWidth="1"/>
    <col min="372" max="374" width="10.5" style="22" customWidth="1"/>
    <col min="375" max="375" width="4.6640625" style="22" bestFit="1" customWidth="1"/>
    <col min="376" max="378" width="10.5" style="22" customWidth="1"/>
    <col min="379" max="379" width="4.6640625" style="22" bestFit="1" customWidth="1"/>
    <col min="380" max="382" width="10.5" style="22" customWidth="1"/>
    <col min="383" max="383" width="4.6640625" style="22" bestFit="1" customWidth="1"/>
    <col min="384" max="386" width="10.5" style="22" customWidth="1"/>
    <col min="387" max="16384" width="10.83203125" style="22"/>
  </cols>
  <sheetData>
    <row r="1" spans="1:386" x14ac:dyDescent="0.25">
      <c r="A1" s="22" t="s">
        <v>0</v>
      </c>
      <c r="B1" s="22" t="s">
        <v>23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2" t="s">
        <v>44</v>
      </c>
      <c r="W1" s="22" t="s">
        <v>45</v>
      </c>
      <c r="X1" s="22" t="s">
        <v>46</v>
      </c>
      <c r="Y1" s="22" t="s">
        <v>47</v>
      </c>
      <c r="Z1" s="22" t="s">
        <v>48</v>
      </c>
      <c r="AA1" s="22" t="s">
        <v>49</v>
      </c>
      <c r="AB1" s="22" t="s">
        <v>50</v>
      </c>
      <c r="AC1" s="22" t="s">
        <v>51</v>
      </c>
      <c r="AD1" s="22" t="s">
        <v>52</v>
      </c>
      <c r="AE1" s="22" t="s">
        <v>53</v>
      </c>
      <c r="AF1" s="22" t="s">
        <v>54</v>
      </c>
      <c r="AG1" s="22" t="s">
        <v>55</v>
      </c>
      <c r="AH1" s="22" t="s">
        <v>56</v>
      </c>
      <c r="AI1" s="2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2" t="s">
        <v>100</v>
      </c>
      <c r="CA1" s="22" t="s">
        <v>101</v>
      </c>
      <c r="CB1" s="22" t="s">
        <v>102</v>
      </c>
      <c r="CC1" s="22" t="s">
        <v>103</v>
      </c>
      <c r="CD1" s="22" t="s">
        <v>104</v>
      </c>
      <c r="CE1" s="22" t="s">
        <v>105</v>
      </c>
      <c r="CF1" s="22" t="s">
        <v>106</v>
      </c>
      <c r="CG1" s="22" t="s">
        <v>107</v>
      </c>
      <c r="CH1" s="22" t="s">
        <v>108</v>
      </c>
      <c r="CI1" s="22" t="s">
        <v>109</v>
      </c>
      <c r="CJ1" s="22" t="s">
        <v>110</v>
      </c>
      <c r="CK1" s="22" t="s">
        <v>111</v>
      </c>
      <c r="CL1" s="22" t="s">
        <v>112</v>
      </c>
      <c r="CM1" s="22" t="s">
        <v>113</v>
      </c>
      <c r="CN1" s="22" t="s">
        <v>114</v>
      </c>
      <c r="CO1" s="22" t="s">
        <v>115</v>
      </c>
      <c r="CP1" s="22" t="s">
        <v>116</v>
      </c>
      <c r="CQ1" s="22" t="s">
        <v>117</v>
      </c>
      <c r="CR1" s="22" t="s">
        <v>118</v>
      </c>
      <c r="CS1" s="22" t="s">
        <v>119</v>
      </c>
      <c r="CT1" s="22" t="s">
        <v>120</v>
      </c>
      <c r="CU1" s="22" t="s">
        <v>121</v>
      </c>
      <c r="CV1" s="22" t="s">
        <v>122</v>
      </c>
      <c r="CW1" s="22" t="s">
        <v>123</v>
      </c>
      <c r="CX1" s="22" t="s">
        <v>124</v>
      </c>
      <c r="CY1" s="22" t="s">
        <v>125</v>
      </c>
      <c r="CZ1" s="22" t="s">
        <v>126</v>
      </c>
      <c r="DA1" s="22" t="s">
        <v>127</v>
      </c>
      <c r="DB1" s="22" t="s">
        <v>128</v>
      </c>
      <c r="DC1" s="22" t="s">
        <v>129</v>
      </c>
      <c r="DD1" s="22" t="s">
        <v>130</v>
      </c>
      <c r="DE1" s="22" t="s">
        <v>131</v>
      </c>
      <c r="DF1" s="22" t="s">
        <v>132</v>
      </c>
      <c r="DG1" s="22" t="s">
        <v>133</v>
      </c>
      <c r="DH1" s="22" t="s">
        <v>134</v>
      </c>
      <c r="DI1" s="22" t="s">
        <v>135</v>
      </c>
      <c r="DJ1" s="22" t="s">
        <v>136</v>
      </c>
      <c r="DK1" s="22" t="s">
        <v>137</v>
      </c>
      <c r="DL1" s="22" t="s">
        <v>138</v>
      </c>
      <c r="DM1" s="22" t="s">
        <v>139</v>
      </c>
      <c r="DN1" s="22" t="s">
        <v>140</v>
      </c>
      <c r="DO1" s="22" t="s">
        <v>141</v>
      </c>
      <c r="DP1" s="22" t="s">
        <v>142</v>
      </c>
      <c r="DQ1" s="22" t="s">
        <v>143</v>
      </c>
      <c r="DR1" s="22" t="s">
        <v>144</v>
      </c>
      <c r="DS1" s="22" t="s">
        <v>145</v>
      </c>
      <c r="DT1" s="22" t="s">
        <v>146</v>
      </c>
      <c r="DU1" s="22" t="s">
        <v>147</v>
      </c>
      <c r="DV1" s="22" t="s">
        <v>148</v>
      </c>
      <c r="DW1" s="22" t="s">
        <v>149</v>
      </c>
      <c r="DX1" s="22" t="s">
        <v>150</v>
      </c>
      <c r="DY1" s="22" t="s">
        <v>151</v>
      </c>
      <c r="DZ1" s="22" t="s">
        <v>152</v>
      </c>
      <c r="EA1" s="22" t="s">
        <v>153</v>
      </c>
      <c r="EB1" s="22" t="s">
        <v>154</v>
      </c>
      <c r="EC1" s="22" t="s">
        <v>155</v>
      </c>
      <c r="ED1" s="22" t="s">
        <v>156</v>
      </c>
      <c r="EE1" s="22" t="s">
        <v>157</v>
      </c>
      <c r="EF1" s="22" t="s">
        <v>158</v>
      </c>
      <c r="EG1" s="22" t="s">
        <v>159</v>
      </c>
      <c r="EH1" s="22" t="s">
        <v>160</v>
      </c>
      <c r="EI1" s="22" t="s">
        <v>161</v>
      </c>
      <c r="EJ1" s="22" t="s">
        <v>162</v>
      </c>
      <c r="EK1" s="22" t="s">
        <v>163</v>
      </c>
      <c r="EL1" s="22" t="s">
        <v>164</v>
      </c>
      <c r="EM1" s="22" t="s">
        <v>165</v>
      </c>
      <c r="EN1" s="22" t="s">
        <v>166</v>
      </c>
      <c r="EO1" s="22" t="s">
        <v>167</v>
      </c>
      <c r="EP1" s="22" t="s">
        <v>168</v>
      </c>
      <c r="EQ1" s="22" t="s">
        <v>169</v>
      </c>
      <c r="ER1" s="22" t="s">
        <v>170</v>
      </c>
      <c r="ES1" s="22" t="s">
        <v>171</v>
      </c>
      <c r="ET1" s="22" t="s">
        <v>172</v>
      </c>
      <c r="EU1" s="22" t="s">
        <v>173</v>
      </c>
      <c r="EV1" s="22" t="s">
        <v>174</v>
      </c>
      <c r="EW1" s="22" t="s">
        <v>175</v>
      </c>
      <c r="EX1" s="22" t="s">
        <v>176</v>
      </c>
      <c r="EY1" s="22" t="s">
        <v>177</v>
      </c>
      <c r="EZ1" s="22" t="s">
        <v>178</v>
      </c>
      <c r="FA1" s="22" t="s">
        <v>179</v>
      </c>
      <c r="FB1" s="22" t="s">
        <v>180</v>
      </c>
      <c r="FC1" s="22" t="s">
        <v>181</v>
      </c>
      <c r="FD1" s="22" t="s">
        <v>182</v>
      </c>
      <c r="FE1" s="22" t="s">
        <v>183</v>
      </c>
      <c r="FF1" s="22" t="s">
        <v>184</v>
      </c>
      <c r="FG1" s="22" t="s">
        <v>185</v>
      </c>
      <c r="FH1" s="22" t="s">
        <v>186</v>
      </c>
      <c r="FI1" s="22" t="s">
        <v>187</v>
      </c>
      <c r="FJ1" s="22" t="s">
        <v>188</v>
      </c>
      <c r="FK1" s="22" t="s">
        <v>189</v>
      </c>
      <c r="FL1" s="22" t="s">
        <v>190</v>
      </c>
      <c r="FM1" s="22" t="s">
        <v>191</v>
      </c>
      <c r="FN1" s="22" t="s">
        <v>192</v>
      </c>
      <c r="FO1" s="22" t="s">
        <v>193</v>
      </c>
      <c r="FP1" s="22" t="s">
        <v>194</v>
      </c>
      <c r="FQ1" s="22" t="s">
        <v>195</v>
      </c>
      <c r="FR1" s="22" t="s">
        <v>196</v>
      </c>
      <c r="FS1" s="22" t="s">
        <v>197</v>
      </c>
      <c r="FT1" s="22" t="s">
        <v>198</v>
      </c>
      <c r="FU1" s="22" t="s">
        <v>199</v>
      </c>
      <c r="FV1" s="22" t="s">
        <v>200</v>
      </c>
      <c r="FW1" s="22" t="s">
        <v>201</v>
      </c>
      <c r="FX1" s="22" t="s">
        <v>202</v>
      </c>
      <c r="FY1" s="22" t="s">
        <v>203</v>
      </c>
      <c r="FZ1" s="22" t="s">
        <v>204</v>
      </c>
      <c r="GA1" s="22" t="s">
        <v>205</v>
      </c>
      <c r="GB1" s="22" t="s">
        <v>206</v>
      </c>
      <c r="GC1" s="22" t="s">
        <v>207</v>
      </c>
      <c r="GD1" s="22" t="s">
        <v>208</v>
      </c>
      <c r="GE1" s="22" t="s">
        <v>209</v>
      </c>
      <c r="GF1" s="22" t="s">
        <v>210</v>
      </c>
      <c r="GG1" s="22" t="s">
        <v>211</v>
      </c>
      <c r="GH1" s="22" t="s">
        <v>212</v>
      </c>
      <c r="GI1" s="22" t="s">
        <v>213</v>
      </c>
      <c r="GJ1" s="22" t="s">
        <v>214</v>
      </c>
      <c r="GK1" s="22" t="s">
        <v>215</v>
      </c>
      <c r="GL1" s="22" t="s">
        <v>216</v>
      </c>
      <c r="GM1" s="22" t="s">
        <v>217</v>
      </c>
      <c r="GN1" s="22" t="s">
        <v>218</v>
      </c>
      <c r="GO1" s="22" t="s">
        <v>219</v>
      </c>
      <c r="GP1" s="22" t="s">
        <v>220</v>
      </c>
      <c r="GQ1" s="22" t="s">
        <v>221</v>
      </c>
      <c r="GR1" s="22" t="s">
        <v>222</v>
      </c>
      <c r="GS1" s="22" t="s">
        <v>223</v>
      </c>
      <c r="GT1" s="22" t="s">
        <v>224</v>
      </c>
      <c r="GU1" s="22" t="s">
        <v>225</v>
      </c>
      <c r="GV1" s="22" t="s">
        <v>226</v>
      </c>
      <c r="GW1" s="22" t="s">
        <v>227</v>
      </c>
      <c r="GX1" s="22" t="s">
        <v>228</v>
      </c>
      <c r="GY1" s="22" t="s">
        <v>229</v>
      </c>
      <c r="GZ1" s="22" t="s">
        <v>230</v>
      </c>
      <c r="HA1" s="22" t="s">
        <v>231</v>
      </c>
      <c r="HB1" s="22" t="s">
        <v>232</v>
      </c>
      <c r="HC1" s="22" t="s">
        <v>233</v>
      </c>
      <c r="HD1" s="22" t="s">
        <v>234</v>
      </c>
      <c r="HE1" s="22" t="s">
        <v>235</v>
      </c>
      <c r="HF1" s="22" t="s">
        <v>236</v>
      </c>
      <c r="HG1" s="22" t="s">
        <v>237</v>
      </c>
      <c r="HH1" s="22" t="s">
        <v>238</v>
      </c>
      <c r="HI1" s="22" t="s">
        <v>239</v>
      </c>
      <c r="HJ1" s="22" t="s">
        <v>240</v>
      </c>
      <c r="HK1" s="22" t="s">
        <v>241</v>
      </c>
      <c r="HL1" s="22" t="s">
        <v>242</v>
      </c>
      <c r="HM1" s="22" t="s">
        <v>243</v>
      </c>
      <c r="HN1" s="22" t="s">
        <v>244</v>
      </c>
      <c r="HO1" s="22" t="s">
        <v>245</v>
      </c>
      <c r="HP1" s="22" t="s">
        <v>246</v>
      </c>
      <c r="HQ1" s="22" t="s">
        <v>247</v>
      </c>
      <c r="HR1" s="22" t="s">
        <v>248</v>
      </c>
      <c r="HS1" s="22" t="s">
        <v>249</v>
      </c>
      <c r="HT1" s="22" t="s">
        <v>250</v>
      </c>
      <c r="HU1" s="22" t="s">
        <v>251</v>
      </c>
      <c r="HV1" s="22" t="s">
        <v>252</v>
      </c>
      <c r="HW1" s="22" t="s">
        <v>253</v>
      </c>
      <c r="HX1" s="22" t="s">
        <v>254</v>
      </c>
      <c r="HY1" s="22" t="s">
        <v>255</v>
      </c>
      <c r="HZ1" s="22" t="s">
        <v>256</v>
      </c>
      <c r="IA1" s="22" t="s">
        <v>257</v>
      </c>
      <c r="IB1" s="22" t="s">
        <v>258</v>
      </c>
      <c r="IC1" s="22" t="s">
        <v>259</v>
      </c>
      <c r="ID1" s="22" t="s">
        <v>260</v>
      </c>
      <c r="IE1" s="22" t="s">
        <v>261</v>
      </c>
      <c r="IF1" s="22" t="s">
        <v>262</v>
      </c>
      <c r="IG1" s="22" t="s">
        <v>263</v>
      </c>
      <c r="IH1" s="22" t="s">
        <v>264</v>
      </c>
      <c r="II1" s="22" t="s">
        <v>265</v>
      </c>
      <c r="IJ1" s="22" t="s">
        <v>266</v>
      </c>
      <c r="IK1" s="22" t="s">
        <v>267</v>
      </c>
      <c r="IL1" s="22" t="s">
        <v>268</v>
      </c>
      <c r="IM1" s="22" t="s">
        <v>269</v>
      </c>
      <c r="IN1" s="22" t="s">
        <v>270</v>
      </c>
      <c r="IO1" s="22" t="s">
        <v>271</v>
      </c>
      <c r="IP1" s="22" t="s">
        <v>272</v>
      </c>
      <c r="IQ1" s="22" t="s">
        <v>273</v>
      </c>
      <c r="IR1" s="22" t="s">
        <v>274</v>
      </c>
      <c r="IS1" s="22" t="s">
        <v>275</v>
      </c>
      <c r="IT1" s="22" t="s">
        <v>276</v>
      </c>
      <c r="IU1" s="22" t="s">
        <v>277</v>
      </c>
      <c r="IV1" s="22" t="s">
        <v>278</v>
      </c>
      <c r="IW1" s="22" t="s">
        <v>279</v>
      </c>
      <c r="IX1" s="22" t="s">
        <v>280</v>
      </c>
      <c r="IY1" s="22" t="s">
        <v>281</v>
      </c>
      <c r="IZ1" s="22" t="s">
        <v>282</v>
      </c>
      <c r="JA1" s="22" t="s">
        <v>283</v>
      </c>
      <c r="JB1" s="22" t="s">
        <v>284</v>
      </c>
      <c r="JC1" s="22" t="s">
        <v>285</v>
      </c>
      <c r="JD1" s="22" t="s">
        <v>286</v>
      </c>
      <c r="JE1" s="22" t="s">
        <v>287</v>
      </c>
      <c r="JF1" s="22" t="s">
        <v>288</v>
      </c>
      <c r="JG1" s="22" t="s">
        <v>289</v>
      </c>
      <c r="JH1" s="22" t="s">
        <v>290</v>
      </c>
      <c r="JI1" s="22" t="s">
        <v>291</v>
      </c>
      <c r="JJ1" s="22" t="s">
        <v>292</v>
      </c>
      <c r="JK1" s="22" t="s">
        <v>293</v>
      </c>
      <c r="JL1" s="22" t="s">
        <v>294</v>
      </c>
      <c r="JM1" s="22" t="s">
        <v>295</v>
      </c>
      <c r="JN1" s="22" t="s">
        <v>296</v>
      </c>
      <c r="JO1" s="22" t="s">
        <v>297</v>
      </c>
      <c r="JP1" s="22" t="s">
        <v>298</v>
      </c>
      <c r="JQ1" s="22" t="s">
        <v>299</v>
      </c>
      <c r="JR1" s="22" t="s">
        <v>300</v>
      </c>
      <c r="JS1" s="22" t="s">
        <v>301</v>
      </c>
      <c r="JT1" s="22" t="s">
        <v>302</v>
      </c>
      <c r="JU1" s="22" t="s">
        <v>303</v>
      </c>
      <c r="JV1" s="22" t="s">
        <v>304</v>
      </c>
      <c r="JW1" s="22" t="s">
        <v>305</v>
      </c>
      <c r="JX1" s="22" t="s">
        <v>306</v>
      </c>
      <c r="JY1" s="22" t="s">
        <v>307</v>
      </c>
      <c r="JZ1" s="22" t="s">
        <v>308</v>
      </c>
      <c r="KA1" s="22" t="s">
        <v>309</v>
      </c>
      <c r="KB1" s="22" t="s">
        <v>310</v>
      </c>
      <c r="KC1" s="22" t="s">
        <v>311</v>
      </c>
      <c r="KD1" s="22" t="s">
        <v>312</v>
      </c>
      <c r="KE1" s="22" t="s">
        <v>313</v>
      </c>
      <c r="KF1" s="22" t="s">
        <v>314</v>
      </c>
      <c r="KG1" s="22" t="s">
        <v>315</v>
      </c>
      <c r="KH1" s="22" t="s">
        <v>316</v>
      </c>
      <c r="KI1" s="22" t="s">
        <v>317</v>
      </c>
      <c r="KJ1" s="22" t="s">
        <v>318</v>
      </c>
      <c r="KK1" s="22" t="s">
        <v>319</v>
      </c>
      <c r="KL1" s="22" t="s">
        <v>320</v>
      </c>
      <c r="KM1" s="22" t="s">
        <v>321</v>
      </c>
      <c r="KN1" s="22" t="s">
        <v>322</v>
      </c>
      <c r="KO1" s="22" t="s">
        <v>323</v>
      </c>
      <c r="KP1" s="22" t="s">
        <v>324</v>
      </c>
      <c r="KQ1" s="22" t="s">
        <v>325</v>
      </c>
      <c r="KR1" s="22" t="s">
        <v>326</v>
      </c>
      <c r="KS1" s="22" t="s">
        <v>327</v>
      </c>
      <c r="KT1" s="22" t="s">
        <v>328</v>
      </c>
      <c r="KU1" s="22" t="s">
        <v>329</v>
      </c>
      <c r="KV1" s="22" t="s">
        <v>330</v>
      </c>
      <c r="KW1" s="22" t="s">
        <v>331</v>
      </c>
      <c r="KX1" s="22" t="s">
        <v>332</v>
      </c>
      <c r="KY1" s="22" t="s">
        <v>333</v>
      </c>
      <c r="KZ1" s="22" t="s">
        <v>334</v>
      </c>
      <c r="LA1" s="22" t="s">
        <v>335</v>
      </c>
      <c r="LB1" s="22" t="s">
        <v>336</v>
      </c>
      <c r="LC1" s="22" t="s">
        <v>337</v>
      </c>
      <c r="LD1" s="22" t="s">
        <v>338</v>
      </c>
      <c r="LE1" s="22" t="s">
        <v>339</v>
      </c>
      <c r="LF1" s="22" t="s">
        <v>340</v>
      </c>
      <c r="LG1" s="22" t="s">
        <v>341</v>
      </c>
      <c r="LH1" s="22" t="s">
        <v>342</v>
      </c>
      <c r="LI1" s="22" t="s">
        <v>343</v>
      </c>
      <c r="LJ1" s="22" t="s">
        <v>344</v>
      </c>
      <c r="LK1" s="22" t="s">
        <v>345</v>
      </c>
      <c r="LL1" s="22" t="s">
        <v>346</v>
      </c>
      <c r="LM1" s="22" t="s">
        <v>347</v>
      </c>
      <c r="LN1" s="22" t="s">
        <v>348</v>
      </c>
      <c r="LO1" s="22" t="s">
        <v>349</v>
      </c>
      <c r="LP1" s="22" t="s">
        <v>350</v>
      </c>
      <c r="LQ1" s="22" t="s">
        <v>351</v>
      </c>
      <c r="LR1" s="22" t="s">
        <v>352</v>
      </c>
      <c r="LS1" s="22" t="s">
        <v>353</v>
      </c>
      <c r="LT1" s="22" t="s">
        <v>354</v>
      </c>
      <c r="LU1" s="22" t="s">
        <v>355</v>
      </c>
      <c r="LV1" s="22" t="s">
        <v>356</v>
      </c>
      <c r="LW1" s="22" t="s">
        <v>357</v>
      </c>
      <c r="LX1" s="22" t="s">
        <v>358</v>
      </c>
      <c r="LY1" s="22" t="s">
        <v>359</v>
      </c>
      <c r="LZ1" s="22" t="s">
        <v>360</v>
      </c>
      <c r="MA1" s="22" t="s">
        <v>361</v>
      </c>
      <c r="MB1" s="22" t="s">
        <v>362</v>
      </c>
      <c r="MC1" s="22" t="s">
        <v>363</v>
      </c>
      <c r="MD1" s="22" t="s">
        <v>364</v>
      </c>
      <c r="ME1" s="22" t="s">
        <v>365</v>
      </c>
      <c r="MF1" s="22" t="s">
        <v>366</v>
      </c>
      <c r="MG1" s="22" t="s">
        <v>367</v>
      </c>
      <c r="MH1" s="22" t="s">
        <v>368</v>
      </c>
      <c r="MI1" s="22" t="s">
        <v>369</v>
      </c>
      <c r="MJ1" s="22" t="s">
        <v>370</v>
      </c>
      <c r="MK1" s="22" t="s">
        <v>371</v>
      </c>
      <c r="ML1" s="22" t="s">
        <v>372</v>
      </c>
      <c r="MM1" s="22" t="s">
        <v>373</v>
      </c>
      <c r="MN1" s="22" t="s">
        <v>374</v>
      </c>
      <c r="MO1" s="22" t="s">
        <v>375</v>
      </c>
      <c r="MP1" s="22" t="s">
        <v>376</v>
      </c>
      <c r="MQ1" s="22" t="s">
        <v>377</v>
      </c>
      <c r="MR1" s="22" t="s">
        <v>378</v>
      </c>
      <c r="MS1" s="22" t="s">
        <v>379</v>
      </c>
      <c r="MT1" s="22" t="s">
        <v>380</v>
      </c>
      <c r="MU1" s="22" t="s">
        <v>381</v>
      </c>
      <c r="MV1" s="22" t="s">
        <v>382</v>
      </c>
      <c r="MW1" s="22" t="s">
        <v>383</v>
      </c>
      <c r="MX1" s="22" t="s">
        <v>384</v>
      </c>
      <c r="MY1" s="22" t="s">
        <v>385</v>
      </c>
      <c r="MZ1" s="22" t="s">
        <v>386</v>
      </c>
      <c r="NA1" s="22" t="s">
        <v>387</v>
      </c>
      <c r="NB1" s="22" t="s">
        <v>388</v>
      </c>
      <c r="NC1" s="22" t="s">
        <v>389</v>
      </c>
      <c r="ND1" s="22" t="s">
        <v>390</v>
      </c>
      <c r="NE1" s="22" t="s">
        <v>391</v>
      </c>
      <c r="NF1" s="22" t="s">
        <v>392</v>
      </c>
      <c r="NG1" s="22" t="s">
        <v>393</v>
      </c>
      <c r="NH1" s="22" t="s">
        <v>394</v>
      </c>
      <c r="NI1" s="22" t="s">
        <v>395</v>
      </c>
      <c r="NJ1" s="22" t="s">
        <v>396</v>
      </c>
      <c r="NK1" s="22" t="s">
        <v>397</v>
      </c>
      <c r="NL1" s="22" t="s">
        <v>398</v>
      </c>
      <c r="NM1" s="22" t="s">
        <v>399</v>
      </c>
      <c r="NN1" s="22" t="s">
        <v>400</v>
      </c>
      <c r="NO1" s="22" t="s">
        <v>401</v>
      </c>
      <c r="NP1" s="22" t="s">
        <v>402</v>
      </c>
      <c r="NQ1" s="22" t="s">
        <v>403</v>
      </c>
      <c r="NR1" s="22" t="s">
        <v>404</v>
      </c>
      <c r="NS1" s="22" t="s">
        <v>405</v>
      </c>
      <c r="NT1" s="22" t="s">
        <v>406</v>
      </c>
      <c r="NU1" s="22" t="s">
        <v>407</v>
      </c>
      <c r="NV1" s="22" t="s">
        <v>408</v>
      </c>
    </row>
    <row r="2" spans="1:386" x14ac:dyDescent="0.25">
      <c r="A2" s="22" t="s">
        <v>2</v>
      </c>
      <c r="B2" s="22">
        <v>4</v>
      </c>
      <c r="C2" s="22">
        <v>7</v>
      </c>
      <c r="D2" s="22">
        <v>3.0535070000000002</v>
      </c>
      <c r="E2" s="22">
        <v>0.43621500000000002</v>
      </c>
      <c r="F2" s="22">
        <v>0.11669</v>
      </c>
      <c r="G2" s="22">
        <v>0</v>
      </c>
      <c r="H2" s="22">
        <v>0</v>
      </c>
      <c r="I2" s="22">
        <v>0</v>
      </c>
      <c r="J2" s="22">
        <v>0</v>
      </c>
      <c r="K2" s="22">
        <v>1</v>
      </c>
      <c r="L2" s="22">
        <v>0.5</v>
      </c>
      <c r="M2" s="22">
        <v>0.5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2</v>
      </c>
      <c r="T2" s="22">
        <v>1.395826</v>
      </c>
      <c r="U2" s="22">
        <v>0.69791300000000001</v>
      </c>
      <c r="V2" s="22">
        <v>0.209729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1</v>
      </c>
      <c r="AF2" s="22">
        <v>0.31002600000000002</v>
      </c>
      <c r="AG2" s="22">
        <v>0.31002600000000002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0.28904999999999997</v>
      </c>
      <c r="AS2" s="22">
        <v>0.28904999999999997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1</v>
      </c>
      <c r="CB2" s="22">
        <v>0.42555700000000002</v>
      </c>
      <c r="CC2" s="22">
        <v>0.42555700000000002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2</v>
      </c>
      <c r="CV2" s="22">
        <v>1.149386</v>
      </c>
      <c r="CW2" s="22">
        <v>0.57469300000000001</v>
      </c>
      <c r="CX2" s="22">
        <v>0.17174300000000001</v>
      </c>
      <c r="CY2" s="22">
        <v>1</v>
      </c>
      <c r="CZ2" s="22">
        <v>0.57444300000000004</v>
      </c>
      <c r="DA2" s="22">
        <v>0.57444300000000004</v>
      </c>
      <c r="DB2" s="22">
        <v>0</v>
      </c>
      <c r="DC2" s="22">
        <v>7</v>
      </c>
      <c r="DD2" s="22">
        <v>4.5173800000000002</v>
      </c>
      <c r="DE2" s="22">
        <v>0.64534000000000002</v>
      </c>
      <c r="DF2" s="22">
        <v>0.20983499999999999</v>
      </c>
      <c r="DG2" s="22">
        <v>5</v>
      </c>
      <c r="DH2" s="22">
        <v>2.5971649999999999</v>
      </c>
      <c r="DI2" s="22">
        <v>0.51943300000000003</v>
      </c>
      <c r="DJ2" s="22">
        <v>0.23105800000000001</v>
      </c>
      <c r="DK2" s="22">
        <v>2</v>
      </c>
      <c r="DL2" s="22">
        <v>0.64183800000000002</v>
      </c>
      <c r="DM2" s="22">
        <v>0.32091900000000001</v>
      </c>
      <c r="DN2" s="22">
        <v>7.7029999999999998E-3</v>
      </c>
      <c r="DO2" s="22">
        <v>6</v>
      </c>
      <c r="DP2" s="22">
        <v>2.7531490000000001</v>
      </c>
      <c r="DQ2" s="22">
        <v>0.45885799999999999</v>
      </c>
      <c r="DR2" s="22">
        <v>0.19648699999999999</v>
      </c>
      <c r="DS2" s="22">
        <v>11</v>
      </c>
      <c r="DT2" s="22">
        <v>6.0530030000000004</v>
      </c>
      <c r="DU2" s="22">
        <v>0.55027300000000001</v>
      </c>
      <c r="DV2" s="22">
        <v>0.25422499999999998</v>
      </c>
      <c r="DW2" s="22">
        <v>0</v>
      </c>
      <c r="DX2" s="22">
        <v>0</v>
      </c>
      <c r="DY2" s="22">
        <v>0</v>
      </c>
      <c r="DZ2" s="22">
        <v>0</v>
      </c>
      <c r="EA2" s="22">
        <v>2</v>
      </c>
      <c r="EB2" s="22">
        <v>1.9691730000000001</v>
      </c>
      <c r="EC2" s="22">
        <v>0.98458699999999999</v>
      </c>
      <c r="ED2" s="22">
        <v>3.13E-3</v>
      </c>
      <c r="EE2" s="22">
        <v>2</v>
      </c>
      <c r="EF2" s="22">
        <v>0.59907600000000005</v>
      </c>
      <c r="EG2" s="22">
        <v>0.29953800000000003</v>
      </c>
      <c r="EH2" s="22">
        <v>7.4159999999999998E-3</v>
      </c>
      <c r="EI2" s="22">
        <v>5</v>
      </c>
      <c r="EJ2" s="22">
        <v>1.9808460000000001</v>
      </c>
      <c r="EK2" s="22">
        <v>0.39616899999999999</v>
      </c>
      <c r="EL2" s="22">
        <v>8.9268E-2</v>
      </c>
      <c r="EM2" s="22">
        <v>20</v>
      </c>
      <c r="EN2" s="22">
        <v>10.694846</v>
      </c>
      <c r="EO2" s="22">
        <v>0.53474200000000005</v>
      </c>
      <c r="EP2" s="22">
        <v>0.18921099999999999</v>
      </c>
      <c r="EQ2" s="22">
        <v>27</v>
      </c>
      <c r="ER2" s="22">
        <v>17.329229000000002</v>
      </c>
      <c r="ES2" s="22">
        <v>0.64182300000000003</v>
      </c>
      <c r="ET2" s="22">
        <v>0.24676500000000001</v>
      </c>
      <c r="EU2" s="22">
        <v>22</v>
      </c>
      <c r="EV2" s="22">
        <v>13.222635</v>
      </c>
      <c r="EW2" s="22">
        <v>0.60102900000000004</v>
      </c>
      <c r="EX2" s="22">
        <v>0.26739099999999999</v>
      </c>
      <c r="EY2" s="22">
        <v>19</v>
      </c>
      <c r="EZ2" s="22">
        <v>11.078856</v>
      </c>
      <c r="FA2" s="22">
        <v>0.58309800000000001</v>
      </c>
      <c r="FB2" s="22">
        <v>0.241619</v>
      </c>
      <c r="FC2" s="22">
        <v>16</v>
      </c>
      <c r="FD2" s="22">
        <v>11.204509</v>
      </c>
      <c r="FE2" s="22">
        <v>0.70028199999999996</v>
      </c>
      <c r="FF2" s="22">
        <v>0.224629</v>
      </c>
      <c r="FG2" s="22">
        <v>19</v>
      </c>
      <c r="FH2" s="22">
        <v>13.667825000000001</v>
      </c>
      <c r="FI2" s="22">
        <v>0.71935899999999997</v>
      </c>
      <c r="FJ2" s="22">
        <v>0.173819</v>
      </c>
      <c r="FK2" s="22">
        <v>16</v>
      </c>
      <c r="FL2" s="22">
        <v>11.123196</v>
      </c>
      <c r="FM2" s="22">
        <v>0.69520000000000004</v>
      </c>
      <c r="FN2" s="22">
        <v>0.221219</v>
      </c>
      <c r="FO2" s="22">
        <v>43</v>
      </c>
      <c r="FP2" s="22">
        <v>31.872995</v>
      </c>
      <c r="FQ2" s="22">
        <v>0.741232</v>
      </c>
      <c r="FR2" s="22">
        <v>0.23395099999999999</v>
      </c>
      <c r="FS2" s="22">
        <v>14</v>
      </c>
      <c r="FT2" s="22">
        <v>9.8987390000000008</v>
      </c>
      <c r="FU2" s="22">
        <v>0.70705300000000004</v>
      </c>
      <c r="FV2" s="22">
        <v>0.24127599999999999</v>
      </c>
      <c r="FW2" s="22">
        <v>12</v>
      </c>
      <c r="FX2" s="22">
        <v>9.3851239999999994</v>
      </c>
      <c r="FY2" s="22">
        <v>0.78209399999999996</v>
      </c>
      <c r="FZ2" s="22">
        <v>0.16988500000000001</v>
      </c>
      <c r="GA2" s="22">
        <v>3</v>
      </c>
      <c r="GB2" s="22">
        <v>2.0631170000000001</v>
      </c>
      <c r="GC2" s="22">
        <v>0.68770600000000004</v>
      </c>
      <c r="GD2" s="22">
        <v>0.15129999999999999</v>
      </c>
      <c r="GE2" s="22">
        <v>6</v>
      </c>
      <c r="GF2" s="22">
        <v>3.7096300000000002</v>
      </c>
      <c r="GG2" s="22">
        <v>0.61827200000000004</v>
      </c>
      <c r="GH2" s="22">
        <v>0.231487</v>
      </c>
      <c r="GI2" s="22">
        <v>6</v>
      </c>
      <c r="GJ2" s="22">
        <v>3.5693169999999999</v>
      </c>
      <c r="GK2" s="22">
        <v>0.59488600000000003</v>
      </c>
      <c r="GL2" s="22">
        <v>0.22896900000000001</v>
      </c>
      <c r="GM2" s="22">
        <v>10</v>
      </c>
      <c r="GN2" s="22">
        <v>5.7631870000000003</v>
      </c>
      <c r="GO2" s="22">
        <v>0.57631900000000003</v>
      </c>
      <c r="GP2" s="22">
        <v>0.22856000000000001</v>
      </c>
      <c r="GQ2" s="22">
        <v>11</v>
      </c>
      <c r="GR2" s="22">
        <v>7.8570510000000002</v>
      </c>
      <c r="GS2" s="22">
        <v>0.71427700000000005</v>
      </c>
      <c r="GT2" s="22">
        <v>0.242759</v>
      </c>
      <c r="GU2" s="22">
        <v>16</v>
      </c>
      <c r="GV2" s="22">
        <v>8.6373529999999992</v>
      </c>
      <c r="GW2" s="22">
        <v>0.53983499999999995</v>
      </c>
      <c r="GX2" s="22">
        <v>0.22816</v>
      </c>
      <c r="GY2" s="22">
        <v>18</v>
      </c>
      <c r="GZ2" s="22">
        <v>12.453571999999999</v>
      </c>
      <c r="HA2" s="22">
        <v>0.69186499999999995</v>
      </c>
      <c r="HB2" s="22">
        <v>0.26924100000000001</v>
      </c>
      <c r="HC2" s="22">
        <v>9</v>
      </c>
      <c r="HD2" s="22">
        <v>4.3684190000000003</v>
      </c>
      <c r="HE2" s="22">
        <v>0.48537999999999998</v>
      </c>
      <c r="HF2" s="22">
        <v>0.203463</v>
      </c>
      <c r="HG2" s="22">
        <v>13</v>
      </c>
      <c r="HH2" s="22">
        <v>8.0372540000000008</v>
      </c>
      <c r="HI2" s="22">
        <v>0.61824999999999997</v>
      </c>
      <c r="HJ2" s="22">
        <v>0.16067500000000001</v>
      </c>
      <c r="HK2" s="22">
        <v>12</v>
      </c>
      <c r="HL2" s="22">
        <v>7.6194660000000001</v>
      </c>
      <c r="HM2" s="22">
        <v>0.63495599999999996</v>
      </c>
      <c r="HN2" s="22">
        <v>0.181811</v>
      </c>
      <c r="HO2" s="22">
        <v>13</v>
      </c>
      <c r="HP2" s="22">
        <v>9.4656839999999995</v>
      </c>
      <c r="HQ2" s="22">
        <v>0.72813000000000005</v>
      </c>
      <c r="HR2" s="22">
        <v>0.23893500000000001</v>
      </c>
      <c r="HS2" s="22">
        <v>15</v>
      </c>
      <c r="HT2" s="22">
        <v>8.9383669999999995</v>
      </c>
      <c r="HU2" s="22">
        <v>0.59589099999999995</v>
      </c>
      <c r="HV2" s="22">
        <v>0.26703700000000002</v>
      </c>
      <c r="HW2" s="22">
        <v>29</v>
      </c>
      <c r="HX2" s="22">
        <v>16.236778999999999</v>
      </c>
      <c r="HY2" s="22">
        <v>0.55988899999999997</v>
      </c>
      <c r="HZ2" s="22">
        <v>0.237619</v>
      </c>
      <c r="IA2" s="22">
        <v>22</v>
      </c>
      <c r="IB2" s="22">
        <v>16.683544999999999</v>
      </c>
      <c r="IC2" s="22">
        <v>0.75834299999999999</v>
      </c>
      <c r="ID2" s="22">
        <v>0.25741599999999998</v>
      </c>
      <c r="IE2" s="22">
        <v>19</v>
      </c>
      <c r="IF2" s="22">
        <v>11.475031</v>
      </c>
      <c r="IG2" s="22">
        <v>0.60394899999999996</v>
      </c>
      <c r="IH2" s="22">
        <v>0.25693300000000002</v>
      </c>
      <c r="II2" s="22">
        <v>6</v>
      </c>
      <c r="IJ2" s="22">
        <v>5.4931710000000002</v>
      </c>
      <c r="IK2" s="22">
        <v>0.91552900000000004</v>
      </c>
      <c r="IL2" s="22">
        <v>0.110107</v>
      </c>
      <c r="IM2" s="22">
        <v>19</v>
      </c>
      <c r="IN2" s="22">
        <v>10.985621999999999</v>
      </c>
      <c r="IO2" s="22">
        <v>0.57819100000000001</v>
      </c>
      <c r="IP2" s="22">
        <v>0.21107899999999999</v>
      </c>
      <c r="IQ2" s="22">
        <v>8</v>
      </c>
      <c r="IR2" s="22">
        <v>5.8825390000000004</v>
      </c>
      <c r="IS2" s="22">
        <v>0.735317</v>
      </c>
      <c r="IT2" s="22">
        <v>0.19333600000000001</v>
      </c>
      <c r="IU2" s="22">
        <v>7</v>
      </c>
      <c r="IV2" s="22">
        <v>5.6554270000000004</v>
      </c>
      <c r="IW2" s="22">
        <v>0.80791800000000003</v>
      </c>
      <c r="IX2" s="22">
        <v>0.210761</v>
      </c>
      <c r="IY2" s="22">
        <v>3</v>
      </c>
      <c r="IZ2" s="22">
        <v>1.5567899999999999</v>
      </c>
      <c r="JA2" s="22">
        <v>0.51893</v>
      </c>
      <c r="JB2" s="22">
        <v>0.17858499999999999</v>
      </c>
      <c r="JC2" s="22">
        <v>0</v>
      </c>
      <c r="JD2" s="22">
        <v>0</v>
      </c>
      <c r="JE2" s="22">
        <v>0</v>
      </c>
      <c r="JF2" s="22">
        <v>0</v>
      </c>
      <c r="JG2" s="22">
        <v>0</v>
      </c>
      <c r="JH2" s="22">
        <v>0</v>
      </c>
      <c r="JI2" s="22">
        <v>0</v>
      </c>
      <c r="JJ2" s="22">
        <v>0</v>
      </c>
      <c r="JK2" s="22">
        <v>2</v>
      </c>
      <c r="JL2" s="22">
        <v>1.616344</v>
      </c>
      <c r="JM2" s="22">
        <v>0.808172</v>
      </c>
      <c r="JN2" s="22">
        <v>0.114916</v>
      </c>
      <c r="JO2" s="22">
        <v>17</v>
      </c>
      <c r="JP2" s="22">
        <v>12.512786999999999</v>
      </c>
      <c r="JQ2" s="22">
        <v>0.73604599999999998</v>
      </c>
      <c r="JR2" s="22">
        <v>0.21259900000000001</v>
      </c>
      <c r="JS2" s="22">
        <v>9</v>
      </c>
      <c r="JT2" s="22">
        <v>8.3781859999999995</v>
      </c>
      <c r="JU2" s="22">
        <v>0.93091000000000002</v>
      </c>
      <c r="JV2" s="22">
        <v>6.0456000000000003E-2</v>
      </c>
      <c r="JW2" s="22">
        <v>10</v>
      </c>
      <c r="JX2" s="22">
        <v>6.1744849999999998</v>
      </c>
      <c r="JY2" s="22">
        <v>0.617448</v>
      </c>
      <c r="JZ2" s="22">
        <v>0.24460999999999999</v>
      </c>
      <c r="KA2" s="22">
        <v>10</v>
      </c>
      <c r="KB2" s="22">
        <v>5.1831259999999997</v>
      </c>
      <c r="KC2" s="22">
        <v>0.51831300000000002</v>
      </c>
      <c r="KD2" s="22">
        <v>0.17960000000000001</v>
      </c>
      <c r="KE2" s="22">
        <v>11</v>
      </c>
      <c r="KF2" s="22">
        <v>7.3656839999999999</v>
      </c>
      <c r="KG2" s="22">
        <v>0.66960799999999998</v>
      </c>
      <c r="KH2" s="22">
        <v>0.22076499999999999</v>
      </c>
      <c r="KI2" s="22">
        <v>9</v>
      </c>
      <c r="KJ2" s="22">
        <v>5.1496019999999998</v>
      </c>
      <c r="KK2" s="22">
        <v>0.57217799999999996</v>
      </c>
      <c r="KL2" s="22">
        <v>0.18618999999999999</v>
      </c>
      <c r="KM2" s="22">
        <v>9</v>
      </c>
      <c r="KN2" s="22">
        <v>7.3959619999999999</v>
      </c>
      <c r="KO2" s="22">
        <v>0.821774</v>
      </c>
      <c r="KP2" s="22">
        <v>0.179005</v>
      </c>
      <c r="KQ2" s="22">
        <v>8</v>
      </c>
      <c r="KR2" s="22">
        <v>4.5990140000000004</v>
      </c>
      <c r="KS2" s="22">
        <v>0.57487699999999997</v>
      </c>
      <c r="KT2" s="22">
        <v>0.27758899999999997</v>
      </c>
      <c r="KU2" s="22">
        <v>17</v>
      </c>
      <c r="KV2" s="22">
        <v>12.996587999999999</v>
      </c>
      <c r="KW2" s="22">
        <v>0.76450499999999999</v>
      </c>
      <c r="KX2" s="22">
        <v>0.20933199999999999</v>
      </c>
      <c r="KY2" s="22">
        <v>22</v>
      </c>
      <c r="KZ2" s="22">
        <v>14.039694000000001</v>
      </c>
      <c r="LA2" s="22">
        <v>0.63816799999999996</v>
      </c>
      <c r="LB2" s="22">
        <v>0.22340699999999999</v>
      </c>
      <c r="LC2" s="22">
        <v>13</v>
      </c>
      <c r="LD2" s="22">
        <v>8.3334469999999996</v>
      </c>
      <c r="LE2" s="22">
        <v>0.64103399999999999</v>
      </c>
      <c r="LF2" s="22">
        <v>0.25609700000000002</v>
      </c>
      <c r="LG2" s="22">
        <v>11</v>
      </c>
      <c r="LH2" s="22">
        <v>5.0337339999999999</v>
      </c>
      <c r="LI2" s="22">
        <v>0.45761200000000002</v>
      </c>
      <c r="LJ2" s="22">
        <v>0.18363299999999999</v>
      </c>
      <c r="LK2" s="22">
        <v>24</v>
      </c>
      <c r="LL2" s="22">
        <v>15.431383</v>
      </c>
      <c r="LM2" s="22">
        <v>0.64297400000000005</v>
      </c>
      <c r="LN2" s="22">
        <v>0.17387900000000001</v>
      </c>
      <c r="LO2" s="22">
        <v>15</v>
      </c>
      <c r="LP2" s="22">
        <v>8.6849150000000002</v>
      </c>
      <c r="LQ2" s="22">
        <v>0.57899400000000001</v>
      </c>
      <c r="LR2" s="22">
        <v>0.20308300000000001</v>
      </c>
      <c r="LS2" s="22">
        <v>7</v>
      </c>
      <c r="LT2" s="22">
        <v>4.6293559999999996</v>
      </c>
      <c r="LU2" s="22">
        <v>0.66133699999999995</v>
      </c>
      <c r="LV2" s="22">
        <v>0.228017</v>
      </c>
      <c r="LW2" s="22">
        <v>7</v>
      </c>
      <c r="LX2" s="22">
        <v>3.663945</v>
      </c>
      <c r="LY2" s="22">
        <v>0.52342100000000003</v>
      </c>
      <c r="LZ2" s="22">
        <v>0.18824299999999999</v>
      </c>
      <c r="MA2" s="22">
        <v>5</v>
      </c>
      <c r="MB2" s="22">
        <v>3.2626409999999999</v>
      </c>
      <c r="MC2" s="22">
        <v>0.652528</v>
      </c>
      <c r="MD2" s="22">
        <v>0.20458999999999999</v>
      </c>
      <c r="ME2" s="22">
        <v>7</v>
      </c>
      <c r="MF2" s="22">
        <v>3.234464</v>
      </c>
      <c r="MG2" s="22">
        <v>0.46206599999999998</v>
      </c>
      <c r="MH2" s="22">
        <v>0.18831700000000001</v>
      </c>
      <c r="MI2" s="22">
        <v>9</v>
      </c>
      <c r="MJ2" s="22">
        <v>4.1791489999999998</v>
      </c>
      <c r="MK2" s="22">
        <v>0.46434999999999998</v>
      </c>
      <c r="ML2" s="22">
        <v>0.19013099999999999</v>
      </c>
      <c r="MM2" s="22">
        <v>6</v>
      </c>
      <c r="MN2" s="22">
        <v>2.6646480000000001</v>
      </c>
      <c r="MO2" s="22">
        <v>0.444108</v>
      </c>
      <c r="MP2" s="22">
        <v>0.125275</v>
      </c>
      <c r="MQ2" s="22">
        <v>3</v>
      </c>
      <c r="MR2" s="22">
        <v>1.3100259999999999</v>
      </c>
      <c r="MS2" s="22">
        <v>0.43667499999999998</v>
      </c>
      <c r="MT2" s="22">
        <v>6.9663000000000003E-2</v>
      </c>
      <c r="MU2" s="22">
        <v>0</v>
      </c>
      <c r="MV2" s="22">
        <v>0</v>
      </c>
      <c r="MW2" s="22">
        <v>0</v>
      </c>
      <c r="MX2" s="22">
        <v>0</v>
      </c>
      <c r="MY2" s="22">
        <v>4</v>
      </c>
      <c r="MZ2" s="22">
        <v>2.106134</v>
      </c>
      <c r="NA2" s="22">
        <v>0.52653300000000003</v>
      </c>
      <c r="NB2" s="22">
        <v>0.156941</v>
      </c>
      <c r="NC2" s="22">
        <v>0</v>
      </c>
      <c r="ND2" s="22">
        <v>0</v>
      </c>
      <c r="NE2" s="22">
        <v>0</v>
      </c>
      <c r="NF2" s="22">
        <v>0</v>
      </c>
      <c r="NG2" s="22">
        <v>0</v>
      </c>
      <c r="NH2" s="22">
        <v>0</v>
      </c>
      <c r="NI2" s="22">
        <v>0</v>
      </c>
      <c r="NJ2" s="22">
        <v>0</v>
      </c>
      <c r="NK2" s="22">
        <v>2</v>
      </c>
      <c r="NL2" s="22">
        <v>1.049464</v>
      </c>
      <c r="NM2" s="22">
        <v>0.52473199999999998</v>
      </c>
      <c r="NN2" s="22">
        <v>3.5151000000000002E-2</v>
      </c>
      <c r="NO2" s="22">
        <v>0</v>
      </c>
      <c r="NP2" s="22">
        <v>0</v>
      </c>
      <c r="NQ2" s="22">
        <v>0</v>
      </c>
      <c r="NR2" s="22">
        <v>0</v>
      </c>
      <c r="NS2" s="22">
        <v>0</v>
      </c>
      <c r="NT2" s="22">
        <v>0</v>
      </c>
      <c r="NU2" s="22">
        <v>0</v>
      </c>
      <c r="NV2" s="22">
        <v>0</v>
      </c>
    </row>
    <row r="3" spans="1:386" x14ac:dyDescent="0.25">
      <c r="A3" s="22" t="s">
        <v>3</v>
      </c>
      <c r="B3" s="22">
        <v>4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1</v>
      </c>
      <c r="AB3" s="22">
        <v>0.47502100000000003</v>
      </c>
      <c r="AC3" s="22">
        <v>0.47502100000000003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2</v>
      </c>
      <c r="CV3" s="22">
        <v>0.77885300000000002</v>
      </c>
      <c r="CW3" s="22">
        <v>0.38942700000000002</v>
      </c>
      <c r="CX3" s="22">
        <v>8.404E-3</v>
      </c>
      <c r="CY3" s="22">
        <v>4</v>
      </c>
      <c r="CZ3" s="22">
        <v>2.2597230000000001</v>
      </c>
      <c r="DA3" s="22">
        <v>0.56493099999999996</v>
      </c>
      <c r="DB3" s="22">
        <v>0.20220199999999999</v>
      </c>
      <c r="DC3" s="22">
        <v>3</v>
      </c>
      <c r="DD3" s="22">
        <v>2.4071340000000001</v>
      </c>
      <c r="DE3" s="22">
        <v>0.80237800000000004</v>
      </c>
      <c r="DF3" s="22">
        <v>7.775E-2</v>
      </c>
      <c r="DG3" s="22">
        <v>7</v>
      </c>
      <c r="DH3" s="22">
        <v>6.1816339999999999</v>
      </c>
      <c r="DI3" s="22">
        <v>0.88309099999999996</v>
      </c>
      <c r="DJ3" s="22">
        <v>0.19597100000000001</v>
      </c>
      <c r="DK3" s="22">
        <v>32</v>
      </c>
      <c r="DL3" s="22">
        <v>28.403365000000001</v>
      </c>
      <c r="DM3" s="22">
        <v>0.88760499999999998</v>
      </c>
      <c r="DN3" s="22">
        <v>0.18909599999999999</v>
      </c>
      <c r="DO3" s="22">
        <v>23</v>
      </c>
      <c r="DP3" s="22">
        <v>16.842638999999998</v>
      </c>
      <c r="DQ3" s="22">
        <v>0.73228899999999997</v>
      </c>
      <c r="DR3" s="22">
        <v>0.191692</v>
      </c>
      <c r="DS3" s="22">
        <v>10</v>
      </c>
      <c r="DT3" s="22">
        <v>8.6735760000000006</v>
      </c>
      <c r="DU3" s="22">
        <v>0.86735799999999996</v>
      </c>
      <c r="DV3" s="22">
        <v>0.207013</v>
      </c>
      <c r="DW3" s="22">
        <v>9</v>
      </c>
      <c r="DX3" s="22">
        <v>5.4427469999999998</v>
      </c>
      <c r="DY3" s="22">
        <v>0.60475000000000001</v>
      </c>
      <c r="DZ3" s="22">
        <v>0.21831</v>
      </c>
      <c r="EA3" s="22">
        <v>10</v>
      </c>
      <c r="EB3" s="22">
        <v>5.8123740000000002</v>
      </c>
      <c r="EC3" s="22">
        <v>0.581237</v>
      </c>
      <c r="ED3" s="22">
        <v>0.224268</v>
      </c>
      <c r="EE3" s="22">
        <v>6</v>
      </c>
      <c r="EF3" s="22">
        <v>3.5511240000000002</v>
      </c>
      <c r="EG3" s="22">
        <v>0.59185399999999999</v>
      </c>
      <c r="EH3" s="22">
        <v>0.24870300000000001</v>
      </c>
      <c r="EI3" s="22">
        <v>5</v>
      </c>
      <c r="EJ3" s="22">
        <v>3.1782840000000001</v>
      </c>
      <c r="EK3" s="22">
        <v>0.63565700000000003</v>
      </c>
      <c r="EL3" s="22">
        <v>0.23554800000000001</v>
      </c>
      <c r="EM3" s="22">
        <v>18</v>
      </c>
      <c r="EN3" s="22">
        <v>12.38185</v>
      </c>
      <c r="EO3" s="22">
        <v>0.68788099999999996</v>
      </c>
      <c r="EP3" s="22">
        <v>0.22484899999999999</v>
      </c>
      <c r="EQ3" s="22">
        <v>24</v>
      </c>
      <c r="ER3" s="22">
        <v>16.645966999999999</v>
      </c>
      <c r="ES3" s="22">
        <v>0.69358200000000003</v>
      </c>
      <c r="ET3" s="22">
        <v>0.228077</v>
      </c>
      <c r="EU3" s="22">
        <v>9</v>
      </c>
      <c r="EV3" s="22">
        <v>7.4185829999999999</v>
      </c>
      <c r="EW3" s="22">
        <v>0.82428699999999999</v>
      </c>
      <c r="EX3" s="22">
        <v>0.143488</v>
      </c>
      <c r="EY3" s="22">
        <v>17</v>
      </c>
      <c r="EZ3" s="22">
        <v>11.215636999999999</v>
      </c>
      <c r="FA3" s="22">
        <v>0.65974299999999997</v>
      </c>
      <c r="FB3" s="22">
        <v>0.244972</v>
      </c>
      <c r="FC3" s="22">
        <v>3</v>
      </c>
      <c r="FD3" s="22">
        <v>2.5479750000000001</v>
      </c>
      <c r="FE3" s="22">
        <v>0.849325</v>
      </c>
      <c r="FF3" s="22">
        <v>0.15589500000000001</v>
      </c>
      <c r="FG3" s="22">
        <v>5</v>
      </c>
      <c r="FH3" s="22">
        <v>3.5470090000000001</v>
      </c>
      <c r="FI3" s="22">
        <v>0.70940199999999998</v>
      </c>
      <c r="FJ3" s="22">
        <v>0.19461800000000001</v>
      </c>
      <c r="FK3" s="22">
        <v>7</v>
      </c>
      <c r="FL3" s="22">
        <v>3.1982200000000001</v>
      </c>
      <c r="FM3" s="22">
        <v>0.45688899999999999</v>
      </c>
      <c r="FN3" s="22">
        <v>0.18875900000000001</v>
      </c>
      <c r="FO3" s="22">
        <v>5</v>
      </c>
      <c r="FP3" s="22">
        <v>2.3940169999999998</v>
      </c>
      <c r="FQ3" s="22">
        <v>0.47880299999999998</v>
      </c>
      <c r="FR3" s="22">
        <v>0.118862</v>
      </c>
      <c r="FS3" s="22">
        <v>10</v>
      </c>
      <c r="FT3" s="22">
        <v>4.1170439999999999</v>
      </c>
      <c r="FU3" s="22">
        <v>0.41170400000000001</v>
      </c>
      <c r="FV3" s="22">
        <v>0.101703</v>
      </c>
      <c r="FW3" s="22">
        <v>6</v>
      </c>
      <c r="FX3" s="22">
        <v>3.9113180000000001</v>
      </c>
      <c r="FY3" s="22">
        <v>0.65188599999999997</v>
      </c>
      <c r="FZ3" s="22">
        <v>0.190831</v>
      </c>
      <c r="GA3" s="22">
        <v>21</v>
      </c>
      <c r="GB3" s="22">
        <v>14.099855</v>
      </c>
      <c r="GC3" s="22">
        <v>0.67142199999999996</v>
      </c>
      <c r="GD3" s="22">
        <v>0.205564</v>
      </c>
      <c r="GE3" s="22">
        <v>2</v>
      </c>
      <c r="GF3" s="22">
        <v>1.881256</v>
      </c>
      <c r="GG3" s="22">
        <v>0.94062800000000002</v>
      </c>
      <c r="GH3" s="22">
        <v>1.6830000000000001E-2</v>
      </c>
      <c r="GI3" s="22">
        <v>3</v>
      </c>
      <c r="GJ3" s="22">
        <v>2.0673509999999999</v>
      </c>
      <c r="GK3" s="22">
        <v>0.68911699999999998</v>
      </c>
      <c r="GL3" s="22">
        <v>0.144008</v>
      </c>
      <c r="GM3" s="22">
        <v>6</v>
      </c>
      <c r="GN3" s="22">
        <v>3.074897</v>
      </c>
      <c r="GO3" s="22">
        <v>0.51248300000000002</v>
      </c>
      <c r="GP3" s="22">
        <v>0.21349699999999999</v>
      </c>
      <c r="GQ3" s="22">
        <v>2</v>
      </c>
      <c r="GR3" s="22">
        <v>1.4728250000000001</v>
      </c>
      <c r="GS3" s="22">
        <v>0.73641199999999996</v>
      </c>
      <c r="GT3" s="22">
        <v>0.149506</v>
      </c>
      <c r="GU3" s="22">
        <v>4</v>
      </c>
      <c r="GV3" s="22">
        <v>3.138719</v>
      </c>
      <c r="GW3" s="22">
        <v>0.78468000000000004</v>
      </c>
      <c r="GX3" s="22">
        <v>0.197077</v>
      </c>
      <c r="GY3" s="22">
        <v>2</v>
      </c>
      <c r="GZ3" s="22">
        <v>1.962596</v>
      </c>
      <c r="HA3" s="22">
        <v>0.981298</v>
      </c>
      <c r="HB3" s="22">
        <v>1.1927999999999999E-2</v>
      </c>
      <c r="HC3" s="22">
        <v>4</v>
      </c>
      <c r="HD3" s="22">
        <v>3.0479539999999998</v>
      </c>
      <c r="HE3" s="22">
        <v>0.76198900000000003</v>
      </c>
      <c r="HF3" s="22">
        <v>0.174119</v>
      </c>
      <c r="HG3" s="22">
        <v>1</v>
      </c>
      <c r="HH3" s="22">
        <v>0.331812</v>
      </c>
      <c r="HI3" s="22">
        <v>0.331812</v>
      </c>
      <c r="HJ3" s="22">
        <v>0</v>
      </c>
      <c r="HK3" s="22">
        <v>2</v>
      </c>
      <c r="HL3" s="22">
        <v>0.57896700000000001</v>
      </c>
      <c r="HM3" s="22">
        <v>0.28948400000000002</v>
      </c>
      <c r="HN3" s="22">
        <v>1.4526000000000001E-2</v>
      </c>
      <c r="HO3" s="22">
        <v>2</v>
      </c>
      <c r="HP3" s="22">
        <v>1.2883039999999999</v>
      </c>
      <c r="HQ3" s="22">
        <v>0.64415199999999995</v>
      </c>
      <c r="HR3" s="22">
        <v>0.25109500000000001</v>
      </c>
      <c r="HS3" s="22">
        <v>4</v>
      </c>
      <c r="HT3" s="22">
        <v>3.0262609999999999</v>
      </c>
      <c r="HU3" s="22">
        <v>0.75656500000000004</v>
      </c>
      <c r="HV3" s="22">
        <v>0.20139699999999999</v>
      </c>
      <c r="HW3" s="22">
        <v>6</v>
      </c>
      <c r="HX3" s="22">
        <v>5.4385849999999998</v>
      </c>
      <c r="HY3" s="22">
        <v>0.90643099999999999</v>
      </c>
      <c r="HZ3" s="22">
        <v>0.138792</v>
      </c>
      <c r="IA3" s="22">
        <v>4</v>
      </c>
      <c r="IB3" s="22">
        <v>3.265091</v>
      </c>
      <c r="IC3" s="22">
        <v>0.81627300000000003</v>
      </c>
      <c r="ID3" s="22">
        <v>0.205981</v>
      </c>
      <c r="IE3" s="22">
        <v>3</v>
      </c>
      <c r="IF3" s="22">
        <v>0.86969399999999997</v>
      </c>
      <c r="IG3" s="22">
        <v>0.28989799999999999</v>
      </c>
      <c r="IH3" s="22">
        <v>2.4198999999999998E-2</v>
      </c>
      <c r="II3" s="22">
        <v>4</v>
      </c>
      <c r="IJ3" s="22">
        <v>3.753098</v>
      </c>
      <c r="IK3" s="22">
        <v>0.93827499999999997</v>
      </c>
      <c r="IL3" s="22">
        <v>5.5188000000000001E-2</v>
      </c>
      <c r="IM3" s="22">
        <v>4</v>
      </c>
      <c r="IN3" s="22">
        <v>3.4190860000000001</v>
      </c>
      <c r="IO3" s="22">
        <v>0.85477199999999998</v>
      </c>
      <c r="IP3" s="22">
        <v>0.186194</v>
      </c>
      <c r="IQ3" s="22">
        <v>3</v>
      </c>
      <c r="IR3" s="22">
        <v>2.783976</v>
      </c>
      <c r="IS3" s="22">
        <v>0.92799200000000004</v>
      </c>
      <c r="IT3" s="22">
        <v>7.3966000000000004E-2</v>
      </c>
      <c r="IU3" s="22">
        <v>11</v>
      </c>
      <c r="IV3" s="22">
        <v>8.4775270000000003</v>
      </c>
      <c r="IW3" s="22">
        <v>0.77068400000000004</v>
      </c>
      <c r="IX3" s="22">
        <v>0.25307299999999999</v>
      </c>
      <c r="IY3" s="22">
        <v>4</v>
      </c>
      <c r="IZ3" s="22">
        <v>2.6895120000000001</v>
      </c>
      <c r="JA3" s="22">
        <v>0.67237800000000003</v>
      </c>
      <c r="JB3" s="22">
        <v>0.19928499999999999</v>
      </c>
      <c r="JC3" s="22">
        <v>13</v>
      </c>
      <c r="JD3" s="22">
        <v>7.57864</v>
      </c>
      <c r="JE3" s="22">
        <v>0.58297200000000005</v>
      </c>
      <c r="JF3" s="22">
        <v>0.26421299999999998</v>
      </c>
      <c r="JG3" s="22">
        <v>10</v>
      </c>
      <c r="JH3" s="22">
        <v>6.9316690000000003</v>
      </c>
      <c r="JI3" s="22">
        <v>0.69316699999999998</v>
      </c>
      <c r="JJ3" s="22">
        <v>0.26713799999999999</v>
      </c>
      <c r="JK3" s="22">
        <v>5</v>
      </c>
      <c r="JL3" s="22">
        <v>3.503638</v>
      </c>
      <c r="JM3" s="22">
        <v>0.70072800000000002</v>
      </c>
      <c r="JN3" s="22">
        <v>0.189336</v>
      </c>
      <c r="JO3" s="22">
        <v>9</v>
      </c>
      <c r="JP3" s="22">
        <v>5.7674370000000001</v>
      </c>
      <c r="JQ3" s="22">
        <v>0.64082600000000001</v>
      </c>
      <c r="JR3" s="22">
        <v>0.21037700000000001</v>
      </c>
      <c r="JS3" s="22">
        <v>17</v>
      </c>
      <c r="JT3" s="22">
        <v>14.119305000000001</v>
      </c>
      <c r="JU3" s="22">
        <v>0.83054700000000004</v>
      </c>
      <c r="JV3" s="22">
        <v>0.15570700000000001</v>
      </c>
      <c r="JW3" s="22">
        <v>7</v>
      </c>
      <c r="JX3" s="22">
        <v>6.1162890000000001</v>
      </c>
      <c r="JY3" s="22">
        <v>0.87375599999999998</v>
      </c>
      <c r="JZ3" s="22">
        <v>0.121322</v>
      </c>
      <c r="KA3" s="22">
        <v>29</v>
      </c>
      <c r="KB3" s="22">
        <v>21.259228</v>
      </c>
      <c r="KC3" s="22">
        <v>0.73307699999999998</v>
      </c>
      <c r="KD3" s="22">
        <v>0.22112299999999999</v>
      </c>
      <c r="KE3" s="22">
        <v>30</v>
      </c>
      <c r="KF3" s="22">
        <v>26.06598</v>
      </c>
      <c r="KG3" s="22">
        <v>0.86886600000000003</v>
      </c>
      <c r="KH3" s="22">
        <v>0.183559</v>
      </c>
      <c r="KI3" s="22">
        <v>21</v>
      </c>
      <c r="KJ3" s="22">
        <v>18.692315000000001</v>
      </c>
      <c r="KK3" s="22">
        <v>0.89010999999999996</v>
      </c>
      <c r="KL3" s="22">
        <v>0.12890699999999999</v>
      </c>
      <c r="KM3" s="22">
        <v>19</v>
      </c>
      <c r="KN3" s="22">
        <v>17.209313000000002</v>
      </c>
      <c r="KO3" s="22">
        <v>0.90575300000000003</v>
      </c>
      <c r="KP3" s="22">
        <v>0.13194500000000001</v>
      </c>
      <c r="KQ3" s="22">
        <v>16</v>
      </c>
      <c r="KR3" s="22">
        <v>10.836924</v>
      </c>
      <c r="KS3" s="22">
        <v>0.67730800000000002</v>
      </c>
      <c r="KT3" s="22">
        <v>0.25580700000000001</v>
      </c>
      <c r="KU3" s="22">
        <v>14</v>
      </c>
      <c r="KV3" s="22">
        <v>12.613007</v>
      </c>
      <c r="KW3" s="22">
        <v>0.90092899999999998</v>
      </c>
      <c r="KX3" s="22">
        <v>0.14729999999999999</v>
      </c>
      <c r="KY3" s="22">
        <v>11</v>
      </c>
      <c r="KZ3" s="22">
        <v>7.5959349999999999</v>
      </c>
      <c r="LA3" s="22">
        <v>0.69054000000000004</v>
      </c>
      <c r="LB3" s="22">
        <v>0.23192399999999999</v>
      </c>
      <c r="LC3" s="22">
        <v>6</v>
      </c>
      <c r="LD3" s="22">
        <v>4.1219830000000002</v>
      </c>
      <c r="LE3" s="22">
        <v>0.68699699999999997</v>
      </c>
      <c r="LF3" s="22">
        <v>0.21725</v>
      </c>
      <c r="LG3" s="22">
        <v>12</v>
      </c>
      <c r="LH3" s="22">
        <v>7.0211800000000002</v>
      </c>
      <c r="LI3" s="22">
        <v>0.58509800000000001</v>
      </c>
      <c r="LJ3" s="22">
        <v>0.23100599999999999</v>
      </c>
      <c r="LK3" s="22">
        <v>9</v>
      </c>
      <c r="LL3" s="22">
        <v>7.0567299999999999</v>
      </c>
      <c r="LM3" s="22">
        <v>0.78408100000000003</v>
      </c>
      <c r="LN3" s="22">
        <v>0.235954</v>
      </c>
      <c r="LO3" s="22">
        <v>7</v>
      </c>
      <c r="LP3" s="22">
        <v>4.5242259999999996</v>
      </c>
      <c r="LQ3" s="22">
        <v>0.64631799999999995</v>
      </c>
      <c r="LR3" s="22">
        <v>0.255023</v>
      </c>
      <c r="LS3" s="22">
        <v>1</v>
      </c>
      <c r="LT3" s="22">
        <v>0.45016600000000001</v>
      </c>
      <c r="LU3" s="22">
        <v>0.45016600000000001</v>
      </c>
      <c r="LV3" s="22">
        <v>0</v>
      </c>
      <c r="LW3" s="22">
        <v>3</v>
      </c>
      <c r="LX3" s="22">
        <v>2.0743619999999998</v>
      </c>
      <c r="LY3" s="22">
        <v>0.69145400000000001</v>
      </c>
      <c r="LZ3" s="22">
        <v>0.21895600000000001</v>
      </c>
      <c r="MA3" s="22">
        <v>3</v>
      </c>
      <c r="MB3" s="22">
        <v>1.110665</v>
      </c>
      <c r="MC3" s="22">
        <v>0.370222</v>
      </c>
      <c r="MD3" s="22">
        <v>2.2280999999999999E-2</v>
      </c>
      <c r="ME3" s="22">
        <v>1</v>
      </c>
      <c r="MF3" s="22">
        <v>0.28904999999999997</v>
      </c>
      <c r="MG3" s="22">
        <v>0.28904999999999997</v>
      </c>
      <c r="MH3" s="22">
        <v>0</v>
      </c>
      <c r="MI3" s="22">
        <v>6</v>
      </c>
      <c r="MJ3" s="22">
        <v>4.0633660000000003</v>
      </c>
      <c r="MK3" s="22">
        <v>0.67722800000000005</v>
      </c>
      <c r="ML3" s="22">
        <v>0.25663000000000002</v>
      </c>
      <c r="MM3" s="22">
        <v>7</v>
      </c>
      <c r="MN3" s="22">
        <v>4.5213549999999998</v>
      </c>
      <c r="MO3" s="22">
        <v>0.64590800000000004</v>
      </c>
      <c r="MP3" s="22">
        <v>0.176479</v>
      </c>
      <c r="MQ3" s="22">
        <v>13</v>
      </c>
      <c r="MR3" s="22">
        <v>8.3329869999999993</v>
      </c>
      <c r="MS3" s="22">
        <v>0.64099899999999999</v>
      </c>
      <c r="MT3" s="22">
        <v>0.19084999999999999</v>
      </c>
      <c r="MU3" s="22">
        <v>7</v>
      </c>
      <c r="MV3" s="22">
        <v>3.3759299999999999</v>
      </c>
      <c r="MW3" s="22">
        <v>0.48227599999999998</v>
      </c>
      <c r="MX3" s="22">
        <v>0.186026</v>
      </c>
      <c r="MY3" s="22">
        <v>14</v>
      </c>
      <c r="MZ3" s="22">
        <v>6.6573289999999998</v>
      </c>
      <c r="NA3" s="22">
        <v>0.47552299999999997</v>
      </c>
      <c r="NB3" s="22">
        <v>0.166598</v>
      </c>
      <c r="NC3" s="22">
        <v>3</v>
      </c>
      <c r="ND3" s="22">
        <v>1.6820809999999999</v>
      </c>
      <c r="NE3" s="22">
        <v>0.56069400000000003</v>
      </c>
      <c r="NF3" s="22">
        <v>0.25122299999999997</v>
      </c>
      <c r="NG3" s="22">
        <v>3</v>
      </c>
      <c r="NH3" s="22">
        <v>1.7055940000000001</v>
      </c>
      <c r="NI3" s="22">
        <v>0.56853100000000001</v>
      </c>
      <c r="NJ3" s="22">
        <v>0.229519</v>
      </c>
      <c r="NK3" s="22">
        <v>3</v>
      </c>
      <c r="NL3" s="22">
        <v>0.90910199999999997</v>
      </c>
      <c r="NM3" s="22">
        <v>0.30303400000000003</v>
      </c>
      <c r="NN3" s="22">
        <v>7.2779999999999997E-3</v>
      </c>
      <c r="NO3" s="22">
        <v>0</v>
      </c>
      <c r="NP3" s="22">
        <v>0</v>
      </c>
      <c r="NQ3" s="22">
        <v>0</v>
      </c>
      <c r="NR3" s="22">
        <v>0</v>
      </c>
      <c r="NS3" s="22">
        <v>1</v>
      </c>
      <c r="NT3" s="22">
        <v>0.85814900000000005</v>
      </c>
      <c r="NU3" s="22">
        <v>0.85814900000000005</v>
      </c>
      <c r="NV3" s="22">
        <v>0</v>
      </c>
    </row>
    <row r="4" spans="1:386" x14ac:dyDescent="0.25">
      <c r="A4" s="22" t="s">
        <v>4</v>
      </c>
      <c r="B4" s="22">
        <v>4</v>
      </c>
      <c r="C4" s="22">
        <v>0</v>
      </c>
      <c r="D4" s="22">
        <v>0</v>
      </c>
      <c r="E4" s="22">
        <v>0</v>
      </c>
      <c r="F4" s="22">
        <v>0</v>
      </c>
      <c r="G4" s="22">
        <v>1</v>
      </c>
      <c r="H4" s="22">
        <v>0.26894099999999999</v>
      </c>
      <c r="I4" s="22">
        <v>0.26894099999999999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2</v>
      </c>
      <c r="CV4" s="22">
        <v>0.87754100000000002</v>
      </c>
      <c r="CW4" s="22">
        <v>0.43877100000000002</v>
      </c>
      <c r="CX4" s="22">
        <v>4.3296000000000001E-2</v>
      </c>
      <c r="CY4" s="22">
        <v>1</v>
      </c>
      <c r="CZ4" s="22">
        <v>0.331812</v>
      </c>
      <c r="DA4" s="22">
        <v>0.331812</v>
      </c>
      <c r="DB4" s="22">
        <v>0</v>
      </c>
      <c r="DC4" s="22">
        <v>6</v>
      </c>
      <c r="DD4" s="22">
        <v>4.4939070000000001</v>
      </c>
      <c r="DE4" s="22">
        <v>0.74898500000000001</v>
      </c>
      <c r="DF4" s="22">
        <v>0.18132200000000001</v>
      </c>
      <c r="DG4" s="22">
        <v>2</v>
      </c>
      <c r="DH4" s="22">
        <v>1.9891540000000001</v>
      </c>
      <c r="DI4" s="22">
        <v>0.99457700000000004</v>
      </c>
      <c r="DJ4" s="22">
        <v>2.539E-3</v>
      </c>
      <c r="DK4" s="22">
        <v>18</v>
      </c>
      <c r="DL4" s="22">
        <v>13.286393</v>
      </c>
      <c r="DM4" s="22">
        <v>0.73813300000000004</v>
      </c>
      <c r="DN4" s="22">
        <v>0.25377</v>
      </c>
      <c r="DO4" s="22">
        <v>29</v>
      </c>
      <c r="DP4" s="22">
        <v>20.704620999999999</v>
      </c>
      <c r="DQ4" s="22">
        <v>0.71395200000000003</v>
      </c>
      <c r="DR4" s="22">
        <v>0.21453800000000001</v>
      </c>
      <c r="DS4" s="22">
        <v>18</v>
      </c>
      <c r="DT4" s="22">
        <v>12.891087000000001</v>
      </c>
      <c r="DU4" s="22">
        <v>0.71617200000000003</v>
      </c>
      <c r="DV4" s="22">
        <v>0.22165099999999999</v>
      </c>
      <c r="DW4" s="22">
        <v>4</v>
      </c>
      <c r="DX4" s="22">
        <v>1.7984169999999999</v>
      </c>
      <c r="DY4" s="22">
        <v>0.449604</v>
      </c>
      <c r="DZ4" s="22">
        <v>0.131885</v>
      </c>
      <c r="EA4" s="22">
        <v>10</v>
      </c>
      <c r="EB4" s="22">
        <v>5.4130940000000001</v>
      </c>
      <c r="EC4" s="22">
        <v>0.54130900000000004</v>
      </c>
      <c r="ED4" s="22">
        <v>0.23713500000000001</v>
      </c>
      <c r="EE4" s="22">
        <v>15</v>
      </c>
      <c r="EF4" s="22">
        <v>9.9652639999999995</v>
      </c>
      <c r="EG4" s="22">
        <v>0.66435100000000002</v>
      </c>
      <c r="EH4" s="22">
        <v>0.214032</v>
      </c>
      <c r="EI4" s="22">
        <v>9</v>
      </c>
      <c r="EJ4" s="22">
        <v>6.1748690000000002</v>
      </c>
      <c r="EK4" s="22">
        <v>0.68609699999999996</v>
      </c>
      <c r="EL4" s="22">
        <v>0.161999</v>
      </c>
      <c r="EM4" s="22">
        <v>12</v>
      </c>
      <c r="EN4" s="22">
        <v>7.5242110000000002</v>
      </c>
      <c r="EO4" s="22">
        <v>0.62701799999999996</v>
      </c>
      <c r="EP4" s="22">
        <v>0.116371</v>
      </c>
      <c r="EQ4" s="22">
        <v>20</v>
      </c>
      <c r="ER4" s="22">
        <v>14.771485999999999</v>
      </c>
      <c r="ES4" s="22">
        <v>0.73857399999999995</v>
      </c>
      <c r="ET4" s="22">
        <v>0.144538</v>
      </c>
      <c r="EU4" s="22">
        <v>16</v>
      </c>
      <c r="EV4" s="22">
        <v>12.401695999999999</v>
      </c>
      <c r="EW4" s="22">
        <v>0.77510599999999996</v>
      </c>
      <c r="EX4" s="22">
        <v>0.18903500000000001</v>
      </c>
      <c r="EY4" s="22">
        <v>15</v>
      </c>
      <c r="EZ4" s="22">
        <v>12.537134</v>
      </c>
      <c r="FA4" s="22">
        <v>0.83580900000000002</v>
      </c>
      <c r="FB4" s="22">
        <v>0.17389199999999999</v>
      </c>
      <c r="FC4" s="22">
        <v>14</v>
      </c>
      <c r="FD4" s="22">
        <v>7.1440979999999996</v>
      </c>
      <c r="FE4" s="22">
        <v>0.510293</v>
      </c>
      <c r="FF4" s="22">
        <v>0.14285800000000001</v>
      </c>
      <c r="FG4" s="22">
        <v>7</v>
      </c>
      <c r="FH4" s="22">
        <v>5.2780060000000004</v>
      </c>
      <c r="FI4" s="22">
        <v>0.75400100000000003</v>
      </c>
      <c r="FJ4" s="22">
        <v>0.13064400000000001</v>
      </c>
      <c r="FK4" s="22">
        <v>5</v>
      </c>
      <c r="FL4" s="22">
        <v>3.3464830000000001</v>
      </c>
      <c r="FM4" s="22">
        <v>0.66929700000000003</v>
      </c>
      <c r="FN4" s="22">
        <v>0.22495299999999999</v>
      </c>
      <c r="FO4" s="22">
        <v>6</v>
      </c>
      <c r="FP4" s="22">
        <v>2.9979100000000001</v>
      </c>
      <c r="FQ4" s="22">
        <v>0.49965199999999999</v>
      </c>
      <c r="FR4" s="22">
        <v>0.15828</v>
      </c>
      <c r="FS4" s="22">
        <v>1</v>
      </c>
      <c r="FT4" s="22">
        <v>0.71094900000000005</v>
      </c>
      <c r="FU4" s="22">
        <v>0.71094900000000005</v>
      </c>
      <c r="FV4" s="22">
        <v>0</v>
      </c>
      <c r="FW4" s="22">
        <v>4</v>
      </c>
      <c r="FX4" s="22">
        <v>3.0166270000000002</v>
      </c>
      <c r="FY4" s="22">
        <v>0.75415699999999997</v>
      </c>
      <c r="FZ4" s="22">
        <v>7.4209999999999998E-2</v>
      </c>
      <c r="GA4" s="22">
        <v>4</v>
      </c>
      <c r="GB4" s="22">
        <v>2.2208600000000001</v>
      </c>
      <c r="GC4" s="22">
        <v>0.55521500000000001</v>
      </c>
      <c r="GD4" s="22">
        <v>0.24268899999999999</v>
      </c>
      <c r="GE4" s="22">
        <v>15</v>
      </c>
      <c r="GF4" s="22">
        <v>10.118061000000001</v>
      </c>
      <c r="GG4" s="22">
        <v>0.67453700000000005</v>
      </c>
      <c r="GH4" s="22">
        <v>0.25089400000000001</v>
      </c>
      <c r="GI4" s="22">
        <v>8</v>
      </c>
      <c r="GJ4" s="22">
        <v>5.2234780000000001</v>
      </c>
      <c r="GK4" s="22">
        <v>0.65293500000000004</v>
      </c>
      <c r="GL4" s="22">
        <v>0.234657</v>
      </c>
      <c r="GM4" s="22">
        <v>4</v>
      </c>
      <c r="GN4" s="22">
        <v>1.802327</v>
      </c>
      <c r="GO4" s="22">
        <v>0.45058199999999998</v>
      </c>
      <c r="GP4" s="22">
        <v>0.23644299999999999</v>
      </c>
      <c r="GQ4" s="22">
        <v>2</v>
      </c>
      <c r="GR4" s="22">
        <v>1.668774</v>
      </c>
      <c r="GS4" s="22">
        <v>0.83438699999999999</v>
      </c>
      <c r="GT4" s="22">
        <v>4.6571000000000001E-2</v>
      </c>
      <c r="GU4" s="22">
        <v>25</v>
      </c>
      <c r="GV4" s="22">
        <v>15.838520000000001</v>
      </c>
      <c r="GW4" s="22">
        <v>0.63354100000000002</v>
      </c>
      <c r="GX4" s="22">
        <v>0.21046100000000001</v>
      </c>
      <c r="GY4" s="22">
        <v>8</v>
      </c>
      <c r="GZ4" s="22">
        <v>5.457408</v>
      </c>
      <c r="HA4" s="22">
        <v>0.682176</v>
      </c>
      <c r="HB4" s="22">
        <v>0.25174000000000002</v>
      </c>
      <c r="HC4" s="22">
        <v>1</v>
      </c>
      <c r="HD4" s="22">
        <v>0.28904999999999997</v>
      </c>
      <c r="HE4" s="22">
        <v>0.28904999999999997</v>
      </c>
      <c r="HF4" s="22">
        <v>0</v>
      </c>
      <c r="HG4" s="22">
        <v>2</v>
      </c>
      <c r="HH4" s="22">
        <v>1</v>
      </c>
      <c r="HI4" s="22">
        <v>0.5</v>
      </c>
      <c r="HJ4" s="22">
        <v>8.6592000000000002E-2</v>
      </c>
      <c r="HK4" s="22">
        <v>0</v>
      </c>
      <c r="HL4" s="22">
        <v>0</v>
      </c>
      <c r="HM4" s="22">
        <v>0</v>
      </c>
      <c r="HN4" s="22">
        <v>0</v>
      </c>
      <c r="HO4" s="22">
        <v>7</v>
      </c>
      <c r="HP4" s="22">
        <v>5.4836510000000001</v>
      </c>
      <c r="HQ4" s="22">
        <v>0.78337900000000005</v>
      </c>
      <c r="HR4" s="22">
        <v>0.235877</v>
      </c>
      <c r="HS4" s="22">
        <v>5</v>
      </c>
      <c r="HT4" s="22">
        <v>3.3281990000000001</v>
      </c>
      <c r="HU4" s="22">
        <v>0.66564000000000001</v>
      </c>
      <c r="HV4" s="22">
        <v>0.23860700000000001</v>
      </c>
      <c r="HW4" s="22">
        <v>12</v>
      </c>
      <c r="HX4" s="22">
        <v>10.45351</v>
      </c>
      <c r="HY4" s="22">
        <v>0.87112599999999996</v>
      </c>
      <c r="HZ4" s="22">
        <v>0.18851000000000001</v>
      </c>
      <c r="IA4" s="22">
        <v>3</v>
      </c>
      <c r="IB4" s="22">
        <v>1.721258</v>
      </c>
      <c r="IC4" s="22">
        <v>0.57375299999999996</v>
      </c>
      <c r="ID4" s="22">
        <v>0.140676</v>
      </c>
      <c r="IE4" s="22">
        <v>4</v>
      </c>
      <c r="IF4" s="22">
        <v>1.8797900000000001</v>
      </c>
      <c r="IG4" s="22">
        <v>0.469947</v>
      </c>
      <c r="IH4" s="22">
        <v>0.23763500000000001</v>
      </c>
      <c r="II4" s="22">
        <v>0</v>
      </c>
      <c r="IJ4" s="22">
        <v>0</v>
      </c>
      <c r="IK4" s="22">
        <v>0</v>
      </c>
      <c r="IL4" s="22">
        <v>0</v>
      </c>
      <c r="IM4" s="22">
        <v>7</v>
      </c>
      <c r="IN4" s="22">
        <v>4.0550930000000003</v>
      </c>
      <c r="IO4" s="22">
        <v>0.57929900000000001</v>
      </c>
      <c r="IP4" s="22">
        <v>0.23664399999999999</v>
      </c>
      <c r="IQ4" s="22">
        <v>9</v>
      </c>
      <c r="IR4" s="22">
        <v>3.5182340000000001</v>
      </c>
      <c r="IS4" s="22">
        <v>0.39091500000000001</v>
      </c>
      <c r="IT4" s="22">
        <v>0.10470500000000001</v>
      </c>
      <c r="IU4" s="22">
        <v>3</v>
      </c>
      <c r="IV4" s="22">
        <v>1.6252040000000001</v>
      </c>
      <c r="IW4" s="22">
        <v>0.54173499999999997</v>
      </c>
      <c r="IX4" s="22">
        <v>0.24230499999999999</v>
      </c>
      <c r="IY4" s="22">
        <v>2</v>
      </c>
      <c r="IZ4" s="22">
        <v>1.2868120000000001</v>
      </c>
      <c r="JA4" s="22">
        <v>0.64340600000000003</v>
      </c>
      <c r="JB4" s="22">
        <v>0.25056800000000001</v>
      </c>
      <c r="JC4" s="22">
        <v>6</v>
      </c>
      <c r="JD4" s="22">
        <v>4.1982059999999999</v>
      </c>
      <c r="JE4" s="22">
        <v>0.69970100000000002</v>
      </c>
      <c r="JF4" s="22">
        <v>0.22726199999999999</v>
      </c>
      <c r="JG4" s="22">
        <v>12</v>
      </c>
      <c r="JH4" s="22">
        <v>8.4280559999999998</v>
      </c>
      <c r="JI4" s="22">
        <v>0.70233800000000002</v>
      </c>
      <c r="JJ4" s="22">
        <v>0.21673500000000001</v>
      </c>
      <c r="JK4" s="22">
        <v>11</v>
      </c>
      <c r="JL4" s="22">
        <v>8.3407730000000004</v>
      </c>
      <c r="JM4" s="22">
        <v>0.75825200000000004</v>
      </c>
      <c r="JN4" s="22">
        <v>0.20535900000000001</v>
      </c>
      <c r="JO4" s="22">
        <v>5</v>
      </c>
      <c r="JP4" s="22">
        <v>4.6607810000000001</v>
      </c>
      <c r="JQ4" s="22">
        <v>0.93215599999999998</v>
      </c>
      <c r="JR4" s="22">
        <v>8.3826999999999999E-2</v>
      </c>
      <c r="JS4" s="22">
        <v>23</v>
      </c>
      <c r="JT4" s="22">
        <v>22.616848000000001</v>
      </c>
      <c r="JU4" s="22">
        <v>0.98334100000000002</v>
      </c>
      <c r="JV4" s="22">
        <v>2.5780000000000001E-2</v>
      </c>
      <c r="JW4" s="22">
        <v>20</v>
      </c>
      <c r="JX4" s="22">
        <v>17.354376999999999</v>
      </c>
      <c r="JY4" s="22">
        <v>0.86771900000000002</v>
      </c>
      <c r="JZ4" s="22">
        <v>0.155302</v>
      </c>
      <c r="KA4" s="22">
        <v>24</v>
      </c>
      <c r="KB4" s="22">
        <v>17.320340999999999</v>
      </c>
      <c r="KC4" s="22">
        <v>0.72168100000000002</v>
      </c>
      <c r="KD4" s="22">
        <v>0.235956</v>
      </c>
      <c r="KE4" s="22">
        <v>18</v>
      </c>
      <c r="KF4" s="22">
        <v>14.444426999999999</v>
      </c>
      <c r="KG4" s="22">
        <v>0.80246799999999996</v>
      </c>
      <c r="KH4" s="22">
        <v>0.199961</v>
      </c>
      <c r="KI4" s="22">
        <v>22</v>
      </c>
      <c r="KJ4" s="22">
        <v>17.111578000000002</v>
      </c>
      <c r="KK4" s="22">
        <v>0.77779900000000002</v>
      </c>
      <c r="KL4" s="22">
        <v>0.21032400000000001</v>
      </c>
      <c r="KM4" s="22">
        <v>21</v>
      </c>
      <c r="KN4" s="22">
        <v>16.846211</v>
      </c>
      <c r="KO4" s="22">
        <v>0.80220100000000005</v>
      </c>
      <c r="KP4" s="22">
        <v>0.23411000000000001</v>
      </c>
      <c r="KQ4" s="22">
        <v>25</v>
      </c>
      <c r="KR4" s="22">
        <v>17.866952999999999</v>
      </c>
      <c r="KS4" s="22">
        <v>0.71467800000000004</v>
      </c>
      <c r="KT4" s="22">
        <v>0.24903800000000001</v>
      </c>
      <c r="KU4" s="22">
        <v>21</v>
      </c>
      <c r="KV4" s="22">
        <v>12.071429999999999</v>
      </c>
      <c r="KW4" s="22">
        <v>0.57482999999999995</v>
      </c>
      <c r="KX4" s="22">
        <v>0.181926</v>
      </c>
      <c r="KY4" s="22">
        <v>12</v>
      </c>
      <c r="KZ4" s="22">
        <v>8.5916759999999996</v>
      </c>
      <c r="LA4" s="22">
        <v>0.71597299999999997</v>
      </c>
      <c r="LB4" s="22">
        <v>0.217363</v>
      </c>
      <c r="LC4" s="22">
        <v>17</v>
      </c>
      <c r="LD4" s="22">
        <v>9.4358360000000001</v>
      </c>
      <c r="LE4" s="22">
        <v>0.55504900000000001</v>
      </c>
      <c r="LF4" s="22">
        <v>0.17579500000000001</v>
      </c>
      <c r="LG4" s="22">
        <v>14</v>
      </c>
      <c r="LH4" s="22">
        <v>7.557461</v>
      </c>
      <c r="LI4" s="22">
        <v>0.53981900000000005</v>
      </c>
      <c r="LJ4" s="22">
        <v>0.18129300000000001</v>
      </c>
      <c r="LK4" s="22">
        <v>25</v>
      </c>
      <c r="LL4" s="22">
        <v>10.465274000000001</v>
      </c>
      <c r="LM4" s="22">
        <v>0.41861100000000001</v>
      </c>
      <c r="LN4" s="22">
        <v>0.134438</v>
      </c>
      <c r="LO4" s="22">
        <v>9</v>
      </c>
      <c r="LP4" s="22">
        <v>4.8004759999999997</v>
      </c>
      <c r="LQ4" s="22">
        <v>0.53338600000000003</v>
      </c>
      <c r="LR4" s="22">
        <v>0.24518899999999999</v>
      </c>
      <c r="LS4" s="22">
        <v>3</v>
      </c>
      <c r="LT4" s="22">
        <v>1.3069569999999999</v>
      </c>
      <c r="LU4" s="22">
        <v>0.43565199999999998</v>
      </c>
      <c r="LV4" s="22">
        <v>6.3724000000000003E-2</v>
      </c>
      <c r="LW4" s="22">
        <v>4</v>
      </c>
      <c r="LX4" s="22">
        <v>2.8521830000000001</v>
      </c>
      <c r="LY4" s="22">
        <v>0.71304599999999996</v>
      </c>
      <c r="LZ4" s="22">
        <v>0.19873499999999999</v>
      </c>
      <c r="MA4" s="22">
        <v>4</v>
      </c>
      <c r="MB4" s="22">
        <v>3.4210400000000001</v>
      </c>
      <c r="MC4" s="22">
        <v>0.85526000000000002</v>
      </c>
      <c r="MD4" s="22">
        <v>8.2669000000000006E-2</v>
      </c>
      <c r="ME4" s="22">
        <v>8</v>
      </c>
      <c r="MF4" s="22">
        <v>5.2806769999999998</v>
      </c>
      <c r="MG4" s="22">
        <v>0.66008500000000003</v>
      </c>
      <c r="MH4" s="22">
        <v>0.22519500000000001</v>
      </c>
      <c r="MI4" s="22">
        <v>9</v>
      </c>
      <c r="MJ4" s="22">
        <v>3.8555730000000001</v>
      </c>
      <c r="MK4" s="22">
        <v>0.42839700000000003</v>
      </c>
      <c r="ML4" s="22">
        <v>0.10657899999999999</v>
      </c>
      <c r="MM4" s="22">
        <v>4</v>
      </c>
      <c r="MN4" s="22">
        <v>1.8523590000000001</v>
      </c>
      <c r="MO4" s="22">
        <v>0.46309</v>
      </c>
      <c r="MP4" s="22">
        <v>0.204073</v>
      </c>
      <c r="MQ4" s="22">
        <v>10</v>
      </c>
      <c r="MR4" s="22">
        <v>7.2443439999999999</v>
      </c>
      <c r="MS4" s="22">
        <v>0.72443400000000002</v>
      </c>
      <c r="MT4" s="22">
        <v>0.258461</v>
      </c>
      <c r="MU4" s="22">
        <v>1</v>
      </c>
      <c r="MV4" s="22">
        <v>0.85814900000000005</v>
      </c>
      <c r="MW4" s="22">
        <v>0.85814900000000005</v>
      </c>
      <c r="MX4" s="22">
        <v>0</v>
      </c>
      <c r="MY4" s="22">
        <v>2</v>
      </c>
      <c r="MZ4" s="22">
        <v>1.3504149999999999</v>
      </c>
      <c r="NA4" s="22">
        <v>0.675207</v>
      </c>
      <c r="NB4" s="22">
        <v>0.15912799999999999</v>
      </c>
      <c r="NC4" s="22">
        <v>2</v>
      </c>
      <c r="ND4" s="22">
        <v>0.82770699999999997</v>
      </c>
      <c r="NE4" s="22">
        <v>0.41385300000000003</v>
      </c>
      <c r="NF4" s="22">
        <v>2.5676999999999998E-2</v>
      </c>
      <c r="NG4" s="22">
        <v>15</v>
      </c>
      <c r="NH4" s="22">
        <v>6.9009</v>
      </c>
      <c r="NI4" s="22">
        <v>0.46006000000000002</v>
      </c>
      <c r="NJ4" s="22">
        <v>0.15706800000000001</v>
      </c>
      <c r="NK4" s="22">
        <v>1</v>
      </c>
      <c r="NL4" s="22">
        <v>0.35434399999999999</v>
      </c>
      <c r="NM4" s="22">
        <v>0.35434399999999999</v>
      </c>
      <c r="NN4" s="22">
        <v>0</v>
      </c>
      <c r="NO4" s="22">
        <v>0</v>
      </c>
      <c r="NP4" s="22">
        <v>0</v>
      </c>
      <c r="NQ4" s="22">
        <v>0</v>
      </c>
      <c r="NR4" s="22">
        <v>0</v>
      </c>
      <c r="NS4" s="22">
        <v>0</v>
      </c>
      <c r="NT4" s="22">
        <v>0</v>
      </c>
      <c r="NU4" s="22">
        <v>0</v>
      </c>
      <c r="NV4" s="22">
        <v>0</v>
      </c>
    </row>
    <row r="5" spans="1:386" x14ac:dyDescent="0.25">
      <c r="A5" s="22" t="s">
        <v>5</v>
      </c>
      <c r="B5" s="22">
        <v>4</v>
      </c>
      <c r="C5" s="22">
        <v>0</v>
      </c>
      <c r="D5" s="22">
        <v>0</v>
      </c>
      <c r="E5" s="22">
        <v>0</v>
      </c>
      <c r="F5" s="22">
        <v>0</v>
      </c>
      <c r="G5" s="22">
        <v>3</v>
      </c>
      <c r="H5" s="22">
        <v>1.4168510000000001</v>
      </c>
      <c r="I5" s="22">
        <v>0.47228399999999998</v>
      </c>
      <c r="J5" s="22">
        <v>0.150891</v>
      </c>
      <c r="K5" s="22">
        <v>7</v>
      </c>
      <c r="L5" s="22">
        <v>3.4569529999999999</v>
      </c>
      <c r="M5" s="22">
        <v>0.49385000000000001</v>
      </c>
      <c r="N5" s="22">
        <v>0.18753800000000001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2</v>
      </c>
      <c r="X5" s="22">
        <v>1.6477189999999999</v>
      </c>
      <c r="Y5" s="22">
        <v>0.82385900000000001</v>
      </c>
      <c r="Z5" s="22">
        <v>1.5327E-2</v>
      </c>
      <c r="AA5" s="22">
        <v>4</v>
      </c>
      <c r="AB5" s="22">
        <v>1.670253</v>
      </c>
      <c r="AC5" s="22">
        <v>0.41756300000000002</v>
      </c>
      <c r="AD5" s="22">
        <v>0.141097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</v>
      </c>
      <c r="BH5" s="22">
        <v>0.31002600000000002</v>
      </c>
      <c r="BI5" s="22">
        <v>0.31002600000000002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2</v>
      </c>
      <c r="CN5" s="22">
        <v>0.57896700000000001</v>
      </c>
      <c r="CO5" s="22">
        <v>0.28948400000000002</v>
      </c>
      <c r="CP5" s="22">
        <v>1.4526000000000001E-2</v>
      </c>
      <c r="CQ5" s="22">
        <v>0</v>
      </c>
      <c r="CR5" s="22">
        <v>0</v>
      </c>
      <c r="CS5" s="22">
        <v>0</v>
      </c>
      <c r="CT5" s="22">
        <v>0</v>
      </c>
      <c r="CU5" s="22">
        <v>2</v>
      </c>
      <c r="CV5" s="22">
        <v>0.646482</v>
      </c>
      <c r="CW5" s="22">
        <v>0.323241</v>
      </c>
      <c r="CX5" s="22">
        <v>3.8396E-2</v>
      </c>
      <c r="CY5" s="22">
        <v>4</v>
      </c>
      <c r="CZ5" s="22">
        <v>2.282057</v>
      </c>
      <c r="DA5" s="22">
        <v>0.57051399999999997</v>
      </c>
      <c r="DB5" s="22">
        <v>0.216085</v>
      </c>
      <c r="DC5" s="22">
        <v>3</v>
      </c>
      <c r="DD5" s="22">
        <v>1.6374690000000001</v>
      </c>
      <c r="DE5" s="22">
        <v>0.54582299999999995</v>
      </c>
      <c r="DF5" s="22">
        <v>0.238567</v>
      </c>
      <c r="DG5" s="22">
        <v>9</v>
      </c>
      <c r="DH5" s="22">
        <v>7.3993390000000003</v>
      </c>
      <c r="DI5" s="22">
        <v>0.82214900000000002</v>
      </c>
      <c r="DJ5" s="22">
        <v>0.18762300000000001</v>
      </c>
      <c r="DK5" s="22">
        <v>25</v>
      </c>
      <c r="DL5" s="22">
        <v>19.551276000000001</v>
      </c>
      <c r="DM5" s="22">
        <v>0.78205100000000005</v>
      </c>
      <c r="DN5" s="22">
        <v>0.24057000000000001</v>
      </c>
      <c r="DO5" s="22">
        <v>32</v>
      </c>
      <c r="DP5" s="22">
        <v>20.671945000000001</v>
      </c>
      <c r="DQ5" s="22">
        <v>0.64599799999999996</v>
      </c>
      <c r="DR5" s="22">
        <v>0.26227299999999998</v>
      </c>
      <c r="DS5" s="22">
        <v>16</v>
      </c>
      <c r="DT5" s="22">
        <v>8.3618609999999993</v>
      </c>
      <c r="DU5" s="22">
        <v>0.52261599999999997</v>
      </c>
      <c r="DV5" s="22">
        <v>0.16769500000000001</v>
      </c>
      <c r="DW5" s="22">
        <v>4</v>
      </c>
      <c r="DX5" s="22">
        <v>1.7841659999999999</v>
      </c>
      <c r="DY5" s="22">
        <v>0.44604100000000002</v>
      </c>
      <c r="DZ5" s="22">
        <v>7.0220000000000005E-2</v>
      </c>
      <c r="EA5" s="22">
        <v>5</v>
      </c>
      <c r="EB5" s="22">
        <v>2.1105079999999998</v>
      </c>
      <c r="EC5" s="22">
        <v>0.42210199999999998</v>
      </c>
      <c r="ED5" s="22">
        <v>0.23055200000000001</v>
      </c>
      <c r="EE5" s="22">
        <v>6</v>
      </c>
      <c r="EF5" s="22">
        <v>3.9267150000000002</v>
      </c>
      <c r="EG5" s="22">
        <v>0.65445200000000003</v>
      </c>
      <c r="EH5" s="22">
        <v>0.22459799999999999</v>
      </c>
      <c r="EI5" s="22">
        <v>11</v>
      </c>
      <c r="EJ5" s="22">
        <v>4.6248959999999997</v>
      </c>
      <c r="EK5" s="22">
        <v>0.42044500000000001</v>
      </c>
      <c r="EL5" s="22">
        <v>0.202013</v>
      </c>
      <c r="EM5" s="22">
        <v>14</v>
      </c>
      <c r="EN5" s="22">
        <v>8.9803770000000007</v>
      </c>
      <c r="EO5" s="22">
        <v>0.64145600000000003</v>
      </c>
      <c r="EP5" s="22">
        <v>0.23042299999999999</v>
      </c>
      <c r="EQ5" s="22">
        <v>23</v>
      </c>
      <c r="ER5" s="22">
        <v>17.506098999999999</v>
      </c>
      <c r="ES5" s="22">
        <v>0.76113500000000001</v>
      </c>
      <c r="ET5" s="22">
        <v>0.24046200000000001</v>
      </c>
      <c r="EU5" s="22">
        <v>36</v>
      </c>
      <c r="EV5" s="22">
        <v>25.750646</v>
      </c>
      <c r="EW5" s="22">
        <v>0.71529600000000004</v>
      </c>
      <c r="EX5" s="22">
        <v>0.22542499999999999</v>
      </c>
      <c r="EY5" s="22">
        <v>17</v>
      </c>
      <c r="EZ5" s="22">
        <v>12.491623000000001</v>
      </c>
      <c r="FA5" s="22">
        <v>0.73480100000000004</v>
      </c>
      <c r="FB5" s="22">
        <v>0.26200600000000002</v>
      </c>
      <c r="FC5" s="22">
        <v>16</v>
      </c>
      <c r="FD5" s="22">
        <v>11.020467999999999</v>
      </c>
      <c r="FE5" s="22">
        <v>0.68877900000000003</v>
      </c>
      <c r="FF5" s="22">
        <v>0.27014899999999997</v>
      </c>
      <c r="FG5" s="22">
        <v>19</v>
      </c>
      <c r="FH5" s="22">
        <v>15.739462</v>
      </c>
      <c r="FI5" s="22">
        <v>0.82839300000000005</v>
      </c>
      <c r="FJ5" s="22">
        <v>0.159104</v>
      </c>
      <c r="FK5" s="22">
        <v>12</v>
      </c>
      <c r="FL5" s="22">
        <v>7.996022</v>
      </c>
      <c r="FM5" s="22">
        <v>0.66633500000000001</v>
      </c>
      <c r="FN5" s="22">
        <v>0.249998</v>
      </c>
      <c r="FO5" s="22">
        <v>15</v>
      </c>
      <c r="FP5" s="22">
        <v>10.596534999999999</v>
      </c>
      <c r="FQ5" s="22">
        <v>0.70643599999999995</v>
      </c>
      <c r="FR5" s="22">
        <v>0.18160599999999999</v>
      </c>
      <c r="FS5" s="22">
        <v>2</v>
      </c>
      <c r="FT5" s="22">
        <v>0.57896700000000001</v>
      </c>
      <c r="FU5" s="22">
        <v>0.28948400000000002</v>
      </c>
      <c r="FV5" s="22">
        <v>1.4526000000000001E-2</v>
      </c>
      <c r="FW5" s="22">
        <v>0</v>
      </c>
      <c r="FX5" s="22">
        <v>0</v>
      </c>
      <c r="FY5" s="22">
        <v>0</v>
      </c>
      <c r="FZ5" s="22">
        <v>0</v>
      </c>
      <c r="GA5" s="22">
        <v>3</v>
      </c>
      <c r="GB5" s="22">
        <v>1.30928</v>
      </c>
      <c r="GC5" s="22">
        <v>0.43642700000000001</v>
      </c>
      <c r="GD5" s="22">
        <v>0.108886</v>
      </c>
      <c r="GE5" s="22">
        <v>2</v>
      </c>
      <c r="GF5" s="22">
        <v>1.7019359999999999</v>
      </c>
      <c r="GG5" s="22">
        <v>0.85096799999999995</v>
      </c>
      <c r="GH5" s="22">
        <v>9.9007999999999999E-2</v>
      </c>
      <c r="GI5" s="22">
        <v>12</v>
      </c>
      <c r="GJ5" s="22">
        <v>6.9982980000000001</v>
      </c>
      <c r="GK5" s="22">
        <v>0.58319100000000001</v>
      </c>
      <c r="GL5" s="22">
        <v>0.207957</v>
      </c>
      <c r="GM5" s="22">
        <v>7</v>
      </c>
      <c r="GN5" s="22">
        <v>5.1510389999999999</v>
      </c>
      <c r="GO5" s="22">
        <v>0.73586300000000004</v>
      </c>
      <c r="GP5" s="22">
        <v>0.218586</v>
      </c>
      <c r="GQ5" s="22">
        <v>9</v>
      </c>
      <c r="GR5" s="22">
        <v>5.9685870000000003</v>
      </c>
      <c r="GS5" s="22">
        <v>0.66317599999999999</v>
      </c>
      <c r="GT5" s="22">
        <v>0.201601</v>
      </c>
      <c r="GU5" s="22">
        <v>5</v>
      </c>
      <c r="GV5" s="22">
        <v>3.4858669999999998</v>
      </c>
      <c r="GW5" s="22">
        <v>0.69717300000000004</v>
      </c>
      <c r="GX5" s="22">
        <v>0.223306</v>
      </c>
      <c r="GY5" s="22">
        <v>13</v>
      </c>
      <c r="GZ5" s="22">
        <v>9.6276580000000003</v>
      </c>
      <c r="HA5" s="22">
        <v>0.74058900000000005</v>
      </c>
      <c r="HB5" s="22">
        <v>0.228329</v>
      </c>
      <c r="HC5" s="22">
        <v>6</v>
      </c>
      <c r="HD5" s="22">
        <v>5.3799950000000001</v>
      </c>
      <c r="HE5" s="22">
        <v>0.89666599999999996</v>
      </c>
      <c r="HF5" s="22">
        <v>0.13589300000000001</v>
      </c>
      <c r="HG5" s="22">
        <v>3</v>
      </c>
      <c r="HH5" s="22">
        <v>0.86801700000000004</v>
      </c>
      <c r="HI5" s="22">
        <v>0.28933900000000001</v>
      </c>
      <c r="HJ5" s="22">
        <v>1.328E-2</v>
      </c>
      <c r="HK5" s="22">
        <v>1</v>
      </c>
      <c r="HL5" s="22">
        <v>0.99394000000000005</v>
      </c>
      <c r="HM5" s="22">
        <v>0.99394000000000005</v>
      </c>
      <c r="HN5" s="22">
        <v>0</v>
      </c>
      <c r="HO5" s="22">
        <v>0</v>
      </c>
      <c r="HP5" s="22">
        <v>0</v>
      </c>
      <c r="HQ5" s="22">
        <v>0</v>
      </c>
      <c r="HR5" s="22">
        <v>0</v>
      </c>
      <c r="HS5" s="22">
        <v>19</v>
      </c>
      <c r="HT5" s="22">
        <v>15.663734</v>
      </c>
      <c r="HU5" s="22">
        <v>0.824407</v>
      </c>
      <c r="HV5" s="22">
        <v>0.19761699999999999</v>
      </c>
      <c r="HW5" s="22">
        <v>32</v>
      </c>
      <c r="HX5" s="22">
        <v>25.722895000000001</v>
      </c>
      <c r="HY5" s="22">
        <v>0.80384</v>
      </c>
      <c r="HZ5" s="22">
        <v>0.16885500000000001</v>
      </c>
      <c r="IA5" s="22">
        <v>13</v>
      </c>
      <c r="IB5" s="22">
        <v>10.79857</v>
      </c>
      <c r="IC5" s="22">
        <v>0.83065900000000004</v>
      </c>
      <c r="ID5" s="22">
        <v>0.14749499999999999</v>
      </c>
      <c r="IE5" s="22">
        <v>1</v>
      </c>
      <c r="IF5" s="22">
        <v>0.92414200000000002</v>
      </c>
      <c r="IG5" s="22">
        <v>0.92414200000000002</v>
      </c>
      <c r="IH5" s="22">
        <v>0</v>
      </c>
      <c r="II5" s="22">
        <v>1</v>
      </c>
      <c r="IJ5" s="22">
        <v>0.37754100000000002</v>
      </c>
      <c r="IK5" s="22">
        <v>0.37754100000000002</v>
      </c>
      <c r="IL5" s="22">
        <v>0</v>
      </c>
      <c r="IM5" s="22">
        <v>3</v>
      </c>
      <c r="IN5" s="22">
        <v>1.693587</v>
      </c>
      <c r="IO5" s="22">
        <v>0.56452899999999995</v>
      </c>
      <c r="IP5" s="22">
        <v>0.25493399999999999</v>
      </c>
      <c r="IQ5" s="22">
        <v>2</v>
      </c>
      <c r="IR5" s="22">
        <v>1.7852239999999999</v>
      </c>
      <c r="IS5" s="22">
        <v>0.89261199999999996</v>
      </c>
      <c r="IT5" s="22">
        <v>7.5503000000000001E-2</v>
      </c>
      <c r="IU5" s="22">
        <v>6</v>
      </c>
      <c r="IV5" s="22">
        <v>4.2567440000000003</v>
      </c>
      <c r="IW5" s="22">
        <v>0.709457</v>
      </c>
      <c r="IX5" s="22">
        <v>0.17102999999999999</v>
      </c>
      <c r="IY5" s="22">
        <v>25</v>
      </c>
      <c r="IZ5" s="22">
        <v>16.583082999999998</v>
      </c>
      <c r="JA5" s="22">
        <v>0.663323</v>
      </c>
      <c r="JB5" s="22">
        <v>0.24903600000000001</v>
      </c>
      <c r="JC5" s="22">
        <v>30</v>
      </c>
      <c r="JD5" s="22">
        <v>22.436002999999999</v>
      </c>
      <c r="JE5" s="22">
        <v>0.74786699999999995</v>
      </c>
      <c r="JF5" s="22">
        <v>0.21037900000000001</v>
      </c>
      <c r="JG5" s="22">
        <v>16</v>
      </c>
      <c r="JH5" s="22">
        <v>13.289538</v>
      </c>
      <c r="JI5" s="22">
        <v>0.830596</v>
      </c>
      <c r="JJ5" s="22">
        <v>0.16363</v>
      </c>
      <c r="JK5" s="22">
        <v>18</v>
      </c>
      <c r="JL5" s="22">
        <v>13.613950000000001</v>
      </c>
      <c r="JM5" s="22">
        <v>0.75633099999999998</v>
      </c>
      <c r="JN5" s="22">
        <v>0.24202499999999999</v>
      </c>
      <c r="JO5" s="22">
        <v>14</v>
      </c>
      <c r="JP5" s="22">
        <v>12.054708</v>
      </c>
      <c r="JQ5" s="22">
        <v>0.86105100000000001</v>
      </c>
      <c r="JR5" s="22">
        <v>0.189695</v>
      </c>
      <c r="JS5" s="22">
        <v>28</v>
      </c>
      <c r="JT5" s="22">
        <v>21.851461</v>
      </c>
      <c r="JU5" s="22">
        <v>0.78040900000000002</v>
      </c>
      <c r="JV5" s="22">
        <v>0.23308899999999999</v>
      </c>
      <c r="JW5" s="22">
        <v>26</v>
      </c>
      <c r="JX5" s="22">
        <v>21.087751000000001</v>
      </c>
      <c r="JY5" s="22">
        <v>0.81106699999999998</v>
      </c>
      <c r="JZ5" s="22">
        <v>0.175122</v>
      </c>
      <c r="KA5" s="22">
        <v>20</v>
      </c>
      <c r="KB5" s="22">
        <v>16.362956000000001</v>
      </c>
      <c r="KC5" s="22">
        <v>0.81814799999999999</v>
      </c>
      <c r="KD5" s="22">
        <v>0.216055</v>
      </c>
      <c r="KE5" s="22">
        <v>15</v>
      </c>
      <c r="KF5" s="22">
        <v>10.860818999999999</v>
      </c>
      <c r="KG5" s="22">
        <v>0.724055</v>
      </c>
      <c r="KH5" s="22">
        <v>0.20642199999999999</v>
      </c>
      <c r="KI5" s="22">
        <v>19</v>
      </c>
      <c r="KJ5" s="22">
        <v>15.231623000000001</v>
      </c>
      <c r="KK5" s="22">
        <v>0.80166400000000004</v>
      </c>
      <c r="KL5" s="22">
        <v>0.20771300000000001</v>
      </c>
      <c r="KM5" s="22">
        <v>17</v>
      </c>
      <c r="KN5" s="22">
        <v>13.424953</v>
      </c>
      <c r="KO5" s="22">
        <v>0.78970300000000004</v>
      </c>
      <c r="KP5" s="22">
        <v>0.20383799999999999</v>
      </c>
      <c r="KQ5" s="22">
        <v>12</v>
      </c>
      <c r="KR5" s="22">
        <v>7.9820419999999999</v>
      </c>
      <c r="KS5" s="22">
        <v>0.66517000000000004</v>
      </c>
      <c r="KT5" s="22">
        <v>0.242592</v>
      </c>
      <c r="KU5" s="22">
        <v>10</v>
      </c>
      <c r="KV5" s="22">
        <v>7.7564489999999999</v>
      </c>
      <c r="KW5" s="22">
        <v>0.77564500000000003</v>
      </c>
      <c r="KX5" s="22">
        <v>0.19143199999999999</v>
      </c>
      <c r="KY5" s="22">
        <v>6</v>
      </c>
      <c r="KZ5" s="22">
        <v>4.0783860000000001</v>
      </c>
      <c r="LA5" s="22">
        <v>0.67973099999999997</v>
      </c>
      <c r="LB5" s="22">
        <v>0.25567499999999999</v>
      </c>
      <c r="LC5" s="22">
        <v>13</v>
      </c>
      <c r="LD5" s="22">
        <v>7.8110080000000002</v>
      </c>
      <c r="LE5" s="22">
        <v>0.60084700000000002</v>
      </c>
      <c r="LF5" s="22">
        <v>0.26249800000000001</v>
      </c>
      <c r="LG5" s="22">
        <v>13</v>
      </c>
      <c r="LH5" s="22">
        <v>6.2718210000000001</v>
      </c>
      <c r="LI5" s="22">
        <v>0.48244799999999999</v>
      </c>
      <c r="LJ5" s="22">
        <v>0.146871</v>
      </c>
      <c r="LK5" s="22">
        <v>2</v>
      </c>
      <c r="LL5" s="22">
        <v>1.4890129999999999</v>
      </c>
      <c r="LM5" s="22">
        <v>0.744506</v>
      </c>
      <c r="LN5" s="22">
        <v>0.17289199999999999</v>
      </c>
      <c r="LO5" s="22">
        <v>3</v>
      </c>
      <c r="LP5" s="22">
        <v>1.2689410000000001</v>
      </c>
      <c r="LQ5" s="22">
        <v>0.42298000000000002</v>
      </c>
      <c r="LR5" s="22">
        <v>0.12670300000000001</v>
      </c>
      <c r="LS5" s="22">
        <v>4</v>
      </c>
      <c r="LT5" s="22">
        <v>2.0118999999999998</v>
      </c>
      <c r="LU5" s="22">
        <v>0.50297499999999995</v>
      </c>
      <c r="LV5" s="22">
        <v>0.203845</v>
      </c>
      <c r="LW5" s="22">
        <v>5</v>
      </c>
      <c r="LX5" s="22">
        <v>1.878574</v>
      </c>
      <c r="LY5" s="22">
        <v>0.37571500000000002</v>
      </c>
      <c r="LZ5" s="22">
        <v>7.9601000000000005E-2</v>
      </c>
      <c r="MA5" s="22">
        <v>5</v>
      </c>
      <c r="MB5" s="22">
        <v>2.4201139999999999</v>
      </c>
      <c r="MC5" s="22">
        <v>0.48402299999999998</v>
      </c>
      <c r="MD5" s="22">
        <v>0.12414699999999999</v>
      </c>
      <c r="ME5" s="22">
        <v>1</v>
      </c>
      <c r="MF5" s="22">
        <v>0.99631599999999998</v>
      </c>
      <c r="MG5" s="22">
        <v>0.99631599999999998</v>
      </c>
      <c r="MH5" s="22">
        <v>0</v>
      </c>
      <c r="MI5" s="22">
        <v>0</v>
      </c>
      <c r="MJ5" s="22">
        <v>0</v>
      </c>
      <c r="MK5" s="22">
        <v>0</v>
      </c>
      <c r="ML5" s="22">
        <v>0</v>
      </c>
      <c r="MM5" s="22">
        <v>1</v>
      </c>
      <c r="MN5" s="22">
        <v>0.28904999999999997</v>
      </c>
      <c r="MO5" s="22">
        <v>0.28904999999999997</v>
      </c>
      <c r="MP5" s="22">
        <v>0</v>
      </c>
      <c r="MQ5" s="22">
        <v>3</v>
      </c>
      <c r="MR5" s="22">
        <v>1.9548970000000001</v>
      </c>
      <c r="MS5" s="22">
        <v>0.65163199999999999</v>
      </c>
      <c r="MT5" s="22">
        <v>0.19950100000000001</v>
      </c>
      <c r="MU5" s="22">
        <v>0</v>
      </c>
      <c r="MV5" s="22">
        <v>0</v>
      </c>
      <c r="MW5" s="22">
        <v>0</v>
      </c>
      <c r="MX5" s="22">
        <v>0</v>
      </c>
      <c r="MY5" s="22">
        <v>12</v>
      </c>
      <c r="MZ5" s="22">
        <v>8.9979230000000001</v>
      </c>
      <c r="NA5" s="22">
        <v>0.74982700000000002</v>
      </c>
      <c r="NB5" s="22">
        <v>0.28404600000000002</v>
      </c>
      <c r="NC5" s="22">
        <v>1</v>
      </c>
      <c r="ND5" s="22">
        <v>0.35434399999999999</v>
      </c>
      <c r="NE5" s="22">
        <v>0.35434399999999999</v>
      </c>
      <c r="NF5" s="22">
        <v>0</v>
      </c>
      <c r="NG5" s="22">
        <v>0</v>
      </c>
      <c r="NH5" s="22">
        <v>0</v>
      </c>
      <c r="NI5" s="22">
        <v>0</v>
      </c>
      <c r="NJ5" s="22">
        <v>0</v>
      </c>
      <c r="NK5" s="22">
        <v>0</v>
      </c>
      <c r="NL5" s="22">
        <v>0</v>
      </c>
      <c r="NM5" s="22">
        <v>0</v>
      </c>
      <c r="NN5" s="22">
        <v>0</v>
      </c>
      <c r="NO5" s="22">
        <v>2</v>
      </c>
      <c r="NP5" s="22">
        <v>1.220099</v>
      </c>
      <c r="NQ5" s="22">
        <v>0.61004999999999998</v>
      </c>
      <c r="NR5" s="22">
        <v>2.5177999999999999E-2</v>
      </c>
      <c r="NS5" s="22">
        <v>1</v>
      </c>
      <c r="NT5" s="22">
        <v>0.52497899999999997</v>
      </c>
      <c r="NU5" s="22">
        <v>0.52497899999999997</v>
      </c>
      <c r="NV5" s="22">
        <v>0</v>
      </c>
    </row>
    <row r="6" spans="1:386" x14ac:dyDescent="0.25">
      <c r="A6" s="22" t="s">
        <v>6</v>
      </c>
      <c r="B6" s="22">
        <v>4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1</v>
      </c>
      <c r="L6" s="22">
        <v>0.83201800000000004</v>
      </c>
      <c r="M6" s="22">
        <v>0.83201800000000004</v>
      </c>
      <c r="N6" s="22">
        <v>0</v>
      </c>
      <c r="O6" s="22">
        <v>1</v>
      </c>
      <c r="P6" s="22">
        <v>0.31002600000000002</v>
      </c>
      <c r="Q6" s="22">
        <v>0.31002600000000002</v>
      </c>
      <c r="R6" s="22">
        <v>0</v>
      </c>
      <c r="S6" s="22">
        <v>1</v>
      </c>
      <c r="T6" s="22">
        <v>0.54983400000000004</v>
      </c>
      <c r="U6" s="22">
        <v>0.54983400000000004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4</v>
      </c>
      <c r="DD6" s="22">
        <v>2.1438769999999998</v>
      </c>
      <c r="DE6" s="22">
        <v>0.53596900000000003</v>
      </c>
      <c r="DF6" s="22">
        <v>0.14873500000000001</v>
      </c>
      <c r="DG6" s="22">
        <v>6</v>
      </c>
      <c r="DH6" s="22">
        <v>3.128139</v>
      </c>
      <c r="DI6" s="22">
        <v>0.52135699999999996</v>
      </c>
      <c r="DJ6" s="22">
        <v>0.12242500000000001</v>
      </c>
      <c r="DK6" s="22">
        <v>19</v>
      </c>
      <c r="DL6" s="22">
        <v>14.094877</v>
      </c>
      <c r="DM6" s="22">
        <v>0.74183600000000005</v>
      </c>
      <c r="DN6" s="22">
        <v>0.23658499999999999</v>
      </c>
      <c r="DO6" s="22">
        <v>22</v>
      </c>
      <c r="DP6" s="22">
        <v>15.499461999999999</v>
      </c>
      <c r="DQ6" s="22">
        <v>0.70452099999999995</v>
      </c>
      <c r="DR6" s="22">
        <v>0.267849</v>
      </c>
      <c r="DS6" s="22">
        <v>5</v>
      </c>
      <c r="DT6" s="22">
        <v>3.9320089999999999</v>
      </c>
      <c r="DU6" s="22">
        <v>0.78640200000000005</v>
      </c>
      <c r="DV6" s="22">
        <v>0.18731800000000001</v>
      </c>
      <c r="DW6" s="22">
        <v>2</v>
      </c>
      <c r="DX6" s="22">
        <v>1.556484</v>
      </c>
      <c r="DY6" s="22">
        <v>0.77824199999999999</v>
      </c>
      <c r="DZ6" s="22">
        <v>4.7583E-2</v>
      </c>
      <c r="EA6" s="22">
        <v>2</v>
      </c>
      <c r="EB6" s="22">
        <v>1.3807970000000001</v>
      </c>
      <c r="EC6" s="22">
        <v>0.69039899999999998</v>
      </c>
      <c r="ED6" s="22">
        <v>0.134632</v>
      </c>
      <c r="EE6" s="22">
        <v>0</v>
      </c>
      <c r="EF6" s="22">
        <v>0</v>
      </c>
      <c r="EG6" s="22">
        <v>0</v>
      </c>
      <c r="EH6" s="22">
        <v>0</v>
      </c>
      <c r="EI6" s="22">
        <v>6</v>
      </c>
      <c r="EJ6" s="22">
        <v>2.9643419999999998</v>
      </c>
      <c r="EK6" s="22">
        <v>0.49405700000000002</v>
      </c>
      <c r="EL6" s="22">
        <v>0.19675400000000001</v>
      </c>
      <c r="EM6" s="22">
        <v>6</v>
      </c>
      <c r="EN6" s="22">
        <v>2.4333100000000001</v>
      </c>
      <c r="EO6" s="22">
        <v>0.40555200000000002</v>
      </c>
      <c r="EP6" s="22">
        <v>0.13188900000000001</v>
      </c>
      <c r="EQ6" s="22">
        <v>12</v>
      </c>
      <c r="ER6" s="22">
        <v>8.0785750000000007</v>
      </c>
      <c r="ES6" s="22">
        <v>0.67321500000000001</v>
      </c>
      <c r="ET6" s="22">
        <v>0.26262600000000003</v>
      </c>
      <c r="EU6" s="22">
        <v>13</v>
      </c>
      <c r="EV6" s="22">
        <v>10.870615000000001</v>
      </c>
      <c r="EW6" s="22">
        <v>0.83620099999999997</v>
      </c>
      <c r="EX6" s="22">
        <v>0.154667</v>
      </c>
      <c r="EY6" s="22">
        <v>19</v>
      </c>
      <c r="EZ6" s="22">
        <v>11.391729</v>
      </c>
      <c r="FA6" s="22">
        <v>0.59956500000000001</v>
      </c>
      <c r="FB6" s="22">
        <v>0.24598700000000001</v>
      </c>
      <c r="FC6" s="22">
        <v>14</v>
      </c>
      <c r="FD6" s="22">
        <v>10.040558000000001</v>
      </c>
      <c r="FE6" s="22">
        <v>0.71718300000000001</v>
      </c>
      <c r="FF6" s="22">
        <v>0.233819</v>
      </c>
      <c r="FG6" s="22">
        <v>20</v>
      </c>
      <c r="FH6" s="22">
        <v>11.51878</v>
      </c>
      <c r="FI6" s="22">
        <v>0.57593899999999998</v>
      </c>
      <c r="FJ6" s="22">
        <v>0.20677400000000001</v>
      </c>
      <c r="FK6" s="22">
        <v>15</v>
      </c>
      <c r="FL6" s="22">
        <v>9.0423010000000001</v>
      </c>
      <c r="FM6" s="22">
        <v>0.60282000000000002</v>
      </c>
      <c r="FN6" s="22">
        <v>0.24396300000000001</v>
      </c>
      <c r="FO6" s="22">
        <v>10</v>
      </c>
      <c r="FP6" s="22">
        <v>5.7457789999999997</v>
      </c>
      <c r="FQ6" s="22">
        <v>0.57457800000000003</v>
      </c>
      <c r="FR6" s="22">
        <v>0.22806899999999999</v>
      </c>
      <c r="FS6" s="22">
        <v>3</v>
      </c>
      <c r="FT6" s="22">
        <v>0.90991200000000005</v>
      </c>
      <c r="FU6" s="22">
        <v>0.30330400000000002</v>
      </c>
      <c r="FV6" s="22">
        <v>1.4836E-2</v>
      </c>
      <c r="FW6" s="22">
        <v>11</v>
      </c>
      <c r="FX6" s="22">
        <v>6.5593430000000001</v>
      </c>
      <c r="FY6" s="22">
        <v>0.59630399999999995</v>
      </c>
      <c r="FZ6" s="22">
        <v>0.18044199999999999</v>
      </c>
      <c r="GA6" s="22">
        <v>2</v>
      </c>
      <c r="GB6" s="22">
        <v>1.26803</v>
      </c>
      <c r="GC6" s="22">
        <v>0.634015</v>
      </c>
      <c r="GD6" s="22">
        <v>0.25814599999999999</v>
      </c>
      <c r="GE6" s="22">
        <v>1</v>
      </c>
      <c r="GF6" s="22">
        <v>0.26894099999999999</v>
      </c>
      <c r="GG6" s="22">
        <v>0.26894099999999999</v>
      </c>
      <c r="GH6" s="22">
        <v>0</v>
      </c>
      <c r="GI6" s="22">
        <v>2</v>
      </c>
      <c r="GJ6" s="22">
        <v>0.57896700000000001</v>
      </c>
      <c r="GK6" s="22">
        <v>0.28948400000000002</v>
      </c>
      <c r="GL6" s="22">
        <v>1.4526000000000001E-2</v>
      </c>
      <c r="GM6" s="22">
        <v>5</v>
      </c>
      <c r="GN6" s="22">
        <v>3.8710819999999999</v>
      </c>
      <c r="GO6" s="22">
        <v>0.77421600000000002</v>
      </c>
      <c r="GP6" s="22">
        <v>0.19320000000000001</v>
      </c>
      <c r="GQ6" s="22">
        <v>3</v>
      </c>
      <c r="GR6" s="22">
        <v>1.92662</v>
      </c>
      <c r="GS6" s="22">
        <v>0.64220699999999997</v>
      </c>
      <c r="GT6" s="22">
        <v>0.223805</v>
      </c>
      <c r="GU6" s="22">
        <v>2</v>
      </c>
      <c r="GV6" s="22">
        <v>1.5159659999999999</v>
      </c>
      <c r="GW6" s="22">
        <v>0.75798299999999996</v>
      </c>
      <c r="GX6" s="22">
        <v>0.16475899999999999</v>
      </c>
      <c r="GY6" s="22">
        <v>3</v>
      </c>
      <c r="GZ6" s="22">
        <v>1.764923</v>
      </c>
      <c r="HA6" s="22">
        <v>0.58830800000000005</v>
      </c>
      <c r="HB6" s="22">
        <v>0.23189899999999999</v>
      </c>
      <c r="HC6" s="22">
        <v>2</v>
      </c>
      <c r="HD6" s="22">
        <v>1.4620059999999999</v>
      </c>
      <c r="HE6" s="22">
        <v>0.73100299999999996</v>
      </c>
      <c r="HF6" s="22">
        <v>0.145681</v>
      </c>
      <c r="HG6" s="22">
        <v>2</v>
      </c>
      <c r="HH6" s="22">
        <v>1.946013</v>
      </c>
      <c r="HI6" s="22">
        <v>0.97300600000000004</v>
      </c>
      <c r="HJ6" s="22">
        <v>1.7791000000000001E-2</v>
      </c>
      <c r="HK6" s="22">
        <v>5</v>
      </c>
      <c r="HL6" s="22">
        <v>2.0709949999999999</v>
      </c>
      <c r="HM6" s="22">
        <v>0.41419899999999998</v>
      </c>
      <c r="HN6" s="22">
        <v>8.5691000000000003E-2</v>
      </c>
      <c r="HO6" s="22">
        <v>1</v>
      </c>
      <c r="HP6" s="22">
        <v>0.99776200000000004</v>
      </c>
      <c r="HQ6" s="22">
        <v>0.99776200000000004</v>
      </c>
      <c r="HR6" s="22">
        <v>0</v>
      </c>
      <c r="HS6" s="22">
        <v>15</v>
      </c>
      <c r="HT6" s="22">
        <v>11.431963</v>
      </c>
      <c r="HU6" s="22">
        <v>0.762131</v>
      </c>
      <c r="HV6" s="22">
        <v>0.22229499999999999</v>
      </c>
      <c r="HW6" s="22">
        <v>7</v>
      </c>
      <c r="HX6" s="22">
        <v>3.8716050000000002</v>
      </c>
      <c r="HY6" s="22">
        <v>0.55308599999999997</v>
      </c>
      <c r="HZ6" s="22">
        <v>0.15201799999999999</v>
      </c>
      <c r="IA6" s="22">
        <v>6</v>
      </c>
      <c r="IB6" s="22">
        <v>3.878012</v>
      </c>
      <c r="IC6" s="22">
        <v>0.64633499999999999</v>
      </c>
      <c r="ID6" s="22">
        <v>0.17449200000000001</v>
      </c>
      <c r="IE6" s="22">
        <v>3</v>
      </c>
      <c r="IF6" s="22">
        <v>1.041911</v>
      </c>
      <c r="IG6" s="22">
        <v>0.347304</v>
      </c>
      <c r="IH6" s="22">
        <v>1.9909E-2</v>
      </c>
      <c r="II6" s="22">
        <v>10</v>
      </c>
      <c r="IJ6" s="22">
        <v>5.7440290000000003</v>
      </c>
      <c r="IK6" s="22">
        <v>0.574403</v>
      </c>
      <c r="IL6" s="22">
        <v>0.20718900000000001</v>
      </c>
      <c r="IM6" s="22">
        <v>1</v>
      </c>
      <c r="IN6" s="22">
        <v>0.37754100000000002</v>
      </c>
      <c r="IO6" s="22">
        <v>0.37754100000000002</v>
      </c>
      <c r="IP6" s="22">
        <v>0</v>
      </c>
      <c r="IQ6" s="22">
        <v>5</v>
      </c>
      <c r="IR6" s="22">
        <v>3.6310889999999998</v>
      </c>
      <c r="IS6" s="22">
        <v>0.72621800000000003</v>
      </c>
      <c r="IT6" s="22">
        <v>0.236595</v>
      </c>
      <c r="IU6" s="22">
        <v>6</v>
      </c>
      <c r="IV6" s="22">
        <v>3.1183969999999999</v>
      </c>
      <c r="IW6" s="22">
        <v>0.519733</v>
      </c>
      <c r="IX6" s="22">
        <v>0.197551</v>
      </c>
      <c r="IY6" s="22">
        <v>16</v>
      </c>
      <c r="IZ6" s="22">
        <v>12.071427</v>
      </c>
      <c r="JA6" s="22">
        <v>0.75446400000000002</v>
      </c>
      <c r="JB6" s="22">
        <v>0.25105499999999997</v>
      </c>
      <c r="JC6" s="22">
        <v>27</v>
      </c>
      <c r="JD6" s="22">
        <v>20.895154999999999</v>
      </c>
      <c r="JE6" s="22">
        <v>0.773895</v>
      </c>
      <c r="JF6" s="22">
        <v>0.24391399999999999</v>
      </c>
      <c r="JG6" s="22">
        <v>14</v>
      </c>
      <c r="JH6" s="22">
        <v>10.985685999999999</v>
      </c>
      <c r="JI6" s="22">
        <v>0.78469199999999995</v>
      </c>
      <c r="JJ6" s="22">
        <v>0.26676899999999998</v>
      </c>
      <c r="JK6" s="22">
        <v>20</v>
      </c>
      <c r="JL6" s="22">
        <v>16.072619</v>
      </c>
      <c r="JM6" s="22">
        <v>0.80363099999999998</v>
      </c>
      <c r="JN6" s="22">
        <v>0.228436</v>
      </c>
      <c r="JO6" s="22">
        <v>17</v>
      </c>
      <c r="JP6" s="22">
        <v>11.425859000000001</v>
      </c>
      <c r="JQ6" s="22">
        <v>0.67210899999999996</v>
      </c>
      <c r="JR6" s="22">
        <v>0.20041300000000001</v>
      </c>
      <c r="JS6" s="22">
        <v>12</v>
      </c>
      <c r="JT6" s="22">
        <v>9.3209780000000002</v>
      </c>
      <c r="JU6" s="22">
        <v>0.77674799999999999</v>
      </c>
      <c r="JV6" s="22">
        <v>0.20918700000000001</v>
      </c>
      <c r="JW6" s="22">
        <v>12</v>
      </c>
      <c r="JX6" s="22">
        <v>8.6122709999999998</v>
      </c>
      <c r="JY6" s="22">
        <v>0.71768900000000002</v>
      </c>
      <c r="JZ6" s="22">
        <v>0.219919</v>
      </c>
      <c r="KA6" s="22">
        <v>22</v>
      </c>
      <c r="KB6" s="22">
        <v>14.448293</v>
      </c>
      <c r="KC6" s="22">
        <v>0.65674100000000002</v>
      </c>
      <c r="KD6" s="22">
        <v>0.25881999999999999</v>
      </c>
      <c r="KE6" s="22">
        <v>34</v>
      </c>
      <c r="KF6" s="22">
        <v>21.420321999999999</v>
      </c>
      <c r="KG6" s="22">
        <v>0.63000900000000004</v>
      </c>
      <c r="KH6" s="22">
        <v>0.27493499999999998</v>
      </c>
      <c r="KI6" s="22">
        <v>19</v>
      </c>
      <c r="KJ6" s="22">
        <v>15.125997</v>
      </c>
      <c r="KK6" s="22">
        <v>0.79610499999999995</v>
      </c>
      <c r="KL6" s="22">
        <v>0.22361700000000001</v>
      </c>
      <c r="KM6" s="22">
        <v>29</v>
      </c>
      <c r="KN6" s="22">
        <v>20.474553</v>
      </c>
      <c r="KO6" s="22">
        <v>0.70601899999999995</v>
      </c>
      <c r="KP6" s="22">
        <v>0.24095</v>
      </c>
      <c r="KQ6" s="22">
        <v>29</v>
      </c>
      <c r="KR6" s="22">
        <v>21.082632</v>
      </c>
      <c r="KS6" s="22">
        <v>0.72698700000000005</v>
      </c>
      <c r="KT6" s="22">
        <v>0.233316</v>
      </c>
      <c r="KU6" s="22">
        <v>10</v>
      </c>
      <c r="KV6" s="22">
        <v>8.3763959999999997</v>
      </c>
      <c r="KW6" s="22">
        <v>0.83764000000000005</v>
      </c>
      <c r="KX6" s="22">
        <v>0.22440399999999999</v>
      </c>
      <c r="KY6" s="22">
        <v>11</v>
      </c>
      <c r="KZ6" s="22">
        <v>8.0204029999999999</v>
      </c>
      <c r="LA6" s="22">
        <v>0.729128</v>
      </c>
      <c r="LB6" s="22">
        <v>0.18058199999999999</v>
      </c>
      <c r="LC6" s="22">
        <v>14</v>
      </c>
      <c r="LD6" s="22">
        <v>9.8381100000000004</v>
      </c>
      <c r="LE6" s="22">
        <v>0.70272199999999996</v>
      </c>
      <c r="LF6" s="22">
        <v>0.26075799999999999</v>
      </c>
      <c r="LG6" s="22">
        <v>20</v>
      </c>
      <c r="LH6" s="22">
        <v>15.644030000000001</v>
      </c>
      <c r="LI6" s="22">
        <v>0.78220100000000004</v>
      </c>
      <c r="LJ6" s="22">
        <v>0.24141699999999999</v>
      </c>
      <c r="LK6" s="22">
        <v>14</v>
      </c>
      <c r="LL6" s="22">
        <v>8.5580979999999993</v>
      </c>
      <c r="LM6" s="22">
        <v>0.61129299999999998</v>
      </c>
      <c r="LN6" s="22">
        <v>0.227439</v>
      </c>
      <c r="LO6" s="22">
        <v>18</v>
      </c>
      <c r="LP6" s="22">
        <v>12.281314999999999</v>
      </c>
      <c r="LQ6" s="22">
        <v>0.68229499999999998</v>
      </c>
      <c r="LR6" s="22">
        <v>0.23311100000000001</v>
      </c>
      <c r="LS6" s="22">
        <v>8</v>
      </c>
      <c r="LT6" s="22">
        <v>4.0176119999999997</v>
      </c>
      <c r="LU6" s="22">
        <v>0.50220100000000001</v>
      </c>
      <c r="LV6" s="22">
        <v>0.20615800000000001</v>
      </c>
      <c r="LW6" s="22">
        <v>6</v>
      </c>
      <c r="LX6" s="22">
        <v>3.636209</v>
      </c>
      <c r="LY6" s="22">
        <v>0.60603499999999999</v>
      </c>
      <c r="LZ6" s="22">
        <v>0.210563</v>
      </c>
      <c r="MA6" s="22">
        <v>2</v>
      </c>
      <c r="MB6" s="22">
        <v>0.87572300000000003</v>
      </c>
      <c r="MC6" s="22">
        <v>0.43786199999999997</v>
      </c>
      <c r="MD6" s="22">
        <v>8.7010000000000004E-3</v>
      </c>
      <c r="ME6" s="22">
        <v>3</v>
      </c>
      <c r="MF6" s="22">
        <v>1.279531</v>
      </c>
      <c r="MG6" s="22">
        <v>0.42651</v>
      </c>
      <c r="MH6" s="22">
        <v>3.9364999999999997E-2</v>
      </c>
      <c r="MI6" s="22">
        <v>4</v>
      </c>
      <c r="MJ6" s="22">
        <v>3.685953</v>
      </c>
      <c r="MK6" s="22">
        <v>0.92148799999999997</v>
      </c>
      <c r="ML6" s="22">
        <v>4.3041999999999997E-2</v>
      </c>
      <c r="MM6" s="22">
        <v>5</v>
      </c>
      <c r="MN6" s="22">
        <v>2.8129559999999998</v>
      </c>
      <c r="MO6" s="22">
        <v>0.56259099999999995</v>
      </c>
      <c r="MP6" s="22">
        <v>0.22059799999999999</v>
      </c>
      <c r="MQ6" s="22">
        <v>0</v>
      </c>
      <c r="MR6" s="22">
        <v>0</v>
      </c>
      <c r="MS6" s="22">
        <v>0</v>
      </c>
      <c r="MT6" s="22">
        <v>0</v>
      </c>
      <c r="MU6" s="22">
        <v>2</v>
      </c>
      <c r="MV6" s="22">
        <v>1.7546010000000001</v>
      </c>
      <c r="MW6" s="22">
        <v>0.877301</v>
      </c>
      <c r="MX6" s="22">
        <v>4.2233E-2</v>
      </c>
      <c r="MY6" s="22">
        <v>6</v>
      </c>
      <c r="MZ6" s="22">
        <v>4.3517130000000002</v>
      </c>
      <c r="NA6" s="22">
        <v>0.72528499999999996</v>
      </c>
      <c r="NB6" s="22">
        <v>0.201791</v>
      </c>
      <c r="NC6" s="22">
        <v>3</v>
      </c>
      <c r="ND6" s="22">
        <v>2.2941760000000002</v>
      </c>
      <c r="NE6" s="22">
        <v>0.76472499999999999</v>
      </c>
      <c r="NF6" s="22">
        <v>0.10735500000000001</v>
      </c>
      <c r="NG6" s="22">
        <v>1</v>
      </c>
      <c r="NH6" s="22">
        <v>0.31002600000000002</v>
      </c>
      <c r="NI6" s="22">
        <v>0.31002600000000002</v>
      </c>
      <c r="NJ6" s="22">
        <v>0</v>
      </c>
      <c r="NK6" s="22">
        <v>1</v>
      </c>
      <c r="NL6" s="22">
        <v>0.31002600000000002</v>
      </c>
      <c r="NM6" s="22">
        <v>0.31002600000000002</v>
      </c>
      <c r="NN6" s="22">
        <v>0</v>
      </c>
      <c r="NO6" s="22">
        <v>0</v>
      </c>
      <c r="NP6" s="22">
        <v>0</v>
      </c>
      <c r="NQ6" s="22">
        <v>0</v>
      </c>
      <c r="NR6" s="22">
        <v>0</v>
      </c>
      <c r="NS6" s="22">
        <v>0</v>
      </c>
      <c r="NT6" s="22">
        <v>0</v>
      </c>
      <c r="NU6" s="22">
        <v>0</v>
      </c>
      <c r="NV6" s="22">
        <v>0</v>
      </c>
    </row>
    <row r="7" spans="1:386" x14ac:dyDescent="0.25">
      <c r="A7" s="22" t="s">
        <v>7</v>
      </c>
      <c r="B7" s="22">
        <v>4</v>
      </c>
      <c r="C7" s="22">
        <v>0</v>
      </c>
      <c r="D7" s="22">
        <v>0</v>
      </c>
      <c r="E7" s="22">
        <v>0</v>
      </c>
      <c r="F7" s="22">
        <v>0</v>
      </c>
      <c r="G7" s="22">
        <v>3</v>
      </c>
      <c r="H7" s="22">
        <v>2.7689159999999999</v>
      </c>
      <c r="I7" s="22">
        <v>0.92297200000000001</v>
      </c>
      <c r="J7" s="22">
        <v>4.4337000000000001E-2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</v>
      </c>
      <c r="X7" s="22">
        <v>0.64565600000000001</v>
      </c>
      <c r="Y7" s="22">
        <v>0.64565600000000001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3</v>
      </c>
      <c r="AJ7" s="22">
        <v>1.70645</v>
      </c>
      <c r="AK7" s="22">
        <v>0.56881700000000002</v>
      </c>
      <c r="AL7" s="22">
        <v>0.10030600000000001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5</v>
      </c>
      <c r="CR7" s="22">
        <v>2.2292649999999998</v>
      </c>
      <c r="CS7" s="22">
        <v>0.445853</v>
      </c>
      <c r="CT7" s="22">
        <v>4.9258999999999997E-2</v>
      </c>
      <c r="CU7" s="22">
        <v>0</v>
      </c>
      <c r="CV7" s="22">
        <v>0</v>
      </c>
      <c r="CW7" s="22">
        <v>0</v>
      </c>
      <c r="CX7" s="22">
        <v>0</v>
      </c>
      <c r="CY7" s="22">
        <v>1</v>
      </c>
      <c r="CZ7" s="22">
        <v>0.96083399999999997</v>
      </c>
      <c r="DA7" s="22">
        <v>0.96083399999999997</v>
      </c>
      <c r="DB7" s="22">
        <v>0</v>
      </c>
      <c r="DC7" s="22">
        <v>3</v>
      </c>
      <c r="DD7" s="22">
        <v>2.3289629999999999</v>
      </c>
      <c r="DE7" s="22">
        <v>0.77632100000000004</v>
      </c>
      <c r="DF7" s="22">
        <v>0.231265</v>
      </c>
      <c r="DG7" s="22">
        <v>1</v>
      </c>
      <c r="DH7" s="22">
        <v>0.80218400000000001</v>
      </c>
      <c r="DI7" s="22">
        <v>0.80218400000000001</v>
      </c>
      <c r="DJ7" s="22">
        <v>0</v>
      </c>
      <c r="DK7" s="22">
        <v>21</v>
      </c>
      <c r="DL7" s="22">
        <v>15.55453</v>
      </c>
      <c r="DM7" s="22">
        <v>0.74069200000000002</v>
      </c>
      <c r="DN7" s="22">
        <v>0.24609200000000001</v>
      </c>
      <c r="DO7" s="22">
        <v>21</v>
      </c>
      <c r="DP7" s="22">
        <v>13.28473</v>
      </c>
      <c r="DQ7" s="22">
        <v>0.632606</v>
      </c>
      <c r="DR7" s="22">
        <v>0.222548</v>
      </c>
      <c r="DS7" s="22">
        <v>10</v>
      </c>
      <c r="DT7" s="22">
        <v>4.6804639999999997</v>
      </c>
      <c r="DU7" s="22">
        <v>0.46804600000000002</v>
      </c>
      <c r="DV7" s="22">
        <v>0.21359</v>
      </c>
      <c r="DW7" s="22">
        <v>13</v>
      </c>
      <c r="DX7" s="22">
        <v>9.1668880000000001</v>
      </c>
      <c r="DY7" s="22">
        <v>0.70514500000000002</v>
      </c>
      <c r="DZ7" s="22">
        <v>0.248615</v>
      </c>
      <c r="EA7" s="22">
        <v>17</v>
      </c>
      <c r="EB7" s="22">
        <v>10.250679999999999</v>
      </c>
      <c r="EC7" s="22">
        <v>0.60298099999999999</v>
      </c>
      <c r="ED7" s="22">
        <v>0.22093099999999999</v>
      </c>
      <c r="EE7" s="22">
        <v>6</v>
      </c>
      <c r="EF7" s="22">
        <v>3.034707</v>
      </c>
      <c r="EG7" s="22">
        <v>0.50578400000000001</v>
      </c>
      <c r="EH7" s="22">
        <v>0.20314699999999999</v>
      </c>
      <c r="EI7" s="22">
        <v>11</v>
      </c>
      <c r="EJ7" s="22">
        <v>6.7281269999999997</v>
      </c>
      <c r="EK7" s="22">
        <v>0.61164799999999997</v>
      </c>
      <c r="EL7" s="22">
        <v>0.22763900000000001</v>
      </c>
      <c r="EM7" s="22">
        <v>12</v>
      </c>
      <c r="EN7" s="22">
        <v>7.9912140000000003</v>
      </c>
      <c r="EO7" s="22">
        <v>0.66593400000000003</v>
      </c>
      <c r="EP7" s="22">
        <v>0.254467</v>
      </c>
      <c r="EQ7" s="22">
        <v>15</v>
      </c>
      <c r="ER7" s="22">
        <v>8.7867149999999992</v>
      </c>
      <c r="ES7" s="22">
        <v>0.585781</v>
      </c>
      <c r="ET7" s="22">
        <v>0.25643300000000002</v>
      </c>
      <c r="EU7" s="22">
        <v>11</v>
      </c>
      <c r="EV7" s="22">
        <v>5.0177420000000001</v>
      </c>
      <c r="EW7" s="22">
        <v>0.45615800000000001</v>
      </c>
      <c r="EX7" s="22">
        <v>0.21709600000000001</v>
      </c>
      <c r="EY7" s="22">
        <v>12</v>
      </c>
      <c r="EZ7" s="22">
        <v>4.951187</v>
      </c>
      <c r="FA7" s="22">
        <v>0.41259899999999999</v>
      </c>
      <c r="FB7" s="22">
        <v>0.20891100000000001</v>
      </c>
      <c r="FC7" s="22">
        <v>8</v>
      </c>
      <c r="FD7" s="22">
        <v>4.2887029999999999</v>
      </c>
      <c r="FE7" s="22">
        <v>0.53608800000000001</v>
      </c>
      <c r="FF7" s="22">
        <v>0.253973</v>
      </c>
      <c r="FG7" s="22">
        <v>19</v>
      </c>
      <c r="FH7" s="22">
        <v>8.2172929999999997</v>
      </c>
      <c r="FI7" s="22">
        <v>0.43248900000000001</v>
      </c>
      <c r="FJ7" s="22">
        <v>0.16408</v>
      </c>
      <c r="FK7" s="22">
        <v>3</v>
      </c>
      <c r="FL7" s="22">
        <v>1.0628610000000001</v>
      </c>
      <c r="FM7" s="22">
        <v>0.35428700000000002</v>
      </c>
      <c r="FN7" s="22">
        <v>8.8830999999999993E-2</v>
      </c>
      <c r="FO7" s="22">
        <v>6</v>
      </c>
      <c r="FP7" s="22">
        <v>3.7359779999999998</v>
      </c>
      <c r="FQ7" s="22">
        <v>0.62266299999999997</v>
      </c>
      <c r="FR7" s="22">
        <v>0.25733600000000001</v>
      </c>
      <c r="FS7" s="22">
        <v>9</v>
      </c>
      <c r="FT7" s="22">
        <v>6.0931410000000001</v>
      </c>
      <c r="FU7" s="22">
        <v>0.67701599999999995</v>
      </c>
      <c r="FV7" s="22">
        <v>0.26096999999999998</v>
      </c>
      <c r="FW7" s="22">
        <v>6</v>
      </c>
      <c r="FX7" s="22">
        <v>3.409646</v>
      </c>
      <c r="FY7" s="22">
        <v>0.56827399999999995</v>
      </c>
      <c r="FZ7" s="22">
        <v>0.25557299999999999</v>
      </c>
      <c r="GA7" s="22">
        <v>16</v>
      </c>
      <c r="GB7" s="22">
        <v>10.40775</v>
      </c>
      <c r="GC7" s="22">
        <v>0.65048399999999995</v>
      </c>
      <c r="GD7" s="22">
        <v>0.23039799999999999</v>
      </c>
      <c r="GE7" s="22">
        <v>8</v>
      </c>
      <c r="GF7" s="22">
        <v>5.9961760000000002</v>
      </c>
      <c r="GG7" s="22">
        <v>0.74952200000000002</v>
      </c>
      <c r="GH7" s="22">
        <v>0.198601</v>
      </c>
      <c r="GI7" s="22">
        <v>4</v>
      </c>
      <c r="GJ7" s="22">
        <v>3.3555489999999999</v>
      </c>
      <c r="GK7" s="22">
        <v>0.83888700000000005</v>
      </c>
      <c r="GL7" s="22">
        <v>0.207371</v>
      </c>
      <c r="GM7" s="22">
        <v>7</v>
      </c>
      <c r="GN7" s="22">
        <v>2.4325860000000001</v>
      </c>
      <c r="GO7" s="22">
        <v>0.34751199999999999</v>
      </c>
      <c r="GP7" s="22">
        <v>7.7170000000000002E-2</v>
      </c>
      <c r="GQ7" s="22">
        <v>11</v>
      </c>
      <c r="GR7" s="22">
        <v>4.0733449999999998</v>
      </c>
      <c r="GS7" s="22">
        <v>0.37030400000000002</v>
      </c>
      <c r="GT7" s="22">
        <v>7.6299000000000006E-2</v>
      </c>
      <c r="GU7" s="22">
        <v>5</v>
      </c>
      <c r="GV7" s="22">
        <v>2.2517360000000002</v>
      </c>
      <c r="GW7" s="22">
        <v>0.450347</v>
      </c>
      <c r="GX7" s="22">
        <v>0.20408100000000001</v>
      </c>
      <c r="GY7" s="22">
        <v>1</v>
      </c>
      <c r="GZ7" s="22">
        <v>0.57444300000000004</v>
      </c>
      <c r="HA7" s="22">
        <v>0.57444300000000004</v>
      </c>
      <c r="HB7" s="22">
        <v>0</v>
      </c>
      <c r="HC7" s="22">
        <v>2</v>
      </c>
      <c r="HD7" s="22">
        <v>1.5860989999999999</v>
      </c>
      <c r="HE7" s="22">
        <v>0.793049</v>
      </c>
      <c r="HF7" s="22">
        <v>1.7340999999999999E-2</v>
      </c>
      <c r="HG7" s="22">
        <v>7</v>
      </c>
      <c r="HH7" s="22">
        <v>6.2289320000000004</v>
      </c>
      <c r="HI7" s="22">
        <v>0.88984700000000005</v>
      </c>
      <c r="HJ7" s="22">
        <v>0.11419</v>
      </c>
      <c r="HK7" s="22">
        <v>13</v>
      </c>
      <c r="HL7" s="22">
        <v>10.490726</v>
      </c>
      <c r="HM7" s="22">
        <v>0.806979</v>
      </c>
      <c r="HN7" s="22">
        <v>0.19412099999999999</v>
      </c>
      <c r="HO7" s="22">
        <v>1</v>
      </c>
      <c r="HP7" s="22">
        <v>0.869892</v>
      </c>
      <c r="HQ7" s="22">
        <v>0.869892</v>
      </c>
      <c r="HR7" s="22">
        <v>0</v>
      </c>
      <c r="HS7" s="22">
        <v>7</v>
      </c>
      <c r="HT7" s="22">
        <v>3.2914639999999999</v>
      </c>
      <c r="HU7" s="22">
        <v>0.47020899999999999</v>
      </c>
      <c r="HV7" s="22">
        <v>0.193407</v>
      </c>
      <c r="HW7" s="22">
        <v>0</v>
      </c>
      <c r="HX7" s="22">
        <v>0</v>
      </c>
      <c r="HY7" s="22">
        <v>0</v>
      </c>
      <c r="HZ7" s="22">
        <v>0</v>
      </c>
      <c r="IA7" s="22">
        <v>3</v>
      </c>
      <c r="IB7" s="22">
        <v>1.7835460000000001</v>
      </c>
      <c r="IC7" s="22">
        <v>0.59451500000000002</v>
      </c>
      <c r="ID7" s="22">
        <v>0.22319</v>
      </c>
      <c r="IE7" s="22">
        <v>2</v>
      </c>
      <c r="IF7" s="22">
        <v>1.9747600000000001</v>
      </c>
      <c r="IG7" s="22">
        <v>0.98738000000000004</v>
      </c>
      <c r="IH7" s="22">
        <v>8.1370000000000001E-3</v>
      </c>
      <c r="II7" s="22">
        <v>1</v>
      </c>
      <c r="IJ7" s="22">
        <v>0.31002600000000002</v>
      </c>
      <c r="IK7" s="22">
        <v>0.31002600000000002</v>
      </c>
      <c r="IL7" s="22">
        <v>0</v>
      </c>
      <c r="IM7" s="22">
        <v>1</v>
      </c>
      <c r="IN7" s="22">
        <v>0.90024899999999997</v>
      </c>
      <c r="IO7" s="22">
        <v>0.90024899999999997</v>
      </c>
      <c r="IP7" s="22">
        <v>0</v>
      </c>
      <c r="IQ7" s="22">
        <v>4</v>
      </c>
      <c r="IR7" s="22">
        <v>1.932636</v>
      </c>
      <c r="IS7" s="22">
        <v>0.48315900000000001</v>
      </c>
      <c r="IT7" s="22">
        <v>0.24595700000000001</v>
      </c>
      <c r="IU7" s="22">
        <v>13</v>
      </c>
      <c r="IV7" s="22">
        <v>9.9536739999999995</v>
      </c>
      <c r="IW7" s="22">
        <v>0.76566699999999999</v>
      </c>
      <c r="IX7" s="22">
        <v>0.26556999999999997</v>
      </c>
      <c r="IY7" s="22">
        <v>18</v>
      </c>
      <c r="IZ7" s="22">
        <v>13.841041000000001</v>
      </c>
      <c r="JA7" s="22">
        <v>0.76894700000000005</v>
      </c>
      <c r="JB7" s="22">
        <v>0.25108900000000001</v>
      </c>
      <c r="JC7" s="22">
        <v>24</v>
      </c>
      <c r="JD7" s="22">
        <v>20.24324</v>
      </c>
      <c r="JE7" s="22">
        <v>0.843468</v>
      </c>
      <c r="JF7" s="22">
        <v>0.21573400000000001</v>
      </c>
      <c r="JG7" s="22">
        <v>20</v>
      </c>
      <c r="JH7" s="22">
        <v>16.868452999999999</v>
      </c>
      <c r="JI7" s="22">
        <v>0.84342300000000003</v>
      </c>
      <c r="JJ7" s="22">
        <v>0.215229</v>
      </c>
      <c r="JK7" s="22">
        <v>22</v>
      </c>
      <c r="JL7" s="22">
        <v>15.700194</v>
      </c>
      <c r="JM7" s="22">
        <v>0.71364499999999997</v>
      </c>
      <c r="JN7" s="22">
        <v>0.240284</v>
      </c>
      <c r="JO7" s="22">
        <v>20</v>
      </c>
      <c r="JP7" s="22">
        <v>13.001301</v>
      </c>
      <c r="JQ7" s="22">
        <v>0.650065</v>
      </c>
      <c r="JR7" s="22">
        <v>0.250836</v>
      </c>
      <c r="JS7" s="22">
        <v>13</v>
      </c>
      <c r="JT7" s="22">
        <v>8.6068409999999993</v>
      </c>
      <c r="JU7" s="22">
        <v>0.66206500000000001</v>
      </c>
      <c r="JV7" s="22">
        <v>0.26669300000000001</v>
      </c>
      <c r="JW7" s="22">
        <v>14</v>
      </c>
      <c r="JX7" s="22">
        <v>10.536868</v>
      </c>
      <c r="JY7" s="22">
        <v>0.752633</v>
      </c>
      <c r="JZ7" s="22">
        <v>0.19997300000000001</v>
      </c>
      <c r="KA7" s="22">
        <v>15</v>
      </c>
      <c r="KB7" s="22">
        <v>12.400651</v>
      </c>
      <c r="KC7" s="22">
        <v>0.82670999999999994</v>
      </c>
      <c r="KD7" s="22">
        <v>0.21709600000000001</v>
      </c>
      <c r="KE7" s="22">
        <v>16</v>
      </c>
      <c r="KF7" s="22">
        <v>13.318785</v>
      </c>
      <c r="KG7" s="22">
        <v>0.83242400000000005</v>
      </c>
      <c r="KH7" s="22">
        <v>0.21360499999999999</v>
      </c>
      <c r="KI7" s="22">
        <v>19</v>
      </c>
      <c r="KJ7" s="22">
        <v>12.77453</v>
      </c>
      <c r="KK7" s="22">
        <v>0.67234400000000005</v>
      </c>
      <c r="KL7" s="22">
        <v>0.25326399999999999</v>
      </c>
      <c r="KM7" s="22">
        <v>12</v>
      </c>
      <c r="KN7" s="22">
        <v>9.4304330000000007</v>
      </c>
      <c r="KO7" s="22">
        <v>0.78586900000000004</v>
      </c>
      <c r="KP7" s="22">
        <v>0.23020499999999999</v>
      </c>
      <c r="KQ7" s="22">
        <v>10</v>
      </c>
      <c r="KR7" s="22">
        <v>7.1812649999999998</v>
      </c>
      <c r="KS7" s="22">
        <v>0.71812600000000004</v>
      </c>
      <c r="KT7" s="22">
        <v>0.23219000000000001</v>
      </c>
      <c r="KU7" s="22">
        <v>11</v>
      </c>
      <c r="KV7" s="22">
        <v>8.1603829999999995</v>
      </c>
      <c r="KW7" s="22">
        <v>0.74185299999999998</v>
      </c>
      <c r="KX7" s="22">
        <v>0.193552</v>
      </c>
      <c r="KY7" s="22">
        <v>22</v>
      </c>
      <c r="KZ7" s="22">
        <v>18.133606</v>
      </c>
      <c r="LA7" s="22">
        <v>0.82425499999999996</v>
      </c>
      <c r="LB7" s="22">
        <v>0.21362100000000001</v>
      </c>
      <c r="LC7" s="22">
        <v>12</v>
      </c>
      <c r="LD7" s="22">
        <v>7.8102179999999999</v>
      </c>
      <c r="LE7" s="22">
        <v>0.65085199999999999</v>
      </c>
      <c r="LF7" s="22">
        <v>0.22684499999999999</v>
      </c>
      <c r="LG7" s="22">
        <v>12</v>
      </c>
      <c r="LH7" s="22">
        <v>8.2747969999999995</v>
      </c>
      <c r="LI7" s="22">
        <v>0.68956600000000001</v>
      </c>
      <c r="LJ7" s="22">
        <v>0.28813499999999997</v>
      </c>
      <c r="LK7" s="22">
        <v>8</v>
      </c>
      <c r="LL7" s="22">
        <v>6.1029200000000001</v>
      </c>
      <c r="LM7" s="22">
        <v>0.76286500000000002</v>
      </c>
      <c r="LN7" s="22">
        <v>0.165241</v>
      </c>
      <c r="LO7" s="22">
        <v>5</v>
      </c>
      <c r="LP7" s="22">
        <v>3.2391450000000002</v>
      </c>
      <c r="LQ7" s="22">
        <v>0.64782899999999999</v>
      </c>
      <c r="LR7" s="22">
        <v>0.207785</v>
      </c>
      <c r="LS7" s="22">
        <v>7</v>
      </c>
      <c r="LT7" s="22">
        <v>4.2374590000000003</v>
      </c>
      <c r="LU7" s="22">
        <v>0.60535099999999997</v>
      </c>
      <c r="LV7" s="22">
        <v>0.23780499999999999</v>
      </c>
      <c r="LW7" s="22">
        <v>7</v>
      </c>
      <c r="LX7" s="22">
        <v>5.4333859999999996</v>
      </c>
      <c r="LY7" s="22">
        <v>0.77619800000000005</v>
      </c>
      <c r="LZ7" s="22">
        <v>0.21756</v>
      </c>
      <c r="MA7" s="22">
        <v>15</v>
      </c>
      <c r="MB7" s="22">
        <v>7.8138209999999999</v>
      </c>
      <c r="MC7" s="22">
        <v>0.52092099999999997</v>
      </c>
      <c r="MD7" s="22">
        <v>0.246616</v>
      </c>
      <c r="ME7" s="22">
        <v>5</v>
      </c>
      <c r="MF7" s="22">
        <v>1.8020750000000001</v>
      </c>
      <c r="MG7" s="22">
        <v>0.36041499999999999</v>
      </c>
      <c r="MH7" s="22">
        <v>4.1343999999999999E-2</v>
      </c>
      <c r="MI7" s="22">
        <v>7</v>
      </c>
      <c r="MJ7" s="22">
        <v>4.1173060000000001</v>
      </c>
      <c r="MK7" s="22">
        <v>0.58818700000000002</v>
      </c>
      <c r="ML7" s="22">
        <v>0.22143099999999999</v>
      </c>
      <c r="MM7" s="22">
        <v>2</v>
      </c>
      <c r="MN7" s="22">
        <v>1.073709</v>
      </c>
      <c r="MO7" s="22">
        <v>0.53685499999999997</v>
      </c>
      <c r="MP7" s="22">
        <v>4.3722999999999998E-2</v>
      </c>
      <c r="MQ7" s="22">
        <v>0</v>
      </c>
      <c r="MR7" s="22">
        <v>0</v>
      </c>
      <c r="MS7" s="22">
        <v>0</v>
      </c>
      <c r="MT7" s="22">
        <v>0</v>
      </c>
      <c r="MU7" s="22">
        <v>2</v>
      </c>
      <c r="MV7" s="22">
        <v>1.8375969999999999</v>
      </c>
      <c r="MW7" s="22">
        <v>0.91879900000000003</v>
      </c>
      <c r="MX7" s="22">
        <v>3.4582000000000002E-2</v>
      </c>
      <c r="MY7" s="22">
        <v>3</v>
      </c>
      <c r="MZ7" s="22">
        <v>2.2530779999999999</v>
      </c>
      <c r="NA7" s="22">
        <v>0.75102599999999997</v>
      </c>
      <c r="NB7" s="22">
        <v>0.16705400000000001</v>
      </c>
      <c r="NC7" s="22">
        <v>0</v>
      </c>
      <c r="ND7" s="22">
        <v>0</v>
      </c>
      <c r="NE7" s="22">
        <v>0</v>
      </c>
      <c r="NF7" s="22">
        <v>0</v>
      </c>
      <c r="NG7" s="22">
        <v>2</v>
      </c>
      <c r="NH7" s="22">
        <v>0.74396200000000001</v>
      </c>
      <c r="NI7" s="22">
        <v>0.37198100000000001</v>
      </c>
      <c r="NJ7" s="22">
        <v>7.2859999999999994E-2</v>
      </c>
      <c r="NK7" s="22">
        <v>3</v>
      </c>
      <c r="NL7" s="22">
        <v>1.8395760000000001</v>
      </c>
      <c r="NM7" s="22">
        <v>0.61319199999999996</v>
      </c>
      <c r="NN7" s="22">
        <v>0.17941499999999999</v>
      </c>
      <c r="NO7" s="22">
        <v>1</v>
      </c>
      <c r="NP7" s="22">
        <v>0.96770500000000004</v>
      </c>
      <c r="NQ7" s="22">
        <v>0.96770500000000004</v>
      </c>
      <c r="NR7" s="22">
        <v>0</v>
      </c>
      <c r="NS7" s="22">
        <v>11</v>
      </c>
      <c r="NT7" s="22">
        <v>6.0567140000000004</v>
      </c>
      <c r="NU7" s="22">
        <v>0.55061000000000004</v>
      </c>
      <c r="NV7" s="22">
        <v>0.117283</v>
      </c>
    </row>
    <row r="8" spans="1:386" x14ac:dyDescent="0.25">
      <c r="A8" s="22" t="s">
        <v>1</v>
      </c>
      <c r="B8" s="22">
        <v>5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0.35434399999999999</v>
      </c>
      <c r="I8" s="22">
        <v>0.35434399999999999</v>
      </c>
      <c r="J8" s="22">
        <v>0</v>
      </c>
      <c r="K8" s="22">
        <v>1</v>
      </c>
      <c r="L8" s="22">
        <v>0.668188</v>
      </c>
      <c r="M8" s="22">
        <v>0.668188</v>
      </c>
      <c r="N8" s="22">
        <v>0</v>
      </c>
      <c r="O8" s="22">
        <v>1</v>
      </c>
      <c r="P8" s="22">
        <v>0.37754100000000002</v>
      </c>
      <c r="Q8" s="22">
        <v>0.37754100000000002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</v>
      </c>
      <c r="X8" s="22">
        <v>0.98369700000000004</v>
      </c>
      <c r="Y8" s="22">
        <v>0.98369700000000004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2</v>
      </c>
      <c r="AJ8" s="22">
        <v>1.3482289999999999</v>
      </c>
      <c r="AK8" s="22">
        <v>0.67411399999999999</v>
      </c>
      <c r="AL8" s="22">
        <v>0.20970900000000001</v>
      </c>
      <c r="AM8" s="22">
        <v>0</v>
      </c>
      <c r="AN8" s="22">
        <v>0</v>
      </c>
      <c r="AO8" s="22">
        <v>0</v>
      </c>
      <c r="AP8" s="22">
        <v>0</v>
      </c>
      <c r="AQ8" s="22">
        <v>1</v>
      </c>
      <c r="AR8" s="22">
        <v>0.869892</v>
      </c>
      <c r="AS8" s="22">
        <v>0.869892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2</v>
      </c>
      <c r="BD8" s="22">
        <v>1.834022</v>
      </c>
      <c r="BE8" s="22">
        <v>0.91701100000000002</v>
      </c>
      <c r="BF8" s="22">
        <v>4.1621999999999999E-2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2</v>
      </c>
      <c r="CJ8" s="22">
        <v>1.2626740000000001</v>
      </c>
      <c r="CK8" s="22">
        <v>0.63133700000000004</v>
      </c>
      <c r="CL8" s="22">
        <v>0.21179600000000001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4</v>
      </c>
      <c r="DD8" s="22">
        <v>2.3555519999999999</v>
      </c>
      <c r="DE8" s="22">
        <v>0.58888799999999997</v>
      </c>
      <c r="DF8" s="22">
        <v>0.22400600000000001</v>
      </c>
      <c r="DG8" s="22">
        <v>12</v>
      </c>
      <c r="DH8" s="22">
        <v>8.6422679999999996</v>
      </c>
      <c r="DI8" s="22">
        <v>0.72018899999999997</v>
      </c>
      <c r="DJ8" s="22">
        <v>0.19195100000000001</v>
      </c>
      <c r="DK8" s="22">
        <v>1</v>
      </c>
      <c r="DL8" s="22">
        <v>0.95689299999999999</v>
      </c>
      <c r="DM8" s="22">
        <v>0.95689299999999999</v>
      </c>
      <c r="DN8" s="22">
        <v>0</v>
      </c>
      <c r="DO8" s="22">
        <v>9</v>
      </c>
      <c r="DP8" s="22">
        <v>5.9896409999999998</v>
      </c>
      <c r="DQ8" s="22">
        <v>0.665516</v>
      </c>
      <c r="DR8" s="22">
        <v>0.21540500000000001</v>
      </c>
      <c r="DS8" s="22">
        <v>2</v>
      </c>
      <c r="DT8" s="22">
        <v>1.9562820000000001</v>
      </c>
      <c r="DU8" s="22">
        <v>0.97814100000000004</v>
      </c>
      <c r="DV8" s="22">
        <v>1.5025E-2</v>
      </c>
      <c r="DW8" s="22">
        <v>1</v>
      </c>
      <c r="DX8" s="22">
        <v>0.93086199999999997</v>
      </c>
      <c r="DY8" s="22">
        <v>0.93086199999999997</v>
      </c>
      <c r="DZ8" s="22">
        <v>0</v>
      </c>
      <c r="EA8" s="22">
        <v>3</v>
      </c>
      <c r="EB8" s="22">
        <v>0.93553200000000003</v>
      </c>
      <c r="EC8" s="22">
        <v>0.31184400000000001</v>
      </c>
      <c r="ED8" s="22">
        <v>3.5582000000000003E-2</v>
      </c>
      <c r="EE8" s="22">
        <v>6</v>
      </c>
      <c r="EF8" s="22">
        <v>3.0172690000000002</v>
      </c>
      <c r="EG8" s="22">
        <v>0.50287800000000005</v>
      </c>
      <c r="EH8" s="22">
        <v>0.20133699999999999</v>
      </c>
      <c r="EI8" s="22">
        <v>1</v>
      </c>
      <c r="EJ8" s="22">
        <v>0.93702700000000005</v>
      </c>
      <c r="EK8" s="22">
        <v>0.93702700000000005</v>
      </c>
      <c r="EL8" s="22">
        <v>0</v>
      </c>
      <c r="EM8" s="22">
        <v>2</v>
      </c>
      <c r="EN8" s="22">
        <v>1.6778459999999999</v>
      </c>
      <c r="EO8" s="22">
        <v>0.83892299999999997</v>
      </c>
      <c r="EP8" s="22">
        <v>0.105323</v>
      </c>
      <c r="EQ8" s="22">
        <v>6</v>
      </c>
      <c r="ER8" s="22">
        <v>4.3670169999999997</v>
      </c>
      <c r="ES8" s="22">
        <v>0.72783600000000004</v>
      </c>
      <c r="ET8" s="22">
        <v>0.23394699999999999</v>
      </c>
      <c r="EU8" s="22">
        <v>13</v>
      </c>
      <c r="EV8" s="22">
        <v>9.0174649999999996</v>
      </c>
      <c r="EW8" s="22">
        <v>0.69365100000000002</v>
      </c>
      <c r="EX8" s="22">
        <v>0.17039000000000001</v>
      </c>
      <c r="EY8" s="22">
        <v>14</v>
      </c>
      <c r="EZ8" s="22">
        <v>9.6493099999999998</v>
      </c>
      <c r="FA8" s="22">
        <v>0.68923599999999996</v>
      </c>
      <c r="FB8" s="22">
        <v>0.21095700000000001</v>
      </c>
      <c r="FC8" s="22">
        <v>23</v>
      </c>
      <c r="FD8" s="22">
        <v>17.915779000000001</v>
      </c>
      <c r="FE8" s="22">
        <v>0.77894699999999994</v>
      </c>
      <c r="FF8" s="22">
        <v>0.20755599999999999</v>
      </c>
      <c r="FG8" s="22">
        <v>28</v>
      </c>
      <c r="FH8" s="22">
        <v>17.787495</v>
      </c>
      <c r="FI8" s="22">
        <v>0.63526800000000005</v>
      </c>
      <c r="FJ8" s="22">
        <v>0.23466000000000001</v>
      </c>
      <c r="FK8" s="22">
        <v>10</v>
      </c>
      <c r="FL8" s="22">
        <v>6.3044770000000003</v>
      </c>
      <c r="FM8" s="22">
        <v>0.63044800000000001</v>
      </c>
      <c r="FN8" s="22">
        <v>0.26250499999999999</v>
      </c>
      <c r="FO8" s="22">
        <v>14</v>
      </c>
      <c r="FP8" s="22">
        <v>9.5450280000000003</v>
      </c>
      <c r="FQ8" s="22">
        <v>0.68178799999999995</v>
      </c>
      <c r="FR8" s="22">
        <v>0.26600299999999999</v>
      </c>
      <c r="FS8" s="22">
        <v>4</v>
      </c>
      <c r="FT8" s="22">
        <v>2.548454</v>
      </c>
      <c r="FU8" s="22">
        <v>0.63711399999999996</v>
      </c>
      <c r="FV8" s="22">
        <v>0.19859599999999999</v>
      </c>
      <c r="FW8" s="22">
        <v>6</v>
      </c>
      <c r="FX8" s="22">
        <v>3.2450730000000001</v>
      </c>
      <c r="FY8" s="22">
        <v>0.54084500000000002</v>
      </c>
      <c r="FZ8" s="22">
        <v>0.17171400000000001</v>
      </c>
      <c r="GA8" s="22">
        <v>17</v>
      </c>
      <c r="GB8" s="22">
        <v>11.93153</v>
      </c>
      <c r="GC8" s="22">
        <v>0.70185500000000001</v>
      </c>
      <c r="GD8" s="22">
        <v>0.24313100000000001</v>
      </c>
      <c r="GE8" s="22">
        <v>18</v>
      </c>
      <c r="GF8" s="22">
        <v>12.238996</v>
      </c>
      <c r="GG8" s="22">
        <v>0.67994399999999999</v>
      </c>
      <c r="GH8" s="22">
        <v>0.27384500000000001</v>
      </c>
      <c r="GI8" s="22">
        <v>18</v>
      </c>
      <c r="GJ8" s="22">
        <v>13.529394999999999</v>
      </c>
      <c r="GK8" s="22">
        <v>0.751633</v>
      </c>
      <c r="GL8" s="22">
        <v>0.26019300000000001</v>
      </c>
      <c r="GM8" s="22">
        <v>41</v>
      </c>
      <c r="GN8" s="22">
        <v>29.732198</v>
      </c>
      <c r="GO8" s="22">
        <v>0.72517600000000004</v>
      </c>
      <c r="GP8" s="22">
        <v>0.230462</v>
      </c>
      <c r="GQ8" s="22">
        <v>13</v>
      </c>
      <c r="GR8" s="22">
        <v>9.6957059999999995</v>
      </c>
      <c r="GS8" s="22">
        <v>0.74582400000000004</v>
      </c>
      <c r="GT8" s="22">
        <v>0.25264999999999999</v>
      </c>
      <c r="GU8" s="22">
        <v>34</v>
      </c>
      <c r="GV8" s="22">
        <v>19.977687</v>
      </c>
      <c r="GW8" s="22">
        <v>0.58757899999999996</v>
      </c>
      <c r="GX8" s="22">
        <v>0.25334099999999998</v>
      </c>
      <c r="GY8" s="22">
        <v>38</v>
      </c>
      <c r="GZ8" s="22">
        <v>30.301677000000002</v>
      </c>
      <c r="HA8" s="22">
        <v>0.79741300000000004</v>
      </c>
      <c r="HB8" s="22">
        <v>0.25275199999999998</v>
      </c>
      <c r="HC8" s="22">
        <v>36</v>
      </c>
      <c r="HD8" s="22">
        <v>27.348085000000001</v>
      </c>
      <c r="HE8" s="22">
        <v>0.75966900000000004</v>
      </c>
      <c r="HF8" s="22">
        <v>0.24040900000000001</v>
      </c>
      <c r="HG8" s="22">
        <v>29</v>
      </c>
      <c r="HH8" s="22">
        <v>24.411840000000002</v>
      </c>
      <c r="HI8" s="22">
        <v>0.84178799999999998</v>
      </c>
      <c r="HJ8" s="22">
        <v>0.189387</v>
      </c>
      <c r="HK8" s="22">
        <v>8</v>
      </c>
      <c r="HL8" s="22">
        <v>5.5615240000000004</v>
      </c>
      <c r="HM8" s="22">
        <v>0.695191</v>
      </c>
      <c r="HN8" s="22">
        <v>0.244142</v>
      </c>
      <c r="HO8" s="22">
        <v>11</v>
      </c>
      <c r="HP8" s="22">
        <v>7.738575</v>
      </c>
      <c r="HQ8" s="22">
        <v>0.70350699999999999</v>
      </c>
      <c r="HR8" s="22">
        <v>0.23372899999999999</v>
      </c>
      <c r="HS8" s="22">
        <v>16</v>
      </c>
      <c r="HT8" s="22">
        <v>11.157994</v>
      </c>
      <c r="HU8" s="22">
        <v>0.69737499999999997</v>
      </c>
      <c r="HV8" s="22">
        <v>0.222966</v>
      </c>
      <c r="HW8" s="22">
        <v>8</v>
      </c>
      <c r="HX8" s="22">
        <v>5.3613350000000004</v>
      </c>
      <c r="HY8" s="22">
        <v>0.67016699999999996</v>
      </c>
      <c r="HZ8" s="22">
        <v>0.229349</v>
      </c>
      <c r="IA8" s="22">
        <v>12</v>
      </c>
      <c r="IB8" s="22">
        <v>6.7435020000000003</v>
      </c>
      <c r="IC8" s="22">
        <v>0.56195799999999996</v>
      </c>
      <c r="ID8" s="22">
        <v>0.25009199999999998</v>
      </c>
      <c r="IE8" s="22">
        <v>14</v>
      </c>
      <c r="IF8" s="22">
        <v>8.3989999999999991</v>
      </c>
      <c r="IG8" s="22">
        <v>0.59992900000000005</v>
      </c>
      <c r="IH8" s="22">
        <v>0.21839800000000001</v>
      </c>
      <c r="II8" s="22">
        <v>16</v>
      </c>
      <c r="IJ8" s="22">
        <v>7.9593980000000002</v>
      </c>
      <c r="IK8" s="22">
        <v>0.49746200000000002</v>
      </c>
      <c r="IL8" s="22">
        <v>0.193416</v>
      </c>
      <c r="IM8" s="22">
        <v>6</v>
      </c>
      <c r="IN8" s="22">
        <v>3.8528340000000001</v>
      </c>
      <c r="IO8" s="22">
        <v>0.64213900000000002</v>
      </c>
      <c r="IP8" s="22">
        <v>0.230489</v>
      </c>
      <c r="IQ8" s="22">
        <v>19</v>
      </c>
      <c r="IR8" s="22">
        <v>8.6669230000000006</v>
      </c>
      <c r="IS8" s="22">
        <v>0.456154</v>
      </c>
      <c r="IT8" s="22">
        <v>0.20647599999999999</v>
      </c>
      <c r="IU8" s="22">
        <v>14</v>
      </c>
      <c r="IV8" s="22">
        <v>11.106662999999999</v>
      </c>
      <c r="IW8" s="22">
        <v>0.79333299999999995</v>
      </c>
      <c r="IX8" s="22">
        <v>0.224164</v>
      </c>
      <c r="IY8" s="22">
        <v>9</v>
      </c>
      <c r="IZ8" s="22">
        <v>4.3806649999999996</v>
      </c>
      <c r="JA8" s="22">
        <v>0.48674099999999998</v>
      </c>
      <c r="JB8" s="22">
        <v>0.213669</v>
      </c>
      <c r="JC8" s="22">
        <v>8</v>
      </c>
      <c r="JD8" s="22">
        <v>4.5676620000000003</v>
      </c>
      <c r="JE8" s="22">
        <v>0.57095799999999997</v>
      </c>
      <c r="JF8" s="22">
        <v>0.24102599999999999</v>
      </c>
      <c r="JG8" s="22">
        <v>15</v>
      </c>
      <c r="JH8" s="22">
        <v>12.897237000000001</v>
      </c>
      <c r="JI8" s="22">
        <v>0.85981600000000002</v>
      </c>
      <c r="JJ8" s="22">
        <v>0.15703900000000001</v>
      </c>
      <c r="JK8" s="22">
        <v>11</v>
      </c>
      <c r="JL8" s="22">
        <v>8.3865180000000006</v>
      </c>
      <c r="JM8" s="22">
        <v>0.76241099999999995</v>
      </c>
      <c r="JN8" s="22">
        <v>0.23149500000000001</v>
      </c>
      <c r="JO8" s="22">
        <v>27</v>
      </c>
      <c r="JP8" s="22">
        <v>18.753857</v>
      </c>
      <c r="JQ8" s="22">
        <v>0.69458699999999995</v>
      </c>
      <c r="JR8" s="22">
        <v>0.27076899999999998</v>
      </c>
      <c r="JS8" s="22">
        <v>12</v>
      </c>
      <c r="JT8" s="22">
        <v>9.7509429999999995</v>
      </c>
      <c r="JU8" s="22">
        <v>0.81257900000000005</v>
      </c>
      <c r="JV8" s="22">
        <v>0.16522200000000001</v>
      </c>
      <c r="JW8" s="22">
        <v>30</v>
      </c>
      <c r="JX8" s="22">
        <v>19.972121999999999</v>
      </c>
      <c r="JY8" s="22">
        <v>0.66573700000000002</v>
      </c>
      <c r="JZ8" s="22">
        <v>0.25705299999999998</v>
      </c>
      <c r="KA8" s="22">
        <v>18</v>
      </c>
      <c r="KB8" s="22">
        <v>13.484439</v>
      </c>
      <c r="KC8" s="22">
        <v>0.74913600000000002</v>
      </c>
      <c r="KD8" s="22">
        <v>0.23008999999999999</v>
      </c>
      <c r="KE8" s="22">
        <v>20</v>
      </c>
      <c r="KF8" s="22">
        <v>13.931654</v>
      </c>
      <c r="KG8" s="22">
        <v>0.69658299999999995</v>
      </c>
      <c r="KH8" s="22">
        <v>0.27972200000000003</v>
      </c>
      <c r="KI8" s="22">
        <v>13</v>
      </c>
      <c r="KJ8" s="22">
        <v>9.0586479999999998</v>
      </c>
      <c r="KK8" s="22">
        <v>0.69681899999999997</v>
      </c>
      <c r="KL8" s="22">
        <v>0.23239399999999999</v>
      </c>
      <c r="KM8" s="22">
        <v>30</v>
      </c>
      <c r="KN8" s="22">
        <v>17.580161</v>
      </c>
      <c r="KO8" s="22">
        <v>0.586005</v>
      </c>
      <c r="KP8" s="22">
        <v>0.279113</v>
      </c>
      <c r="KQ8" s="22">
        <v>30</v>
      </c>
      <c r="KR8" s="22">
        <v>25.555903000000001</v>
      </c>
      <c r="KS8" s="22">
        <v>0.85186300000000004</v>
      </c>
      <c r="KT8" s="22">
        <v>0.19549</v>
      </c>
      <c r="KU8" s="22">
        <v>39</v>
      </c>
      <c r="KV8" s="22">
        <v>32.916054000000003</v>
      </c>
      <c r="KW8" s="22">
        <v>0.844001</v>
      </c>
      <c r="KX8" s="22">
        <v>0.21585099999999999</v>
      </c>
      <c r="KY8" s="22">
        <v>24</v>
      </c>
      <c r="KZ8" s="22">
        <v>16.814451999999999</v>
      </c>
      <c r="LA8" s="22">
        <v>0.70060199999999995</v>
      </c>
      <c r="LB8" s="22">
        <v>0.26880999999999999</v>
      </c>
      <c r="LC8" s="22">
        <v>11</v>
      </c>
      <c r="LD8" s="22">
        <v>7.5719209999999997</v>
      </c>
      <c r="LE8" s="22">
        <v>0.68835599999999997</v>
      </c>
      <c r="LF8" s="22">
        <v>0.25934000000000001</v>
      </c>
      <c r="LG8" s="22">
        <v>18</v>
      </c>
      <c r="LH8" s="22">
        <v>11.296804</v>
      </c>
      <c r="LI8" s="22">
        <v>0.62760000000000005</v>
      </c>
      <c r="LJ8" s="22">
        <v>0.24229300000000001</v>
      </c>
      <c r="LK8" s="22">
        <v>19</v>
      </c>
      <c r="LL8" s="22">
        <v>9.3023330000000009</v>
      </c>
      <c r="LM8" s="22">
        <v>0.48959599999999998</v>
      </c>
      <c r="LN8" s="22">
        <v>0.19140599999999999</v>
      </c>
      <c r="LO8" s="22">
        <v>16</v>
      </c>
      <c r="LP8" s="22">
        <v>7.4400370000000002</v>
      </c>
      <c r="LQ8" s="22">
        <v>0.46500200000000003</v>
      </c>
      <c r="LR8" s="22">
        <v>0.17798800000000001</v>
      </c>
      <c r="LS8" s="22">
        <v>10</v>
      </c>
      <c r="LT8" s="22">
        <v>5.4436640000000001</v>
      </c>
      <c r="LU8" s="22">
        <v>0.54436600000000002</v>
      </c>
      <c r="LV8" s="22">
        <v>0.202846</v>
      </c>
      <c r="LW8" s="22">
        <v>8</v>
      </c>
      <c r="LX8" s="22">
        <v>4.1098330000000001</v>
      </c>
      <c r="LY8" s="22">
        <v>0.51372899999999999</v>
      </c>
      <c r="LZ8" s="22">
        <v>0.24088699999999999</v>
      </c>
      <c r="MA8" s="22">
        <v>9</v>
      </c>
      <c r="MB8" s="22">
        <v>4.7557090000000004</v>
      </c>
      <c r="MC8" s="22">
        <v>0.52841199999999999</v>
      </c>
      <c r="MD8" s="22">
        <v>0.253859</v>
      </c>
      <c r="ME8" s="22">
        <v>5</v>
      </c>
      <c r="MF8" s="22">
        <v>2.6227879999999999</v>
      </c>
      <c r="MG8" s="22">
        <v>0.52455799999999997</v>
      </c>
      <c r="MH8" s="22">
        <v>0.18274899999999999</v>
      </c>
      <c r="MI8" s="22">
        <v>4</v>
      </c>
      <c r="MJ8" s="22">
        <v>1.8475189999999999</v>
      </c>
      <c r="MK8" s="22">
        <v>0.46188000000000001</v>
      </c>
      <c r="ML8" s="22">
        <v>0.15109900000000001</v>
      </c>
      <c r="MM8" s="22">
        <v>1</v>
      </c>
      <c r="MN8" s="22">
        <v>0.68997399999999998</v>
      </c>
      <c r="MO8" s="22">
        <v>0.68997399999999998</v>
      </c>
      <c r="MP8" s="22">
        <v>0</v>
      </c>
      <c r="MQ8" s="22">
        <v>0</v>
      </c>
      <c r="MR8" s="22">
        <v>0</v>
      </c>
      <c r="MS8" s="22">
        <v>0</v>
      </c>
      <c r="MT8" s="22">
        <v>0</v>
      </c>
      <c r="MU8" s="22">
        <v>3</v>
      </c>
      <c r="MV8" s="22">
        <v>0.91077900000000001</v>
      </c>
      <c r="MW8" s="22">
        <v>0.303593</v>
      </c>
      <c r="MX8" s="22">
        <v>2.0972000000000001E-2</v>
      </c>
      <c r="MY8" s="22">
        <v>2</v>
      </c>
      <c r="MZ8" s="22">
        <v>0.814029</v>
      </c>
      <c r="NA8" s="22">
        <v>0.40701399999999999</v>
      </c>
      <c r="NB8" s="22">
        <v>8.3413000000000001E-2</v>
      </c>
      <c r="NC8" s="22">
        <v>6</v>
      </c>
      <c r="ND8" s="22">
        <v>3.3642970000000001</v>
      </c>
      <c r="NE8" s="22">
        <v>0.56071599999999999</v>
      </c>
      <c r="NF8" s="22">
        <v>0.14926900000000001</v>
      </c>
      <c r="NG8" s="22">
        <v>3</v>
      </c>
      <c r="NH8" s="22">
        <v>1.6651579999999999</v>
      </c>
      <c r="NI8" s="22">
        <v>0.55505300000000002</v>
      </c>
      <c r="NJ8" s="22">
        <v>0.12576499999999999</v>
      </c>
      <c r="NK8" s="22">
        <v>2</v>
      </c>
      <c r="NL8" s="22">
        <v>1.4088769999999999</v>
      </c>
      <c r="NM8" s="22">
        <v>0.70443800000000001</v>
      </c>
      <c r="NN8" s="22">
        <v>0.14455999999999999</v>
      </c>
      <c r="NO8" s="22">
        <v>4</v>
      </c>
      <c r="NP8" s="22">
        <v>1.5639000000000001</v>
      </c>
      <c r="NQ8" s="22">
        <v>0.39097500000000002</v>
      </c>
      <c r="NR8" s="22">
        <v>5.0016999999999999E-2</v>
      </c>
      <c r="NS8" s="22">
        <v>0</v>
      </c>
      <c r="NT8" s="22">
        <v>0</v>
      </c>
      <c r="NU8" s="22">
        <v>0</v>
      </c>
      <c r="NV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counts</vt:lpstr>
      <vt:lpstr>count</vt:lpstr>
      <vt:lpstr>weights</vt:lpstr>
      <vt:lpstr>weight</vt:lpstr>
      <vt:lpstr>person</vt:lpstr>
      <vt:lpstr>activity</vt:lpstr>
      <vt:lpstr>activity(w)</vt:lpstr>
      <vt:lpstr>mean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2016-05-01T04:41:51Z</dcterms:modified>
</cp:coreProperties>
</file>