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soir Anti-bouloche" sheetId="1" r:id="rId4"/>
    <sheet state="visible" name="Coffret perle plate pour bijoux" sheetId="2" r:id="rId5"/>
    <sheet state="visible" name="Gobelets jetable" sheetId="3" r:id="rId6"/>
    <sheet state="visible" name="Bigoudis cheveux" sheetId="4" r:id="rId7"/>
    <sheet state="visible" name="Sacs cadeaux" sheetId="5" r:id="rId8"/>
    <sheet state="visible" name="Coussinets dallaitement" sheetId="6" r:id="rId9"/>
    <sheet state="visible" name="Seringue nasal bébé" sheetId="7" r:id="rId10"/>
    <sheet state="visible" name="Hula Hoop" sheetId="8" r:id="rId11"/>
    <sheet state="visible" name="Nettoyant oreille" sheetId="9" r:id="rId12"/>
    <sheet state="visible" name="Attache badge" sheetId="10" r:id="rId13"/>
    <sheet state="visible" name="Brise vitre" sheetId="11" r:id="rId14"/>
    <sheet state="visible" name="Lanceur Bayblade burst" sheetId="12" r:id="rId15"/>
    <sheet state="visible" name="Balle réeducation main" sheetId="13" r:id="rId16"/>
    <sheet state="visible" name="Planche pompe" sheetId="14" r:id="rId17"/>
    <sheet state="visible" name="Boule anti poil machine à laver" sheetId="15" r:id="rId18"/>
    <sheet state="visible" name="Musculation fessiers" sheetId="16" r:id="rId19"/>
    <sheet state="visible" name="Protège talon chaussure" sheetId="17" r:id="rId20"/>
  </sheets>
  <definedNames/>
  <calcPr/>
  <extLst>
    <ext uri="GoogleSheetsCustomDataVersion1">
      <go:sheetsCustomData xmlns:go="http://customooxmlschemas.google.com/" r:id="rId21" roundtripDataSignature="AMtx7mhyzpkr8d2wnVAyRMCvsAPWJ+MlAg=="/>
    </ext>
  </extLst>
</workbook>
</file>

<file path=xl/sharedStrings.xml><?xml version="1.0" encoding="utf-8"?>
<sst xmlns="http://schemas.openxmlformats.org/spreadsheetml/2006/main" count="1352" uniqueCount="104">
  <si>
    <t>***** Veuiilez compléter la colonne données du tableau  ci-dessous , pour évaluer votre produit.</t>
  </si>
  <si>
    <t>Critères à confirmer</t>
  </si>
  <si>
    <t>Évaluation</t>
  </si>
  <si>
    <t xml:space="preserve">**** Veuillez compléter les espace blancs pour évaluer le budget nécessaire </t>
  </si>
  <si>
    <t>ÉTAPE 1 (Obligatoire)</t>
  </si>
  <si>
    <t>Conditions à respecter</t>
  </si>
  <si>
    <t>Seuil</t>
  </si>
  <si>
    <t>Données</t>
  </si>
  <si>
    <t>Score</t>
  </si>
  <si>
    <t>Résultat</t>
  </si>
  <si>
    <t xml:space="preserve">Estimation du budget </t>
  </si>
  <si>
    <t>Volume de recherche du mot-clé principal</t>
  </si>
  <si>
    <t>Les 2 critère sont à respecter pour passer à l'étape 2</t>
  </si>
  <si>
    <t xml:space="preserve">1000 et plus </t>
  </si>
  <si>
    <t>JS</t>
  </si>
  <si>
    <t>Nbr de ventes journaliere du 6e meilleur vendeur</t>
  </si>
  <si>
    <t>Profondeur du marché (nbr de vendeurs avec le C.A visé)</t>
  </si>
  <si>
    <t>6 vendeurs et plus</t>
  </si>
  <si>
    <t>Cout unitaire du produit jusqu'au entrepôt amazon</t>
  </si>
  <si>
    <t>ÉTAPE 2 (Exploiter une Faiblesse minimum)</t>
  </si>
  <si>
    <t>Délai de production (jours)</t>
  </si>
  <si>
    <t xml:space="preserve">Nbr de vendeurs avec 75 reviews et moins </t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</si>
  <si>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</si>
  <si>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t>50% et plus</t>
  </si>
  <si>
    <t>Délai d'expédition (jours)</t>
  </si>
  <si>
    <t xml:space="preserve">Nbr de vendeurs avec un rating de 4 étoiles et moins </t>
  </si>
  <si>
    <t>70% et plus</t>
  </si>
  <si>
    <t>Inventaire de base (jours)</t>
  </si>
  <si>
    <t xml:space="preserve">Nbr de vendeurs avec de listing non-optimisé </t>
  </si>
  <si>
    <t>Délai pour imprévu jours</t>
  </si>
  <si>
    <t xml:space="preserve">Nbr de vendeurs FBM </t>
  </si>
  <si>
    <t>75% et plus</t>
  </si>
  <si>
    <t>Nombre de jours d'inventaire recommandé</t>
  </si>
  <si>
    <t xml:space="preserve">Nbr de vendeurs avec une offre similaire </t>
  </si>
  <si>
    <t>Budget recommandé ($ ou euro)</t>
  </si>
  <si>
    <t>ÉTAPE 3 (Non-Négociable)</t>
  </si>
  <si>
    <t>Budget minimal ($ ou euro)</t>
  </si>
  <si>
    <t>La marge de profit</t>
  </si>
  <si>
    <t>Les 4 critères doivent être respectés, pour passer à l'étape 4</t>
  </si>
  <si>
    <t>25% et plus</t>
  </si>
  <si>
    <t>Produit est considéré dangereux ou toxique</t>
  </si>
  <si>
    <t>Non</t>
  </si>
  <si>
    <t>-</t>
  </si>
  <si>
    <t>Ma proposition de vente unique</t>
  </si>
  <si>
    <t>Produit est dans une catégorie restreinte</t>
  </si>
  <si>
    <t>1.</t>
  </si>
  <si>
    <t>Produit dispose d'un brevet</t>
  </si>
  <si>
    <t>ÉTAPE 4 (À vérifier)</t>
  </si>
  <si>
    <t>2.</t>
  </si>
  <si>
    <t xml:space="preserve">Nbr de vendeurs avec 500 review et + </t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</si>
  <si>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</si>
  <si>
    <t>40% et moins</t>
  </si>
  <si>
    <t>BSR Constant (verifie la saisonnalité)</t>
  </si>
  <si>
    <t>3.</t>
  </si>
  <si>
    <t>Constance des Prix (si les prix sont stables ou à la hausse)</t>
  </si>
  <si>
    <t>Nombre de produits qui sont vendus par Amazon</t>
  </si>
  <si>
    <t>4.</t>
  </si>
  <si>
    <t xml:space="preserve">Vérifier le coût par clic sur le mot clé principal </t>
  </si>
  <si>
    <t>2,00 $/euro ou moins</t>
  </si>
  <si>
    <t>Entre 0.01 et 0.50</t>
  </si>
  <si>
    <t xml:space="preserve">Nbre d'offres de marque populaire </t>
  </si>
  <si>
    <t>50% ou moins</t>
  </si>
  <si>
    <t>5.</t>
  </si>
  <si>
    <t>Nbr de vendeurs avec des ventes en croissance</t>
  </si>
  <si>
    <t>Nbr de vendeurs avec un taux de reviews 5% et plus</t>
  </si>
  <si>
    <t>6.</t>
  </si>
  <si>
    <t>Opportunity Score sur 160 pts</t>
  </si>
  <si>
    <t>Avoir une note minimal de 90 pts</t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</si>
  <si>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</si>
  <si>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</si>
  <si>
    <t>Entre 1.01 et 1.50</t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</si>
  <si>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</si>
  <si>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</si>
  <si>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</si>
  <si>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</si>
  <si>
    <t>2.01 et +</t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</si>
  <si>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</si>
  <si>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</si>
  <si>
    <t>Entre 1.51 et 2.00</t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</si>
  <si>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</si>
  <si>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</si>
  <si>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</si>
  <si>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</si>
  <si>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</si>
  <si>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</si>
  <si>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</si>
  <si>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</si>
  <si>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</si>
  <si>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</si>
  <si>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</si>
  <si>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</si>
  <si>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</si>
  <si>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</si>
  <si>
    <t>Entre 0.51 et 1.00</t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</si>
  <si>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</si>
  <si>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</si>
  <si>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</si>
  <si>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</si>
  <si>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</si>
  <si>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</si>
  <si>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</si>
  <si>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</si>
  <si>
    <r>
      <rPr>
        <rFont val="Calibri"/>
        <i/>
        <color rgb="FF000000"/>
        <sz val="12.0"/>
      </rPr>
      <t xml:space="preserve">Trouver minimum 1 faiblesse </t>
    </r>
    <r>
      <rPr>
        <rFont val="Calibri"/>
        <b/>
        <i/>
        <color rgb="FF000000"/>
        <sz val="12.0"/>
      </rPr>
      <t>parmi les vendeurs qui ont mon C.A visé</t>
    </r>
    <r>
      <rPr>
        <rFont val="Calibri"/>
        <i/>
        <color rgb="FF000000"/>
        <sz val="12.0"/>
      </rPr>
      <t>, pour passer à l'étape 3</t>
    </r>
  </si>
  <si>
    <r>
      <rPr>
        <rFont val="Calibri"/>
        <color rgb="FF000000"/>
        <sz val="12.0"/>
      </rPr>
      <t xml:space="preserve">Les critères de l'étape 4 ne sont pas primordiaux mais, augmente les chance de succès.  </t>
    </r>
    <r>
      <rPr>
        <rFont val="Calibri"/>
        <b/>
        <color rgb="FF000000"/>
        <sz val="12.0"/>
      </rPr>
      <t xml:space="preserve"> Parmi les vendeurs qui ont mon C.A visé.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</si>
</sst>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21">
    <font>
      <sz val="11.0"/>
      <color theme="1"/>
      <name val="Calibri"/>
      <scheme val="minor"/>
    </font>
    <font>
      <sz val="11.0"/>
      <color theme="1"/>
      <name val="Calibri"/>
    </font>
    <font>
      <sz val="18.0"/>
      <color theme="1"/>
      <name val="Calibri"/>
    </font>
    <font>
      <b/>
      <sz val="16.0"/>
      <color theme="1"/>
      <name val="Calibri"/>
    </font>
    <font/>
    <font>
      <b/>
      <sz val="16.0"/>
      <color rgb="FF00000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sz val="12.0"/>
      <color rgb="FF000000"/>
      <name val="Calibri"/>
    </font>
    <font>
      <i/>
      <sz val="12.0"/>
      <color rgb="FF000000"/>
      <name val="Calibri"/>
    </font>
    <font>
      <sz val="18.0"/>
      <color rgb="FF000000"/>
      <name val="Noto Sans Symbols"/>
    </font>
    <font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b/>
      <sz val="14.0"/>
      <color theme="1"/>
      <name val="Calibri"/>
    </font>
    <font>
      <sz val="16.0"/>
      <color theme="1"/>
      <name val="Calibri"/>
    </font>
    <font>
      <b/>
      <sz val="12.0"/>
      <color rgb="FF000000"/>
      <name val="Calibri"/>
    </font>
    <font>
      <b/>
      <sz val="18.0"/>
      <color theme="0"/>
      <name val="Calibri"/>
    </font>
    <font>
      <b/>
      <i/>
      <sz val="18.0"/>
      <color theme="0"/>
      <name val="Calibri"/>
    </font>
    <font>
      <b/>
      <sz val="18.0"/>
      <color theme="1"/>
      <name val="Calibri"/>
    </font>
    <font>
      <b/>
      <sz val="48.0"/>
      <color theme="1"/>
      <name val="Noto Sans Symbols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0070C0"/>
        <bgColor rgb="FF0070C0"/>
      </patternFill>
    </fill>
  </fills>
  <borders count="45">
    <border/>
    <border>
      <left/>
      <top/>
      <bottom/>
    </border>
    <border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medium">
        <color rgb="FF44546A"/>
      </left>
      <right/>
      <top/>
      <bottom style="thin">
        <color rgb="FF44546A"/>
      </bottom>
    </border>
    <border>
      <left style="medium">
        <color rgb="FF44546A"/>
      </left>
      <right style="medium">
        <color rgb="FF44546A"/>
      </right>
      <top/>
      <bottom/>
    </border>
    <border>
      <left/>
      <right style="thin">
        <color rgb="FF44546A"/>
      </right>
      <top/>
      <bottom style="thin">
        <color rgb="FF44546A"/>
      </bottom>
    </border>
    <border>
      <left style="thin">
        <color rgb="FF44546A"/>
      </left>
      <right style="thin">
        <color rgb="FF44546A"/>
      </right>
      <top/>
      <bottom style="thin">
        <color rgb="FF44546A"/>
      </bottom>
    </border>
    <border>
      <left style="thin">
        <color rgb="FF44546A"/>
      </left>
      <right style="medium">
        <color rgb="FF44546A"/>
      </right>
      <top/>
      <bottom style="thin">
        <color rgb="FF44546A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44546A"/>
      </left>
      <right/>
      <top/>
      <bottom style="thin">
        <color rgb="FF000000"/>
      </bottom>
    </border>
    <border>
      <left style="medium">
        <color rgb="FF44546A"/>
      </left>
      <right style="medium">
        <color rgb="FF44546A"/>
      </right>
      <top/>
    </border>
    <border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44546A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44546A"/>
      </left>
      <right/>
      <top style="thin">
        <color rgb="FF000000"/>
      </top>
      <bottom style="thin">
        <color rgb="FF000000"/>
      </bottom>
    </border>
    <border>
      <left style="medium">
        <color rgb="FF44546A"/>
      </left>
      <right style="medium">
        <color rgb="FF44546A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44546A"/>
      </right>
      <top style="thin">
        <color rgb="FF000000"/>
      </top>
      <bottom style="thin">
        <color rgb="FF000000"/>
      </bottom>
    </border>
    <border>
      <left style="medium">
        <color rgb="FF44546A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44546A"/>
      </right>
      <top style="thin">
        <color rgb="FF000000"/>
      </top>
      <bottom style="thin">
        <color rgb="FF000000"/>
      </bottom>
    </border>
    <border>
      <left style="medium">
        <color rgb="FF44546A"/>
      </left>
      <right style="medium">
        <color rgb="FF44546A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44546A"/>
      </left>
      <right style="medium">
        <color rgb="FF44546A"/>
      </right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44546A"/>
      </left>
      <right style="medium">
        <color rgb="FF44546A"/>
      </right>
      <bottom style="medium">
        <color rgb="FF44546A"/>
      </bottom>
    </border>
    <border>
      <left style="medium">
        <color rgb="FF44546A"/>
      </left>
      <right style="thin">
        <color rgb="FF000000"/>
      </right>
      <top style="thin">
        <color rgb="FF000000"/>
      </top>
      <bottom style="medium">
        <color rgb="FF44546A"/>
      </bottom>
    </border>
    <border>
      <left style="thin">
        <color rgb="FF000000"/>
      </left>
      <top/>
      <bottom style="medium">
        <color rgb="FF44546A"/>
      </bottom>
    </border>
    <border>
      <top/>
      <bottom style="medium">
        <color rgb="FF44546A"/>
      </bottom>
    </border>
    <border>
      <right style="thin">
        <color rgb="FF000000"/>
      </right>
      <top/>
      <bottom style="medium">
        <color rgb="FF44546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44546A"/>
      </bottom>
    </border>
    <border>
      <left style="thin">
        <color rgb="FF000000"/>
      </left>
      <right style="medium">
        <color rgb="FF44546A"/>
      </right>
      <top style="thin">
        <color rgb="FF000000"/>
      </top>
      <bottom style="medium">
        <color rgb="FF44546A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1" fillId="2" fontId="3" numFmtId="0" xfId="0" applyBorder="1" applyFill="1" applyFont="1"/>
    <xf borderId="2" fillId="0" fontId="4" numFmtId="0" xfId="0" applyBorder="1" applyFont="1"/>
    <xf borderId="3" fillId="3" fontId="5" numFmtId="0" xfId="0" applyAlignment="1" applyBorder="1" applyFill="1" applyFont="1">
      <alignment horizontal="center"/>
    </xf>
    <xf borderId="4" fillId="3" fontId="3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2" fontId="3" numFmtId="0" xfId="0" applyBorder="1" applyFont="1"/>
    <xf borderId="8" fillId="0" fontId="4" numFmtId="0" xfId="0" applyBorder="1" applyFont="1"/>
    <xf borderId="9" fillId="4" fontId="6" numFmtId="0" xfId="0" applyAlignment="1" applyBorder="1" applyFill="1" applyFont="1">
      <alignment horizontal="center"/>
    </xf>
    <xf borderId="10" fillId="4" fontId="7" numFmtId="0" xfId="0" applyAlignment="1" applyBorder="1" applyFont="1">
      <alignment horizontal="center" vertical="center"/>
    </xf>
    <xf borderId="11" fillId="4" fontId="7" numFmtId="0" xfId="0" applyAlignment="1" applyBorder="1" applyFont="1">
      <alignment horizontal="center"/>
    </xf>
    <xf borderId="12" fillId="4" fontId="7" numFmtId="0" xfId="0" applyAlignment="1" applyBorder="1" applyFont="1">
      <alignment horizontal="center" vertical="center"/>
    </xf>
    <xf borderId="13" fillId="4" fontId="7" numFmtId="0" xfId="0" applyAlignment="1" applyBorder="1" applyFont="1">
      <alignment horizontal="center" vertical="center"/>
    </xf>
    <xf borderId="14" fillId="5" fontId="3" numFmtId="0" xfId="0" applyAlignment="1" applyBorder="1" applyFill="1" applyFont="1">
      <alignment horizontal="center" vertical="center"/>
    </xf>
    <xf borderId="15" fillId="0" fontId="4" numFmtId="0" xfId="0" applyBorder="1" applyFont="1"/>
    <xf borderId="16" fillId="6" fontId="8" numFmtId="0" xfId="0" applyAlignment="1" applyBorder="1" applyFill="1" applyFont="1">
      <alignment horizontal="center"/>
    </xf>
    <xf borderId="17" fillId="3" fontId="9" numFmtId="0" xfId="0" applyAlignment="1" applyBorder="1" applyFont="1">
      <alignment horizontal="center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19" fillId="3" fontId="8" numFmtId="0" xfId="0" applyAlignment="1" applyBorder="1" applyFont="1">
      <alignment horizontal="center" vertical="center"/>
    </xf>
    <xf borderId="20" fillId="0" fontId="8" numFmtId="2" xfId="0" applyAlignment="1" applyBorder="1" applyFont="1" applyNumberFormat="1">
      <alignment horizontal="center"/>
    </xf>
    <xf borderId="21" fillId="2" fontId="10" numFmtId="0" xfId="0" applyAlignment="1" applyBorder="1" applyFont="1">
      <alignment horizontal="center"/>
    </xf>
    <xf borderId="0" fillId="0" fontId="11" numFmtId="0" xfId="0" applyFont="1"/>
    <xf borderId="22" fillId="0" fontId="12" numFmtId="0" xfId="0" applyAlignment="1" applyBorder="1" applyFont="1">
      <alignment horizontal="center" vertical="center"/>
    </xf>
    <xf borderId="22" fillId="0" fontId="13" numFmtId="0" xfId="0" applyAlignment="1" applyBorder="1" applyFont="1">
      <alignment horizontal="center" vertical="center"/>
    </xf>
    <xf borderId="23" fillId="6" fontId="8" numFmtId="0" xfId="0" applyAlignment="1" applyBorder="1" applyFont="1">
      <alignment horizontal="center"/>
    </xf>
    <xf borderId="24" fillId="0" fontId="4" numFmtId="0" xfId="0" applyBorder="1" applyFont="1"/>
    <xf borderId="25" fillId="0" fontId="1" numFmtId="0" xfId="0" applyAlignment="1" applyBorder="1" applyFont="1">
      <alignment horizontal="center" shrinkToFit="0" vertical="center" wrapText="1"/>
    </xf>
    <xf borderId="26" fillId="3" fontId="8" numFmtId="0" xfId="0" applyAlignment="1" applyBorder="1" applyFont="1">
      <alignment horizontal="center" vertical="center"/>
    </xf>
    <xf borderId="22" fillId="0" fontId="8" numFmtId="2" xfId="0" applyAlignment="1" applyBorder="1" applyFont="1" applyNumberFormat="1">
      <alignment horizontal="center"/>
    </xf>
    <xf borderId="27" fillId="2" fontId="10" numFmtId="0" xfId="0" applyAlignment="1" applyBorder="1" applyFont="1">
      <alignment horizontal="center"/>
    </xf>
    <xf borderId="22" fillId="0" fontId="1" numFmtId="0" xfId="0" applyAlignment="1" applyBorder="1" applyFont="1">
      <alignment horizontal="center" vertical="center"/>
    </xf>
    <xf borderId="23" fillId="4" fontId="6" numFmtId="0" xfId="0" applyAlignment="1" applyBorder="1" applyFont="1">
      <alignment horizontal="center"/>
    </xf>
    <xf borderId="28" fillId="4" fontId="6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3" fontId="9" numFmtId="0" xfId="0" applyAlignment="1" applyBorder="1" applyFont="1">
      <alignment horizontal="center" shrinkToFit="0" vertical="center" wrapText="1"/>
    </xf>
    <xf borderId="32" fillId="0" fontId="9" numFmtId="0" xfId="0" applyAlignment="1" applyBorder="1" applyFont="1">
      <alignment horizontal="center" shrinkToFit="0" vertical="center" wrapText="1"/>
    </xf>
    <xf borderId="26" fillId="3" fontId="8" numFmtId="0" xfId="0" applyAlignment="1" applyBorder="1" applyFont="1">
      <alignment horizontal="center" readingOrder="0" vertical="center"/>
    </xf>
    <xf borderId="33" fillId="0" fontId="4" numFmtId="0" xfId="0" applyBorder="1" applyFont="1"/>
    <xf borderId="18" fillId="0" fontId="1" numFmtId="0" xfId="0" applyAlignment="1" applyBorder="1" applyFont="1">
      <alignment horizontal="center" shrinkToFit="0" vertical="center" wrapText="1"/>
    </xf>
    <xf borderId="22" fillId="7" fontId="1" numFmtId="0" xfId="0" applyAlignment="1" applyBorder="1" applyFill="1" applyFont="1">
      <alignment horizontal="center" vertical="center"/>
    </xf>
    <xf borderId="22" fillId="3" fontId="1" numFmtId="0" xfId="0" applyAlignment="1" applyBorder="1" applyFont="1">
      <alignment horizontal="center" vertical="center"/>
    </xf>
    <xf borderId="22" fillId="3" fontId="1" numFmtId="0" xfId="0" applyAlignment="1" applyBorder="1" applyFont="1">
      <alignment horizontal="center"/>
    </xf>
    <xf borderId="22" fillId="4" fontId="14" numFmtId="0" xfId="0" applyAlignment="1" applyBorder="1" applyFont="1">
      <alignment horizontal="center" vertical="center"/>
    </xf>
    <xf borderId="22" fillId="2" fontId="1" numFmtId="0" xfId="0" applyAlignment="1" applyBorder="1" applyFont="1">
      <alignment horizontal="center" vertical="center"/>
    </xf>
    <xf borderId="22" fillId="2" fontId="1" numFmtId="0" xfId="0" applyAlignment="1" applyBorder="1" applyFont="1">
      <alignment horizontal="center"/>
    </xf>
    <xf borderId="31" fillId="3" fontId="8" numFmtId="0" xfId="0" applyAlignment="1" applyBorder="1" applyFont="1">
      <alignment horizontal="center" shrinkToFit="0" vertical="center" wrapText="1"/>
    </xf>
    <xf borderId="26" fillId="3" fontId="8" numFmtId="9" xfId="0" applyAlignment="1" applyBorder="1" applyFont="1" applyNumberFormat="1">
      <alignment horizontal="center" vertical="center"/>
    </xf>
    <xf borderId="18" fillId="0" fontId="1" numFmtId="0" xfId="0" applyAlignment="1" applyBorder="1" applyFont="1">
      <alignment horizontal="center" vertical="center"/>
    </xf>
    <xf borderId="34" fillId="4" fontId="3" numFmtId="0" xfId="0" applyAlignment="1" applyBorder="1" applyFont="1">
      <alignment horizontal="center"/>
    </xf>
    <xf borderId="35" fillId="0" fontId="4" numFmtId="0" xfId="0" applyBorder="1" applyFont="1"/>
    <xf borderId="36" fillId="0" fontId="15" numFmtId="0" xfId="0" applyAlignment="1" applyBorder="1" applyFont="1">
      <alignment horizontal="left" vertical="top"/>
    </xf>
    <xf borderId="32" fillId="0" fontId="4" numFmtId="0" xfId="0" applyBorder="1" applyFont="1"/>
    <xf borderId="25" fillId="0" fontId="1" numFmtId="0" xfId="0" applyAlignment="1" applyBorder="1" applyFont="1">
      <alignment horizontal="center" vertical="center"/>
    </xf>
    <xf borderId="37" fillId="0" fontId="4" numFmtId="0" xfId="0" applyBorder="1" applyFont="1"/>
    <xf borderId="25" fillId="0" fontId="4" numFmtId="0" xfId="0" applyBorder="1" applyFont="1"/>
    <xf borderId="23" fillId="8" fontId="6" numFmtId="0" xfId="0" applyAlignment="1" applyBorder="1" applyFill="1" applyFont="1">
      <alignment horizontal="center"/>
    </xf>
    <xf borderId="28" fillId="4" fontId="16" numFmtId="0" xfId="0" applyBorder="1" applyFont="1"/>
    <xf borderId="38" fillId="0" fontId="4" numFmtId="0" xfId="0" applyBorder="1" applyFont="1"/>
    <xf borderId="39" fillId="9" fontId="17" numFmtId="0" xfId="0" applyAlignment="1" applyBorder="1" applyFill="1" applyFont="1">
      <alignment horizontal="center" vertical="center"/>
    </xf>
    <xf borderId="40" fillId="9" fontId="18" numFmtId="0" xfId="0" applyAlignment="1" applyBorder="1" applyFont="1">
      <alignment horizontal="center" vertical="center"/>
    </xf>
    <xf borderId="41" fillId="0" fontId="4" numFmtId="0" xfId="0" applyBorder="1" applyFont="1"/>
    <xf borderId="42" fillId="0" fontId="4" numFmtId="0" xfId="0" applyBorder="1" applyFont="1"/>
    <xf borderId="43" fillId="4" fontId="19" numFmtId="2" xfId="0" applyAlignment="1" applyBorder="1" applyFont="1" applyNumberFormat="1">
      <alignment horizontal="center" vertical="center"/>
    </xf>
    <xf borderId="44" fillId="4" fontId="20" numFmtId="0" xfId="0" applyAlignment="1" applyBorder="1" applyFont="1">
      <alignment horizontal="center" vertical="center"/>
    </xf>
    <xf borderId="0" fillId="0" fontId="11" numFmtId="164" xfId="0" applyFont="1" applyNumberFormat="1"/>
    <xf borderId="0" fillId="0" fontId="1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22929.0</v>
      </c>
      <c r="F6" s="22">
        <f>IF(E6="","",IF(AND(E6&gt;=1000,E6&lt;=4999),2.5,IF(AND(E6&gt;=5000,E6&lt;=9999),5,IF(AND(E6&gt;=10000,E6&lt;=19999),7.5,IF(AND(E6&gt;=20000),10,IF(E6&lt;=999,0))))))</f>
        <v>10</v>
      </c>
      <c r="G6" s="23" t="str">
        <f>IF(E6="","",IF(E6&gt;=1000,CHAR(74),IF(E6&lt;1000,CHAR(251))))</f>
        <v>J</v>
      </c>
      <c r="H6" s="24" t="s">
        <v>14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15.0</v>
      </c>
      <c r="F7" s="31">
        <f>IF(E7="","",IF(E7&lt;6,0,IF(AND(E7&gt;=6,E7&lt;=8),2.5,IF(AND(E7&gt;=9,E7&lt;=12),5,IF(AND(E7&gt;=13,E7&lt;=15),7.5,IF(AND(E7&gt;=16),10))))))</f>
        <v>7.5</v>
      </c>
      <c r="G7" s="32" t="str">
        <f>IF(E7="","",IF(E7&gt;=6,CHAR(74),IF(E7&lt;6,CHAR(251))))</f>
        <v>J</v>
      </c>
      <c r="H7" s="24" t="s">
        <v>14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22</v>
      </c>
      <c r="D9" s="39" t="s">
        <v>23</v>
      </c>
      <c r="E9" s="40">
        <v>1.0</v>
      </c>
      <c r="F9" s="31">
        <f>IF(E9="","",E9/E7*10)</f>
        <v>0.6666666667</v>
      </c>
      <c r="G9" s="32" t="str">
        <f>IF(E9="","",IF(F9&gt;=5,CHAR(74),IF(F9&lt;5,CHAR(251))))</f>
        <v>û</v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>
        <v>9.0</v>
      </c>
      <c r="F10" s="31">
        <f>IF(E10="","",E10/E7*10)</f>
        <v>6</v>
      </c>
      <c r="G10" s="32" t="str">
        <f>IF(E10="","",IF(F10&gt;=7,CHAR(74),IF(F10&lt;7,CHAR(251))))</f>
        <v>û</v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>
        <v>13.0</v>
      </c>
      <c r="F11" s="31">
        <f>IF(E11="","",E11/E7*10)</f>
        <v>8.666666667</v>
      </c>
      <c r="G11" s="32" t="str">
        <f>IF(E11="","",IF(F11&gt;=5,CHAR(74),IF(F11&lt;5,CHAR(251))))</f>
        <v>J</v>
      </c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>
        <v>2.0</v>
      </c>
      <c r="F12" s="31">
        <f>IF(E12="","",E12/E7*10)</f>
        <v>1.333333333</v>
      </c>
      <c r="G12" s="32" t="str">
        <f>IF(E12="","",IF(F12&gt;=7.5,CHAR(74),IF(F12&lt;7.5,CHAR(251))))</f>
        <v>û</v>
      </c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>
        <v>8.0</v>
      </c>
      <c r="F13" s="31">
        <f>IF(E13="","",E13/E7*10)</f>
        <v>5.333333333</v>
      </c>
      <c r="G13" s="32" t="str">
        <f>IF(E13="","",IF(F13&gt;=5,CHAR(74),CHAR(251)))</f>
        <v>J</v>
      </c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 t="s">
        <v>41</v>
      </c>
      <c r="F16" s="31" t="s">
        <v>42</v>
      </c>
      <c r="G16" s="32" t="str">
        <f t="shared" ref="G16:G18" si="1">IF(E16="","",IF(E16="Non",CHAR(74),CHAR(251)))</f>
        <v>J</v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 t="s">
        <v>41</v>
      </c>
      <c r="F17" s="31" t="s">
        <v>42</v>
      </c>
      <c r="G17" s="32" t="str">
        <f t="shared" si="1"/>
        <v>J</v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 t="s">
        <v>41</v>
      </c>
      <c r="F18" s="31" t="s">
        <v>42</v>
      </c>
      <c r="G18" s="32" t="str">
        <f t="shared" si="1"/>
        <v>J</v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50</v>
      </c>
      <c r="D20" s="39" t="s">
        <v>51</v>
      </c>
      <c r="E20" s="30">
        <v>0.0</v>
      </c>
      <c r="F20" s="31">
        <f>IF(E20="","",(E7-E20)/E7*10)</f>
        <v>10</v>
      </c>
      <c r="G20" s="32" t="str">
        <f>IF(E20="","",IF(F20&gt;=6,CHAR(74),CHAR(251)))</f>
        <v>J</v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>
        <v>8.0</v>
      </c>
      <c r="F21" s="31">
        <f>IF(E21="","",(E21/E7*10))</f>
        <v>5.333333333</v>
      </c>
      <c r="G21" s="32" t="str">
        <f t="shared" ref="G21:G22" si="2">IF(E21="","",IF(F21&gt;=7,CHAR(74),CHAR(251)))</f>
        <v>û</v>
      </c>
      <c r="H21" s="24" t="s">
        <v>14</v>
      </c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>
        <v>9.0</v>
      </c>
      <c r="F22" s="31">
        <f>IF(E22="","",(E22/E7*10))</f>
        <v>6</v>
      </c>
      <c r="G22" s="32" t="str">
        <f t="shared" si="2"/>
        <v>û</v>
      </c>
      <c r="I22" s="57"/>
      <c r="J22" s="58"/>
    </row>
    <row r="23" ht="19.5" customHeight="1">
      <c r="B23" s="27" t="s">
        <v>55</v>
      </c>
      <c r="C23" s="41"/>
      <c r="D23" s="42" t="s">
        <v>31</v>
      </c>
      <c r="E23" s="30">
        <v>0.0</v>
      </c>
      <c r="F23" s="31">
        <f>IF(E23="","",(E7-E23)/E7*10)</f>
        <v>10</v>
      </c>
      <c r="G23" s="32" t="str">
        <f>IF(E23="","",IF(F23&gt;=2.5,CHAR(74),CHAR(251)))</f>
        <v>J</v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 t="s">
        <v>59</v>
      </c>
      <c r="F24" s="31">
        <f>IF(E24="Entre 0.51 et 1.00",7.5,IF(E24="Entre 0.01 et 0.50",10,IF(E24="Entre 1.01 et 1.50",5,IF(E24="Entre 1.51 et 2.00",2.5,IF(E24="2.01 et +",0,IF(E24="",""))))))</f>
        <v>10</v>
      </c>
      <c r="G24" s="32" t="str">
        <f>IF(E24="","",IF(E24="2.01$ et +",CHAR(251),CHAR(74)))</f>
        <v>J</v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>
        <v>0.0</v>
      </c>
      <c r="F25" s="31">
        <f>IF(E25="","",(E7-E25)/E7*10)</f>
        <v>10</v>
      </c>
      <c r="G25" s="32" t="str">
        <f t="shared" ref="G25:G26" si="3">IF(E25="","",IF(F25&gt;=5,CHAR(74),CHAR(251)))</f>
        <v>J</v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>
        <v>6.0</v>
      </c>
      <c r="F26" s="31">
        <f>IF(E26="","",(E26/E7*10))</f>
        <v>4</v>
      </c>
      <c r="G26" s="32" t="str">
        <f t="shared" si="3"/>
        <v>û</v>
      </c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 t="s">
        <v>67</v>
      </c>
      <c r="D28" s="64"/>
      <c r="E28" s="65"/>
      <c r="F28" s="66">
        <f>SUM(F6:F7,F9:F13,F15,F20:F25,F26:F27)</f>
        <v>94.83333333</v>
      </c>
      <c r="G28" s="67" t="str">
        <f>IF(F28="","",IF(F28&lt;=89,CHAR(251),CHAR(74)))</f>
        <v>J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11200.0</v>
      </c>
      <c r="F6" s="22">
        <f>IF(E6="","",IF(AND(E6&gt;=1000,E6&lt;=4999),2.5,IF(AND(E6&gt;=5000,E6&lt;=9999),5,IF(AND(E6&gt;=10000,E6&lt;=19999),7.5,IF(AND(E6&gt;=20000),10,IF(E6&lt;=999,0))))))</f>
        <v>7.5</v>
      </c>
      <c r="G6" s="23" t="str">
        <f>IF(E6="","",IF(E6&gt;=1000,CHAR(74),IF(E6&lt;1000,CHAR(251))))</f>
        <v>J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15.0</v>
      </c>
      <c r="F7" s="31">
        <f>IF(E7="","",IF(E7&lt;6,0,IF(AND(E7&gt;=6,E7&lt;=8),2.5,IF(AND(E7&gt;=9,E7&lt;=12),5,IF(AND(E7&gt;=13,E7&lt;=15),7.5,IF(AND(E7&gt;=16),10))))))</f>
        <v>7.5</v>
      </c>
      <c r="G7" s="32" t="str">
        <f>IF(E7="","",IF(E7&gt;=6,CHAR(74),IF(E7&lt;6,CHAR(251))))</f>
        <v>J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87</v>
      </c>
      <c r="D9" s="39" t="s">
        <v>23</v>
      </c>
      <c r="E9" s="30">
        <v>3.0</v>
      </c>
      <c r="F9" s="31">
        <f>IF(E9="","",E9/E7*10)</f>
        <v>2</v>
      </c>
      <c r="G9" s="32" t="str">
        <f>IF(E9="","",IF(F9&gt;=5,CHAR(74),IF(F9&lt;5,CHAR(251))))</f>
        <v>û</v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>
        <v>0.0</v>
      </c>
      <c r="F10" s="31">
        <f>IF(E10="","",E10/E7*10)</f>
        <v>0</v>
      </c>
      <c r="G10" s="32" t="str">
        <f>IF(E10="","",IF(F10&gt;=7,CHAR(74),IF(F10&lt;7,CHAR(251))))</f>
        <v>û</v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>
        <v>7.0</v>
      </c>
      <c r="F11" s="31">
        <f>IF(E11="","",E11/E7*10)</f>
        <v>4.666666667</v>
      </c>
      <c r="G11" s="32" t="str">
        <f>IF(E11="","",IF(F11&gt;=5,CHAR(74),IF(F11&lt;5,CHAR(251))))</f>
        <v>û</v>
      </c>
      <c r="H11" s="68"/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>
        <v>0.0</v>
      </c>
      <c r="F12" s="31">
        <f>IF(E12="","",E12/E7*10)</f>
        <v>0</v>
      </c>
      <c r="G12" s="32" t="str">
        <f>IF(E12="","",IF(F12&gt;=7.5,CHAR(74),IF(F12&lt;7.5,CHAR(251))))</f>
        <v>û</v>
      </c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>
        <v>8.0</v>
      </c>
      <c r="F13" s="31">
        <f>IF(E13="","",E13/E7*10)</f>
        <v>5.333333333</v>
      </c>
      <c r="G13" s="32" t="str">
        <f>IF(E13="","",IF(F13&gt;=5,CHAR(74),CHAR(251)))</f>
        <v>J</v>
      </c>
      <c r="H13" s="68"/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 t="s">
        <v>41</v>
      </c>
      <c r="F16" s="31" t="s">
        <v>42</v>
      </c>
      <c r="G16" s="32" t="str">
        <f t="shared" ref="G16:G18" si="1">IF(E16="","",IF(E16="Non",CHAR(74),CHAR(251)))</f>
        <v>J</v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 t="s">
        <v>41</v>
      </c>
      <c r="F17" s="31" t="s">
        <v>42</v>
      </c>
      <c r="G17" s="32" t="str">
        <f t="shared" si="1"/>
        <v>J</v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 t="s">
        <v>41</v>
      </c>
      <c r="F18" s="31" t="s">
        <v>42</v>
      </c>
      <c r="G18" s="32" t="str">
        <f t="shared" si="1"/>
        <v>J</v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88</v>
      </c>
      <c r="D20" s="39" t="s">
        <v>51</v>
      </c>
      <c r="E20" s="30">
        <v>7.0</v>
      </c>
      <c r="F20" s="31">
        <f>IF(E20="","",(E7-E20)/E7*10)</f>
        <v>5.333333333</v>
      </c>
      <c r="G20" s="32" t="str">
        <f>IF(E20="","",IF(F20&gt;=6,CHAR(74),CHAR(251)))</f>
        <v>û</v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>
        <v>8.0</v>
      </c>
      <c r="F21" s="31">
        <f>IF(E21="","",(E21/E7*10))</f>
        <v>5.333333333</v>
      </c>
      <c r="G21" s="32" t="str">
        <f t="shared" ref="G21:G22" si="2">IF(E21="","",IF(F21&gt;=7,CHAR(74),CHAR(251)))</f>
        <v>û</v>
      </c>
      <c r="H21" s="68"/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>
        <v>11.0</v>
      </c>
      <c r="F22" s="31">
        <f>IF(E22="","",(E22/E7*10))</f>
        <v>7.333333333</v>
      </c>
      <c r="G22" s="32" t="str">
        <f t="shared" si="2"/>
        <v>J</v>
      </c>
      <c r="H22" s="68">
        <v>44778.0</v>
      </c>
      <c r="I22" s="57"/>
      <c r="J22" s="58"/>
    </row>
    <row r="23" ht="19.5" customHeight="1">
      <c r="B23" s="27" t="s">
        <v>55</v>
      </c>
      <c r="C23" s="41"/>
      <c r="D23" s="42" t="s">
        <v>31</v>
      </c>
      <c r="E23" s="30">
        <v>0.0</v>
      </c>
      <c r="F23" s="31">
        <f>IF(E23="","",(E7-E23)/E7*10)</f>
        <v>10</v>
      </c>
      <c r="G23" s="32" t="str">
        <f>IF(E23="","",IF(F23&gt;=2.5,CHAR(74),CHAR(251)))</f>
        <v>J</v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 t="s">
        <v>59</v>
      </c>
      <c r="F24" s="31">
        <f>IF(E24="Entre 0.51 et 1.00",7.5,IF(E24="Entre 0.01 et 0.50",10,IF(E24="Entre 1.01 et 1.50",5,IF(E24="Entre 1.51 et 2.00",2.5,IF(E24="2.01 et +",0,IF(E24="",""))))))</f>
        <v>10</v>
      </c>
      <c r="G24" s="32" t="str">
        <f>IF(E24="","",IF(E24="2.01$ et +",CHAR(251),CHAR(74)))</f>
        <v>J</v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>
        <v>0.0</v>
      </c>
      <c r="F25" s="31">
        <f>IF(E25="","",(E7-E25)/E7*10)</f>
        <v>10</v>
      </c>
      <c r="G25" s="32" t="str">
        <f t="shared" ref="G25:G26" si="3">IF(E25="","",IF(F25&gt;=5,CHAR(74),CHAR(251)))</f>
        <v>J</v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>
        <v>4.0</v>
      </c>
      <c r="F26" s="31">
        <f>IF(E26="","",(E26/E7*10))</f>
        <v>2.666666667</v>
      </c>
      <c r="G26" s="32" t="str">
        <f t="shared" si="3"/>
        <v>û</v>
      </c>
      <c r="H26" s="68"/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 t="s">
        <v>67</v>
      </c>
      <c r="D28" s="64"/>
      <c r="E28" s="65"/>
      <c r="F28" s="66">
        <f>SUM(F6:F7,F9:F13,F15,F20:F25,F26:F27)</f>
        <v>77.66666667</v>
      </c>
      <c r="G28" s="67" t="str">
        <f>IF(F28="","",IF(F28&lt;=89,CHAR(251),CHAR(74)))</f>
        <v>û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2900.0</v>
      </c>
      <c r="F6" s="22">
        <f>IF(E6="","",IF(AND(E6&gt;=1000,E6&lt;=4999),2.5,IF(AND(E6&gt;=5000,E6&lt;=9999),5,IF(AND(E6&gt;=10000,E6&lt;=19999),7.5,IF(AND(E6&gt;=20000),10,IF(E6&lt;=999,0))))))</f>
        <v>2.5</v>
      </c>
      <c r="G6" s="23" t="str">
        <f>IF(E6="","",IF(E6&gt;=1000,CHAR(74),IF(E6&lt;1000,CHAR(251))))</f>
        <v>J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5.0</v>
      </c>
      <c r="F7" s="31">
        <f>IF(E7="","",IF(E7&lt;6,0,IF(AND(E7&gt;=6,E7&lt;=8),2.5,IF(AND(E7&gt;=9,E7&lt;=12),5,IF(AND(E7&gt;=13,E7&lt;=15),7.5,IF(AND(E7&gt;=16),10))))))</f>
        <v>0</v>
      </c>
      <c r="G7" s="32" t="str">
        <f>IF(E7="","",IF(E7&gt;=6,CHAR(74),IF(E7&lt;6,CHAR(251))))</f>
        <v>û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89</v>
      </c>
      <c r="D9" s="39" t="s">
        <v>23</v>
      </c>
      <c r="E9" s="30"/>
      <c r="F9" s="31" t="str">
        <f>IF(E9="","",E9/E7*10)</f>
        <v/>
      </c>
      <c r="G9" s="32" t="str">
        <f>IF(E9="","",IF(F9&gt;=5,CHAR(74),IF(F9&lt;5,CHAR(251))))</f>
        <v/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/>
      <c r="F10" s="31" t="str">
        <f>IF(E10="","",E10/E7*10)</f>
        <v/>
      </c>
      <c r="G10" s="32" t="str">
        <f>IF(E10="","",IF(F10&gt;=7,CHAR(74),IF(F10&lt;7,CHAR(251))))</f>
        <v/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/>
      <c r="F11" s="31" t="str">
        <f>IF(E11="","",E11/E7*10)</f>
        <v/>
      </c>
      <c r="G11" s="32" t="str">
        <f>IF(E11="","",IF(F11&gt;=5,CHAR(74),IF(F11&lt;5,CHAR(251))))</f>
        <v/>
      </c>
      <c r="H11" s="68"/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/>
      <c r="F12" s="31" t="str">
        <f>IF(E12="","",E12/E7*10)</f>
        <v/>
      </c>
      <c r="G12" s="32" t="str">
        <f>IF(E12="","",IF(F12&gt;=7.5,CHAR(74),IF(F12&lt;7.5,CHAR(251))))</f>
        <v/>
      </c>
      <c r="H12" s="68"/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/>
      <c r="F13" s="31" t="str">
        <f>IF(E13="","",E13/E7*10)</f>
        <v/>
      </c>
      <c r="G13" s="32" t="str">
        <f>IF(E13="","",IF(F13&gt;=5,CHAR(74),CHAR(251)))</f>
        <v/>
      </c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/>
      <c r="F16" s="31" t="s">
        <v>42</v>
      </c>
      <c r="G16" s="32" t="str">
        <f t="shared" ref="G16:G18" si="1">IF(E16="","",IF(E16="Non",CHAR(74),CHAR(251)))</f>
        <v/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/>
      <c r="F17" s="31" t="s">
        <v>42</v>
      </c>
      <c r="G17" s="32" t="str">
        <f t="shared" si="1"/>
        <v/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/>
      <c r="F18" s="31" t="s">
        <v>42</v>
      </c>
      <c r="G18" s="32" t="str">
        <f t="shared" si="1"/>
        <v/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90</v>
      </c>
      <c r="D20" s="39" t="s">
        <v>51</v>
      </c>
      <c r="E20" s="30"/>
      <c r="F20" s="31" t="str">
        <f>IF(E20="","",(E7-E20)/E7*10)</f>
        <v/>
      </c>
      <c r="G20" s="32" t="str">
        <f>IF(E20="","",IF(F20&gt;=6,CHAR(74),CHAR(251)))</f>
        <v/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/>
      <c r="F21" s="31" t="str">
        <f>IF(E21="","",(E21/E7*10))</f>
        <v/>
      </c>
      <c r="G21" s="32" t="str">
        <f t="shared" ref="G21:G22" si="2">IF(E21="","",IF(F21&gt;=7,CHAR(74),CHAR(251)))</f>
        <v/>
      </c>
      <c r="H21" s="68"/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/>
      <c r="F22" s="31" t="str">
        <f>IF(E22="","",(E22/E7*10))</f>
        <v/>
      </c>
      <c r="G22" s="32" t="str">
        <f t="shared" si="2"/>
        <v/>
      </c>
      <c r="H22" s="68"/>
      <c r="I22" s="57"/>
      <c r="J22" s="58"/>
    </row>
    <row r="23" ht="19.5" customHeight="1">
      <c r="B23" s="27" t="s">
        <v>55</v>
      </c>
      <c r="C23" s="41"/>
      <c r="D23" s="42" t="s">
        <v>31</v>
      </c>
      <c r="E23" s="30"/>
      <c r="F23" s="31" t="str">
        <f>IF(E23="","",(E7-E23)/E7*10)</f>
        <v/>
      </c>
      <c r="G23" s="32" t="str">
        <f>IF(E23="","",IF(F23&gt;=2.5,CHAR(74),CHAR(251)))</f>
        <v/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/>
      <c r="F24" s="31" t="str">
        <f>IF(E24="Entre 0.51 et 1.00",7.5,IF(E24="Entre 0.01 et 0.50",10,IF(E24="Entre 1.01 et 1.50",5,IF(E24="Entre 1.51 et 2.00",2.5,IF(E24="2.01 et +",0,IF(E24="",""))))))</f>
        <v/>
      </c>
      <c r="G24" s="32" t="str">
        <f>IF(E24="","",IF(E24="2.01$ et +",CHAR(251),CHAR(74)))</f>
        <v/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/>
      <c r="F25" s="31" t="str">
        <f>IF(E25="","",(E7-E25)/E7*10)</f>
        <v/>
      </c>
      <c r="G25" s="32" t="str">
        <f t="shared" ref="G25:G26" si="3">IF(E25="","",IF(F25&gt;=5,CHAR(74),CHAR(251)))</f>
        <v/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/>
      <c r="F26" s="31" t="str">
        <f>IF(E26="","",(E26/E7*10))</f>
        <v/>
      </c>
      <c r="G26" s="32" t="str">
        <f t="shared" si="3"/>
        <v/>
      </c>
      <c r="H26" s="68">
        <v>44837.0</v>
      </c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/>
      <c r="D28" s="64"/>
      <c r="E28" s="65"/>
      <c r="F28" s="66">
        <f>SUM(F6:F7,F9:F13,F15,F20:F25,F26:F27)</f>
        <v>2.5</v>
      </c>
      <c r="G28" s="67" t="str">
        <f>IF(F28="","",IF(F28&lt;=89,CHAR(251),CHAR(74)))</f>
        <v>û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18000.0</v>
      </c>
      <c r="F6" s="22">
        <f>IF(E6="","",IF(AND(E6&gt;=1000,E6&lt;=4999),2.5,IF(AND(E6&gt;=5000,E6&lt;=9999),5,IF(AND(E6&gt;=10000,E6&lt;=19999),7.5,IF(AND(E6&gt;=20000),10,IF(E6&lt;=999,0))))))</f>
        <v>7.5</v>
      </c>
      <c r="G6" s="23" t="str">
        <f>IF(E6="","",IF(E6&gt;=1000,CHAR(74),IF(E6&lt;1000,CHAR(251))))</f>
        <v>J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26.0</v>
      </c>
      <c r="F7" s="31">
        <f>IF(E7="","",IF(E7&lt;6,0,IF(AND(E7&gt;=6,E7&lt;=8),2.5,IF(AND(E7&gt;=9,E7&lt;=12),5,IF(AND(E7&gt;=13,E7&lt;=15),7.5,IF(AND(E7&gt;=16),10))))))</f>
        <v>10</v>
      </c>
      <c r="G7" s="32" t="str">
        <f>IF(E7="","",IF(E7&gt;=6,CHAR(74),IF(E7&lt;6,CHAR(251))))</f>
        <v>J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91</v>
      </c>
      <c r="D9" s="39" t="s">
        <v>23</v>
      </c>
      <c r="E9" s="30">
        <v>16.0</v>
      </c>
      <c r="F9" s="31">
        <f>IF(E9="","",E9/E7*10)</f>
        <v>6.153846154</v>
      </c>
      <c r="G9" s="32" t="str">
        <f>IF(E9="","",IF(F9&gt;=5,CHAR(74),IF(F9&lt;5,CHAR(251))))</f>
        <v>J</v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>
        <v>13.0</v>
      </c>
      <c r="F10" s="31">
        <f>IF(E10="","",E10/E7*10)</f>
        <v>5</v>
      </c>
      <c r="G10" s="32" t="str">
        <f>IF(E10="","",IF(F10&gt;=7,CHAR(74),IF(F10&lt;7,CHAR(251))))</f>
        <v>û</v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>
        <v>15.0</v>
      </c>
      <c r="F11" s="31">
        <f>IF(E11="","",E11/E7*10)</f>
        <v>5.769230769</v>
      </c>
      <c r="G11" s="32" t="str">
        <f>IF(E11="","",IF(F11&gt;=5,CHAR(74),IF(F11&lt;5,CHAR(251))))</f>
        <v>J</v>
      </c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>
        <v>2.0</v>
      </c>
      <c r="F12" s="31">
        <f>IF(E12="","",E12/E7*10)</f>
        <v>0.7692307692</v>
      </c>
      <c r="G12" s="32" t="str">
        <f>IF(E12="","",IF(F12&gt;=7.5,CHAR(74),IF(F12&lt;7.5,CHAR(251))))</f>
        <v>û</v>
      </c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>
        <v>11.0</v>
      </c>
      <c r="F13" s="31">
        <f>IF(E13="","",E13/E7*10)</f>
        <v>4.230769231</v>
      </c>
      <c r="G13" s="32" t="str">
        <f>IF(E13="","",IF(F13&gt;=5,CHAR(74),CHAR(251)))</f>
        <v>û</v>
      </c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 t="s">
        <v>41</v>
      </c>
      <c r="F16" s="31" t="s">
        <v>42</v>
      </c>
      <c r="G16" s="32" t="str">
        <f t="shared" ref="G16:G18" si="1">IF(E16="","",IF(E16="Non",CHAR(74),CHAR(251)))</f>
        <v>J</v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 t="s">
        <v>41</v>
      </c>
      <c r="F17" s="31" t="s">
        <v>42</v>
      </c>
      <c r="G17" s="32" t="str">
        <f t="shared" si="1"/>
        <v>J</v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 t="s">
        <v>41</v>
      </c>
      <c r="F18" s="31" t="s">
        <v>42</v>
      </c>
      <c r="G18" s="32" t="str">
        <f t="shared" si="1"/>
        <v>J</v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92</v>
      </c>
      <c r="D20" s="39" t="s">
        <v>51</v>
      </c>
      <c r="E20" s="30">
        <v>4.0</v>
      </c>
      <c r="F20" s="31">
        <f>IF(E20="","",(E7-E20)/E7*10)</f>
        <v>8.461538462</v>
      </c>
      <c r="G20" s="32" t="str">
        <f>IF(E20="","",IF(F20&gt;=6,CHAR(74),CHAR(251)))</f>
        <v>J</v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>
        <v>1.0</v>
      </c>
      <c r="F21" s="31">
        <f>IF(E21="","",(E21/E7*10))</f>
        <v>0.3846153846</v>
      </c>
      <c r="G21" s="32" t="str">
        <f t="shared" ref="G21:G22" si="2">IF(E21="","",IF(F21&gt;=7,CHAR(74),CHAR(251)))</f>
        <v>û</v>
      </c>
      <c r="H21" s="69"/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>
        <v>11.0</v>
      </c>
      <c r="F22" s="31">
        <f>IF(E22="","",(E22/E7*10))</f>
        <v>4.230769231</v>
      </c>
      <c r="G22" s="32" t="str">
        <f t="shared" si="2"/>
        <v>û</v>
      </c>
      <c r="I22" s="57"/>
      <c r="J22" s="58"/>
    </row>
    <row r="23" ht="19.5" customHeight="1">
      <c r="B23" s="27" t="s">
        <v>55</v>
      </c>
      <c r="C23" s="41"/>
      <c r="D23" s="42" t="s">
        <v>31</v>
      </c>
      <c r="E23" s="30">
        <v>12.0</v>
      </c>
      <c r="F23" s="31">
        <f>IF(E23="","",(E7-E23)/E7*10)</f>
        <v>5.384615385</v>
      </c>
      <c r="G23" s="32" t="str">
        <f>IF(E23="","",IF(F23&gt;=2.5,CHAR(74),CHAR(251)))</f>
        <v>J</v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 t="s">
        <v>93</v>
      </c>
      <c r="F24" s="31">
        <f>IF(E24="Entre 0.51 et 1.00",7.5,IF(E24="Entre 0.01 et 0.50",10,IF(E24="Entre 1.01 et 1.50",5,IF(E24="Entre 1.51 et 2.00",2.5,IF(E24="2.01 et +",0,IF(E24="",""))))))</f>
        <v>7.5</v>
      </c>
      <c r="G24" s="32" t="str">
        <f>IF(E24="","",IF(E24="2.01$ et +",CHAR(251),CHAR(74)))</f>
        <v>J</v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>
        <v>1.0</v>
      </c>
      <c r="F25" s="31">
        <f>IF(E25="","",(E7-E25)/E7*10)</f>
        <v>9.615384615</v>
      </c>
      <c r="G25" s="32" t="str">
        <f t="shared" ref="G25:G26" si="3">IF(E25="","",IF(F25&gt;=5,CHAR(74),CHAR(251)))</f>
        <v>J</v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>
        <v>10.0</v>
      </c>
      <c r="F26" s="31">
        <f>IF(E26="","",(E26/E7*10))</f>
        <v>3.846153846</v>
      </c>
      <c r="G26" s="32" t="str">
        <f t="shared" si="3"/>
        <v>û</v>
      </c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/>
      <c r="D28" s="64"/>
      <c r="E28" s="65"/>
      <c r="F28" s="66">
        <f>SUM(F6:F7,F9:F13,F15,F20:F25,F26:F27)</f>
        <v>78.84615385</v>
      </c>
      <c r="G28" s="67" t="str">
        <f>IF(F28="","",IF(F28&lt;=89,CHAR(251),CHAR(74)))</f>
        <v>û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1330.0</v>
      </c>
      <c r="F6" s="22">
        <f>IF(E6="","",IF(AND(E6&gt;=1000,E6&lt;=4999),2.5,IF(AND(E6&gt;=5000,E6&lt;=9999),5,IF(AND(E6&gt;=10000,E6&lt;=19999),7.5,IF(AND(E6&gt;=20000),10,IF(E6&lt;=999,0))))))</f>
        <v>2.5</v>
      </c>
      <c r="G6" s="23" t="str">
        <f>IF(E6="","",IF(E6&gt;=1000,CHAR(74),IF(E6&lt;1000,CHAR(251))))</f>
        <v>J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14.0</v>
      </c>
      <c r="F7" s="31">
        <f>IF(E7="","",IF(E7&lt;6,0,IF(AND(E7&gt;=6,E7&lt;=8),2.5,IF(AND(E7&gt;=9,E7&lt;=12),5,IF(AND(E7&gt;=13,E7&lt;=15),7.5,IF(AND(E7&gt;=16),10))))))</f>
        <v>7.5</v>
      </c>
      <c r="G7" s="32" t="str">
        <f>IF(E7="","",IF(E7&gt;=6,CHAR(74),IF(E7&lt;6,CHAR(251))))</f>
        <v>J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94</v>
      </c>
      <c r="D9" s="39" t="s">
        <v>23</v>
      </c>
      <c r="E9" s="30">
        <v>5.0</v>
      </c>
      <c r="F9" s="31">
        <f>IF(E9="","",E9/E7*10)</f>
        <v>3.571428571</v>
      </c>
      <c r="G9" s="32" t="str">
        <f>IF(E9="","",IF(F9&gt;=5,CHAR(74),IF(F9&lt;5,CHAR(251))))</f>
        <v>û</v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>
        <v>0.0</v>
      </c>
      <c r="F10" s="31">
        <f>IF(E10="","",E10/E7*10)</f>
        <v>0</v>
      </c>
      <c r="G10" s="32" t="str">
        <f>IF(E10="","",IF(F10&gt;=7,CHAR(74),IF(F10&lt;7,CHAR(251))))</f>
        <v>û</v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>
        <v>5.0</v>
      </c>
      <c r="F11" s="31">
        <f>IF(E11="","",E11/E7*10)</f>
        <v>3.571428571</v>
      </c>
      <c r="G11" s="32" t="str">
        <f>IF(E11="","",IF(F11&gt;=5,CHAR(74),IF(F11&lt;5,CHAR(251))))</f>
        <v>û</v>
      </c>
      <c r="H11" s="68"/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>
        <v>0.0</v>
      </c>
      <c r="F12" s="31">
        <f>IF(E12="","",E12/E7*10)</f>
        <v>0</v>
      </c>
      <c r="G12" s="32" t="str">
        <f>IF(E12="","",IF(F12&gt;=7.5,CHAR(74),IF(F12&lt;7.5,CHAR(251))))</f>
        <v>û</v>
      </c>
      <c r="H12" s="68"/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>
        <v>8.0</v>
      </c>
      <c r="F13" s="31">
        <f>IF(E13="","",E13/E7*10)</f>
        <v>5.714285714</v>
      </c>
      <c r="G13" s="32" t="str">
        <f>IF(E13="","",IF(F13&gt;=5,CHAR(74),CHAR(251)))</f>
        <v>J</v>
      </c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/>
      <c r="F16" s="31" t="s">
        <v>42</v>
      </c>
      <c r="G16" s="32" t="str">
        <f t="shared" ref="G16:G18" si="1">IF(E16="","",IF(E16="Non",CHAR(74),CHAR(251)))</f>
        <v/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/>
      <c r="F17" s="31" t="s">
        <v>42</v>
      </c>
      <c r="G17" s="32" t="str">
        <f t="shared" si="1"/>
        <v/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/>
      <c r="F18" s="31" t="s">
        <v>42</v>
      </c>
      <c r="G18" s="32" t="str">
        <f t="shared" si="1"/>
        <v/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95</v>
      </c>
      <c r="D20" s="39" t="s">
        <v>51</v>
      </c>
      <c r="E20" s="30"/>
      <c r="F20" s="31" t="str">
        <f>IF(E20="","",(E7-E20)/E7*10)</f>
        <v/>
      </c>
      <c r="G20" s="32" t="str">
        <f>IF(E20="","",IF(F20&gt;=6,CHAR(74),CHAR(251)))</f>
        <v/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/>
      <c r="F21" s="31" t="str">
        <f>IF(E21="","",(E21/E7*10))</f>
        <v/>
      </c>
      <c r="G21" s="32" t="str">
        <f t="shared" ref="G21:G22" si="2">IF(E21="","",IF(F21&gt;=7,CHAR(74),CHAR(251)))</f>
        <v/>
      </c>
      <c r="H21" s="68"/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/>
      <c r="F22" s="31" t="str">
        <f>IF(E22="","",(E22/E7*10))</f>
        <v/>
      </c>
      <c r="G22" s="32" t="str">
        <f t="shared" si="2"/>
        <v/>
      </c>
      <c r="H22" s="68"/>
      <c r="I22" s="57"/>
      <c r="J22" s="58"/>
    </row>
    <row r="23" ht="19.5" customHeight="1">
      <c r="B23" s="27" t="s">
        <v>55</v>
      </c>
      <c r="C23" s="41"/>
      <c r="D23" s="42" t="s">
        <v>31</v>
      </c>
      <c r="E23" s="30"/>
      <c r="F23" s="31" t="str">
        <f>IF(E23="","",(E7-E23)/E7*10)</f>
        <v/>
      </c>
      <c r="G23" s="32" t="str">
        <f>IF(E23="","",IF(F23&gt;=2.5,CHAR(74),CHAR(251)))</f>
        <v/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/>
      <c r="F24" s="31" t="str">
        <f>IF(E24="Entre 0.51 et 1.00",7.5,IF(E24="Entre 0.01 et 0.50",10,IF(E24="Entre 1.01 et 1.50",5,IF(E24="Entre 1.51 et 2.00",2.5,IF(E24="2.01 et +",0,IF(E24="",""))))))</f>
        <v/>
      </c>
      <c r="G24" s="32" t="str">
        <f>IF(E24="","",IF(E24="2.01$ et +",CHAR(251),CHAR(74)))</f>
        <v/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/>
      <c r="F25" s="31" t="str">
        <f>IF(E25="","",(E7-E25)/E7*10)</f>
        <v/>
      </c>
      <c r="G25" s="32" t="str">
        <f t="shared" ref="G25:G26" si="3">IF(E25="","",IF(F25&gt;=5,CHAR(74),CHAR(251)))</f>
        <v/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/>
      <c r="F26" s="31" t="str">
        <f>IF(E26="","",(E26/E7*10))</f>
        <v/>
      </c>
      <c r="G26" s="32" t="str">
        <f t="shared" si="3"/>
        <v/>
      </c>
      <c r="H26" s="68">
        <v>44837.0</v>
      </c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/>
      <c r="D28" s="64"/>
      <c r="E28" s="65"/>
      <c r="F28" s="66">
        <f>SUM(F6:F7,F9:F13,F15,F20:F25,F26:F27)</f>
        <v>22.85714286</v>
      </c>
      <c r="G28" s="67" t="str">
        <f>IF(F28="","",IF(F28&lt;=89,CHAR(251),CHAR(74)))</f>
        <v>û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2700.0</v>
      </c>
      <c r="F6" s="22">
        <f>IF(E6="","",IF(AND(E6&gt;=1000,E6&lt;=4999),2.5,IF(AND(E6&gt;=5000,E6&lt;=9999),5,IF(AND(E6&gt;=10000,E6&lt;=19999),7.5,IF(AND(E6&gt;=20000),10,IF(E6&lt;=999,0))))))</f>
        <v>2.5</v>
      </c>
      <c r="G6" s="23" t="str">
        <f>IF(E6="","",IF(E6&gt;=1000,CHAR(74),IF(E6&lt;1000,CHAR(251))))</f>
        <v>J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9.0</v>
      </c>
      <c r="F7" s="31">
        <f>IF(E7="","",IF(E7&lt;6,0,IF(AND(E7&gt;=6,E7&lt;=8),2.5,IF(AND(E7&gt;=9,E7&lt;=12),5,IF(AND(E7&gt;=13,E7&lt;=15),7.5,IF(AND(E7&gt;=16),10))))))</f>
        <v>5</v>
      </c>
      <c r="G7" s="32" t="str">
        <f>IF(E7="","",IF(E7&gt;=6,CHAR(74),IF(E7&lt;6,CHAR(251))))</f>
        <v>J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96</v>
      </c>
      <c r="D9" s="39" t="s">
        <v>23</v>
      </c>
      <c r="E9" s="30">
        <v>4.0</v>
      </c>
      <c r="F9" s="31">
        <f>IF(E9="","",E9/E7*10)</f>
        <v>4.444444444</v>
      </c>
      <c r="G9" s="32" t="str">
        <f>IF(E9="","",IF(F9&gt;=5,CHAR(74),IF(F9&lt;5,CHAR(251))))</f>
        <v>û</v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>
        <v>1.0</v>
      </c>
      <c r="F10" s="31">
        <f>IF(E10="","",E10/E7*10)</f>
        <v>1.111111111</v>
      </c>
      <c r="G10" s="32" t="str">
        <f>IF(E10="","",IF(F10&gt;=7,CHAR(74),IF(F10&lt;7,CHAR(251))))</f>
        <v>û</v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>
        <v>1.0</v>
      </c>
      <c r="F11" s="31">
        <f>IF(E11="","",E11/E7*10)</f>
        <v>1.111111111</v>
      </c>
      <c r="G11" s="32" t="str">
        <f>IF(E11="","",IF(F11&gt;=5,CHAR(74),IF(F11&lt;5,CHAR(251))))</f>
        <v>û</v>
      </c>
      <c r="H11" s="68"/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>
        <v>0.0</v>
      </c>
      <c r="F12" s="31">
        <f>IF(E12="","",E12/E7*10)</f>
        <v>0</v>
      </c>
      <c r="G12" s="32" t="str">
        <f>IF(E12="","",IF(F12&gt;=7.5,CHAR(74),IF(F12&lt;7.5,CHAR(251))))</f>
        <v>û</v>
      </c>
      <c r="H12" s="68"/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>
        <v>6.0</v>
      </c>
      <c r="F13" s="31">
        <f>IF(E13="","",E13/E7*10)</f>
        <v>6.666666667</v>
      </c>
      <c r="G13" s="32" t="str">
        <f>IF(E13="","",IF(F13&gt;=5,CHAR(74),CHAR(251)))</f>
        <v>J</v>
      </c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/>
      <c r="F16" s="31" t="s">
        <v>42</v>
      </c>
      <c r="G16" s="32" t="str">
        <f t="shared" ref="G16:G18" si="1">IF(E16="","",IF(E16="Non",CHAR(74),CHAR(251)))</f>
        <v/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/>
      <c r="F17" s="31" t="s">
        <v>42</v>
      </c>
      <c r="G17" s="32" t="str">
        <f t="shared" si="1"/>
        <v/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/>
      <c r="F18" s="31" t="s">
        <v>42</v>
      </c>
      <c r="G18" s="32" t="str">
        <f t="shared" si="1"/>
        <v/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97</v>
      </c>
      <c r="D20" s="39" t="s">
        <v>51</v>
      </c>
      <c r="E20" s="30"/>
      <c r="F20" s="31" t="str">
        <f>IF(E20="","",(E7-E20)/E7*10)</f>
        <v/>
      </c>
      <c r="G20" s="32" t="str">
        <f>IF(E20="","",IF(F20&gt;=6,CHAR(74),CHAR(251)))</f>
        <v/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/>
      <c r="F21" s="31" t="str">
        <f>IF(E21="","",(E21/E7*10))</f>
        <v/>
      </c>
      <c r="G21" s="32" t="str">
        <f t="shared" ref="G21:G22" si="2">IF(E21="","",IF(F21&gt;=7,CHAR(74),CHAR(251)))</f>
        <v/>
      </c>
      <c r="H21" s="68"/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/>
      <c r="F22" s="31" t="str">
        <f>IF(E22="","",(E22/E7*10))</f>
        <v/>
      </c>
      <c r="G22" s="32" t="str">
        <f t="shared" si="2"/>
        <v/>
      </c>
      <c r="H22" s="68"/>
      <c r="I22" s="57"/>
      <c r="J22" s="58"/>
    </row>
    <row r="23" ht="19.5" customHeight="1">
      <c r="B23" s="27" t="s">
        <v>55</v>
      </c>
      <c r="C23" s="41"/>
      <c r="D23" s="42" t="s">
        <v>31</v>
      </c>
      <c r="E23" s="30"/>
      <c r="F23" s="31" t="str">
        <f>IF(E23="","",(E7-E23)/E7*10)</f>
        <v/>
      </c>
      <c r="G23" s="32" t="str">
        <f>IF(E23="","",IF(F23&gt;=2.5,CHAR(74),CHAR(251)))</f>
        <v/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 t="s">
        <v>93</v>
      </c>
      <c r="F24" s="31">
        <f>IF(E24="Entre 0.51 et 1.00",7.5,IF(E24="Entre 0.01 et 0.50",10,IF(E24="Entre 1.01 et 1.50",5,IF(E24="Entre 1.51 et 2.00",2.5,IF(E24="2.01 et +",0,IF(E24="",""))))))</f>
        <v>7.5</v>
      </c>
      <c r="G24" s="32" t="str">
        <f>IF(E24="","",IF(E24="2.01$ et +",CHAR(251),CHAR(74)))</f>
        <v>J</v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/>
      <c r="F25" s="31" t="str">
        <f>IF(E25="","",(E7-E25)/E7*10)</f>
        <v/>
      </c>
      <c r="G25" s="32" t="str">
        <f t="shared" ref="G25:G26" si="3">IF(E25="","",IF(F25&gt;=5,CHAR(74),CHAR(251)))</f>
        <v/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/>
      <c r="F26" s="31" t="str">
        <f>IF(E26="","",(E26/E7*10))</f>
        <v/>
      </c>
      <c r="G26" s="32" t="str">
        <f t="shared" si="3"/>
        <v/>
      </c>
      <c r="H26" s="68">
        <v>44837.0</v>
      </c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/>
      <c r="D28" s="64"/>
      <c r="E28" s="65"/>
      <c r="F28" s="66">
        <f>SUM(F6:F7,F9:F13,F15,F20:F25,F26:F27)</f>
        <v>28.33333333</v>
      </c>
      <c r="G28" s="67" t="str">
        <f>IF(F28="","",IF(F28&lt;=89,CHAR(251),CHAR(74)))</f>
        <v>û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5700.0</v>
      </c>
      <c r="F6" s="22">
        <f>IF(E6="","",IF(AND(E6&gt;=1000,E6&lt;=4999),2.5,IF(AND(E6&gt;=5000,E6&lt;=9999),5,IF(AND(E6&gt;=10000,E6&lt;=19999),7.5,IF(AND(E6&gt;=20000),10,IF(E6&lt;=999,0))))))</f>
        <v>5</v>
      </c>
      <c r="G6" s="23" t="str">
        <f>IF(E6="","",IF(E6&gt;=1000,CHAR(74),IF(E6&lt;1000,CHAR(251))))</f>
        <v>J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16.0</v>
      </c>
      <c r="F7" s="31">
        <f>IF(E7="","",IF(E7&lt;6,0,IF(AND(E7&gt;=6,E7&lt;=8),2.5,IF(AND(E7&gt;=9,E7&lt;=12),5,IF(AND(E7&gt;=13,E7&lt;=15),7.5,IF(AND(E7&gt;=16),10))))))</f>
        <v>10</v>
      </c>
      <c r="G7" s="32" t="str">
        <f>IF(E7="","",IF(E7&gt;=6,CHAR(74),IF(E7&lt;6,CHAR(251))))</f>
        <v>J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98</v>
      </c>
      <c r="D9" s="39" t="s">
        <v>23</v>
      </c>
      <c r="E9" s="30">
        <v>9.0</v>
      </c>
      <c r="F9" s="31">
        <f>IF(E9="","",E9/E7*10)</f>
        <v>5.625</v>
      </c>
      <c r="G9" s="32" t="str">
        <f>IF(E9="","",IF(F9&gt;=5,CHAR(74),IF(F9&lt;5,CHAR(251))))</f>
        <v>J</v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>
        <v>10.0</v>
      </c>
      <c r="F10" s="31">
        <f>IF(E10="","",E10/E7*10)</f>
        <v>6.25</v>
      </c>
      <c r="G10" s="32" t="str">
        <f>IF(E10="","",IF(F10&gt;=7,CHAR(74),IF(F10&lt;7,CHAR(251))))</f>
        <v>û</v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>
        <v>6.0</v>
      </c>
      <c r="F11" s="31">
        <f>IF(E11="","",E11/E7*10)</f>
        <v>3.75</v>
      </c>
      <c r="G11" s="32" t="str">
        <f>IF(E11="","",IF(F11&gt;=5,CHAR(74),IF(F11&lt;5,CHAR(251))))</f>
        <v>û</v>
      </c>
      <c r="H11" s="68"/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>
        <v>4.0</v>
      </c>
      <c r="F12" s="31">
        <f>IF(E12="","",E12/E7*10)</f>
        <v>2.5</v>
      </c>
      <c r="G12" s="32" t="str">
        <f>IF(E12="","",IF(F12&gt;=7.5,CHAR(74),IF(F12&lt;7.5,CHAR(251))))</f>
        <v>û</v>
      </c>
      <c r="H12" s="68"/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>
        <v>10.0</v>
      </c>
      <c r="F13" s="31">
        <f>IF(E13="","",E13/E7*10)</f>
        <v>6.25</v>
      </c>
      <c r="G13" s="32" t="str">
        <f>IF(E13="","",IF(F13&gt;=5,CHAR(74),CHAR(251)))</f>
        <v>J</v>
      </c>
      <c r="H13" s="68"/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 t="s">
        <v>41</v>
      </c>
      <c r="F16" s="31" t="s">
        <v>42</v>
      </c>
      <c r="G16" s="32" t="str">
        <f t="shared" ref="G16:G18" si="1">IF(E16="","",IF(E16="Non",CHAR(74),CHAR(251)))</f>
        <v>J</v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 t="s">
        <v>41</v>
      </c>
      <c r="F17" s="31" t="s">
        <v>42</v>
      </c>
      <c r="G17" s="32" t="str">
        <f t="shared" si="1"/>
        <v>J</v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 t="s">
        <v>41</v>
      </c>
      <c r="F18" s="31" t="s">
        <v>42</v>
      </c>
      <c r="G18" s="32" t="str">
        <f t="shared" si="1"/>
        <v>J</v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99</v>
      </c>
      <c r="D20" s="39" t="s">
        <v>51</v>
      </c>
      <c r="E20" s="30">
        <v>3.0</v>
      </c>
      <c r="F20" s="31">
        <f>IF(E20="","",(E7-E20)/E7*10)</f>
        <v>8.125</v>
      </c>
      <c r="G20" s="32" t="str">
        <f>IF(E20="","",IF(F20&gt;=6,CHAR(74),CHAR(251)))</f>
        <v>J</v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>
        <v>7.0</v>
      </c>
      <c r="F21" s="31">
        <f>IF(E21="","",(E21/E7*10))</f>
        <v>4.375</v>
      </c>
      <c r="G21" s="32" t="str">
        <f t="shared" ref="G21:G22" si="2">IF(E21="","",IF(F21&gt;=7,CHAR(74),CHAR(251)))</f>
        <v>û</v>
      </c>
      <c r="H21" s="68"/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>
        <v>11.0</v>
      </c>
      <c r="F22" s="31">
        <f>IF(E22="","",(E22/E7*10))</f>
        <v>6.875</v>
      </c>
      <c r="G22" s="32" t="str">
        <f t="shared" si="2"/>
        <v>û</v>
      </c>
      <c r="H22" s="68"/>
      <c r="I22" s="57"/>
      <c r="J22" s="58"/>
    </row>
    <row r="23" ht="19.5" customHeight="1">
      <c r="B23" s="27" t="s">
        <v>55</v>
      </c>
      <c r="C23" s="41"/>
      <c r="D23" s="42" t="s">
        <v>31</v>
      </c>
      <c r="E23" s="30">
        <v>0.0</v>
      </c>
      <c r="F23" s="31">
        <f>IF(E23="","",(E7-E23)/E7*10)</f>
        <v>10</v>
      </c>
      <c r="G23" s="32" t="str">
        <f>IF(E23="","",IF(F23&gt;=2.5,CHAR(74),CHAR(251)))</f>
        <v>J</v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 t="s">
        <v>93</v>
      </c>
      <c r="F24" s="31">
        <f>IF(E24="Entre 0.51 et 1.00",7.5,IF(E24="Entre 0.01 et 0.50",10,IF(E24="Entre 1.01 et 1.50",5,IF(E24="Entre 1.51 et 2.00",2.5,IF(E24="2.01 et +",0,IF(E24="",""))))))</f>
        <v>7.5</v>
      </c>
      <c r="G24" s="32" t="str">
        <f>IF(E24="","",IF(E24="2.01$ et +",CHAR(251),CHAR(74)))</f>
        <v>J</v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>
        <v>0.0</v>
      </c>
      <c r="F25" s="31">
        <f>IF(E25="","",(E7-E25)/E7*10)</f>
        <v>10</v>
      </c>
      <c r="G25" s="32" t="str">
        <f t="shared" ref="G25:G26" si="3">IF(E25="","",IF(F25&gt;=5,CHAR(74),CHAR(251)))</f>
        <v>J</v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>
        <v>9.0</v>
      </c>
      <c r="F26" s="31">
        <f>IF(E26="","",(E26/E7*10))</f>
        <v>5.625</v>
      </c>
      <c r="G26" s="32" t="str">
        <f t="shared" si="3"/>
        <v>J</v>
      </c>
      <c r="H26" s="68"/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/>
      <c r="D28" s="64"/>
      <c r="E28" s="65"/>
      <c r="F28" s="66">
        <f>SUM(F6:F7,F9:F13,F15,F20:F25,F26:F27)</f>
        <v>91.875</v>
      </c>
      <c r="G28" s="67" t="str">
        <f>IF(F28="","",IF(F28&lt;=89,CHAR(251),CHAR(74)))</f>
        <v>J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20000.0</v>
      </c>
      <c r="F6" s="22">
        <f>IF(E6="","",IF(AND(E6&gt;=1000,E6&lt;=4999),2.5,IF(AND(E6&gt;=5000,E6&lt;=9999),5,IF(AND(E6&gt;=10000,E6&lt;=19999),7.5,IF(AND(E6&gt;=20000),10,IF(E6&lt;=999,0))))))</f>
        <v>10</v>
      </c>
      <c r="G6" s="23" t="str">
        <f>IF(E6="","",IF(E6&gt;=1000,CHAR(74),IF(E6&lt;1000,CHAR(251))))</f>
        <v>J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7.0</v>
      </c>
      <c r="F7" s="31">
        <f>IF(E7="","",IF(E7&lt;6,0,IF(AND(E7&gt;=6,E7&lt;=8),2.5,IF(AND(E7&gt;=9,E7&lt;=12),5,IF(AND(E7&gt;=13,E7&lt;=15),7.5,IF(AND(E7&gt;=16),10))))))</f>
        <v>2.5</v>
      </c>
      <c r="G7" s="32" t="str">
        <f>IF(E7="","",IF(E7&gt;=6,CHAR(74),IF(E7&lt;6,CHAR(251))))</f>
        <v>J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100</v>
      </c>
      <c r="D9" s="39" t="s">
        <v>23</v>
      </c>
      <c r="E9" s="30">
        <v>2.0</v>
      </c>
      <c r="F9" s="31">
        <f>IF(E9="","",E9/E7*10)</f>
        <v>2.857142857</v>
      </c>
      <c r="G9" s="32" t="str">
        <f>IF(E9="","",IF(F9&gt;=5,CHAR(74),IF(F9&lt;5,CHAR(251))))</f>
        <v>û</v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>
        <v>3.0</v>
      </c>
      <c r="F10" s="31">
        <f>IF(E10="","",E10/E7*10)</f>
        <v>4.285714286</v>
      </c>
      <c r="G10" s="32" t="str">
        <f>IF(E10="","",IF(F10&gt;=7,CHAR(74),IF(F10&lt;7,CHAR(251))))</f>
        <v>û</v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>
        <v>2.0</v>
      </c>
      <c r="F11" s="31">
        <f>IF(E11="","",E11/E7*10)</f>
        <v>2.857142857</v>
      </c>
      <c r="G11" s="32" t="str">
        <f>IF(E11="","",IF(F11&gt;=5,CHAR(74),IF(F11&lt;5,CHAR(251))))</f>
        <v>û</v>
      </c>
      <c r="H11" s="68"/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>
        <v>0.0</v>
      </c>
      <c r="F12" s="31">
        <f>IF(E12="","",E12/E7*10)</f>
        <v>0</v>
      </c>
      <c r="G12" s="32" t="str">
        <f>IF(E12="","",IF(F12&gt;=7.5,CHAR(74),IF(F12&lt;7.5,CHAR(251))))</f>
        <v>û</v>
      </c>
      <c r="H12" s="68"/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>
        <v>3.0</v>
      </c>
      <c r="F13" s="31">
        <f>IF(E13="","",E13/E7*10)</f>
        <v>4.285714286</v>
      </c>
      <c r="G13" s="32" t="str">
        <f>IF(E13="","",IF(F13&gt;=5,CHAR(74),CHAR(251)))</f>
        <v>û</v>
      </c>
      <c r="H13" s="68"/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/>
      <c r="F16" s="31" t="s">
        <v>42</v>
      </c>
      <c r="G16" s="32" t="str">
        <f t="shared" ref="G16:G18" si="1">IF(E16="","",IF(E16="Non",CHAR(74),CHAR(251)))</f>
        <v/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/>
      <c r="F17" s="31" t="s">
        <v>42</v>
      </c>
      <c r="G17" s="32" t="str">
        <f t="shared" si="1"/>
        <v/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/>
      <c r="F18" s="31" t="s">
        <v>42</v>
      </c>
      <c r="G18" s="32" t="str">
        <f t="shared" si="1"/>
        <v/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101</v>
      </c>
      <c r="D20" s="39" t="s">
        <v>51</v>
      </c>
      <c r="E20" s="30"/>
      <c r="F20" s="31" t="str">
        <f>IF(E20="","",(E7-E20)/E7*10)</f>
        <v/>
      </c>
      <c r="G20" s="32" t="str">
        <f>IF(E20="","",IF(F20&gt;=6,CHAR(74),CHAR(251)))</f>
        <v/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/>
      <c r="F21" s="31" t="str">
        <f>IF(E21="","",(E21/E7*10))</f>
        <v/>
      </c>
      <c r="G21" s="32" t="str">
        <f t="shared" ref="G21:G22" si="2">IF(E21="","",IF(F21&gt;=7,CHAR(74),CHAR(251)))</f>
        <v/>
      </c>
      <c r="H21" s="68"/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/>
      <c r="F22" s="31" t="str">
        <f>IF(E22="","",(E22/E7*10))</f>
        <v/>
      </c>
      <c r="G22" s="32" t="str">
        <f t="shared" si="2"/>
        <v/>
      </c>
      <c r="H22" s="68"/>
      <c r="I22" s="57"/>
      <c r="J22" s="58"/>
    </row>
    <row r="23" ht="19.5" customHeight="1">
      <c r="B23" s="27" t="s">
        <v>55</v>
      </c>
      <c r="C23" s="41"/>
      <c r="D23" s="42" t="s">
        <v>31</v>
      </c>
      <c r="E23" s="30"/>
      <c r="F23" s="31" t="str">
        <f>IF(E23="","",(E7-E23)/E7*10)</f>
        <v/>
      </c>
      <c r="G23" s="32" t="str">
        <f>IF(E23="","",IF(F23&gt;=2.5,CHAR(74),CHAR(251)))</f>
        <v/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/>
      <c r="F24" s="31" t="str">
        <f>IF(E24="Entre 0.51 et 1.00",7.5,IF(E24="Entre 0.01 et 0.50",10,IF(E24="Entre 1.01 et 1.50",5,IF(E24="Entre 1.51 et 2.00",2.5,IF(E24="2.01 et +",0,IF(E24="",""))))))</f>
        <v/>
      </c>
      <c r="G24" s="32" t="str">
        <f>IF(E24="","",IF(E24="2.01$ et +",CHAR(251),CHAR(74)))</f>
        <v/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/>
      <c r="F25" s="31" t="str">
        <f>IF(E25="","",(E7-E25)/E7*10)</f>
        <v/>
      </c>
      <c r="G25" s="32" t="str">
        <f t="shared" ref="G25:G26" si="3">IF(E25="","",IF(F25&gt;=5,CHAR(74),CHAR(251)))</f>
        <v/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/>
      <c r="F26" s="31" t="str">
        <f>IF(E26="","",(E26/E7*10))</f>
        <v/>
      </c>
      <c r="G26" s="32" t="str">
        <f t="shared" si="3"/>
        <v/>
      </c>
      <c r="H26" s="68"/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/>
      <c r="D28" s="64"/>
      <c r="E28" s="65"/>
      <c r="F28" s="66">
        <f>SUM(F6:F7,F9:F13,F15,F20:F25,F26:F27)</f>
        <v>26.78571429</v>
      </c>
      <c r="G28" s="67" t="str">
        <f>IF(F28="","",IF(F28&lt;=89,CHAR(251),CHAR(74)))</f>
        <v>û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1600.0</v>
      </c>
      <c r="F6" s="22">
        <f>IF(E6="","",IF(AND(E6&gt;=1000,E6&lt;=4999),2.5,IF(AND(E6&gt;=5000,E6&lt;=9999),5,IF(AND(E6&gt;=10000,E6&lt;=19999),7.5,IF(AND(E6&gt;=20000),10,IF(E6&lt;=999,0))))))</f>
        <v>2.5</v>
      </c>
      <c r="G6" s="23" t="str">
        <f>IF(E6="","",IF(E6&gt;=1000,CHAR(74),IF(E6&lt;1000,CHAR(251))))</f>
        <v>J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18.0</v>
      </c>
      <c r="F7" s="31">
        <f>IF(E7="","",IF(E7&lt;6,0,IF(AND(E7&gt;=6,E7&lt;=8),2.5,IF(AND(E7&gt;=9,E7&lt;=12),5,IF(AND(E7&gt;=13,E7&lt;=15),7.5,IF(AND(E7&gt;=16),10))))))</f>
        <v>10</v>
      </c>
      <c r="G7" s="32" t="str">
        <f>IF(E7="","",IF(E7&gt;=6,CHAR(74),IF(E7&lt;6,CHAR(251))))</f>
        <v>J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102</v>
      </c>
      <c r="D9" s="39" t="s">
        <v>23</v>
      </c>
      <c r="E9" s="30">
        <v>6.0</v>
      </c>
      <c r="F9" s="31">
        <f>IF(E9="","",E9/E7*10)</f>
        <v>3.333333333</v>
      </c>
      <c r="G9" s="32" t="str">
        <f>IF(E9="","",IF(F9&gt;=5,CHAR(74),IF(F9&lt;5,CHAR(251))))</f>
        <v>û</v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/>
      <c r="F10" s="31" t="str">
        <f>IF(E10="","",E10/E7*10)</f>
        <v/>
      </c>
      <c r="G10" s="32" t="str">
        <f>IF(E10="","",IF(F10&gt;=7,CHAR(74),IF(F10&lt;7,CHAR(251))))</f>
        <v/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/>
      <c r="F11" s="31" t="str">
        <f>IF(E11="","",E11/E7*10)</f>
        <v/>
      </c>
      <c r="G11" s="32" t="str">
        <f>IF(E11="","",IF(F11&gt;=5,CHAR(74),IF(F11&lt;5,CHAR(251))))</f>
        <v/>
      </c>
      <c r="H11" s="68"/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/>
      <c r="F12" s="31" t="str">
        <f>IF(E12="","",E12/E7*10)</f>
        <v/>
      </c>
      <c r="G12" s="32" t="str">
        <f>IF(E12="","",IF(F12&gt;=7.5,CHAR(74),IF(F12&lt;7.5,CHAR(251))))</f>
        <v/>
      </c>
      <c r="H12" s="68"/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/>
      <c r="F13" s="31" t="str">
        <f>IF(E13="","",E13/E7*10)</f>
        <v/>
      </c>
      <c r="G13" s="32" t="str">
        <f>IF(E13="","",IF(F13&gt;=5,CHAR(74),CHAR(251)))</f>
        <v/>
      </c>
      <c r="H13" s="68"/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/>
      <c r="F16" s="31" t="s">
        <v>42</v>
      </c>
      <c r="G16" s="32" t="str">
        <f t="shared" ref="G16:G18" si="1">IF(E16="","",IF(E16="Non",CHAR(74),CHAR(251)))</f>
        <v/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/>
      <c r="F17" s="31" t="s">
        <v>42</v>
      </c>
      <c r="G17" s="32" t="str">
        <f t="shared" si="1"/>
        <v/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/>
      <c r="F18" s="31" t="s">
        <v>42</v>
      </c>
      <c r="G18" s="32" t="str">
        <f t="shared" si="1"/>
        <v/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103</v>
      </c>
      <c r="D20" s="39" t="s">
        <v>51</v>
      </c>
      <c r="E20" s="30"/>
      <c r="F20" s="31" t="str">
        <f>IF(E20="","",(E7-E20)/E7*10)</f>
        <v/>
      </c>
      <c r="G20" s="32" t="str">
        <f>IF(E20="","",IF(F20&gt;=6,CHAR(74),CHAR(251)))</f>
        <v/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/>
      <c r="F21" s="31" t="str">
        <f>IF(E21="","",(E21/E7*10))</f>
        <v/>
      </c>
      <c r="G21" s="32" t="str">
        <f t="shared" ref="G21:G22" si="2">IF(E21="","",IF(F21&gt;=7,CHAR(74),CHAR(251)))</f>
        <v/>
      </c>
      <c r="H21" s="68"/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/>
      <c r="F22" s="31" t="str">
        <f>IF(E22="","",(E22/E7*10))</f>
        <v/>
      </c>
      <c r="G22" s="32" t="str">
        <f t="shared" si="2"/>
        <v/>
      </c>
      <c r="H22" s="68"/>
      <c r="I22" s="57"/>
      <c r="J22" s="58"/>
    </row>
    <row r="23" ht="19.5" customHeight="1">
      <c r="B23" s="27" t="s">
        <v>55</v>
      </c>
      <c r="C23" s="41"/>
      <c r="D23" s="42" t="s">
        <v>31</v>
      </c>
      <c r="E23" s="30"/>
      <c r="F23" s="31" t="str">
        <f>IF(E23="","",(E7-E23)/E7*10)</f>
        <v/>
      </c>
      <c r="G23" s="32" t="str">
        <f>IF(E23="","",IF(F23&gt;=2.5,CHAR(74),CHAR(251)))</f>
        <v/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/>
      <c r="F24" s="31" t="str">
        <f>IF(E24="Entre 0.51 et 1.00",7.5,IF(E24="Entre 0.01 et 0.50",10,IF(E24="Entre 1.01 et 1.50",5,IF(E24="Entre 1.51 et 2.00",2.5,IF(E24="2.01 et +",0,IF(E24="",""))))))</f>
        <v/>
      </c>
      <c r="G24" s="32" t="str">
        <f>IF(E24="","",IF(E24="2.01$ et +",CHAR(251),CHAR(74)))</f>
        <v/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/>
      <c r="F25" s="31" t="str">
        <f>IF(E25="","",(E7-E25)/E7*10)</f>
        <v/>
      </c>
      <c r="G25" s="32" t="str">
        <f t="shared" ref="G25:G26" si="3">IF(E25="","",IF(F25&gt;=5,CHAR(74),CHAR(251)))</f>
        <v/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/>
      <c r="F26" s="31" t="str">
        <f>IF(E26="","",(E26/E7*10))</f>
        <v/>
      </c>
      <c r="G26" s="32" t="str">
        <f t="shared" si="3"/>
        <v/>
      </c>
      <c r="H26" s="68"/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/>
      <c r="D28" s="64"/>
      <c r="E28" s="65"/>
      <c r="F28" s="66">
        <f>SUM(F6:F7,F9:F13,F15,F20:F25,F26:F27)</f>
        <v>15.83333333</v>
      </c>
      <c r="G28" s="67" t="str">
        <f>IF(F28="","",IF(F28&lt;=89,CHAR(251),CHAR(74)))</f>
        <v>û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9000.0</v>
      </c>
      <c r="F6" s="22">
        <f>IF(E6="","",IF(AND(E6&gt;=1000,E6&lt;=4999),2.5,IF(AND(E6&gt;=5000,E6&lt;=9999),5,IF(AND(E6&gt;=10000,E6&lt;=19999),7.5,IF(AND(E6&gt;=20000),10,IF(E6&lt;=999,0))))))</f>
        <v>5</v>
      </c>
      <c r="G6" s="23" t="str">
        <f>IF(E6="","",IF(E6&gt;=1000,CHAR(74),IF(E6&lt;1000,CHAR(251))))</f>
        <v>J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9.0</v>
      </c>
      <c r="F7" s="31">
        <f>IF(E7="","",IF(E7&lt;6,0,IF(AND(E7&gt;=6,E7&lt;=8),2.5,IF(AND(E7&gt;=9,E7&lt;=12),5,IF(AND(E7&gt;=13,E7&lt;=15),7.5,IF(AND(E7&gt;=16),10))))))</f>
        <v>5</v>
      </c>
      <c r="G7" s="32" t="str">
        <f>IF(E7="","",IF(E7&gt;=6,CHAR(74),IF(E7&lt;6,CHAR(251))))</f>
        <v>J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68</v>
      </c>
      <c r="D9" s="39" t="s">
        <v>23</v>
      </c>
      <c r="E9" s="30">
        <v>4.0</v>
      </c>
      <c r="F9" s="31">
        <f>IF(E9="","",E9/E7*10)</f>
        <v>4.444444444</v>
      </c>
      <c r="G9" s="32" t="str">
        <f>IF(E9="","",IF(F9&gt;=5,CHAR(74),IF(F9&lt;5,CHAR(251))))</f>
        <v>û</v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>
        <v>1.0</v>
      </c>
      <c r="F10" s="31">
        <f>IF(E10="","",E10/E7*10)</f>
        <v>1.111111111</v>
      </c>
      <c r="G10" s="32" t="str">
        <f>IF(E10="","",IF(F10&gt;=7,CHAR(74),IF(F10&lt;7,CHAR(251))))</f>
        <v>û</v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>
        <v>3.0</v>
      </c>
      <c r="F11" s="31">
        <f>IF(E11="","",E11/E7*10)</f>
        <v>3.333333333</v>
      </c>
      <c r="G11" s="32" t="str">
        <f>IF(E11="","",IF(F11&gt;=5,CHAR(74),IF(F11&lt;5,CHAR(251))))</f>
        <v>û</v>
      </c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>
        <v>0.0</v>
      </c>
      <c r="F12" s="31">
        <f>IF(E12="","",E12/E7*10)</f>
        <v>0</v>
      </c>
      <c r="G12" s="32" t="str">
        <f>IF(E12="","",IF(F12&gt;=7.5,CHAR(74),IF(F12&lt;7.5,CHAR(251))))</f>
        <v>û</v>
      </c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>
        <v>3.0</v>
      </c>
      <c r="F13" s="31">
        <f>IF(E13="","",E13/E7*10)</f>
        <v>3.333333333</v>
      </c>
      <c r="G13" s="32" t="str">
        <f>IF(E13="","",IF(F13&gt;=5,CHAR(74),CHAR(251)))</f>
        <v>û</v>
      </c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 t="s">
        <v>41</v>
      </c>
      <c r="F16" s="31" t="s">
        <v>42</v>
      </c>
      <c r="G16" s="32" t="str">
        <f t="shared" ref="G16:G18" si="1">IF(E16="","",IF(E16="Non",CHAR(74),CHAR(251)))</f>
        <v>J</v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 t="s">
        <v>41</v>
      </c>
      <c r="F17" s="31" t="s">
        <v>42</v>
      </c>
      <c r="G17" s="32" t="str">
        <f t="shared" si="1"/>
        <v>J</v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 t="s">
        <v>41</v>
      </c>
      <c r="F18" s="31" t="s">
        <v>42</v>
      </c>
      <c r="G18" s="32" t="str">
        <f t="shared" si="1"/>
        <v>J</v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69</v>
      </c>
      <c r="D20" s="39" t="s">
        <v>51</v>
      </c>
      <c r="E20" s="30">
        <v>3.0</v>
      </c>
      <c r="F20" s="31">
        <f>IF(E20="","",(E7-E20)/E7*10)</f>
        <v>6.666666667</v>
      </c>
      <c r="G20" s="32" t="str">
        <f>IF(E20="","",IF(F20&gt;=6,CHAR(74),CHAR(251)))</f>
        <v>J</v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>
        <v>5.0</v>
      </c>
      <c r="F21" s="31">
        <f>IF(E21="","",(E21/E7*10))</f>
        <v>5.555555556</v>
      </c>
      <c r="G21" s="32" t="str">
        <f t="shared" ref="G21:G22" si="2">IF(E21="","",IF(F21&gt;=7,CHAR(74),CHAR(251)))</f>
        <v>û</v>
      </c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>
        <v>8.0</v>
      </c>
      <c r="F22" s="31">
        <f>IF(E22="","",(E22/E7*10))</f>
        <v>8.888888889</v>
      </c>
      <c r="G22" s="32" t="str">
        <f t="shared" si="2"/>
        <v>J</v>
      </c>
      <c r="I22" s="57"/>
      <c r="J22" s="58"/>
    </row>
    <row r="23" ht="19.5" customHeight="1">
      <c r="B23" s="27" t="s">
        <v>55</v>
      </c>
      <c r="C23" s="41"/>
      <c r="D23" s="42" t="s">
        <v>31</v>
      </c>
      <c r="E23" s="30">
        <v>0.0</v>
      </c>
      <c r="F23" s="31">
        <f>IF(E23="","",(E7-E23)/E7*10)</f>
        <v>10</v>
      </c>
      <c r="G23" s="32" t="str">
        <f>IF(E23="","",IF(F23&gt;=2.5,CHAR(74),CHAR(251)))</f>
        <v>J</v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 t="s">
        <v>70</v>
      </c>
      <c r="F24" s="31">
        <f>IF(E24="Entre 0.51 et 1.00",7.5,IF(E24="Entre 0.01 et 0.50",10,IF(E24="Entre 1.01 et 1.50",5,IF(E24="Entre 1.51 et 2.00",2.5,IF(E24="2.01 et +",0,IF(E24="",""))))))</f>
        <v>5</v>
      </c>
      <c r="G24" s="32" t="str">
        <f>IF(E24="","",IF(E24="2.01$ et +",CHAR(251),CHAR(74)))</f>
        <v>J</v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>
        <v>2.0</v>
      </c>
      <c r="F25" s="31">
        <f>IF(E25="","",(E7-E25)/E7*10)</f>
        <v>7.777777778</v>
      </c>
      <c r="G25" s="32" t="str">
        <f t="shared" ref="G25:G26" si="3">IF(E25="","",IF(F25&gt;=5,CHAR(74),CHAR(251)))</f>
        <v>J</v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>
        <v>1.0</v>
      </c>
      <c r="F26" s="31">
        <f>IF(E26="","",(E26/E7*10))</f>
        <v>1.111111111</v>
      </c>
      <c r="G26" s="32" t="str">
        <f t="shared" si="3"/>
        <v>û</v>
      </c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 t="s">
        <v>67</v>
      </c>
      <c r="D28" s="64"/>
      <c r="E28" s="65"/>
      <c r="F28" s="66">
        <f>SUM(F6:F7,F9:F13,F15,F20:F25,F26:F27)</f>
        <v>67.22222222</v>
      </c>
      <c r="G28" s="67" t="str">
        <f>IF(F28="","",IF(F28&lt;=89,CHAR(251),CHAR(74)))</f>
        <v>û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6700.0</v>
      </c>
      <c r="F6" s="22">
        <f>IF(E6="","",IF(AND(E6&gt;=1000,E6&lt;=4999),2.5,IF(AND(E6&gt;=5000,E6&lt;=9999),5,IF(AND(E6&gt;=10000,E6&lt;=19999),7.5,IF(AND(E6&gt;=20000),10,IF(E6&lt;=999,0))))))</f>
        <v>5</v>
      </c>
      <c r="G6" s="23" t="str">
        <f>IF(E6="","",IF(E6&gt;=1000,CHAR(74),IF(E6&lt;1000,CHAR(251))))</f>
        <v>J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20.0</v>
      </c>
      <c r="F7" s="31">
        <f>IF(E7="","",IF(E7&lt;6,0,IF(AND(E7&gt;=6,E7&lt;=8),2.5,IF(AND(E7&gt;=9,E7&lt;=12),5,IF(AND(E7&gt;=13,E7&lt;=15),7.5,IF(AND(E7&gt;=16),10))))))</f>
        <v>10</v>
      </c>
      <c r="G7" s="32" t="str">
        <f>IF(E7="","",IF(E7&gt;=6,CHAR(74),IF(E7&lt;6,CHAR(251))))</f>
        <v>J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71</v>
      </c>
      <c r="D9" s="39" t="s">
        <v>23</v>
      </c>
      <c r="E9" s="30">
        <v>15.0</v>
      </c>
      <c r="F9" s="31">
        <f>IF(E9="","",E9/E7*10)</f>
        <v>7.5</v>
      </c>
      <c r="G9" s="32" t="str">
        <f>IF(E9="","",IF(F9&gt;=5,CHAR(74),IF(F9&lt;5,CHAR(251))))</f>
        <v>J</v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>
        <v>7.0</v>
      </c>
      <c r="F10" s="31">
        <f>IF(E10="","",E10/E7*10)</f>
        <v>3.5</v>
      </c>
      <c r="G10" s="32" t="str">
        <f>IF(E10="","",IF(F10&gt;=7,CHAR(74),IF(F10&lt;7,CHAR(251))))</f>
        <v>û</v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>
        <v>14.0</v>
      </c>
      <c r="F11" s="31">
        <f>IF(E11="","",E11/E7*10)</f>
        <v>7</v>
      </c>
      <c r="G11" s="32" t="str">
        <f>IF(E11="","",IF(F11&gt;=5,CHAR(74),IF(F11&lt;5,CHAR(251))))</f>
        <v>J</v>
      </c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>
        <v>3.0</v>
      </c>
      <c r="F12" s="31">
        <f>IF(E12="","",E12/E7*10)</f>
        <v>1.5</v>
      </c>
      <c r="G12" s="32" t="str">
        <f>IF(E12="","",IF(F12&gt;=7.5,CHAR(74),IF(F12&lt;7.5,CHAR(251))))</f>
        <v>û</v>
      </c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>
        <v>10.0</v>
      </c>
      <c r="F13" s="31">
        <f>IF(E13="","",E13/E7*10)</f>
        <v>5</v>
      </c>
      <c r="G13" s="32" t="str">
        <f>IF(E13="","",IF(F13&gt;=5,CHAR(74),CHAR(251)))</f>
        <v>J</v>
      </c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 t="s">
        <v>41</v>
      </c>
      <c r="F16" s="31" t="s">
        <v>42</v>
      </c>
      <c r="G16" s="32" t="str">
        <f t="shared" ref="G16:G18" si="1">IF(E16="","",IF(E16="Non",CHAR(74),CHAR(251)))</f>
        <v>J</v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 t="s">
        <v>41</v>
      </c>
      <c r="F17" s="31" t="s">
        <v>42</v>
      </c>
      <c r="G17" s="32" t="str">
        <f t="shared" si="1"/>
        <v>J</v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 t="s">
        <v>41</v>
      </c>
      <c r="F18" s="31" t="s">
        <v>42</v>
      </c>
      <c r="G18" s="32" t="str">
        <f t="shared" si="1"/>
        <v>J</v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72</v>
      </c>
      <c r="D20" s="39" t="s">
        <v>51</v>
      </c>
      <c r="E20" s="30">
        <v>4.0</v>
      </c>
      <c r="F20" s="31">
        <f>IF(E20="","",(E7-E20)/E7*10)</f>
        <v>8</v>
      </c>
      <c r="G20" s="32" t="str">
        <f>IF(E20="","",IF(F20&gt;=6,CHAR(74),CHAR(251)))</f>
        <v>J</v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>
        <v>10.0</v>
      </c>
      <c r="F21" s="31">
        <f>IF(E21="","",(E21/E7*10))</f>
        <v>5</v>
      </c>
      <c r="G21" s="32" t="str">
        <f t="shared" ref="G21:G22" si="2">IF(E21="","",IF(F21&gt;=7,CHAR(74),CHAR(251)))</f>
        <v>û</v>
      </c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>
        <v>11.0</v>
      </c>
      <c r="F22" s="31">
        <f>IF(E22="","",(E22/E7*10))</f>
        <v>5.5</v>
      </c>
      <c r="G22" s="32" t="str">
        <f t="shared" si="2"/>
        <v>û</v>
      </c>
      <c r="I22" s="57"/>
      <c r="J22" s="58"/>
    </row>
    <row r="23" ht="19.5" customHeight="1">
      <c r="B23" s="27" t="s">
        <v>55</v>
      </c>
      <c r="C23" s="41"/>
      <c r="D23" s="42" t="s">
        <v>31</v>
      </c>
      <c r="E23" s="30">
        <v>4.0</v>
      </c>
      <c r="F23" s="31">
        <f>IF(E23="","",(E7-E23)/E7*10)</f>
        <v>8</v>
      </c>
      <c r="G23" s="32" t="str">
        <f>IF(E23="","",IF(F23&gt;=2.5,CHAR(74),CHAR(251)))</f>
        <v>J</v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/>
      <c r="F24" s="31" t="str">
        <f>IF(E24="Entre 0.51 et 1.00",7.5,IF(E24="Entre 0.01 et 0.50",10,IF(E24="Entre 1.01 et 1.50",5,IF(E24="Entre 1.51 et 2.00",2.5,IF(E24="2.01 et +",0,IF(E24="",""))))))</f>
        <v/>
      </c>
      <c r="G24" s="32" t="str">
        <f>IF(E24="","",IF(E24="2.01$ et +",CHAR(251),CHAR(74)))</f>
        <v/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>
        <v>4.0</v>
      </c>
      <c r="F25" s="31">
        <f>IF(E25="","",(E7-E25)/E7*10)</f>
        <v>8</v>
      </c>
      <c r="G25" s="32" t="str">
        <f t="shared" ref="G25:G26" si="3">IF(E25="","",IF(F25&gt;=5,CHAR(74),CHAR(251)))</f>
        <v>J</v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>
        <v>11.0</v>
      </c>
      <c r="F26" s="31">
        <f>IF(E26="","",(E26/E7*10))</f>
        <v>5.5</v>
      </c>
      <c r="G26" s="32" t="str">
        <f t="shared" si="3"/>
        <v>J</v>
      </c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 t="s">
        <v>67</v>
      </c>
      <c r="D28" s="64"/>
      <c r="E28" s="65"/>
      <c r="F28" s="66">
        <f>SUM(F6:F7,F9:F13,F15,F20:F25,F26:F27)</f>
        <v>79.5</v>
      </c>
      <c r="G28" s="67" t="str">
        <f>IF(F28="","",IF(F28&lt;=89,CHAR(251),CHAR(74)))</f>
        <v>û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15000.0</v>
      </c>
      <c r="F6" s="22">
        <f>IF(E6="","",IF(AND(E6&gt;=1000,E6&lt;=4999),2.5,IF(AND(E6&gt;=5000,E6&lt;=9999),5,IF(AND(E6&gt;=10000,E6&lt;=19999),7.5,IF(AND(E6&gt;=20000),10,IF(E6&lt;=999,0))))))</f>
        <v>7.5</v>
      </c>
      <c r="G6" s="23" t="str">
        <f>IF(E6="","",IF(E6&gt;=1000,CHAR(74),IF(E6&lt;1000,CHAR(251))))</f>
        <v>J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23.0</v>
      </c>
      <c r="F7" s="31">
        <f>IF(E7="","",IF(E7&lt;6,0,IF(AND(E7&gt;=6,E7&lt;=8),2.5,IF(AND(E7&gt;=9,E7&lt;=12),5,IF(AND(E7&gt;=13,E7&lt;=15),7.5,IF(AND(E7&gt;=16),10))))))</f>
        <v>10</v>
      </c>
      <c r="G7" s="32" t="str">
        <f>IF(E7="","",IF(E7&gt;=6,CHAR(74),IF(E7&lt;6,CHAR(251))))</f>
        <v>J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73</v>
      </c>
      <c r="D9" s="39" t="s">
        <v>23</v>
      </c>
      <c r="E9" s="30">
        <v>10.0</v>
      </c>
      <c r="F9" s="31">
        <f>IF(E9="","",E9/E7*10)</f>
        <v>4.347826087</v>
      </c>
      <c r="G9" s="32" t="str">
        <f>IF(E9="","",IF(F9&gt;=5,CHAR(74),IF(F9&lt;5,CHAR(251))))</f>
        <v>û</v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>
        <v>15.0</v>
      </c>
      <c r="F10" s="31">
        <f>IF(E10="","",E10/E7*10)</f>
        <v>6.52173913</v>
      </c>
      <c r="G10" s="32" t="str">
        <f>IF(E10="","",IF(F10&gt;=7,CHAR(74),IF(F10&lt;7,CHAR(251))))</f>
        <v>û</v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>
        <v>6.0</v>
      </c>
      <c r="F11" s="31">
        <f>IF(E11="","",E11/E7*10)</f>
        <v>2.608695652</v>
      </c>
      <c r="G11" s="32" t="str">
        <f>IF(E11="","",IF(F11&gt;=5,CHAR(74),IF(F11&lt;5,CHAR(251))))</f>
        <v>û</v>
      </c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>
        <v>1.0</v>
      </c>
      <c r="F12" s="31">
        <f>IF(E12="","",E12/E7*10)</f>
        <v>0.4347826087</v>
      </c>
      <c r="G12" s="32" t="str">
        <f>IF(E12="","",IF(F12&gt;=7.5,CHAR(74),IF(F12&lt;7.5,CHAR(251))))</f>
        <v>û</v>
      </c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>
        <v>7.0</v>
      </c>
      <c r="F13" s="31">
        <f>IF(E13="","",E13/E7*10)</f>
        <v>3.043478261</v>
      </c>
      <c r="G13" s="32" t="str">
        <f>IF(E13="","",IF(F13&gt;=5,CHAR(74),CHAR(251)))</f>
        <v>û</v>
      </c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 t="s">
        <v>41</v>
      </c>
      <c r="F16" s="31" t="s">
        <v>42</v>
      </c>
      <c r="G16" s="32" t="str">
        <f t="shared" ref="G16:G18" si="1">IF(E16="","",IF(E16="Non",CHAR(74),CHAR(251)))</f>
        <v>J</v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 t="s">
        <v>41</v>
      </c>
      <c r="F17" s="31" t="s">
        <v>42</v>
      </c>
      <c r="G17" s="32" t="str">
        <f t="shared" si="1"/>
        <v>J</v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 t="s">
        <v>41</v>
      </c>
      <c r="F18" s="31" t="s">
        <v>42</v>
      </c>
      <c r="G18" s="32" t="str">
        <f t="shared" si="1"/>
        <v>J</v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74</v>
      </c>
      <c r="D20" s="39" t="s">
        <v>51</v>
      </c>
      <c r="E20" s="30">
        <v>6.0</v>
      </c>
      <c r="F20" s="31">
        <f>IF(E20="","",(E7-E20)/E7*10)</f>
        <v>7.391304348</v>
      </c>
      <c r="G20" s="32" t="str">
        <f>IF(E20="","",IF(F20&gt;=6,CHAR(74),CHAR(251)))</f>
        <v>J</v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>
        <v>6.0</v>
      </c>
      <c r="F21" s="31">
        <f>IF(E21="","",(E21/E7*10))</f>
        <v>2.608695652</v>
      </c>
      <c r="G21" s="32" t="str">
        <f t="shared" ref="G21:G22" si="2">IF(E21="","",IF(F21&gt;=7,CHAR(74),CHAR(251)))</f>
        <v>û</v>
      </c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>
        <v>13.0</v>
      </c>
      <c r="F22" s="31">
        <f>IF(E22="","",(E22/E7*10))</f>
        <v>5.652173913</v>
      </c>
      <c r="G22" s="32" t="str">
        <f t="shared" si="2"/>
        <v>û</v>
      </c>
      <c r="I22" s="57"/>
      <c r="J22" s="58"/>
    </row>
    <row r="23" ht="19.5" customHeight="1">
      <c r="B23" s="27" t="s">
        <v>55</v>
      </c>
      <c r="C23" s="41"/>
      <c r="D23" s="42" t="s">
        <v>31</v>
      </c>
      <c r="E23" s="30">
        <v>0.0</v>
      </c>
      <c r="F23" s="31">
        <f>IF(E23="","",(E7-E23)/E7*10)</f>
        <v>10</v>
      </c>
      <c r="G23" s="32" t="str">
        <f>IF(E23="","",IF(F23&gt;=2.5,CHAR(74),CHAR(251)))</f>
        <v>J</v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 t="s">
        <v>75</v>
      </c>
      <c r="F24" s="31">
        <f>IF(E24="Entre 0.51 et 1.00",7.5,IF(E24="Entre 0.01 et 0.50",10,IF(E24="Entre 1.01 et 1.50",5,IF(E24="Entre 1.51 et 2.00",2.5,IF(E24="2.01 et +",0,IF(E24="",""))))))</f>
        <v>0</v>
      </c>
      <c r="G24" s="32" t="str">
        <f>IF(E24="","",IF(E24="2.01$ et +",CHAR(251),CHAR(74)))</f>
        <v>J</v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>
        <v>0.0</v>
      </c>
      <c r="F25" s="31">
        <f>IF(E25="","",(E7-E25)/E7*10)</f>
        <v>10</v>
      </c>
      <c r="G25" s="32" t="str">
        <f t="shared" ref="G25:G26" si="3">IF(E25="","",IF(F25&gt;=5,CHAR(74),CHAR(251)))</f>
        <v>J</v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>
        <v>16.0</v>
      </c>
      <c r="F26" s="31">
        <f>IF(E26="","",(E26/E7*10))</f>
        <v>6.956521739</v>
      </c>
      <c r="G26" s="32" t="str">
        <f t="shared" si="3"/>
        <v>J</v>
      </c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 t="s">
        <v>67</v>
      </c>
      <c r="D28" s="64"/>
      <c r="E28" s="65"/>
      <c r="F28" s="66">
        <f>SUM(F6:F7,F9:F13,F15,F20:F25,F26:F27)</f>
        <v>77.06521739</v>
      </c>
      <c r="G28" s="67" t="str">
        <f>IF(F28="","",IF(F28&lt;=89,CHAR(251),CHAR(74)))</f>
        <v>û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7100.0</v>
      </c>
      <c r="F6" s="22">
        <f>IF(E6="","",IF(AND(E6&gt;=1000,E6&lt;=4999),2.5,IF(AND(E6&gt;=5000,E6&lt;=9999),5,IF(AND(E6&gt;=10000,E6&lt;=19999),7.5,IF(AND(E6&gt;=20000),10,IF(E6&lt;=999,0))))))</f>
        <v>5</v>
      </c>
      <c r="G6" s="23" t="str">
        <f>IF(E6="","",IF(E6&gt;=1000,CHAR(74),IF(E6&lt;1000,CHAR(251))))</f>
        <v>J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11.0</v>
      </c>
      <c r="F7" s="31">
        <f>IF(E7="","",IF(E7&lt;6,0,IF(AND(E7&gt;=6,E7&lt;=8),2.5,IF(AND(E7&gt;=9,E7&lt;=12),5,IF(AND(E7&gt;=13,E7&lt;=15),7.5,IF(AND(E7&gt;=16),10))))))</f>
        <v>5</v>
      </c>
      <c r="G7" s="32" t="str">
        <f>IF(E7="","",IF(E7&gt;=6,CHAR(74),IF(E7&lt;6,CHAR(251))))</f>
        <v>J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76</v>
      </c>
      <c r="D9" s="39" t="s">
        <v>23</v>
      </c>
      <c r="E9" s="30">
        <v>4.0</v>
      </c>
      <c r="F9" s="31">
        <f>IF(E9="","",E9/E7*10)</f>
        <v>3.636363636</v>
      </c>
      <c r="G9" s="32" t="str">
        <f>IF(E9="","",IF(F9&gt;=5,CHAR(74),IF(F9&lt;5,CHAR(251))))</f>
        <v>û</v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>
        <v>1.0</v>
      </c>
      <c r="F10" s="31">
        <f>IF(E10="","",E10/E7*10)</f>
        <v>0.9090909091</v>
      </c>
      <c r="G10" s="32" t="str">
        <f>IF(E10="","",IF(F10&gt;=7,CHAR(74),IF(F10&lt;7,CHAR(251))))</f>
        <v>û</v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>
        <v>7.0</v>
      </c>
      <c r="F11" s="31">
        <f>IF(E11="","",E11/E7*10)</f>
        <v>6.363636364</v>
      </c>
      <c r="G11" s="32" t="str">
        <f>IF(E11="","",IF(F11&gt;=5,CHAR(74),IF(F11&lt;5,CHAR(251))))</f>
        <v>J</v>
      </c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>
        <v>0.0</v>
      </c>
      <c r="F12" s="31">
        <f>IF(E12="","",E12/E7*10)</f>
        <v>0</v>
      </c>
      <c r="G12" s="32" t="str">
        <f>IF(E12="","",IF(F12&gt;=7.5,CHAR(74),IF(F12&lt;7.5,CHAR(251))))</f>
        <v>û</v>
      </c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>
        <v>8.0</v>
      </c>
      <c r="F13" s="31">
        <f>IF(E13="","",E13/E7*10)</f>
        <v>7.272727273</v>
      </c>
      <c r="G13" s="32" t="str">
        <f>IF(E13="","",IF(F13&gt;=5,CHAR(74),CHAR(251)))</f>
        <v>J</v>
      </c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 t="s">
        <v>41</v>
      </c>
      <c r="F16" s="31" t="s">
        <v>42</v>
      </c>
      <c r="G16" s="32" t="str">
        <f t="shared" ref="G16:G18" si="1">IF(E16="","",IF(E16="Non",CHAR(74),CHAR(251)))</f>
        <v>J</v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 t="s">
        <v>41</v>
      </c>
      <c r="F17" s="31" t="s">
        <v>42</v>
      </c>
      <c r="G17" s="32" t="str">
        <f t="shared" si="1"/>
        <v>J</v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 t="s">
        <v>41</v>
      </c>
      <c r="F18" s="31" t="s">
        <v>42</v>
      </c>
      <c r="G18" s="32" t="str">
        <f t="shared" si="1"/>
        <v>J</v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77</v>
      </c>
      <c r="D20" s="39" t="s">
        <v>51</v>
      </c>
      <c r="E20" s="30">
        <v>4.0</v>
      </c>
      <c r="F20" s="31">
        <f>IF(E20="","",(E7-E20)/E7*10)</f>
        <v>6.363636364</v>
      </c>
      <c r="G20" s="32" t="str">
        <f>IF(E20="","",IF(F20&gt;=6,CHAR(74),CHAR(251)))</f>
        <v>J</v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>
        <v>5.0</v>
      </c>
      <c r="F21" s="31">
        <f>IF(E21="","",(E21/E7*10))</f>
        <v>4.545454545</v>
      </c>
      <c r="G21" s="32" t="str">
        <f t="shared" ref="G21:G22" si="2">IF(E21="","",IF(F21&gt;=7,CHAR(74),CHAR(251)))</f>
        <v>û</v>
      </c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>
        <v>8.0</v>
      </c>
      <c r="F22" s="31">
        <f>IF(E22="","",(E22/E7*10))</f>
        <v>7.272727273</v>
      </c>
      <c r="G22" s="32" t="str">
        <f t="shared" si="2"/>
        <v>J</v>
      </c>
      <c r="I22" s="57"/>
      <c r="J22" s="58"/>
    </row>
    <row r="23" ht="19.5" customHeight="1">
      <c r="B23" s="27" t="s">
        <v>55</v>
      </c>
      <c r="C23" s="41"/>
      <c r="D23" s="42" t="s">
        <v>31</v>
      </c>
      <c r="E23" s="30">
        <v>0.0</v>
      </c>
      <c r="F23" s="31">
        <f>IF(E23="","",(E7-E23)/E7*10)</f>
        <v>10</v>
      </c>
      <c r="G23" s="32" t="str">
        <f>IF(E23="","",IF(F23&gt;=2.5,CHAR(74),CHAR(251)))</f>
        <v>J</v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 t="s">
        <v>78</v>
      </c>
      <c r="F24" s="31">
        <f>IF(E24="Entre 0.51 et 1.00",7.5,IF(E24="Entre 0.01 et 0.50",10,IF(E24="Entre 1.01 et 1.50",5,IF(E24="Entre 1.51 et 2.00",2.5,IF(E24="2.01 et +",0,IF(E24="",""))))))</f>
        <v>2.5</v>
      </c>
      <c r="G24" s="32" t="str">
        <f>IF(E24="","",IF(E24="2.01$ et +",CHAR(251),CHAR(74)))</f>
        <v>J</v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>
        <v>1.0</v>
      </c>
      <c r="F25" s="31">
        <f>IF(E25="","",(E7-E25)/E7*10)</f>
        <v>9.090909091</v>
      </c>
      <c r="G25" s="32" t="str">
        <f t="shared" ref="G25:G26" si="3">IF(E25="","",IF(F25&gt;=5,CHAR(74),CHAR(251)))</f>
        <v>J</v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>
        <v>1.0</v>
      </c>
      <c r="F26" s="31">
        <f>IF(E26="","",(E26/E7*10))</f>
        <v>0.9090909091</v>
      </c>
      <c r="G26" s="32" t="str">
        <f t="shared" si="3"/>
        <v>û</v>
      </c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 t="s">
        <v>67</v>
      </c>
      <c r="D28" s="64"/>
      <c r="E28" s="65"/>
      <c r="F28" s="66">
        <f>SUM(F6:F7,F9:F13,F15,F20:F25,F26:F27)</f>
        <v>68.86363636</v>
      </c>
      <c r="G28" s="67" t="str">
        <f>IF(F28="","",IF(F28&lt;=89,CHAR(251),CHAR(74)))</f>
        <v>û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8600.0</v>
      </c>
      <c r="F6" s="22">
        <f>IF(E6="","",IF(AND(E6&gt;=1000,E6&lt;=4999),2.5,IF(AND(E6&gt;=5000,E6&lt;=9999),5,IF(AND(E6&gt;=10000,E6&lt;=19999),7.5,IF(AND(E6&gt;=20000),10,IF(E6&lt;=999,0))))))</f>
        <v>5</v>
      </c>
      <c r="G6" s="23" t="str">
        <f>IF(E6="","",IF(E6&gt;=1000,CHAR(74),IF(E6&lt;1000,CHAR(251))))</f>
        <v>J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17.0</v>
      </c>
      <c r="F7" s="31">
        <f>IF(E7="","",IF(E7&lt;6,0,IF(AND(E7&gt;=6,E7&lt;=8),2.5,IF(AND(E7&gt;=9,E7&lt;=12),5,IF(AND(E7&gt;=13,E7&lt;=15),7.5,IF(AND(E7&gt;=16),10))))))</f>
        <v>10</v>
      </c>
      <c r="G7" s="32" t="str">
        <f>IF(E7="","",IF(E7&gt;=6,CHAR(74),IF(E7&lt;6,CHAR(251))))</f>
        <v>J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79</v>
      </c>
      <c r="D9" s="39" t="s">
        <v>23</v>
      </c>
      <c r="E9" s="30">
        <v>1.0</v>
      </c>
      <c r="F9" s="31">
        <f>IF(E9="","",E9/E7*10)</f>
        <v>0.5882352941</v>
      </c>
      <c r="G9" s="32" t="str">
        <f>IF(E9="","",IF(F9&gt;=5,CHAR(74),IF(F9&lt;5,CHAR(251))))</f>
        <v>û</v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>
        <v>0.0</v>
      </c>
      <c r="F10" s="31">
        <f>IF(E10="","",E10/E7*10)</f>
        <v>0</v>
      </c>
      <c r="G10" s="32" t="str">
        <f>IF(E10="","",IF(F10&gt;=7,CHAR(74),IF(F10&lt;7,CHAR(251))))</f>
        <v>û</v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>
        <v>4.0</v>
      </c>
      <c r="F11" s="31">
        <f>IF(E11="","",E11/E7*10)</f>
        <v>2.352941176</v>
      </c>
      <c r="G11" s="32" t="str">
        <f>IF(E11="","",IF(F11&gt;=5,CHAR(74),IF(F11&lt;5,CHAR(251))))</f>
        <v>û</v>
      </c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>
        <v>0.0</v>
      </c>
      <c r="F12" s="31">
        <f>IF(E12="","",E12/E7*10)</f>
        <v>0</v>
      </c>
      <c r="G12" s="32" t="str">
        <f>IF(E12="","",IF(F12&gt;=7.5,CHAR(74),IF(F12&lt;7.5,CHAR(251))))</f>
        <v>û</v>
      </c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/>
      <c r="F13" s="31" t="str">
        <f>IF(E13="","",E13/E7*10)</f>
        <v/>
      </c>
      <c r="G13" s="32" t="str">
        <f>IF(E13="","",IF(F13&gt;=5,CHAR(74),CHAR(251)))</f>
        <v/>
      </c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 t="s">
        <v>41</v>
      </c>
      <c r="F16" s="31" t="s">
        <v>42</v>
      </c>
      <c r="G16" s="32" t="str">
        <f t="shared" ref="G16:G18" si="1">IF(E16="","",IF(E16="Non",CHAR(74),CHAR(251)))</f>
        <v>J</v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 t="s">
        <v>41</v>
      </c>
      <c r="F17" s="31" t="s">
        <v>42</v>
      </c>
      <c r="G17" s="32" t="str">
        <f t="shared" si="1"/>
        <v>J</v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 t="s">
        <v>41</v>
      </c>
      <c r="F18" s="31" t="s">
        <v>42</v>
      </c>
      <c r="G18" s="32" t="str">
        <f t="shared" si="1"/>
        <v>J</v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80</v>
      </c>
      <c r="D20" s="39" t="s">
        <v>51</v>
      </c>
      <c r="E20" s="30"/>
      <c r="F20" s="31" t="str">
        <f>IF(E20="","",(E7-E20)/E7*10)</f>
        <v/>
      </c>
      <c r="G20" s="32" t="str">
        <f>IF(E20="","",IF(F20&gt;=6,CHAR(74),CHAR(251)))</f>
        <v/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/>
      <c r="F21" s="31" t="str">
        <f>IF(E21="","",(E21/E7*10))</f>
        <v/>
      </c>
      <c r="G21" s="32" t="str">
        <f t="shared" ref="G21:G22" si="2">IF(E21="","",IF(F21&gt;=7,CHAR(74),CHAR(251)))</f>
        <v/>
      </c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/>
      <c r="F22" s="31" t="str">
        <f>IF(E22="","",(E22/E7*10))</f>
        <v/>
      </c>
      <c r="G22" s="32" t="str">
        <f t="shared" si="2"/>
        <v/>
      </c>
      <c r="I22" s="57"/>
      <c r="J22" s="58"/>
    </row>
    <row r="23" ht="19.5" customHeight="1">
      <c r="B23" s="27" t="s">
        <v>55</v>
      </c>
      <c r="C23" s="41"/>
      <c r="D23" s="42" t="s">
        <v>31</v>
      </c>
      <c r="E23" s="30">
        <v>9.0</v>
      </c>
      <c r="F23" s="31">
        <f>IF(E23="","",(E7-E23)/E7*10)</f>
        <v>4.705882353</v>
      </c>
      <c r="G23" s="32" t="str">
        <f>IF(E23="","",IF(F23&gt;=2.5,CHAR(74),CHAR(251)))</f>
        <v>J</v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/>
      <c r="F24" s="31" t="str">
        <f>IF(E24="Entre 0.51 et 1.00",7.5,IF(E24="Entre 0.01 et 0.50",10,IF(E24="Entre 1.01 et 1.50",5,IF(E24="Entre 1.51 et 2.00",2.5,IF(E24="2.01 et +",0,IF(E24="",""))))))</f>
        <v/>
      </c>
      <c r="G24" s="32" t="str">
        <f>IF(E24="","",IF(E24="2.01$ et +",CHAR(251),CHAR(74)))</f>
        <v/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/>
      <c r="F25" s="31" t="str">
        <f>IF(E25="","",(E7-E25)/E7*10)</f>
        <v/>
      </c>
      <c r="G25" s="32" t="str">
        <f t="shared" ref="G25:G26" si="3">IF(E25="","",IF(F25&gt;=5,CHAR(74),CHAR(251)))</f>
        <v/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/>
      <c r="F26" s="31" t="str">
        <f>IF(E26="","",(E26/E7*10))</f>
        <v/>
      </c>
      <c r="G26" s="32" t="str">
        <f t="shared" si="3"/>
        <v/>
      </c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 t="s">
        <v>67</v>
      </c>
      <c r="D28" s="64"/>
      <c r="E28" s="65"/>
      <c r="F28" s="66">
        <f>SUM(F6:F7,F9:F13,F15,F20:F25,F26:F27)</f>
        <v>22.64705882</v>
      </c>
      <c r="G28" s="67" t="str">
        <f>IF(F28="","",IF(F28&lt;=89,CHAR(251),CHAR(74)))</f>
        <v>û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23800.0</v>
      </c>
      <c r="F6" s="22">
        <f>IF(E6="","",IF(AND(E6&gt;=1000,E6&lt;=4999),2.5,IF(AND(E6&gt;=5000,E6&lt;=9999),5,IF(AND(E6&gt;=10000,E6&lt;=19999),7.5,IF(AND(E6&gt;=20000),10,IF(E6&lt;=999,0))))))</f>
        <v>10</v>
      </c>
      <c r="G6" s="23" t="str">
        <f>IF(E6="","",IF(E6&gt;=1000,CHAR(74),IF(E6&lt;1000,CHAR(251))))</f>
        <v>J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20.0</v>
      </c>
      <c r="F7" s="31">
        <f>IF(E7="","",IF(E7&lt;6,0,IF(AND(E7&gt;=6,E7&lt;=8),2.5,IF(AND(E7&gt;=9,E7&lt;=12),5,IF(AND(E7&gt;=13,E7&lt;=15),7.5,IF(AND(E7&gt;=16),10))))))</f>
        <v>10</v>
      </c>
      <c r="G7" s="32" t="str">
        <f>IF(E7="","",IF(E7&gt;=6,CHAR(74),IF(E7&lt;6,CHAR(251))))</f>
        <v>J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81</v>
      </c>
      <c r="D9" s="39" t="s">
        <v>23</v>
      </c>
      <c r="E9" s="30">
        <v>15.0</v>
      </c>
      <c r="F9" s="31">
        <f>IF(E9="","",E9/E7*10)</f>
        <v>7.5</v>
      </c>
      <c r="G9" s="32" t="str">
        <f>IF(E9="","",IF(F9&gt;=5,CHAR(74),IF(F9&lt;5,CHAR(251))))</f>
        <v>J</v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>
        <v>0.0</v>
      </c>
      <c r="F10" s="31">
        <f>IF(E10="","",E10/E7*10)</f>
        <v>0</v>
      </c>
      <c r="G10" s="32" t="str">
        <f>IF(E10="","",IF(F10&gt;=7,CHAR(74),IF(F10&lt;7,CHAR(251))))</f>
        <v>û</v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>
        <v>6.0</v>
      </c>
      <c r="F11" s="31">
        <f>IF(E11="","",E11/E7*10)</f>
        <v>3</v>
      </c>
      <c r="G11" s="32" t="str">
        <f>IF(E11="","",IF(F11&gt;=5,CHAR(74),IF(F11&lt;5,CHAR(251))))</f>
        <v>û</v>
      </c>
      <c r="H11" s="68"/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>
        <v>3.0</v>
      </c>
      <c r="F12" s="31">
        <f>IF(E12="","",E12/E7*10)</f>
        <v>1.5</v>
      </c>
      <c r="G12" s="32" t="str">
        <f>IF(E12="","",IF(F12&gt;=7.5,CHAR(74),IF(F12&lt;7.5,CHAR(251))))</f>
        <v>û</v>
      </c>
      <c r="H12" s="68"/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>
        <v>12.0</v>
      </c>
      <c r="F13" s="31">
        <f>IF(E13="","",E13/E7*10)</f>
        <v>6</v>
      </c>
      <c r="G13" s="32" t="str">
        <f>IF(E13="","",IF(F13&gt;=5,CHAR(74),CHAR(251)))</f>
        <v>J</v>
      </c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 t="s">
        <v>41</v>
      </c>
      <c r="F16" s="31" t="s">
        <v>42</v>
      </c>
      <c r="G16" s="32" t="str">
        <f t="shared" ref="G16:G18" si="1">IF(E16="","",IF(E16="Non",CHAR(74),CHAR(251)))</f>
        <v>J</v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 t="s">
        <v>41</v>
      </c>
      <c r="F17" s="31" t="s">
        <v>42</v>
      </c>
      <c r="G17" s="32" t="str">
        <f t="shared" si="1"/>
        <v>J</v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 t="s">
        <v>41</v>
      </c>
      <c r="F18" s="31" t="s">
        <v>42</v>
      </c>
      <c r="G18" s="32" t="str">
        <f t="shared" si="1"/>
        <v>J</v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82</v>
      </c>
      <c r="D20" s="39" t="s">
        <v>51</v>
      </c>
      <c r="E20" s="30">
        <v>0.0</v>
      </c>
      <c r="F20" s="31">
        <f>IF(E20="","",(E7-E20)/E7*10)</f>
        <v>10</v>
      </c>
      <c r="G20" s="32" t="str">
        <f>IF(E20="","",IF(F20&gt;=6,CHAR(74),CHAR(251)))</f>
        <v>J</v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>
        <v>8.0</v>
      </c>
      <c r="F21" s="31">
        <f>IF(E21="","",(E21/E7*10))</f>
        <v>4</v>
      </c>
      <c r="G21" s="32" t="str">
        <f t="shared" ref="G21:G22" si="2">IF(E21="","",IF(F21&gt;=7,CHAR(74),CHAR(251)))</f>
        <v>û</v>
      </c>
      <c r="H21" s="68"/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>
        <v>12.0</v>
      </c>
      <c r="F22" s="31">
        <f>IF(E22="","",(E22/E7*10))</f>
        <v>6</v>
      </c>
      <c r="G22" s="32" t="str">
        <f t="shared" si="2"/>
        <v>û</v>
      </c>
      <c r="H22" s="68"/>
      <c r="I22" s="57"/>
      <c r="J22" s="58"/>
    </row>
    <row r="23" ht="19.5" customHeight="1">
      <c r="B23" s="27" t="s">
        <v>55</v>
      </c>
      <c r="C23" s="41"/>
      <c r="D23" s="42" t="s">
        <v>31</v>
      </c>
      <c r="E23" s="30">
        <v>0.0</v>
      </c>
      <c r="F23" s="31">
        <f>IF(E23="","",(E7-E23)/E7*10)</f>
        <v>10</v>
      </c>
      <c r="G23" s="32" t="str">
        <f>IF(E23="","",IF(F23&gt;=2.5,CHAR(74),CHAR(251)))</f>
        <v>J</v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 t="s">
        <v>70</v>
      </c>
      <c r="F24" s="31">
        <f>IF(E24="Entre 0.51 et 1.00",7.5,IF(E24="Entre 0.01 et 0.50",10,IF(E24="Entre 1.01 et 1.50",5,IF(E24="Entre 1.51 et 2.00",2.5,IF(E24="2.01 et +",0,IF(E24="",""))))))</f>
        <v>5</v>
      </c>
      <c r="G24" s="32" t="str">
        <f>IF(E24="","",IF(E24="2.01$ et +",CHAR(251),CHAR(74)))</f>
        <v>J</v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>
        <v>0.0</v>
      </c>
      <c r="F25" s="31">
        <f>IF(E25="","",(E7-E25)/E7*10)</f>
        <v>10</v>
      </c>
      <c r="G25" s="32" t="str">
        <f t="shared" ref="G25:G26" si="3">IF(E25="","",IF(F25&gt;=5,CHAR(74),CHAR(251)))</f>
        <v>J</v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>
        <v>7.0</v>
      </c>
      <c r="F26" s="31">
        <f>IF(E26="","",(E26/E7*10))</f>
        <v>3.5</v>
      </c>
      <c r="G26" s="32" t="str">
        <f t="shared" si="3"/>
        <v>û</v>
      </c>
      <c r="H26" s="68">
        <v>44836.0</v>
      </c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 t="s">
        <v>67</v>
      </c>
      <c r="D28" s="64"/>
      <c r="E28" s="65"/>
      <c r="F28" s="66">
        <f>SUM(F6:F7,F9:F13,F15,F20:F25,F26:F27)</f>
        <v>86.5</v>
      </c>
      <c r="G28" s="67" t="str">
        <f>IF(F28="","",IF(F28&lt;=89,CHAR(251),CHAR(74)))</f>
        <v>û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2928.0</v>
      </c>
      <c r="F6" s="22">
        <f>IF(E6="","",IF(AND(E6&gt;=1000,E6&lt;=4999),2.5,IF(AND(E6&gt;=5000,E6&lt;=9999),5,IF(AND(E6&gt;=10000,E6&lt;=19999),7.5,IF(AND(E6&gt;=20000),10,IF(E6&lt;=999,0))))))</f>
        <v>2.5</v>
      </c>
      <c r="G6" s="23" t="str">
        <f>IF(E6="","",IF(E6&gt;=1000,CHAR(74),IF(E6&lt;1000,CHAR(251))))</f>
        <v>J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9.0</v>
      </c>
      <c r="F7" s="31">
        <f>IF(E7="","",IF(E7&lt;6,0,IF(AND(E7&gt;=6,E7&lt;=8),2.5,IF(AND(E7&gt;=9,E7&lt;=12),5,IF(AND(E7&gt;=13,E7&lt;=15),7.5,IF(AND(E7&gt;=16),10))))))</f>
        <v>5</v>
      </c>
      <c r="G7" s="32" t="str">
        <f>IF(E7="","",IF(E7&gt;=6,CHAR(74),IF(E7&lt;6,CHAR(251))))</f>
        <v>J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83</v>
      </c>
      <c r="D9" s="39" t="s">
        <v>23</v>
      </c>
      <c r="E9" s="30">
        <v>6.0</v>
      </c>
      <c r="F9" s="31">
        <f>IF(E9="","",E9/E7*10)</f>
        <v>6.666666667</v>
      </c>
      <c r="G9" s="32" t="str">
        <f>IF(E9="","",IF(F9&gt;=5,CHAR(74),IF(F9&lt;5,CHAR(251))))</f>
        <v>J</v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>
        <v>4.0</v>
      </c>
      <c r="F10" s="31">
        <f>IF(E10="","",E10/E7*10)</f>
        <v>4.444444444</v>
      </c>
      <c r="G10" s="32" t="str">
        <f>IF(E10="","",IF(F10&gt;=7,CHAR(74),IF(F10&lt;7,CHAR(251))))</f>
        <v>û</v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>
        <v>1.0</v>
      </c>
      <c r="F11" s="31">
        <f>IF(E11="","",E11/E7*10)</f>
        <v>1.111111111</v>
      </c>
      <c r="G11" s="32" t="str">
        <f>IF(E11="","",IF(F11&gt;=5,CHAR(74),IF(F11&lt;5,CHAR(251))))</f>
        <v>û</v>
      </c>
      <c r="H11" s="68"/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>
        <v>0.0</v>
      </c>
      <c r="F12" s="31">
        <f>IF(E12="","",E12/E7*10)</f>
        <v>0</v>
      </c>
      <c r="G12" s="32" t="str">
        <f>IF(E12="","",IF(F12&gt;=7.5,CHAR(74),IF(F12&lt;7.5,CHAR(251))))</f>
        <v>û</v>
      </c>
      <c r="H12" s="68"/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>
        <v>4.0</v>
      </c>
      <c r="F13" s="31">
        <f>IF(E13="","",E13/E7*10)</f>
        <v>4.444444444</v>
      </c>
      <c r="G13" s="32" t="str">
        <f>IF(E13="","",IF(F13&gt;=5,CHAR(74),CHAR(251)))</f>
        <v>û</v>
      </c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 t="s">
        <v>41</v>
      </c>
      <c r="F16" s="31" t="s">
        <v>42</v>
      </c>
      <c r="G16" s="32" t="str">
        <f t="shared" ref="G16:G18" si="1">IF(E16="","",IF(E16="Non",CHAR(74),CHAR(251)))</f>
        <v>J</v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 t="s">
        <v>41</v>
      </c>
      <c r="F17" s="31" t="s">
        <v>42</v>
      </c>
      <c r="G17" s="32" t="str">
        <f t="shared" si="1"/>
        <v>J</v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 t="s">
        <v>41</v>
      </c>
      <c r="F18" s="31" t="s">
        <v>42</v>
      </c>
      <c r="G18" s="32" t="str">
        <f t="shared" si="1"/>
        <v>J</v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84</v>
      </c>
      <c r="D20" s="39" t="s">
        <v>51</v>
      </c>
      <c r="E20" s="30">
        <v>1.0</v>
      </c>
      <c r="F20" s="31">
        <f>IF(E20="","",(E7-E20)/E7*10)</f>
        <v>8.888888889</v>
      </c>
      <c r="G20" s="32" t="str">
        <f>IF(E20="","",IF(F20&gt;=6,CHAR(74),CHAR(251)))</f>
        <v>J</v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>
        <v>5.0</v>
      </c>
      <c r="F21" s="31">
        <f>IF(E21="","",(E21/E7*10))</f>
        <v>5.555555556</v>
      </c>
      <c r="G21" s="32" t="str">
        <f t="shared" ref="G21:G22" si="2">IF(E21="","",IF(F21&gt;=7,CHAR(74),CHAR(251)))</f>
        <v>û</v>
      </c>
      <c r="H21" s="68"/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>
        <v>4.0</v>
      </c>
      <c r="F22" s="31">
        <f>IF(E22="","",(E22/E7*10))</f>
        <v>4.444444444</v>
      </c>
      <c r="G22" s="32" t="str">
        <f t="shared" si="2"/>
        <v>û</v>
      </c>
      <c r="H22" s="68"/>
      <c r="I22" s="57"/>
      <c r="J22" s="58"/>
    </row>
    <row r="23" ht="19.5" customHeight="1">
      <c r="B23" s="27" t="s">
        <v>55</v>
      </c>
      <c r="C23" s="41"/>
      <c r="D23" s="42" t="s">
        <v>31</v>
      </c>
      <c r="E23" s="30">
        <v>2.0</v>
      </c>
      <c r="F23" s="31">
        <f>IF(E23="","",(E7-E23)/E7*10)</f>
        <v>7.777777778</v>
      </c>
      <c r="G23" s="32" t="str">
        <f>IF(E23="","",IF(F23&gt;=2.5,CHAR(74),CHAR(251)))</f>
        <v>J</v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 t="s">
        <v>75</v>
      </c>
      <c r="F24" s="31">
        <f>IF(E24="Entre 0.51 et 1.00",7.5,IF(E24="Entre 0.01 et 0.50",10,IF(E24="Entre 1.01 et 1.50",5,IF(E24="Entre 1.51 et 2.00",2.5,IF(E24="2.01 et +",0,IF(E24="",""))))))</f>
        <v>0</v>
      </c>
      <c r="G24" s="32" t="str">
        <f>IF(E24="","",IF(E24="2.01$ et +",CHAR(251),CHAR(74)))</f>
        <v>J</v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>
        <v>0.0</v>
      </c>
      <c r="F25" s="31">
        <f>IF(E25="","",(E7-E25)/E7*10)</f>
        <v>10</v>
      </c>
      <c r="G25" s="32" t="str">
        <f t="shared" ref="G25:G26" si="3">IF(E25="","",IF(F25&gt;=5,CHAR(74),CHAR(251)))</f>
        <v>J</v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>
        <v>6.0</v>
      </c>
      <c r="F26" s="31">
        <f>IF(E26="","",(E26/E7*10))</f>
        <v>6.666666667</v>
      </c>
      <c r="G26" s="32" t="str">
        <f t="shared" si="3"/>
        <v>J</v>
      </c>
      <c r="H26" s="68">
        <v>44836.0</v>
      </c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 t="s">
        <v>67</v>
      </c>
      <c r="D28" s="64"/>
      <c r="E28" s="65"/>
      <c r="F28" s="66">
        <f>SUM(F6:F7,F9:F13,F15,F20:F25,F26:F27)</f>
        <v>67.5</v>
      </c>
      <c r="G28" s="67" t="str">
        <f>IF(F28="","",IF(F28&lt;=89,CHAR(251),CHAR(74)))</f>
        <v>û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60.0"/>
    <col customWidth="1" min="3" max="3" width="31.43"/>
    <col customWidth="1" min="4" max="4" width="22.43"/>
    <col customWidth="1" min="5" max="5" width="21.86"/>
    <col customWidth="1" min="6" max="6" width="14.71"/>
    <col customWidth="1" min="7" max="7" width="11.29"/>
    <col customWidth="1" min="8" max="8" width="15.29"/>
    <col customWidth="1" min="9" max="9" width="59.43"/>
    <col customWidth="1" min="10" max="10" width="39.14"/>
    <col customWidth="1" min="11" max="26" width="10.71"/>
  </cols>
  <sheetData>
    <row r="1" ht="24.0" customHeight="1">
      <c r="D1" s="1"/>
      <c r="E1" s="2"/>
      <c r="F1" s="1"/>
      <c r="G1" s="1"/>
    </row>
    <row r="2" ht="24.0" customHeight="1">
      <c r="B2" s="3" t="s">
        <v>0</v>
      </c>
      <c r="C2" s="4"/>
      <c r="D2" s="4"/>
      <c r="E2" s="4"/>
      <c r="F2" s="4"/>
      <c r="G2" s="1"/>
    </row>
    <row r="3" ht="8.25" customHeight="1">
      <c r="D3" s="1"/>
      <c r="E3" s="2"/>
      <c r="F3" s="1"/>
      <c r="G3" s="1"/>
    </row>
    <row r="4" ht="24.0" customHeight="1">
      <c r="B4" s="5" t="s">
        <v>1</v>
      </c>
      <c r="C4" s="6" t="s">
        <v>2</v>
      </c>
      <c r="D4" s="7"/>
      <c r="E4" s="7"/>
      <c r="F4" s="7"/>
      <c r="G4" s="8"/>
      <c r="I4" s="9" t="s">
        <v>3</v>
      </c>
      <c r="J4" s="10"/>
    </row>
    <row r="5" ht="19.5" customHeight="1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  <c r="G5" s="15" t="s">
        <v>9</v>
      </c>
      <c r="I5" s="16" t="s">
        <v>10</v>
      </c>
      <c r="J5" s="17"/>
    </row>
    <row r="6" ht="19.5" customHeight="1">
      <c r="B6" s="18" t="s">
        <v>11</v>
      </c>
      <c r="C6" s="19" t="s">
        <v>12</v>
      </c>
      <c r="D6" s="20" t="s">
        <v>13</v>
      </c>
      <c r="E6" s="21">
        <v>3500.0</v>
      </c>
      <c r="F6" s="22">
        <f>IF(E6="","",IF(AND(E6&gt;=1000,E6&lt;=4999),2.5,IF(AND(E6&gt;=5000,E6&lt;=9999),5,IF(AND(E6&gt;=10000,E6&lt;=19999),7.5,IF(AND(E6&gt;=20000),10,IF(E6&lt;=999,0))))))</f>
        <v>2.5</v>
      </c>
      <c r="G6" s="23" t="str">
        <f>IF(E6="","",IF(E6&gt;=1000,CHAR(74),IF(E6&lt;1000,CHAR(251))))</f>
        <v>J</v>
      </c>
      <c r="I6" s="25" t="s">
        <v>15</v>
      </c>
      <c r="J6" s="26"/>
    </row>
    <row r="7" ht="19.5" customHeight="1">
      <c r="B7" s="27" t="s">
        <v>16</v>
      </c>
      <c r="C7" s="28"/>
      <c r="D7" s="29" t="s">
        <v>17</v>
      </c>
      <c r="E7" s="30">
        <v>18.0</v>
      </c>
      <c r="F7" s="31">
        <f>IF(E7="","",IF(E7&lt;6,0,IF(AND(E7&gt;=6,E7&lt;=8),2.5,IF(AND(E7&gt;=9,E7&lt;=12),5,IF(AND(E7&gt;=13,E7&lt;=15),7.5,IF(AND(E7&gt;=16),10))))))</f>
        <v>10</v>
      </c>
      <c r="G7" s="32" t="str">
        <f>IF(E7="","",IF(E7&gt;=6,CHAR(74),IF(E7&lt;6,CHAR(251))))</f>
        <v>J</v>
      </c>
      <c r="I7" s="33" t="s">
        <v>18</v>
      </c>
      <c r="J7" s="33"/>
    </row>
    <row r="8" ht="19.5" customHeight="1">
      <c r="B8" s="34" t="s">
        <v>19</v>
      </c>
      <c r="C8" s="35"/>
      <c r="D8" s="36"/>
      <c r="E8" s="36"/>
      <c r="F8" s="36"/>
      <c r="G8" s="37"/>
      <c r="I8" s="33" t="s">
        <v>20</v>
      </c>
      <c r="J8" s="33"/>
    </row>
    <row r="9" ht="19.5" customHeight="1">
      <c r="B9" s="27" t="s">
        <v>21</v>
      </c>
      <c r="C9" s="38" t="s">
        <v>85</v>
      </c>
      <c r="D9" s="39" t="s">
        <v>23</v>
      </c>
      <c r="E9" s="30">
        <v>8.0</v>
      </c>
      <c r="F9" s="31">
        <f>IF(E9="","",E9/E7*10)</f>
        <v>4.444444444</v>
      </c>
      <c r="G9" s="32" t="str">
        <f>IF(E9="","",IF(F9&gt;=5,CHAR(74),IF(F9&lt;5,CHAR(251))))</f>
        <v>û</v>
      </c>
      <c r="I9" s="33" t="s">
        <v>24</v>
      </c>
      <c r="J9" s="33"/>
    </row>
    <row r="10" ht="19.5" customHeight="1">
      <c r="B10" s="27" t="s">
        <v>25</v>
      </c>
      <c r="C10" s="41"/>
      <c r="D10" s="42" t="s">
        <v>26</v>
      </c>
      <c r="E10" s="30">
        <v>15.0</v>
      </c>
      <c r="F10" s="31">
        <f>IF(E10="","",E10/E7*10)</f>
        <v>8.333333333</v>
      </c>
      <c r="G10" s="32" t="str">
        <f>IF(E10="","",IF(F10&gt;=7,CHAR(74),IF(F10&lt;7,CHAR(251))))</f>
        <v>J</v>
      </c>
      <c r="I10" s="43" t="s">
        <v>27</v>
      </c>
      <c r="J10" s="43">
        <v>30.0</v>
      </c>
    </row>
    <row r="11" ht="19.5" customHeight="1">
      <c r="B11" s="27" t="s">
        <v>28</v>
      </c>
      <c r="C11" s="41"/>
      <c r="D11" s="42" t="s">
        <v>23</v>
      </c>
      <c r="E11" s="30">
        <v>7.0</v>
      </c>
      <c r="F11" s="31">
        <f>IF(E11="","",E11/E7*10)</f>
        <v>3.888888889</v>
      </c>
      <c r="G11" s="32" t="str">
        <f>IF(E11="","",IF(F11&gt;=5,CHAR(74),IF(F11&lt;5,CHAR(251))))</f>
        <v>û</v>
      </c>
      <c r="H11" s="68"/>
      <c r="I11" s="43" t="s">
        <v>29</v>
      </c>
      <c r="J11" s="43">
        <v>15.0</v>
      </c>
    </row>
    <row r="12" ht="19.5" customHeight="1">
      <c r="B12" s="27" t="s">
        <v>30</v>
      </c>
      <c r="C12" s="41"/>
      <c r="D12" s="42" t="s">
        <v>31</v>
      </c>
      <c r="E12" s="30">
        <v>0.0</v>
      </c>
      <c r="F12" s="31">
        <f>IF(E12="","",E12/E7*10)</f>
        <v>0</v>
      </c>
      <c r="G12" s="32" t="str">
        <f>IF(E12="","",IF(F12&gt;=7.5,CHAR(74),IF(F12&lt;7.5,CHAR(251))))</f>
        <v>û</v>
      </c>
      <c r="H12" s="68"/>
      <c r="I12" s="44" t="s">
        <v>32</v>
      </c>
      <c r="J12" s="45">
        <f>J8+J9+J10+J11</f>
        <v>45</v>
      </c>
    </row>
    <row r="13" ht="19.5" customHeight="1">
      <c r="B13" s="27" t="s">
        <v>33</v>
      </c>
      <c r="C13" s="28"/>
      <c r="D13" s="29" t="s">
        <v>23</v>
      </c>
      <c r="E13" s="30">
        <v>7.0</v>
      </c>
      <c r="F13" s="31">
        <f>IF(E13="","",E13/E7*10)</f>
        <v>3.888888889</v>
      </c>
      <c r="G13" s="32" t="str">
        <f>IF(E13="","",IF(F13&gt;=5,CHAR(74),CHAR(251)))</f>
        <v>û</v>
      </c>
      <c r="I13" s="46" t="s">
        <v>34</v>
      </c>
      <c r="J13" s="46">
        <f>J6*J7*J12*2</f>
        <v>0</v>
      </c>
    </row>
    <row r="14" ht="19.5" customHeight="1">
      <c r="B14" s="34" t="s">
        <v>35</v>
      </c>
      <c r="C14" s="35"/>
      <c r="D14" s="36"/>
      <c r="E14" s="36"/>
      <c r="F14" s="36"/>
      <c r="G14" s="37"/>
      <c r="I14" s="47" t="s">
        <v>36</v>
      </c>
      <c r="J14" s="48">
        <f>J6*J7*J12*1.25</f>
        <v>0</v>
      </c>
    </row>
    <row r="15" ht="19.5" customHeight="1">
      <c r="B15" s="27" t="s">
        <v>37</v>
      </c>
      <c r="C15" s="49" t="s">
        <v>38</v>
      </c>
      <c r="D15" s="39" t="s">
        <v>39</v>
      </c>
      <c r="E15" s="50"/>
      <c r="F15" s="31" t="str">
        <f>IF(E15="","",IF(E15&lt;24.99%,0,IF(AND(E15&gt;=25%,E15&lt;29.99%),2.5,IF(AND(E15&gt;=30%,E15&lt;34.99%),5,IF(AND(E15&gt;=35%,E15&lt;39.99%),7.5,IF(E15&gt;=40%,10))))))</f>
        <v/>
      </c>
      <c r="G15" s="32" t="str">
        <f>IF(E15="","",IF(F15&gt;=2.5,CHAR(74),CHAR(251)))</f>
        <v/>
      </c>
    </row>
    <row r="16" ht="19.5" customHeight="1">
      <c r="B16" s="27" t="s">
        <v>40</v>
      </c>
      <c r="C16" s="41"/>
      <c r="D16" s="51" t="s">
        <v>41</v>
      </c>
      <c r="E16" s="30" t="s">
        <v>41</v>
      </c>
      <c r="F16" s="31" t="s">
        <v>42</v>
      </c>
      <c r="G16" s="32" t="str">
        <f t="shared" ref="G16:G18" si="1">IF(E16="","",IF(E16="Non",CHAR(74),CHAR(251)))</f>
        <v>J</v>
      </c>
      <c r="I16" s="52" t="s">
        <v>43</v>
      </c>
      <c r="J16" s="53"/>
    </row>
    <row r="17" ht="19.5" customHeight="1">
      <c r="B17" s="27" t="s">
        <v>44</v>
      </c>
      <c r="C17" s="41"/>
      <c r="D17" s="51" t="s">
        <v>41</v>
      </c>
      <c r="E17" s="30" t="s">
        <v>41</v>
      </c>
      <c r="F17" s="31" t="s">
        <v>42</v>
      </c>
      <c r="G17" s="32" t="str">
        <f t="shared" si="1"/>
        <v>J</v>
      </c>
      <c r="I17" s="54" t="s">
        <v>45</v>
      </c>
      <c r="J17" s="55"/>
    </row>
    <row r="18" ht="19.5" customHeight="1">
      <c r="B18" s="27" t="s">
        <v>46</v>
      </c>
      <c r="C18" s="28"/>
      <c r="D18" s="56" t="s">
        <v>41</v>
      </c>
      <c r="E18" s="30" t="s">
        <v>41</v>
      </c>
      <c r="F18" s="31" t="s">
        <v>42</v>
      </c>
      <c r="G18" s="32" t="str">
        <f t="shared" si="1"/>
        <v>J</v>
      </c>
      <c r="I18" s="57"/>
      <c r="J18" s="58"/>
    </row>
    <row r="19" ht="19.5" customHeight="1">
      <c r="B19" s="59" t="s">
        <v>47</v>
      </c>
      <c r="C19" s="60"/>
      <c r="D19" s="36"/>
      <c r="E19" s="36"/>
      <c r="F19" s="36"/>
      <c r="G19" s="37"/>
      <c r="I19" s="54" t="s">
        <v>48</v>
      </c>
      <c r="J19" s="55"/>
    </row>
    <row r="20" ht="19.5" customHeight="1">
      <c r="B20" s="27" t="s">
        <v>49</v>
      </c>
      <c r="C20" s="49" t="s">
        <v>86</v>
      </c>
      <c r="D20" s="39" t="s">
        <v>51</v>
      </c>
      <c r="E20" s="30">
        <v>4.0</v>
      </c>
      <c r="F20" s="31">
        <f>IF(E20="","",(E7-E20)/E7*10)</f>
        <v>7.777777778</v>
      </c>
      <c r="G20" s="32" t="str">
        <f>IF(E20="","",IF(F20&gt;=6,CHAR(74),CHAR(251)))</f>
        <v>J</v>
      </c>
      <c r="I20" s="57"/>
      <c r="J20" s="58"/>
    </row>
    <row r="21" ht="19.5" customHeight="1">
      <c r="B21" s="27" t="s">
        <v>52</v>
      </c>
      <c r="C21" s="41"/>
      <c r="D21" s="42" t="s">
        <v>26</v>
      </c>
      <c r="E21" s="30">
        <v>7.0</v>
      </c>
      <c r="F21" s="31">
        <f>IF(E21="","",(E21/E7*10))</f>
        <v>3.888888889</v>
      </c>
      <c r="G21" s="32" t="str">
        <f t="shared" ref="G21:G22" si="2">IF(E21="","",IF(F21&gt;=7,CHAR(74),CHAR(251)))</f>
        <v>û</v>
      </c>
      <c r="H21" s="68"/>
      <c r="I21" s="54" t="s">
        <v>53</v>
      </c>
      <c r="J21" s="55"/>
    </row>
    <row r="22" ht="19.5" customHeight="1">
      <c r="B22" s="27" t="s">
        <v>54</v>
      </c>
      <c r="C22" s="41"/>
      <c r="D22" s="42" t="s">
        <v>26</v>
      </c>
      <c r="E22" s="30">
        <v>11.0</v>
      </c>
      <c r="F22" s="31">
        <f>IF(E22="","",(E22/E7*10))</f>
        <v>6.111111111</v>
      </c>
      <c r="G22" s="32" t="str">
        <f t="shared" si="2"/>
        <v>û</v>
      </c>
      <c r="H22" s="68"/>
      <c r="I22" s="57"/>
      <c r="J22" s="58"/>
    </row>
    <row r="23" ht="19.5" customHeight="1">
      <c r="B23" s="27" t="s">
        <v>55</v>
      </c>
      <c r="C23" s="41"/>
      <c r="D23" s="42" t="s">
        <v>31</v>
      </c>
      <c r="E23" s="30">
        <v>0.0</v>
      </c>
      <c r="F23" s="31">
        <f>IF(E23="","",(E7-E23)/E7*10)</f>
        <v>10</v>
      </c>
      <c r="G23" s="32" t="str">
        <f>IF(E23="","",IF(F23&gt;=2.5,CHAR(74),CHAR(251)))</f>
        <v>J</v>
      </c>
      <c r="I23" s="54" t="s">
        <v>56</v>
      </c>
      <c r="J23" s="55"/>
    </row>
    <row r="24" ht="19.5" customHeight="1">
      <c r="B24" s="27" t="s">
        <v>57</v>
      </c>
      <c r="C24" s="41"/>
      <c r="D24" s="42" t="s">
        <v>58</v>
      </c>
      <c r="E24" s="30" t="s">
        <v>75</v>
      </c>
      <c r="F24" s="31">
        <f>IF(E24="Entre 0.51 et 1.00",7.5,IF(E24="Entre 0.01 et 0.50",10,IF(E24="Entre 1.01 et 1.50",5,IF(E24="Entre 1.51 et 2.00",2.5,IF(E24="2.01 et +",0,IF(E24="",""))))))</f>
        <v>0</v>
      </c>
      <c r="G24" s="32" t="str">
        <f>IF(E24="","",IF(E24="2.01$ et +",CHAR(251),CHAR(74)))</f>
        <v>J</v>
      </c>
      <c r="I24" s="57"/>
      <c r="J24" s="58"/>
    </row>
    <row r="25" ht="19.5" customHeight="1">
      <c r="B25" s="27" t="s">
        <v>60</v>
      </c>
      <c r="C25" s="41"/>
      <c r="D25" s="42" t="s">
        <v>61</v>
      </c>
      <c r="E25" s="30">
        <v>0.0</v>
      </c>
      <c r="F25" s="31">
        <f>IF(E25="","",(E7-E25)/E7*10)</f>
        <v>10</v>
      </c>
      <c r="G25" s="32" t="str">
        <f t="shared" ref="G25:G26" si="3">IF(E25="","",IF(F25&gt;=5,CHAR(74),CHAR(251)))</f>
        <v>J</v>
      </c>
      <c r="I25" s="54" t="s">
        <v>62</v>
      </c>
      <c r="J25" s="55"/>
    </row>
    <row r="26" ht="19.5" customHeight="1">
      <c r="B26" s="27" t="s">
        <v>63</v>
      </c>
      <c r="C26" s="41"/>
      <c r="D26" s="42" t="s">
        <v>23</v>
      </c>
      <c r="E26" s="30">
        <v>6.0</v>
      </c>
      <c r="F26" s="31">
        <f>IF(E26="","",(E26/E7*10))</f>
        <v>3.333333333</v>
      </c>
      <c r="G26" s="32" t="str">
        <f t="shared" si="3"/>
        <v>û</v>
      </c>
      <c r="H26" s="68">
        <v>44837.0</v>
      </c>
      <c r="I26" s="57"/>
      <c r="J26" s="58"/>
    </row>
    <row r="27" ht="19.5" customHeight="1">
      <c r="B27" s="27" t="s">
        <v>64</v>
      </c>
      <c r="C27" s="61"/>
      <c r="D27" s="29" t="s">
        <v>51</v>
      </c>
      <c r="E27" s="30"/>
      <c r="F27" s="31" t="str">
        <f>IF(E27="","",(E7-E27)/E7*10)</f>
        <v/>
      </c>
      <c r="G27" s="32" t="str">
        <f>IF(E27="","",IF(F27&lt;6,CHAR(251),CHAR(74)))</f>
        <v/>
      </c>
      <c r="I27" s="54" t="s">
        <v>65</v>
      </c>
      <c r="J27" s="55"/>
    </row>
    <row r="28" ht="51.75" customHeight="1">
      <c r="B28" s="62" t="s">
        <v>66</v>
      </c>
      <c r="C28" s="63" t="s">
        <v>67</v>
      </c>
      <c r="D28" s="64"/>
      <c r="E28" s="65"/>
      <c r="F28" s="66">
        <f>SUM(F6:F7,F9:F13,F15,F20:F25,F26:F27)</f>
        <v>74.16666667</v>
      </c>
      <c r="G28" s="67" t="str">
        <f>IF(F28="","",IF(F28&lt;=89,CHAR(251),CHAR(74)))</f>
        <v>û</v>
      </c>
      <c r="I28" s="57"/>
      <c r="J28" s="58"/>
    </row>
    <row r="29" ht="8.25" customHeight="1">
      <c r="D29" s="1"/>
      <c r="E29" s="2"/>
      <c r="F29" s="1"/>
      <c r="G29" s="1"/>
    </row>
    <row r="30" ht="24.0" customHeight="1">
      <c r="D30" s="1"/>
      <c r="E30" s="2"/>
      <c r="F30" s="1"/>
      <c r="G30" s="1"/>
    </row>
    <row r="31" ht="24.0" customHeight="1">
      <c r="D31" s="1"/>
      <c r="E31" s="2"/>
      <c r="F31" s="1"/>
      <c r="G31" s="1"/>
    </row>
    <row r="32" ht="24.0" customHeight="1">
      <c r="D32" s="1"/>
      <c r="E32" s="2"/>
      <c r="F32" s="1"/>
      <c r="G32" s="1"/>
    </row>
    <row r="33" ht="24.0" customHeight="1">
      <c r="D33" s="1"/>
      <c r="E33" s="2"/>
      <c r="F33" s="1"/>
      <c r="G33" s="1"/>
    </row>
    <row r="34" ht="24.0" customHeight="1">
      <c r="D34" s="1"/>
      <c r="E34" s="2"/>
      <c r="F34" s="1"/>
      <c r="G34" s="1"/>
    </row>
    <row r="35" ht="24.0" customHeight="1">
      <c r="D35" s="1"/>
      <c r="E35" s="2"/>
      <c r="F35" s="1"/>
      <c r="G35" s="1"/>
    </row>
    <row r="36" ht="24.0" customHeight="1">
      <c r="D36" s="1"/>
      <c r="E36" s="2"/>
      <c r="F36" s="1"/>
      <c r="G36" s="1"/>
    </row>
    <row r="37" ht="24.0" customHeight="1">
      <c r="D37" s="1"/>
      <c r="E37" s="2"/>
      <c r="F37" s="1"/>
      <c r="G37" s="1"/>
    </row>
    <row r="38" ht="24.0" customHeight="1">
      <c r="D38" s="1"/>
      <c r="E38" s="2"/>
      <c r="F38" s="1"/>
      <c r="G38" s="1"/>
    </row>
    <row r="39" ht="24.0" customHeight="1">
      <c r="D39" s="1"/>
      <c r="E39" s="2"/>
      <c r="F39" s="1"/>
      <c r="G39" s="1"/>
    </row>
    <row r="40" ht="24.0" customHeight="1">
      <c r="D40" s="1"/>
      <c r="E40" s="2"/>
      <c r="F40" s="1"/>
      <c r="G40" s="1"/>
    </row>
    <row r="41" ht="24.0" customHeight="1">
      <c r="D41" s="1"/>
      <c r="E41" s="2"/>
      <c r="F41" s="1"/>
      <c r="G41" s="1"/>
    </row>
    <row r="42" ht="24.0" customHeight="1">
      <c r="D42" s="1"/>
      <c r="E42" s="2"/>
      <c r="F42" s="1"/>
      <c r="G42" s="1"/>
    </row>
    <row r="43" ht="24.0" customHeight="1">
      <c r="D43" s="1"/>
      <c r="E43" s="2"/>
      <c r="F43" s="1"/>
      <c r="G43" s="1"/>
    </row>
    <row r="44" ht="24.0" customHeight="1">
      <c r="D44" s="1"/>
      <c r="E44" s="2"/>
      <c r="F44" s="1"/>
      <c r="G44" s="1"/>
    </row>
    <row r="45" ht="24.0" customHeight="1">
      <c r="D45" s="1"/>
      <c r="E45" s="2"/>
      <c r="F45" s="1"/>
      <c r="G45" s="1"/>
    </row>
    <row r="46" ht="24.0" customHeight="1">
      <c r="D46" s="1"/>
      <c r="E46" s="2"/>
      <c r="F46" s="1"/>
      <c r="G46" s="1"/>
    </row>
    <row r="47" ht="24.0" customHeight="1">
      <c r="D47" s="1"/>
      <c r="E47" s="2"/>
      <c r="F47" s="1"/>
      <c r="G47" s="1"/>
    </row>
    <row r="48" ht="24.0" customHeight="1">
      <c r="D48" s="1"/>
      <c r="E48" s="2"/>
      <c r="F48" s="1"/>
      <c r="G48" s="1"/>
    </row>
    <row r="49" ht="24.0" customHeight="1">
      <c r="D49" s="1"/>
      <c r="E49" s="2"/>
      <c r="F49" s="1"/>
      <c r="G49" s="1"/>
    </row>
    <row r="50" ht="24.0" customHeight="1">
      <c r="D50" s="1"/>
      <c r="E50" s="2"/>
      <c r="F50" s="1"/>
      <c r="G50" s="1"/>
    </row>
    <row r="51" ht="24.0" customHeight="1">
      <c r="D51" s="1"/>
      <c r="E51" s="2"/>
      <c r="F51" s="1"/>
      <c r="G51" s="1"/>
    </row>
    <row r="52" ht="24.0" customHeight="1">
      <c r="D52" s="1"/>
      <c r="E52" s="2"/>
      <c r="F52" s="1"/>
      <c r="G52" s="1"/>
    </row>
    <row r="53" ht="24.0" customHeight="1">
      <c r="D53" s="1"/>
      <c r="E53" s="2"/>
      <c r="F53" s="1"/>
      <c r="G53" s="1"/>
    </row>
    <row r="54" ht="24.0" customHeight="1">
      <c r="D54" s="1"/>
      <c r="E54" s="2"/>
      <c r="F54" s="1"/>
      <c r="G54" s="1"/>
    </row>
    <row r="55" ht="24.0" customHeight="1">
      <c r="D55" s="1"/>
      <c r="E55" s="2"/>
      <c r="F55" s="1"/>
      <c r="G55" s="1"/>
    </row>
    <row r="56" ht="24.0" customHeight="1">
      <c r="D56" s="1"/>
      <c r="E56" s="2"/>
      <c r="F56" s="1"/>
      <c r="G56" s="1"/>
    </row>
    <row r="57" ht="24.0" customHeight="1">
      <c r="D57" s="1"/>
      <c r="E57" s="2"/>
      <c r="F57" s="1"/>
      <c r="G57" s="1"/>
    </row>
    <row r="58" ht="24.0" customHeight="1">
      <c r="D58" s="1"/>
      <c r="E58" s="2"/>
      <c r="F58" s="1"/>
      <c r="G58" s="1"/>
    </row>
    <row r="59" ht="24.0" customHeight="1">
      <c r="D59" s="1"/>
      <c r="E59" s="2"/>
      <c r="F59" s="1"/>
      <c r="G59" s="1"/>
    </row>
    <row r="60" ht="24.0" customHeight="1">
      <c r="D60" s="1"/>
      <c r="E60" s="2"/>
      <c r="F60" s="1"/>
      <c r="G60" s="1"/>
    </row>
    <row r="61" ht="24.0" customHeight="1">
      <c r="D61" s="1"/>
      <c r="E61" s="2"/>
      <c r="F61" s="1"/>
      <c r="G61" s="1"/>
    </row>
    <row r="62" ht="24.0" customHeight="1">
      <c r="D62" s="1"/>
      <c r="E62" s="2"/>
      <c r="F62" s="1"/>
      <c r="G62" s="1"/>
    </row>
    <row r="63" ht="24.0" customHeight="1">
      <c r="D63" s="1"/>
      <c r="E63" s="2"/>
      <c r="F63" s="1"/>
      <c r="G63" s="1"/>
    </row>
    <row r="64" ht="24.0" customHeight="1">
      <c r="D64" s="1"/>
      <c r="E64" s="2"/>
      <c r="F64" s="1"/>
      <c r="G64" s="1"/>
    </row>
    <row r="65" ht="24.0" customHeight="1">
      <c r="D65" s="1"/>
      <c r="E65" s="2"/>
      <c r="F65" s="1"/>
      <c r="G65" s="1"/>
    </row>
    <row r="66" ht="24.0" customHeight="1">
      <c r="D66" s="1"/>
      <c r="E66" s="2"/>
      <c r="F66" s="1"/>
      <c r="G66" s="1"/>
    </row>
    <row r="67" ht="24.0" customHeight="1">
      <c r="D67" s="1"/>
      <c r="E67" s="2"/>
      <c r="F67" s="1"/>
      <c r="G67" s="1"/>
    </row>
    <row r="68" ht="24.0" customHeight="1">
      <c r="D68" s="1"/>
      <c r="E68" s="2"/>
      <c r="F68" s="1"/>
      <c r="G68" s="1"/>
    </row>
    <row r="69" ht="24.0" customHeight="1">
      <c r="D69" s="1"/>
      <c r="E69" s="2"/>
      <c r="F69" s="1"/>
      <c r="G69" s="1"/>
    </row>
    <row r="70" ht="24.0" customHeight="1">
      <c r="D70" s="1"/>
      <c r="E70" s="2"/>
      <c r="F70" s="1"/>
      <c r="G70" s="1"/>
    </row>
    <row r="71" ht="24.0" customHeight="1">
      <c r="D71" s="1"/>
      <c r="E71" s="2"/>
      <c r="F71" s="1"/>
      <c r="G71" s="1"/>
    </row>
    <row r="72" ht="24.0" customHeight="1">
      <c r="D72" s="1"/>
      <c r="E72" s="2"/>
      <c r="F72" s="1"/>
      <c r="G72" s="1"/>
    </row>
    <row r="73" ht="24.0" customHeight="1">
      <c r="D73" s="1"/>
      <c r="E73" s="2"/>
      <c r="F73" s="1"/>
      <c r="G73" s="1"/>
    </row>
    <row r="74" ht="24.0" customHeight="1">
      <c r="D74" s="1"/>
      <c r="E74" s="2"/>
      <c r="F74" s="1"/>
      <c r="G74" s="1"/>
    </row>
    <row r="75" ht="24.0" customHeight="1">
      <c r="D75" s="1"/>
      <c r="E75" s="2"/>
      <c r="F75" s="1"/>
      <c r="G75" s="1"/>
    </row>
    <row r="76" ht="24.0" customHeight="1">
      <c r="D76" s="1"/>
      <c r="E76" s="2"/>
      <c r="F76" s="1"/>
      <c r="G76" s="1"/>
    </row>
    <row r="77" ht="24.0" customHeight="1">
      <c r="D77" s="1"/>
      <c r="E77" s="2"/>
      <c r="F77" s="1"/>
      <c r="G77" s="1"/>
    </row>
    <row r="78" ht="24.0" customHeight="1">
      <c r="D78" s="1"/>
      <c r="E78" s="2"/>
      <c r="F78" s="1"/>
      <c r="G78" s="1"/>
    </row>
    <row r="79" ht="24.0" customHeight="1">
      <c r="D79" s="1"/>
      <c r="E79" s="2"/>
      <c r="F79" s="1"/>
      <c r="G79" s="1"/>
    </row>
    <row r="80" ht="24.0" customHeight="1">
      <c r="D80" s="1"/>
      <c r="E80" s="2"/>
      <c r="F80" s="1"/>
      <c r="G80" s="1"/>
    </row>
    <row r="81" ht="24.0" customHeight="1">
      <c r="D81" s="1"/>
      <c r="E81" s="2"/>
      <c r="F81" s="1"/>
      <c r="G81" s="1"/>
    </row>
    <row r="82" ht="24.0" customHeight="1">
      <c r="D82" s="1"/>
      <c r="E82" s="2"/>
      <c r="F82" s="1"/>
      <c r="G82" s="1"/>
    </row>
    <row r="83" ht="24.0" customHeight="1">
      <c r="D83" s="1"/>
      <c r="E83" s="2"/>
      <c r="F83" s="1"/>
      <c r="G83" s="1"/>
    </row>
    <row r="84" ht="24.0" customHeight="1">
      <c r="D84" s="1"/>
      <c r="E84" s="2"/>
      <c r="F84" s="1"/>
      <c r="G84" s="1"/>
    </row>
    <row r="85" ht="24.0" customHeight="1">
      <c r="D85" s="1"/>
      <c r="E85" s="2"/>
      <c r="F85" s="1"/>
      <c r="G85" s="1"/>
    </row>
    <row r="86" ht="24.0" customHeight="1">
      <c r="D86" s="1"/>
      <c r="E86" s="2"/>
      <c r="F86" s="1"/>
      <c r="G86" s="1"/>
    </row>
    <row r="87" ht="24.0" customHeight="1">
      <c r="D87" s="1"/>
      <c r="E87" s="2"/>
      <c r="F87" s="1"/>
      <c r="G87" s="1"/>
    </row>
    <row r="88" ht="24.0" customHeight="1">
      <c r="D88" s="1"/>
      <c r="E88" s="2"/>
      <c r="F88" s="1"/>
      <c r="G88" s="1"/>
    </row>
    <row r="89" ht="24.0" customHeight="1">
      <c r="D89" s="1"/>
      <c r="E89" s="2"/>
      <c r="F89" s="1"/>
      <c r="G89" s="1"/>
    </row>
    <row r="90" ht="24.0" customHeight="1">
      <c r="D90" s="1"/>
      <c r="E90" s="2"/>
      <c r="F90" s="1"/>
      <c r="G90" s="1"/>
    </row>
    <row r="91" ht="24.0" customHeight="1">
      <c r="D91" s="1"/>
      <c r="E91" s="2"/>
      <c r="F91" s="1"/>
      <c r="G91" s="1"/>
    </row>
    <row r="92" ht="24.0" customHeight="1">
      <c r="D92" s="1"/>
      <c r="E92" s="2"/>
      <c r="F92" s="1"/>
      <c r="G92" s="1"/>
    </row>
    <row r="93" ht="24.0" customHeight="1">
      <c r="D93" s="1"/>
      <c r="E93" s="2"/>
      <c r="F93" s="1"/>
      <c r="G93" s="1"/>
    </row>
    <row r="94" ht="24.0" customHeight="1">
      <c r="D94" s="1"/>
      <c r="E94" s="2"/>
      <c r="F94" s="1"/>
      <c r="G94" s="1"/>
    </row>
    <row r="95" ht="24.0" customHeight="1">
      <c r="D95" s="1"/>
      <c r="E95" s="2"/>
      <c r="F95" s="1"/>
      <c r="G95" s="1"/>
    </row>
    <row r="96" ht="24.0" customHeight="1">
      <c r="D96" s="1"/>
      <c r="E96" s="2"/>
      <c r="F96" s="1"/>
      <c r="G96" s="1"/>
    </row>
    <row r="97" ht="24.0" customHeight="1">
      <c r="D97" s="1"/>
      <c r="E97" s="2"/>
      <c r="F97" s="1"/>
      <c r="G97" s="1"/>
    </row>
    <row r="98" ht="24.0" customHeight="1">
      <c r="D98" s="1"/>
      <c r="E98" s="2"/>
      <c r="F98" s="1"/>
      <c r="G98" s="1"/>
    </row>
    <row r="99" ht="24.0" customHeight="1">
      <c r="D99" s="1"/>
      <c r="E99" s="2"/>
      <c r="F99" s="1"/>
      <c r="G99" s="1"/>
    </row>
    <row r="100" ht="24.0" customHeight="1">
      <c r="D100" s="1"/>
      <c r="E100" s="2"/>
      <c r="F100" s="1"/>
      <c r="G100" s="1"/>
    </row>
    <row r="101" ht="24.0" customHeight="1">
      <c r="D101" s="1"/>
      <c r="E101" s="2"/>
      <c r="F101" s="1"/>
      <c r="G101" s="1"/>
    </row>
    <row r="102" ht="24.0" customHeight="1">
      <c r="D102" s="1"/>
      <c r="E102" s="2"/>
      <c r="F102" s="1"/>
      <c r="G102" s="1"/>
    </row>
    <row r="103" ht="24.0" customHeight="1">
      <c r="D103" s="1"/>
      <c r="E103" s="2"/>
      <c r="F103" s="1"/>
      <c r="G103" s="1"/>
    </row>
    <row r="104" ht="24.0" customHeight="1">
      <c r="D104" s="1"/>
      <c r="E104" s="2"/>
      <c r="F104" s="1"/>
      <c r="G104" s="1"/>
    </row>
    <row r="105" ht="24.0" customHeight="1">
      <c r="D105" s="1"/>
      <c r="E105" s="2"/>
      <c r="F105" s="1"/>
      <c r="G105" s="1"/>
    </row>
    <row r="106" ht="24.0" customHeight="1">
      <c r="D106" s="1"/>
      <c r="E106" s="2"/>
      <c r="F106" s="1"/>
      <c r="G106" s="1"/>
    </row>
    <row r="107" ht="24.0" customHeight="1">
      <c r="D107" s="1"/>
      <c r="E107" s="2"/>
      <c r="F107" s="1"/>
      <c r="G107" s="1"/>
    </row>
    <row r="108" ht="24.0" customHeight="1">
      <c r="D108" s="1"/>
      <c r="E108" s="2"/>
      <c r="F108" s="1"/>
      <c r="G108" s="1"/>
    </row>
    <row r="109" ht="24.0" customHeight="1">
      <c r="D109" s="1"/>
      <c r="E109" s="2"/>
      <c r="F109" s="1"/>
      <c r="G109" s="1"/>
    </row>
    <row r="110" ht="24.0" customHeight="1">
      <c r="D110" s="1"/>
      <c r="E110" s="2"/>
      <c r="F110" s="1"/>
      <c r="G110" s="1"/>
    </row>
    <row r="111" ht="24.0" customHeight="1">
      <c r="D111" s="1"/>
      <c r="E111" s="2"/>
      <c r="F111" s="1"/>
      <c r="G111" s="1"/>
    </row>
    <row r="112" ht="24.0" customHeight="1">
      <c r="D112" s="1"/>
      <c r="E112" s="2"/>
      <c r="F112" s="1"/>
      <c r="G112" s="1"/>
    </row>
    <row r="113" ht="24.0" customHeight="1">
      <c r="D113" s="1"/>
      <c r="E113" s="2"/>
      <c r="F113" s="1"/>
      <c r="G113" s="1"/>
    </row>
    <row r="114" ht="24.0" customHeight="1">
      <c r="D114" s="1"/>
      <c r="E114" s="2"/>
      <c r="F114" s="1"/>
      <c r="G114" s="1"/>
    </row>
    <row r="115" ht="24.0" customHeight="1">
      <c r="D115" s="1"/>
      <c r="E115" s="2"/>
      <c r="F115" s="1"/>
      <c r="G115" s="1"/>
    </row>
    <row r="116" ht="24.0" customHeight="1">
      <c r="D116" s="1"/>
      <c r="E116" s="2"/>
      <c r="F116" s="1"/>
      <c r="G116" s="1"/>
    </row>
    <row r="117" ht="24.0" customHeight="1">
      <c r="D117" s="1"/>
      <c r="E117" s="2"/>
      <c r="F117" s="1"/>
      <c r="G117" s="1"/>
    </row>
    <row r="118" ht="24.0" customHeight="1">
      <c r="D118" s="1"/>
      <c r="E118" s="2"/>
      <c r="F118" s="1"/>
      <c r="G118" s="1"/>
    </row>
    <row r="119" ht="24.0" customHeight="1">
      <c r="D119" s="1"/>
      <c r="E119" s="2"/>
      <c r="F119" s="1"/>
      <c r="G119" s="1"/>
    </row>
    <row r="120" ht="24.0" customHeight="1">
      <c r="D120" s="1"/>
      <c r="E120" s="2"/>
      <c r="F120" s="1"/>
      <c r="G120" s="1"/>
    </row>
    <row r="121" ht="24.0" customHeight="1">
      <c r="D121" s="1"/>
      <c r="E121" s="2"/>
      <c r="F121" s="1"/>
      <c r="G121" s="1"/>
    </row>
    <row r="122" ht="24.0" customHeight="1">
      <c r="D122" s="1"/>
      <c r="E122" s="2"/>
      <c r="F122" s="1"/>
      <c r="G122" s="1"/>
    </row>
    <row r="123" ht="24.0" customHeight="1">
      <c r="D123" s="1"/>
      <c r="E123" s="2"/>
      <c r="F123" s="1"/>
      <c r="G123" s="1"/>
    </row>
    <row r="124" ht="24.0" customHeight="1">
      <c r="D124" s="1"/>
      <c r="E124" s="2"/>
      <c r="F124" s="1"/>
      <c r="G124" s="1"/>
    </row>
    <row r="125" ht="24.0" customHeight="1">
      <c r="D125" s="1"/>
      <c r="E125" s="2"/>
      <c r="F125" s="1"/>
      <c r="G125" s="1"/>
    </row>
    <row r="126" ht="24.0" customHeight="1">
      <c r="D126" s="1"/>
      <c r="E126" s="2"/>
      <c r="F126" s="1"/>
      <c r="G126" s="1"/>
    </row>
    <row r="127" ht="24.0" customHeight="1">
      <c r="D127" s="1"/>
      <c r="E127" s="2"/>
      <c r="F127" s="1"/>
      <c r="G127" s="1"/>
    </row>
    <row r="128" ht="24.0" customHeight="1">
      <c r="D128" s="1"/>
      <c r="E128" s="2"/>
      <c r="F128" s="1"/>
      <c r="G128" s="1"/>
    </row>
    <row r="129" ht="24.0" customHeight="1">
      <c r="D129" s="1"/>
      <c r="E129" s="2"/>
      <c r="F129" s="1"/>
      <c r="G129" s="1"/>
    </row>
    <row r="130" ht="24.0" customHeight="1">
      <c r="D130" s="1"/>
      <c r="E130" s="2"/>
      <c r="F130" s="1"/>
      <c r="G130" s="1"/>
    </row>
    <row r="131" ht="24.0" customHeight="1">
      <c r="D131" s="1"/>
      <c r="E131" s="2"/>
      <c r="F131" s="1"/>
      <c r="G131" s="1"/>
    </row>
    <row r="132" ht="24.0" customHeight="1">
      <c r="D132" s="1"/>
      <c r="E132" s="2"/>
      <c r="F132" s="1"/>
      <c r="G132" s="1"/>
    </row>
    <row r="133" ht="24.0" customHeight="1">
      <c r="D133" s="1"/>
      <c r="E133" s="2"/>
      <c r="F133" s="1"/>
      <c r="G133" s="1"/>
    </row>
    <row r="134" ht="24.0" customHeight="1">
      <c r="D134" s="1"/>
      <c r="E134" s="2"/>
      <c r="F134" s="1"/>
      <c r="G134" s="1"/>
    </row>
    <row r="135" ht="24.0" customHeight="1">
      <c r="D135" s="1"/>
      <c r="E135" s="2"/>
      <c r="F135" s="1"/>
      <c r="G135" s="1"/>
    </row>
    <row r="136" ht="24.0" customHeight="1">
      <c r="D136" s="1"/>
      <c r="E136" s="2"/>
      <c r="F136" s="1"/>
      <c r="G136" s="1"/>
    </row>
    <row r="137" ht="24.0" customHeight="1">
      <c r="D137" s="1"/>
      <c r="E137" s="2"/>
      <c r="F137" s="1"/>
      <c r="G137" s="1"/>
    </row>
    <row r="138" ht="24.0" customHeight="1">
      <c r="D138" s="1"/>
      <c r="E138" s="2"/>
      <c r="F138" s="1"/>
      <c r="G138" s="1"/>
    </row>
    <row r="139" ht="24.0" customHeight="1">
      <c r="D139" s="1"/>
      <c r="E139" s="2"/>
      <c r="F139" s="1"/>
      <c r="G139" s="1"/>
    </row>
    <row r="140" ht="24.0" customHeight="1">
      <c r="D140" s="1"/>
      <c r="E140" s="2"/>
      <c r="F140" s="1"/>
      <c r="G140" s="1"/>
    </row>
    <row r="141" ht="24.0" customHeight="1">
      <c r="D141" s="1"/>
      <c r="E141" s="2"/>
      <c r="F141" s="1"/>
      <c r="G141" s="1"/>
    </row>
    <row r="142" ht="24.0" customHeight="1">
      <c r="D142" s="1"/>
      <c r="E142" s="2"/>
      <c r="F142" s="1"/>
      <c r="G142" s="1"/>
    </row>
    <row r="143" ht="24.0" customHeight="1">
      <c r="D143" s="1"/>
      <c r="E143" s="2"/>
      <c r="F143" s="1"/>
      <c r="G143" s="1"/>
    </row>
    <row r="144" ht="24.0" customHeight="1">
      <c r="D144" s="1"/>
      <c r="E144" s="2"/>
      <c r="F144" s="1"/>
      <c r="G144" s="1"/>
    </row>
    <row r="145" ht="24.0" customHeight="1">
      <c r="D145" s="1"/>
      <c r="E145" s="2"/>
      <c r="F145" s="1"/>
      <c r="G145" s="1"/>
    </row>
    <row r="146" ht="24.0" customHeight="1">
      <c r="D146" s="1"/>
      <c r="E146" s="2"/>
      <c r="F146" s="1"/>
      <c r="G146" s="1"/>
    </row>
    <row r="147" ht="24.0" customHeight="1">
      <c r="D147" s="1"/>
      <c r="E147" s="2"/>
      <c r="F147" s="1"/>
      <c r="G147" s="1"/>
    </row>
    <row r="148" ht="24.0" customHeight="1">
      <c r="D148" s="1"/>
      <c r="E148" s="2"/>
      <c r="F148" s="1"/>
      <c r="G148" s="1"/>
    </row>
    <row r="149" ht="24.0" customHeight="1">
      <c r="D149" s="1"/>
      <c r="E149" s="2"/>
      <c r="F149" s="1"/>
      <c r="G149" s="1"/>
    </row>
    <row r="150" ht="24.0" customHeight="1">
      <c r="D150" s="1"/>
      <c r="E150" s="2"/>
      <c r="F150" s="1"/>
      <c r="G150" s="1"/>
    </row>
    <row r="151" ht="24.0" customHeight="1">
      <c r="D151" s="1"/>
      <c r="E151" s="2"/>
      <c r="F151" s="1"/>
      <c r="G151" s="1"/>
    </row>
    <row r="152" ht="24.0" customHeight="1">
      <c r="D152" s="1"/>
      <c r="E152" s="2"/>
      <c r="F152" s="1"/>
      <c r="G152" s="1"/>
    </row>
    <row r="153" ht="24.0" customHeight="1">
      <c r="D153" s="1"/>
      <c r="E153" s="2"/>
      <c r="F153" s="1"/>
      <c r="G153" s="1"/>
    </row>
    <row r="154" ht="24.0" customHeight="1">
      <c r="D154" s="1"/>
      <c r="E154" s="2"/>
      <c r="F154" s="1"/>
      <c r="G154" s="1"/>
    </row>
    <row r="155" ht="24.0" customHeight="1">
      <c r="D155" s="1"/>
      <c r="E155" s="2"/>
      <c r="F155" s="1"/>
      <c r="G155" s="1"/>
    </row>
    <row r="156" ht="24.0" customHeight="1">
      <c r="D156" s="1"/>
      <c r="E156" s="2"/>
      <c r="F156" s="1"/>
      <c r="G156" s="1"/>
    </row>
    <row r="157" ht="24.0" customHeight="1">
      <c r="D157" s="1"/>
      <c r="E157" s="2"/>
      <c r="F157" s="1"/>
      <c r="G157" s="1"/>
    </row>
    <row r="158" ht="24.0" customHeight="1">
      <c r="D158" s="1"/>
      <c r="E158" s="2"/>
      <c r="F158" s="1"/>
      <c r="G158" s="1"/>
    </row>
    <row r="159" ht="24.0" customHeight="1">
      <c r="D159" s="1"/>
      <c r="E159" s="2"/>
      <c r="F159" s="1"/>
      <c r="G159" s="1"/>
    </row>
    <row r="160" ht="24.0" customHeight="1">
      <c r="D160" s="1"/>
      <c r="E160" s="2"/>
      <c r="F160" s="1"/>
      <c r="G160" s="1"/>
    </row>
    <row r="161" ht="24.0" customHeight="1">
      <c r="D161" s="1"/>
      <c r="E161" s="2"/>
      <c r="F161" s="1"/>
      <c r="G161" s="1"/>
    </row>
    <row r="162" ht="24.0" customHeight="1">
      <c r="D162" s="1"/>
      <c r="E162" s="2"/>
      <c r="F162" s="1"/>
      <c r="G162" s="1"/>
    </row>
    <row r="163" ht="24.0" customHeight="1">
      <c r="D163" s="1"/>
      <c r="E163" s="2"/>
      <c r="F163" s="1"/>
      <c r="G163" s="1"/>
    </row>
    <row r="164" ht="24.0" customHeight="1">
      <c r="D164" s="1"/>
      <c r="E164" s="2"/>
      <c r="F164" s="1"/>
      <c r="G164" s="1"/>
    </row>
    <row r="165" ht="24.0" customHeight="1">
      <c r="D165" s="1"/>
      <c r="E165" s="2"/>
      <c r="F165" s="1"/>
      <c r="G165" s="1"/>
    </row>
    <row r="166" ht="24.0" customHeight="1">
      <c r="D166" s="1"/>
      <c r="E166" s="2"/>
      <c r="F166" s="1"/>
      <c r="G166" s="1"/>
    </row>
    <row r="167" ht="24.0" customHeight="1">
      <c r="D167" s="1"/>
      <c r="E167" s="2"/>
      <c r="F167" s="1"/>
      <c r="G167" s="1"/>
    </row>
    <row r="168" ht="24.0" customHeight="1">
      <c r="D168" s="1"/>
      <c r="E168" s="2"/>
      <c r="F168" s="1"/>
      <c r="G168" s="1"/>
    </row>
    <row r="169" ht="24.0" customHeight="1">
      <c r="D169" s="1"/>
      <c r="E169" s="2"/>
      <c r="F169" s="1"/>
      <c r="G169" s="1"/>
    </row>
    <row r="170" ht="24.0" customHeight="1">
      <c r="D170" s="1"/>
      <c r="E170" s="2"/>
      <c r="F170" s="1"/>
      <c r="G170" s="1"/>
    </row>
    <row r="171" ht="24.0" customHeight="1">
      <c r="D171" s="1"/>
      <c r="E171" s="2"/>
      <c r="F171" s="1"/>
      <c r="G171" s="1"/>
    </row>
    <row r="172" ht="24.0" customHeight="1">
      <c r="D172" s="1"/>
      <c r="E172" s="2"/>
      <c r="F172" s="1"/>
      <c r="G172" s="1"/>
    </row>
    <row r="173" ht="24.0" customHeight="1">
      <c r="D173" s="1"/>
      <c r="E173" s="2"/>
      <c r="F173" s="1"/>
      <c r="G173" s="1"/>
    </row>
    <row r="174" ht="24.0" customHeight="1">
      <c r="D174" s="1"/>
      <c r="E174" s="2"/>
      <c r="F174" s="1"/>
      <c r="G174" s="1"/>
    </row>
    <row r="175" ht="24.0" customHeight="1">
      <c r="D175" s="1"/>
      <c r="E175" s="2"/>
      <c r="F175" s="1"/>
      <c r="G175" s="1"/>
    </row>
    <row r="176" ht="24.0" customHeight="1">
      <c r="D176" s="1"/>
      <c r="E176" s="2"/>
      <c r="F176" s="1"/>
      <c r="G176" s="1"/>
    </row>
    <row r="177" ht="24.0" customHeight="1">
      <c r="D177" s="1"/>
      <c r="E177" s="2"/>
      <c r="F177" s="1"/>
      <c r="G177" s="1"/>
    </row>
    <row r="178" ht="24.0" customHeight="1">
      <c r="D178" s="1"/>
      <c r="E178" s="2"/>
      <c r="F178" s="1"/>
      <c r="G178" s="1"/>
    </row>
    <row r="179" ht="24.0" customHeight="1">
      <c r="D179" s="1"/>
      <c r="E179" s="2"/>
      <c r="F179" s="1"/>
      <c r="G179" s="1"/>
    </row>
    <row r="180" ht="24.0" customHeight="1">
      <c r="D180" s="1"/>
      <c r="E180" s="2"/>
      <c r="F180" s="1"/>
      <c r="G180" s="1"/>
    </row>
    <row r="181" ht="24.0" customHeight="1">
      <c r="D181" s="1"/>
      <c r="E181" s="2"/>
      <c r="F181" s="1"/>
      <c r="G181" s="1"/>
    </row>
    <row r="182" ht="24.0" customHeight="1">
      <c r="D182" s="1"/>
      <c r="E182" s="2"/>
      <c r="F182" s="1"/>
      <c r="G182" s="1"/>
    </row>
    <row r="183" ht="24.0" customHeight="1">
      <c r="D183" s="1"/>
      <c r="E183" s="2"/>
      <c r="F183" s="1"/>
      <c r="G183" s="1"/>
    </row>
    <row r="184" ht="24.0" customHeight="1">
      <c r="D184" s="1"/>
      <c r="E184" s="2"/>
      <c r="F184" s="1"/>
      <c r="G184" s="1"/>
    </row>
    <row r="185" ht="24.0" customHeight="1">
      <c r="D185" s="1"/>
      <c r="E185" s="2"/>
      <c r="F185" s="1"/>
      <c r="G185" s="1"/>
    </row>
    <row r="186" ht="24.0" customHeight="1">
      <c r="D186" s="1"/>
      <c r="E186" s="2"/>
      <c r="F186" s="1"/>
      <c r="G186" s="1"/>
    </row>
    <row r="187" ht="24.0" customHeight="1">
      <c r="D187" s="1"/>
      <c r="E187" s="2"/>
      <c r="F187" s="1"/>
      <c r="G187" s="1"/>
    </row>
    <row r="188" ht="24.0" customHeight="1">
      <c r="D188" s="1"/>
      <c r="E188" s="2"/>
      <c r="F188" s="1"/>
      <c r="G188" s="1"/>
    </row>
    <row r="189" ht="24.0" customHeight="1">
      <c r="D189" s="1"/>
      <c r="E189" s="2"/>
      <c r="F189" s="1"/>
      <c r="G189" s="1"/>
    </row>
    <row r="190" ht="24.0" customHeight="1">
      <c r="D190" s="1"/>
      <c r="E190" s="2"/>
      <c r="F190" s="1"/>
      <c r="G190" s="1"/>
    </row>
    <row r="191" ht="24.0" customHeight="1">
      <c r="D191" s="1"/>
      <c r="E191" s="2"/>
      <c r="F191" s="1"/>
      <c r="G191" s="1"/>
    </row>
    <row r="192" ht="24.0" customHeight="1">
      <c r="D192" s="1"/>
      <c r="E192" s="2"/>
      <c r="F192" s="1"/>
      <c r="G192" s="1"/>
    </row>
    <row r="193" ht="24.0" customHeight="1">
      <c r="D193" s="1"/>
      <c r="E193" s="2"/>
      <c r="F193" s="1"/>
      <c r="G193" s="1"/>
    </row>
    <row r="194" ht="24.0" customHeight="1">
      <c r="D194" s="1"/>
      <c r="E194" s="2"/>
      <c r="F194" s="1"/>
      <c r="G194" s="1"/>
    </row>
    <row r="195" ht="24.0" customHeight="1">
      <c r="D195" s="1"/>
      <c r="E195" s="2"/>
      <c r="F195" s="1"/>
      <c r="G195" s="1"/>
    </row>
    <row r="196" ht="24.0" customHeight="1">
      <c r="D196" s="1"/>
      <c r="E196" s="2"/>
      <c r="F196" s="1"/>
      <c r="G196" s="1"/>
    </row>
    <row r="197" ht="24.0" customHeight="1">
      <c r="D197" s="1"/>
      <c r="E197" s="2"/>
      <c r="F197" s="1"/>
      <c r="G197" s="1"/>
    </row>
    <row r="198" ht="24.0" customHeight="1">
      <c r="D198" s="1"/>
      <c r="E198" s="2"/>
      <c r="F198" s="1"/>
      <c r="G198" s="1"/>
    </row>
    <row r="199" ht="24.0" customHeight="1">
      <c r="D199" s="1"/>
      <c r="E199" s="2"/>
      <c r="F199" s="1"/>
      <c r="G199" s="1"/>
    </row>
    <row r="200" ht="24.0" customHeight="1">
      <c r="D200" s="1"/>
      <c r="E200" s="2"/>
      <c r="F200" s="1"/>
      <c r="G200" s="1"/>
    </row>
    <row r="201" ht="24.0" customHeight="1">
      <c r="D201" s="1"/>
      <c r="E201" s="2"/>
      <c r="F201" s="1"/>
      <c r="G201" s="1"/>
    </row>
    <row r="202" ht="24.0" customHeight="1">
      <c r="D202" s="1"/>
      <c r="E202" s="2"/>
      <c r="F202" s="1"/>
      <c r="G202" s="1"/>
    </row>
    <row r="203" ht="24.0" customHeight="1">
      <c r="D203" s="1"/>
      <c r="E203" s="2"/>
      <c r="F203" s="1"/>
      <c r="G203" s="1"/>
    </row>
    <row r="204" ht="24.0" customHeight="1">
      <c r="D204" s="1"/>
      <c r="E204" s="2"/>
      <c r="F204" s="1"/>
      <c r="G204" s="1"/>
    </row>
    <row r="205" ht="24.0" customHeight="1">
      <c r="D205" s="1"/>
      <c r="E205" s="2"/>
      <c r="F205" s="1"/>
      <c r="G205" s="1"/>
    </row>
    <row r="206" ht="24.0" customHeight="1">
      <c r="D206" s="1"/>
      <c r="E206" s="2"/>
      <c r="F206" s="1"/>
      <c r="G206" s="1"/>
    </row>
    <row r="207" ht="24.0" customHeight="1">
      <c r="D207" s="1"/>
      <c r="E207" s="2"/>
      <c r="F207" s="1"/>
      <c r="G207" s="1"/>
    </row>
    <row r="208" ht="24.0" customHeight="1">
      <c r="D208" s="1"/>
      <c r="E208" s="2"/>
      <c r="F208" s="1"/>
      <c r="G208" s="1"/>
    </row>
    <row r="209" ht="24.0" customHeight="1">
      <c r="D209" s="1"/>
      <c r="E209" s="2"/>
      <c r="F209" s="1"/>
      <c r="G209" s="1"/>
    </row>
    <row r="210" ht="24.0" customHeight="1">
      <c r="D210" s="1"/>
      <c r="E210" s="2"/>
      <c r="F210" s="1"/>
      <c r="G210" s="1"/>
    </row>
    <row r="211" ht="24.0" customHeight="1">
      <c r="D211" s="1"/>
      <c r="E211" s="2"/>
      <c r="F211" s="1"/>
      <c r="G211" s="1"/>
    </row>
    <row r="212" ht="24.0" customHeight="1">
      <c r="D212" s="1"/>
      <c r="E212" s="2"/>
      <c r="F212" s="1"/>
      <c r="G212" s="1"/>
    </row>
    <row r="213" ht="24.0" customHeight="1">
      <c r="D213" s="1"/>
      <c r="E213" s="2"/>
      <c r="F213" s="1"/>
      <c r="G213" s="1"/>
    </row>
    <row r="214" ht="24.0" customHeight="1">
      <c r="D214" s="1"/>
      <c r="E214" s="2"/>
      <c r="F214" s="1"/>
      <c r="G214" s="1"/>
    </row>
    <row r="215" ht="24.0" customHeight="1">
      <c r="D215" s="1"/>
      <c r="E215" s="2"/>
      <c r="F215" s="1"/>
      <c r="G215" s="1"/>
    </row>
    <row r="216" ht="24.0" customHeight="1">
      <c r="D216" s="1"/>
      <c r="E216" s="2"/>
      <c r="F216" s="1"/>
      <c r="G216" s="1"/>
    </row>
    <row r="217" ht="24.0" customHeight="1">
      <c r="D217" s="1"/>
      <c r="E217" s="2"/>
      <c r="F217" s="1"/>
      <c r="G217" s="1"/>
    </row>
    <row r="218" ht="24.0" customHeight="1">
      <c r="D218" s="1"/>
      <c r="E218" s="2"/>
      <c r="F218" s="1"/>
      <c r="G218" s="1"/>
    </row>
    <row r="219" ht="24.0" customHeight="1">
      <c r="D219" s="1"/>
      <c r="E219" s="2"/>
      <c r="F219" s="1"/>
      <c r="G219" s="1"/>
    </row>
    <row r="220" ht="24.0" customHeight="1">
      <c r="D220" s="1"/>
      <c r="E220" s="2"/>
      <c r="F220" s="1"/>
      <c r="G220" s="1"/>
    </row>
    <row r="221" ht="24.0" customHeight="1">
      <c r="D221" s="1"/>
      <c r="E221" s="2"/>
      <c r="F221" s="1"/>
      <c r="G221" s="1"/>
    </row>
    <row r="222" ht="24.0" customHeight="1">
      <c r="D222" s="1"/>
      <c r="E222" s="2"/>
      <c r="F222" s="1"/>
      <c r="G222" s="1"/>
    </row>
    <row r="223" ht="24.0" customHeight="1">
      <c r="D223" s="1"/>
      <c r="E223" s="2"/>
      <c r="F223" s="1"/>
      <c r="G223" s="1"/>
    </row>
    <row r="224" ht="24.0" customHeight="1">
      <c r="D224" s="1"/>
      <c r="E224" s="2"/>
      <c r="F224" s="1"/>
      <c r="G224" s="1"/>
    </row>
    <row r="225" ht="24.0" customHeight="1">
      <c r="D225" s="1"/>
      <c r="E225" s="2"/>
      <c r="F225" s="1"/>
      <c r="G225" s="1"/>
    </row>
    <row r="226" ht="24.0" customHeight="1">
      <c r="D226" s="1"/>
      <c r="E226" s="2"/>
      <c r="F226" s="1"/>
      <c r="G226" s="1"/>
    </row>
    <row r="227" ht="24.0" customHeight="1">
      <c r="D227" s="1"/>
      <c r="E227" s="2"/>
      <c r="F227" s="1"/>
      <c r="G227" s="1"/>
    </row>
    <row r="228" ht="24.0" customHeight="1">
      <c r="D228" s="1"/>
      <c r="E228" s="2"/>
      <c r="F228" s="1"/>
      <c r="G228" s="1"/>
    </row>
    <row r="229" ht="24.0" customHeight="1">
      <c r="D229" s="1"/>
      <c r="E229" s="2"/>
      <c r="F229" s="1"/>
      <c r="G229" s="1"/>
    </row>
    <row r="230" ht="24.0" customHeight="1">
      <c r="D230" s="1"/>
      <c r="E230" s="2"/>
      <c r="F230" s="1"/>
      <c r="G230" s="1"/>
    </row>
    <row r="231" ht="24.0" customHeight="1">
      <c r="D231" s="1"/>
      <c r="E231" s="2"/>
      <c r="F231" s="1"/>
      <c r="G231" s="1"/>
    </row>
    <row r="232" ht="24.0" customHeight="1">
      <c r="D232" s="1"/>
      <c r="E232" s="2"/>
      <c r="F232" s="1"/>
      <c r="G232" s="1"/>
    </row>
    <row r="233" ht="24.0" customHeight="1">
      <c r="D233" s="1"/>
      <c r="E233" s="2"/>
      <c r="F233" s="1"/>
      <c r="G233" s="1"/>
    </row>
    <row r="234" ht="24.0" customHeight="1">
      <c r="D234" s="1"/>
      <c r="E234" s="2"/>
      <c r="F234" s="1"/>
      <c r="G234" s="1"/>
    </row>
    <row r="235" ht="24.0" customHeight="1">
      <c r="D235" s="1"/>
      <c r="E235" s="2"/>
      <c r="F235" s="1"/>
      <c r="G235" s="1"/>
    </row>
    <row r="236" ht="24.0" customHeight="1">
      <c r="D236" s="1"/>
      <c r="E236" s="2"/>
      <c r="F236" s="1"/>
      <c r="G236" s="1"/>
    </row>
    <row r="237" ht="24.0" customHeight="1">
      <c r="D237" s="1"/>
      <c r="E237" s="2"/>
      <c r="F237" s="1"/>
      <c r="G237" s="1"/>
    </row>
    <row r="238" ht="24.0" customHeight="1">
      <c r="D238" s="1"/>
      <c r="E238" s="2"/>
      <c r="F238" s="1"/>
      <c r="G238" s="1"/>
    </row>
    <row r="239" ht="24.0" customHeight="1">
      <c r="D239" s="1"/>
      <c r="E239" s="2"/>
      <c r="F239" s="1"/>
      <c r="G239" s="1"/>
    </row>
    <row r="240" ht="24.0" customHeight="1">
      <c r="D240" s="1"/>
      <c r="E240" s="2"/>
      <c r="F240" s="1"/>
      <c r="G240" s="1"/>
    </row>
    <row r="241" ht="24.0" customHeight="1">
      <c r="D241" s="1"/>
      <c r="E241" s="2"/>
      <c r="F241" s="1"/>
      <c r="G241" s="1"/>
    </row>
    <row r="242" ht="24.0" customHeight="1">
      <c r="D242" s="1"/>
      <c r="E242" s="2"/>
      <c r="F242" s="1"/>
      <c r="G242" s="1"/>
    </row>
    <row r="243" ht="24.0" customHeight="1">
      <c r="D243" s="1"/>
      <c r="E243" s="2"/>
      <c r="F243" s="1"/>
      <c r="G243" s="1"/>
    </row>
    <row r="244" ht="24.0" customHeight="1">
      <c r="D244" s="1"/>
      <c r="E244" s="2"/>
      <c r="F244" s="1"/>
      <c r="G244" s="1"/>
    </row>
    <row r="245" ht="24.0" customHeight="1">
      <c r="D245" s="1"/>
      <c r="E245" s="2"/>
      <c r="F245" s="1"/>
      <c r="G245" s="1"/>
    </row>
    <row r="246" ht="24.0" customHeight="1">
      <c r="D246" s="1"/>
      <c r="E246" s="2"/>
      <c r="F246" s="1"/>
      <c r="G246" s="1"/>
    </row>
    <row r="247" ht="24.0" customHeight="1">
      <c r="D247" s="1"/>
      <c r="E247" s="2"/>
      <c r="F247" s="1"/>
      <c r="G247" s="1"/>
    </row>
    <row r="248" ht="24.0" customHeight="1">
      <c r="D248" s="1"/>
      <c r="E248" s="2"/>
      <c r="F248" s="1"/>
      <c r="G248" s="1"/>
    </row>
    <row r="249" ht="24.0" customHeight="1">
      <c r="D249" s="1"/>
      <c r="E249" s="2"/>
      <c r="F249" s="1"/>
      <c r="G249" s="1"/>
    </row>
    <row r="250" ht="24.0" customHeight="1">
      <c r="D250" s="1"/>
      <c r="E250" s="2"/>
      <c r="F250" s="1"/>
      <c r="G250" s="1"/>
    </row>
    <row r="251" ht="24.0" customHeight="1">
      <c r="D251" s="1"/>
      <c r="E251" s="2"/>
      <c r="F251" s="1"/>
      <c r="G251" s="1"/>
    </row>
    <row r="252" ht="24.0" customHeight="1">
      <c r="D252" s="1"/>
      <c r="E252" s="2"/>
      <c r="F252" s="1"/>
      <c r="G252" s="1"/>
    </row>
    <row r="253" ht="24.0" customHeight="1">
      <c r="D253" s="1"/>
      <c r="E253" s="2"/>
      <c r="F253" s="1"/>
      <c r="G253" s="1"/>
    </row>
    <row r="254" ht="24.0" customHeight="1">
      <c r="D254" s="1"/>
      <c r="E254" s="2"/>
      <c r="F254" s="1"/>
      <c r="G254" s="1"/>
    </row>
    <row r="255" ht="24.0" customHeight="1">
      <c r="D255" s="1"/>
      <c r="E255" s="2"/>
      <c r="F255" s="1"/>
      <c r="G255" s="1"/>
    </row>
    <row r="256" ht="24.0" customHeight="1">
      <c r="D256" s="1"/>
      <c r="E256" s="2"/>
      <c r="F256" s="1"/>
      <c r="G256" s="1"/>
    </row>
    <row r="257" ht="24.0" customHeight="1">
      <c r="D257" s="1"/>
      <c r="E257" s="2"/>
      <c r="F257" s="1"/>
      <c r="G257" s="1"/>
    </row>
    <row r="258" ht="24.0" customHeight="1">
      <c r="D258" s="1"/>
      <c r="E258" s="2"/>
      <c r="F258" s="1"/>
      <c r="G258" s="1"/>
    </row>
    <row r="259" ht="24.0" customHeight="1">
      <c r="D259" s="1"/>
      <c r="E259" s="2"/>
      <c r="F259" s="1"/>
      <c r="G259" s="1"/>
    </row>
    <row r="260" ht="24.0" customHeight="1">
      <c r="D260" s="1"/>
      <c r="E260" s="2"/>
      <c r="F260" s="1"/>
      <c r="G260" s="1"/>
    </row>
    <row r="261" ht="24.0" customHeight="1">
      <c r="D261" s="1"/>
      <c r="E261" s="2"/>
      <c r="F261" s="1"/>
      <c r="G261" s="1"/>
    </row>
    <row r="262" ht="24.0" customHeight="1">
      <c r="D262" s="1"/>
      <c r="E262" s="2"/>
      <c r="F262" s="1"/>
      <c r="G262" s="1"/>
    </row>
    <row r="263" ht="24.0" customHeight="1">
      <c r="D263" s="1"/>
      <c r="E263" s="2"/>
      <c r="F263" s="1"/>
      <c r="G263" s="1"/>
    </row>
    <row r="264" ht="24.0" customHeight="1">
      <c r="D264" s="1"/>
      <c r="E264" s="2"/>
      <c r="F264" s="1"/>
      <c r="G264" s="1"/>
    </row>
    <row r="265" ht="24.0" customHeight="1">
      <c r="D265" s="1"/>
      <c r="E265" s="2"/>
      <c r="F265" s="1"/>
      <c r="G265" s="1"/>
    </row>
    <row r="266" ht="24.0" customHeight="1">
      <c r="D266" s="1"/>
      <c r="E266" s="2"/>
      <c r="F266" s="1"/>
      <c r="G266" s="1"/>
    </row>
    <row r="267" ht="24.0" customHeight="1">
      <c r="D267" s="1"/>
      <c r="E267" s="2"/>
      <c r="F267" s="1"/>
      <c r="G267" s="1"/>
    </row>
    <row r="268" ht="24.0" customHeight="1">
      <c r="D268" s="1"/>
      <c r="E268" s="2"/>
      <c r="F268" s="1"/>
      <c r="G268" s="1"/>
    </row>
    <row r="269" ht="24.0" customHeight="1">
      <c r="D269" s="1"/>
      <c r="E269" s="2"/>
      <c r="F269" s="1"/>
      <c r="G269" s="1"/>
    </row>
    <row r="270" ht="24.0" customHeight="1">
      <c r="D270" s="1"/>
      <c r="E270" s="2"/>
      <c r="F270" s="1"/>
      <c r="G270" s="1"/>
    </row>
    <row r="271" ht="24.0" customHeight="1">
      <c r="D271" s="1"/>
      <c r="E271" s="2"/>
      <c r="F271" s="1"/>
      <c r="G271" s="1"/>
    </row>
    <row r="272" ht="24.0" customHeight="1">
      <c r="D272" s="1"/>
      <c r="E272" s="2"/>
      <c r="F272" s="1"/>
      <c r="G272" s="1"/>
    </row>
    <row r="273" ht="24.0" customHeight="1">
      <c r="D273" s="1"/>
      <c r="E273" s="2"/>
      <c r="F273" s="1"/>
      <c r="G273" s="1"/>
    </row>
    <row r="274" ht="24.0" customHeight="1">
      <c r="D274" s="1"/>
      <c r="E274" s="2"/>
      <c r="F274" s="1"/>
      <c r="G274" s="1"/>
    </row>
    <row r="275" ht="24.0" customHeight="1">
      <c r="D275" s="1"/>
      <c r="E275" s="2"/>
      <c r="F275" s="1"/>
      <c r="G275" s="1"/>
    </row>
    <row r="276" ht="24.0" customHeight="1">
      <c r="D276" s="1"/>
      <c r="E276" s="2"/>
      <c r="F276" s="1"/>
      <c r="G276" s="1"/>
    </row>
    <row r="277" ht="24.0" customHeight="1">
      <c r="D277" s="1"/>
      <c r="E277" s="2"/>
      <c r="F277" s="1"/>
      <c r="G277" s="1"/>
    </row>
    <row r="278" ht="24.0" customHeight="1">
      <c r="D278" s="1"/>
      <c r="E278" s="2"/>
      <c r="F278" s="1"/>
      <c r="G278" s="1"/>
    </row>
    <row r="279" ht="24.0" customHeight="1">
      <c r="D279" s="1"/>
      <c r="E279" s="2"/>
      <c r="F279" s="1"/>
      <c r="G279" s="1"/>
    </row>
    <row r="280" ht="24.0" customHeight="1">
      <c r="D280" s="1"/>
      <c r="E280" s="2"/>
      <c r="F280" s="1"/>
      <c r="G280" s="1"/>
    </row>
    <row r="281" ht="24.0" customHeight="1">
      <c r="D281" s="1"/>
      <c r="E281" s="2"/>
      <c r="F281" s="1"/>
      <c r="G281" s="1"/>
    </row>
    <row r="282" ht="24.0" customHeight="1">
      <c r="D282" s="1"/>
      <c r="E282" s="2"/>
      <c r="F282" s="1"/>
      <c r="G282" s="1"/>
    </row>
    <row r="283" ht="24.0" customHeight="1">
      <c r="D283" s="1"/>
      <c r="E283" s="2"/>
      <c r="F283" s="1"/>
      <c r="G283" s="1"/>
    </row>
    <row r="284" ht="24.0" customHeight="1">
      <c r="D284" s="1"/>
      <c r="E284" s="2"/>
      <c r="F284" s="1"/>
      <c r="G284" s="1"/>
    </row>
    <row r="285" ht="24.0" customHeight="1">
      <c r="D285" s="1"/>
      <c r="E285" s="2"/>
      <c r="F285" s="1"/>
      <c r="G285" s="1"/>
    </row>
    <row r="286" ht="24.0" customHeight="1">
      <c r="D286" s="1"/>
      <c r="E286" s="2"/>
      <c r="F286" s="1"/>
      <c r="G286" s="1"/>
    </row>
    <row r="287" ht="24.0" customHeight="1">
      <c r="D287" s="1"/>
      <c r="E287" s="2"/>
      <c r="F287" s="1"/>
      <c r="G287" s="1"/>
    </row>
    <row r="288" ht="24.0" customHeight="1">
      <c r="D288" s="1"/>
      <c r="E288" s="2"/>
      <c r="F288" s="1"/>
      <c r="G288" s="1"/>
    </row>
    <row r="289" ht="24.0" customHeight="1">
      <c r="D289" s="1"/>
      <c r="E289" s="2"/>
      <c r="F289" s="1"/>
      <c r="G289" s="1"/>
    </row>
    <row r="290" ht="24.0" customHeight="1">
      <c r="D290" s="1"/>
      <c r="E290" s="2"/>
      <c r="F290" s="1"/>
      <c r="G290" s="1"/>
    </row>
    <row r="291" ht="24.0" customHeight="1">
      <c r="D291" s="1"/>
      <c r="E291" s="2"/>
      <c r="F291" s="1"/>
      <c r="G291" s="1"/>
    </row>
    <row r="292" ht="24.0" customHeight="1">
      <c r="D292" s="1"/>
      <c r="E292" s="2"/>
      <c r="F292" s="1"/>
      <c r="G292" s="1"/>
    </row>
    <row r="293" ht="24.0" customHeight="1">
      <c r="D293" s="1"/>
      <c r="E293" s="2"/>
      <c r="F293" s="1"/>
      <c r="G293" s="1"/>
    </row>
    <row r="294" ht="24.0" customHeight="1">
      <c r="D294" s="1"/>
      <c r="E294" s="2"/>
      <c r="F294" s="1"/>
      <c r="G294" s="1"/>
    </row>
    <row r="295" ht="24.0" customHeight="1">
      <c r="D295" s="1"/>
      <c r="E295" s="2"/>
      <c r="F295" s="1"/>
      <c r="G295" s="1"/>
    </row>
    <row r="296" ht="24.0" customHeight="1">
      <c r="D296" s="1"/>
      <c r="E296" s="2"/>
      <c r="F296" s="1"/>
      <c r="G296" s="1"/>
    </row>
    <row r="297" ht="24.0" customHeight="1">
      <c r="D297" s="1"/>
      <c r="E297" s="2"/>
      <c r="F297" s="1"/>
      <c r="G297" s="1"/>
    </row>
    <row r="298" ht="24.0" customHeight="1">
      <c r="D298" s="1"/>
      <c r="E298" s="2"/>
      <c r="F298" s="1"/>
      <c r="G298" s="1"/>
    </row>
    <row r="299" ht="24.0" customHeight="1">
      <c r="D299" s="1"/>
      <c r="E299" s="2"/>
      <c r="F299" s="1"/>
      <c r="G299" s="1"/>
    </row>
    <row r="300" ht="24.0" customHeight="1">
      <c r="D300" s="1"/>
      <c r="E300" s="2"/>
      <c r="F300" s="1"/>
      <c r="G300" s="1"/>
    </row>
    <row r="301" ht="24.0" customHeight="1">
      <c r="D301" s="1"/>
      <c r="E301" s="2"/>
      <c r="F301" s="1"/>
      <c r="G301" s="1"/>
    </row>
    <row r="302" ht="24.0" customHeight="1">
      <c r="D302" s="1"/>
      <c r="E302" s="2"/>
      <c r="F302" s="1"/>
      <c r="G302" s="1"/>
    </row>
    <row r="303" ht="24.0" customHeight="1">
      <c r="D303" s="1"/>
      <c r="E303" s="2"/>
      <c r="F303" s="1"/>
      <c r="G303" s="1"/>
    </row>
    <row r="304" ht="24.0" customHeight="1">
      <c r="D304" s="1"/>
      <c r="E304" s="2"/>
      <c r="F304" s="1"/>
      <c r="G304" s="1"/>
    </row>
    <row r="305" ht="24.0" customHeight="1">
      <c r="D305" s="1"/>
      <c r="E305" s="2"/>
      <c r="F305" s="1"/>
      <c r="G305" s="1"/>
    </row>
    <row r="306" ht="24.0" customHeight="1">
      <c r="D306" s="1"/>
      <c r="E306" s="2"/>
      <c r="F306" s="1"/>
      <c r="G306" s="1"/>
    </row>
    <row r="307" ht="24.0" customHeight="1">
      <c r="D307" s="1"/>
      <c r="E307" s="2"/>
      <c r="F307" s="1"/>
      <c r="G307" s="1"/>
    </row>
    <row r="308" ht="24.0" customHeight="1">
      <c r="D308" s="1"/>
      <c r="E308" s="2"/>
      <c r="F308" s="1"/>
      <c r="G308" s="1"/>
    </row>
    <row r="309" ht="24.0" customHeight="1">
      <c r="D309" s="1"/>
      <c r="E309" s="2"/>
      <c r="F309" s="1"/>
      <c r="G309" s="1"/>
    </row>
    <row r="310" ht="24.0" customHeight="1">
      <c r="D310" s="1"/>
      <c r="E310" s="2"/>
      <c r="F310" s="1"/>
      <c r="G310" s="1"/>
    </row>
    <row r="311" ht="24.0" customHeight="1">
      <c r="D311" s="1"/>
      <c r="E311" s="2"/>
      <c r="F311" s="1"/>
      <c r="G311" s="1"/>
    </row>
    <row r="312" ht="24.0" customHeight="1">
      <c r="D312" s="1"/>
      <c r="E312" s="2"/>
      <c r="F312" s="1"/>
      <c r="G312" s="1"/>
    </row>
    <row r="313" ht="24.0" customHeight="1">
      <c r="D313" s="1"/>
      <c r="E313" s="2"/>
      <c r="F313" s="1"/>
      <c r="G313" s="1"/>
    </row>
    <row r="314" ht="24.0" customHeight="1">
      <c r="D314" s="1"/>
      <c r="E314" s="2"/>
      <c r="F314" s="1"/>
      <c r="G314" s="1"/>
    </row>
    <row r="315" ht="24.0" customHeight="1">
      <c r="D315" s="1"/>
      <c r="E315" s="2"/>
      <c r="F315" s="1"/>
      <c r="G315" s="1"/>
    </row>
    <row r="316" ht="24.0" customHeight="1">
      <c r="D316" s="1"/>
      <c r="E316" s="2"/>
      <c r="F316" s="1"/>
      <c r="G316" s="1"/>
    </row>
    <row r="317" ht="24.0" customHeight="1">
      <c r="D317" s="1"/>
      <c r="E317" s="2"/>
      <c r="F317" s="1"/>
      <c r="G317" s="1"/>
    </row>
    <row r="318" ht="24.0" customHeight="1">
      <c r="D318" s="1"/>
      <c r="E318" s="2"/>
      <c r="F318" s="1"/>
      <c r="G318" s="1"/>
    </row>
    <row r="319" ht="24.0" customHeight="1">
      <c r="D319" s="1"/>
      <c r="E319" s="2"/>
      <c r="F319" s="1"/>
      <c r="G319" s="1"/>
    </row>
    <row r="320" ht="24.0" customHeight="1">
      <c r="D320" s="1"/>
      <c r="E320" s="2"/>
      <c r="F320" s="1"/>
      <c r="G320" s="1"/>
    </row>
    <row r="321" ht="24.0" customHeight="1">
      <c r="D321" s="1"/>
      <c r="E321" s="2"/>
      <c r="F321" s="1"/>
      <c r="G321" s="1"/>
    </row>
    <row r="322" ht="24.0" customHeight="1">
      <c r="D322" s="1"/>
      <c r="E322" s="2"/>
      <c r="F322" s="1"/>
      <c r="G322" s="1"/>
    </row>
    <row r="323" ht="24.0" customHeight="1">
      <c r="D323" s="1"/>
      <c r="E323" s="2"/>
      <c r="F323" s="1"/>
      <c r="G323" s="1"/>
    </row>
    <row r="324" ht="24.0" customHeight="1">
      <c r="D324" s="1"/>
      <c r="E324" s="2"/>
      <c r="F324" s="1"/>
      <c r="G324" s="1"/>
    </row>
    <row r="325" ht="24.0" customHeight="1">
      <c r="D325" s="1"/>
      <c r="E325" s="2"/>
      <c r="F325" s="1"/>
      <c r="G325" s="1"/>
    </row>
    <row r="326" ht="24.0" customHeight="1">
      <c r="D326" s="1"/>
      <c r="E326" s="2"/>
      <c r="F326" s="1"/>
      <c r="G326" s="1"/>
    </row>
    <row r="327" ht="24.0" customHeight="1">
      <c r="D327" s="1"/>
      <c r="E327" s="2"/>
      <c r="F327" s="1"/>
      <c r="G327" s="1"/>
    </row>
    <row r="328" ht="24.0" customHeight="1">
      <c r="D328" s="1"/>
      <c r="E328" s="2"/>
      <c r="F328" s="1"/>
      <c r="G328" s="1"/>
    </row>
    <row r="329" ht="24.0" customHeight="1">
      <c r="D329" s="1"/>
      <c r="E329" s="2"/>
      <c r="F329" s="1"/>
      <c r="G329" s="1"/>
    </row>
    <row r="330" ht="24.0" customHeight="1">
      <c r="D330" s="1"/>
      <c r="E330" s="2"/>
      <c r="F330" s="1"/>
      <c r="G330" s="1"/>
    </row>
    <row r="331" ht="24.0" customHeight="1">
      <c r="D331" s="1"/>
      <c r="E331" s="2"/>
      <c r="F331" s="1"/>
      <c r="G331" s="1"/>
    </row>
    <row r="332" ht="24.0" customHeight="1">
      <c r="D332" s="1"/>
      <c r="E332" s="2"/>
      <c r="F332" s="1"/>
      <c r="G332" s="1"/>
    </row>
    <row r="333" ht="24.0" customHeight="1">
      <c r="D333" s="1"/>
      <c r="E333" s="2"/>
      <c r="F333" s="1"/>
      <c r="G333" s="1"/>
    </row>
    <row r="334" ht="24.0" customHeight="1">
      <c r="D334" s="1"/>
      <c r="E334" s="2"/>
      <c r="F334" s="1"/>
      <c r="G334" s="1"/>
    </row>
    <row r="335" ht="24.0" customHeight="1">
      <c r="D335" s="1"/>
      <c r="E335" s="2"/>
      <c r="F335" s="1"/>
      <c r="G335" s="1"/>
    </row>
    <row r="336" ht="24.0" customHeight="1">
      <c r="D336" s="1"/>
      <c r="E336" s="2"/>
      <c r="F336" s="1"/>
      <c r="G336" s="1"/>
    </row>
    <row r="337" ht="24.0" customHeight="1">
      <c r="D337" s="1"/>
      <c r="E337" s="2"/>
      <c r="F337" s="1"/>
      <c r="G337" s="1"/>
    </row>
    <row r="338" ht="24.0" customHeight="1">
      <c r="D338" s="1"/>
      <c r="E338" s="2"/>
      <c r="F338" s="1"/>
      <c r="G338" s="1"/>
    </row>
    <row r="339" ht="24.0" customHeight="1">
      <c r="D339" s="1"/>
      <c r="E339" s="2"/>
      <c r="F339" s="1"/>
      <c r="G339" s="1"/>
    </row>
    <row r="340" ht="24.0" customHeight="1">
      <c r="D340" s="1"/>
      <c r="E340" s="2"/>
      <c r="F340" s="1"/>
      <c r="G340" s="1"/>
    </row>
    <row r="341" ht="24.0" customHeight="1">
      <c r="D341" s="1"/>
      <c r="E341" s="2"/>
      <c r="F341" s="1"/>
      <c r="G341" s="1"/>
    </row>
    <row r="342" ht="24.0" customHeight="1">
      <c r="D342" s="1"/>
      <c r="E342" s="2"/>
      <c r="F342" s="1"/>
      <c r="G342" s="1"/>
    </row>
    <row r="343" ht="24.0" customHeight="1">
      <c r="D343" s="1"/>
      <c r="E343" s="2"/>
      <c r="F343" s="1"/>
      <c r="G343" s="1"/>
    </row>
    <row r="344" ht="24.0" customHeight="1">
      <c r="D344" s="1"/>
      <c r="E344" s="2"/>
      <c r="F344" s="1"/>
      <c r="G344" s="1"/>
    </row>
    <row r="345" ht="24.0" customHeight="1">
      <c r="D345" s="1"/>
      <c r="E345" s="2"/>
      <c r="F345" s="1"/>
      <c r="G345" s="1"/>
    </row>
    <row r="346" ht="24.0" customHeight="1">
      <c r="D346" s="1"/>
      <c r="E346" s="2"/>
      <c r="F346" s="1"/>
      <c r="G346" s="1"/>
    </row>
    <row r="347" ht="24.0" customHeight="1">
      <c r="D347" s="1"/>
      <c r="E347" s="2"/>
      <c r="F347" s="1"/>
      <c r="G347" s="1"/>
    </row>
    <row r="348" ht="24.0" customHeight="1">
      <c r="D348" s="1"/>
      <c r="E348" s="2"/>
      <c r="F348" s="1"/>
      <c r="G348" s="1"/>
    </row>
    <row r="349" ht="24.0" customHeight="1">
      <c r="D349" s="1"/>
      <c r="E349" s="2"/>
      <c r="F349" s="1"/>
      <c r="G349" s="1"/>
    </row>
    <row r="350" ht="24.0" customHeight="1">
      <c r="D350" s="1"/>
      <c r="E350" s="2"/>
      <c r="F350" s="1"/>
      <c r="G350" s="1"/>
    </row>
    <row r="351" ht="24.0" customHeight="1">
      <c r="D351" s="1"/>
      <c r="E351" s="2"/>
      <c r="F351" s="1"/>
      <c r="G351" s="1"/>
    </row>
    <row r="352" ht="24.0" customHeight="1">
      <c r="D352" s="1"/>
      <c r="E352" s="2"/>
      <c r="F352" s="1"/>
      <c r="G352" s="1"/>
    </row>
    <row r="353" ht="24.0" customHeight="1">
      <c r="D353" s="1"/>
      <c r="E353" s="2"/>
      <c r="F353" s="1"/>
      <c r="G353" s="1"/>
    </row>
    <row r="354" ht="24.0" customHeight="1">
      <c r="D354" s="1"/>
      <c r="E354" s="2"/>
      <c r="F354" s="1"/>
      <c r="G354" s="1"/>
    </row>
    <row r="355" ht="24.0" customHeight="1">
      <c r="D355" s="1"/>
      <c r="E355" s="2"/>
      <c r="F355" s="1"/>
      <c r="G355" s="1"/>
    </row>
    <row r="356" ht="24.0" customHeight="1">
      <c r="D356" s="1"/>
      <c r="E356" s="2"/>
      <c r="F356" s="1"/>
      <c r="G356" s="1"/>
    </row>
    <row r="357" ht="24.0" customHeight="1">
      <c r="D357" s="1"/>
      <c r="E357" s="2"/>
      <c r="F357" s="1"/>
      <c r="G357" s="1"/>
    </row>
    <row r="358" ht="24.0" customHeight="1">
      <c r="D358" s="1"/>
      <c r="E358" s="2"/>
      <c r="F358" s="1"/>
      <c r="G358" s="1"/>
    </row>
    <row r="359" ht="24.0" customHeight="1">
      <c r="D359" s="1"/>
      <c r="E359" s="2"/>
      <c r="F359" s="1"/>
      <c r="G359" s="1"/>
    </row>
    <row r="360" ht="24.0" customHeight="1">
      <c r="D360" s="1"/>
      <c r="E360" s="2"/>
      <c r="F360" s="1"/>
      <c r="G360" s="1"/>
    </row>
    <row r="361" ht="24.0" customHeight="1">
      <c r="D361" s="1"/>
      <c r="E361" s="2"/>
      <c r="F361" s="1"/>
      <c r="G361" s="1"/>
    </row>
    <row r="362" ht="24.0" customHeight="1">
      <c r="D362" s="1"/>
      <c r="E362" s="2"/>
      <c r="F362" s="1"/>
      <c r="G362" s="1"/>
    </row>
    <row r="363" ht="24.0" customHeight="1">
      <c r="D363" s="1"/>
      <c r="E363" s="2"/>
      <c r="F363" s="1"/>
      <c r="G363" s="1"/>
    </row>
    <row r="364" ht="24.0" customHeight="1">
      <c r="D364" s="1"/>
      <c r="E364" s="2"/>
      <c r="F364" s="1"/>
      <c r="G364" s="1"/>
    </row>
    <row r="365" ht="24.0" customHeight="1">
      <c r="D365" s="1"/>
      <c r="E365" s="2"/>
      <c r="F365" s="1"/>
      <c r="G365" s="1"/>
    </row>
    <row r="366" ht="24.0" customHeight="1">
      <c r="D366" s="1"/>
      <c r="E366" s="2"/>
      <c r="F366" s="1"/>
      <c r="G366" s="1"/>
    </row>
    <row r="367" ht="24.0" customHeight="1">
      <c r="D367" s="1"/>
      <c r="E367" s="2"/>
      <c r="F367" s="1"/>
      <c r="G367" s="1"/>
    </row>
    <row r="368" ht="24.0" customHeight="1">
      <c r="D368" s="1"/>
      <c r="E368" s="2"/>
      <c r="F368" s="1"/>
      <c r="G368" s="1"/>
    </row>
    <row r="369" ht="24.0" customHeight="1">
      <c r="D369" s="1"/>
      <c r="E369" s="2"/>
      <c r="F369" s="1"/>
      <c r="G369" s="1"/>
    </row>
    <row r="370" ht="24.0" customHeight="1">
      <c r="D370" s="1"/>
      <c r="E370" s="2"/>
      <c r="F370" s="1"/>
      <c r="G370" s="1"/>
    </row>
    <row r="371" ht="24.0" customHeight="1">
      <c r="D371" s="1"/>
      <c r="E371" s="2"/>
      <c r="F371" s="1"/>
      <c r="G371" s="1"/>
    </row>
    <row r="372" ht="24.0" customHeight="1">
      <c r="D372" s="1"/>
      <c r="E372" s="2"/>
      <c r="F372" s="1"/>
      <c r="G372" s="1"/>
    </row>
    <row r="373" ht="24.0" customHeight="1">
      <c r="D373" s="1"/>
      <c r="E373" s="2"/>
      <c r="F373" s="1"/>
      <c r="G373" s="1"/>
    </row>
    <row r="374" ht="24.0" customHeight="1">
      <c r="D374" s="1"/>
      <c r="E374" s="2"/>
      <c r="F374" s="1"/>
      <c r="G374" s="1"/>
    </row>
    <row r="375" ht="24.0" customHeight="1">
      <c r="D375" s="1"/>
      <c r="E375" s="2"/>
      <c r="F375" s="1"/>
      <c r="G375" s="1"/>
    </row>
    <row r="376" ht="24.0" customHeight="1">
      <c r="D376" s="1"/>
      <c r="E376" s="2"/>
      <c r="F376" s="1"/>
      <c r="G376" s="1"/>
    </row>
    <row r="377" ht="24.0" customHeight="1">
      <c r="D377" s="1"/>
      <c r="E377" s="2"/>
      <c r="F377" s="1"/>
      <c r="G377" s="1"/>
    </row>
    <row r="378" ht="24.0" customHeight="1">
      <c r="D378" s="1"/>
      <c r="E378" s="2"/>
      <c r="F378" s="1"/>
      <c r="G378" s="1"/>
    </row>
    <row r="379" ht="24.0" customHeight="1">
      <c r="D379" s="1"/>
      <c r="E379" s="2"/>
      <c r="F379" s="1"/>
      <c r="G379" s="1"/>
    </row>
    <row r="380" ht="24.0" customHeight="1">
      <c r="D380" s="1"/>
      <c r="E380" s="2"/>
      <c r="F380" s="1"/>
      <c r="G380" s="1"/>
    </row>
    <row r="381" ht="24.0" customHeight="1">
      <c r="D381" s="1"/>
      <c r="E381" s="2"/>
      <c r="F381" s="1"/>
      <c r="G381" s="1"/>
    </row>
    <row r="382" ht="24.0" customHeight="1">
      <c r="D382" s="1"/>
      <c r="E382" s="2"/>
      <c r="F382" s="1"/>
      <c r="G382" s="1"/>
    </row>
    <row r="383" ht="24.0" customHeight="1">
      <c r="D383" s="1"/>
      <c r="E383" s="2"/>
      <c r="F383" s="1"/>
      <c r="G383" s="1"/>
    </row>
    <row r="384" ht="24.0" customHeight="1">
      <c r="D384" s="1"/>
      <c r="E384" s="2"/>
      <c r="F384" s="1"/>
      <c r="G384" s="1"/>
    </row>
    <row r="385" ht="24.0" customHeight="1">
      <c r="D385" s="1"/>
      <c r="E385" s="2"/>
      <c r="F385" s="1"/>
      <c r="G385" s="1"/>
    </row>
    <row r="386" ht="24.0" customHeight="1">
      <c r="D386" s="1"/>
      <c r="E386" s="2"/>
      <c r="F386" s="1"/>
      <c r="G386" s="1"/>
    </row>
    <row r="387" ht="24.0" customHeight="1">
      <c r="D387" s="1"/>
      <c r="E387" s="2"/>
      <c r="F387" s="1"/>
      <c r="G387" s="1"/>
    </row>
    <row r="388" ht="24.0" customHeight="1">
      <c r="D388" s="1"/>
      <c r="E388" s="2"/>
      <c r="F388" s="1"/>
      <c r="G388" s="1"/>
    </row>
    <row r="389" ht="24.0" customHeight="1">
      <c r="D389" s="1"/>
      <c r="E389" s="2"/>
      <c r="F389" s="1"/>
      <c r="G389" s="1"/>
    </row>
    <row r="390" ht="24.0" customHeight="1">
      <c r="D390" s="1"/>
      <c r="E390" s="2"/>
      <c r="F390" s="1"/>
      <c r="G390" s="1"/>
    </row>
    <row r="391" ht="24.0" customHeight="1">
      <c r="D391" s="1"/>
      <c r="E391" s="2"/>
      <c r="F391" s="1"/>
      <c r="G391" s="1"/>
    </row>
    <row r="392" ht="24.0" customHeight="1">
      <c r="D392" s="1"/>
      <c r="E392" s="2"/>
      <c r="F392" s="1"/>
      <c r="G392" s="1"/>
    </row>
    <row r="393" ht="24.0" customHeight="1">
      <c r="D393" s="1"/>
      <c r="E393" s="2"/>
      <c r="F393" s="1"/>
      <c r="G393" s="1"/>
    </row>
    <row r="394" ht="24.0" customHeight="1">
      <c r="D394" s="1"/>
      <c r="E394" s="2"/>
      <c r="F394" s="1"/>
      <c r="G394" s="1"/>
    </row>
    <row r="395" ht="24.0" customHeight="1">
      <c r="D395" s="1"/>
      <c r="E395" s="2"/>
      <c r="F395" s="1"/>
      <c r="G395" s="1"/>
    </row>
    <row r="396" ht="24.0" customHeight="1">
      <c r="D396" s="1"/>
      <c r="E396" s="2"/>
      <c r="F396" s="1"/>
      <c r="G396" s="1"/>
    </row>
    <row r="397" ht="24.0" customHeight="1">
      <c r="D397" s="1"/>
      <c r="E397" s="2"/>
      <c r="F397" s="1"/>
      <c r="G397" s="1"/>
    </row>
    <row r="398" ht="24.0" customHeight="1">
      <c r="D398" s="1"/>
      <c r="E398" s="2"/>
      <c r="F398" s="1"/>
      <c r="G398" s="1"/>
    </row>
    <row r="399" ht="24.0" customHeight="1">
      <c r="D399" s="1"/>
      <c r="E399" s="2"/>
      <c r="F399" s="1"/>
      <c r="G399" s="1"/>
    </row>
    <row r="400" ht="24.0" customHeight="1">
      <c r="D400" s="1"/>
      <c r="E400" s="2"/>
      <c r="F400" s="1"/>
      <c r="G400" s="1"/>
    </row>
    <row r="401" ht="24.0" customHeight="1">
      <c r="D401" s="1"/>
      <c r="E401" s="2"/>
      <c r="F401" s="1"/>
      <c r="G401" s="1"/>
    </row>
    <row r="402" ht="24.0" customHeight="1">
      <c r="D402" s="1"/>
      <c r="E402" s="2"/>
      <c r="F402" s="1"/>
      <c r="G402" s="1"/>
    </row>
    <row r="403" ht="24.0" customHeight="1">
      <c r="D403" s="1"/>
      <c r="E403" s="2"/>
      <c r="F403" s="1"/>
      <c r="G403" s="1"/>
    </row>
    <row r="404" ht="24.0" customHeight="1">
      <c r="D404" s="1"/>
      <c r="E404" s="2"/>
      <c r="F404" s="1"/>
      <c r="G404" s="1"/>
    </row>
    <row r="405" ht="24.0" customHeight="1">
      <c r="D405" s="1"/>
      <c r="E405" s="2"/>
      <c r="F405" s="1"/>
      <c r="G405" s="1"/>
    </row>
    <row r="406" ht="24.0" customHeight="1">
      <c r="D406" s="1"/>
      <c r="E406" s="2"/>
      <c r="F406" s="1"/>
      <c r="G406" s="1"/>
    </row>
    <row r="407" ht="24.0" customHeight="1">
      <c r="D407" s="1"/>
      <c r="E407" s="2"/>
      <c r="F407" s="1"/>
      <c r="G407" s="1"/>
    </row>
    <row r="408" ht="24.0" customHeight="1">
      <c r="D408" s="1"/>
      <c r="E408" s="2"/>
      <c r="F408" s="1"/>
      <c r="G408" s="1"/>
    </row>
    <row r="409" ht="24.0" customHeight="1">
      <c r="D409" s="1"/>
      <c r="E409" s="2"/>
      <c r="F409" s="1"/>
      <c r="G409" s="1"/>
    </row>
    <row r="410" ht="24.0" customHeight="1">
      <c r="D410" s="1"/>
      <c r="E410" s="2"/>
      <c r="F410" s="1"/>
      <c r="G410" s="1"/>
    </row>
    <row r="411" ht="24.0" customHeight="1">
      <c r="D411" s="1"/>
      <c r="E411" s="2"/>
      <c r="F411" s="1"/>
      <c r="G411" s="1"/>
    </row>
    <row r="412" ht="24.0" customHeight="1">
      <c r="D412" s="1"/>
      <c r="E412" s="2"/>
      <c r="F412" s="1"/>
      <c r="G412" s="1"/>
    </row>
    <row r="413" ht="24.0" customHeight="1">
      <c r="D413" s="1"/>
      <c r="E413" s="2"/>
      <c r="F413" s="1"/>
      <c r="G413" s="1"/>
    </row>
    <row r="414" ht="24.0" customHeight="1">
      <c r="D414" s="1"/>
      <c r="E414" s="2"/>
      <c r="F414" s="1"/>
      <c r="G414" s="1"/>
    </row>
    <row r="415" ht="24.0" customHeight="1">
      <c r="D415" s="1"/>
      <c r="E415" s="2"/>
      <c r="F415" s="1"/>
      <c r="G415" s="1"/>
    </row>
    <row r="416" ht="24.0" customHeight="1">
      <c r="D416" s="1"/>
      <c r="E416" s="2"/>
      <c r="F416" s="1"/>
      <c r="G416" s="1"/>
    </row>
    <row r="417" ht="24.0" customHeight="1">
      <c r="D417" s="1"/>
      <c r="E417" s="2"/>
      <c r="F417" s="1"/>
      <c r="G417" s="1"/>
    </row>
    <row r="418" ht="24.0" customHeight="1">
      <c r="D418" s="1"/>
      <c r="E418" s="2"/>
      <c r="F418" s="1"/>
      <c r="G418" s="1"/>
    </row>
    <row r="419" ht="24.0" customHeight="1">
      <c r="D419" s="1"/>
      <c r="E419" s="2"/>
      <c r="F419" s="1"/>
      <c r="G419" s="1"/>
    </row>
    <row r="420" ht="24.0" customHeight="1">
      <c r="D420" s="1"/>
      <c r="E420" s="2"/>
      <c r="F420" s="1"/>
      <c r="G420" s="1"/>
    </row>
    <row r="421" ht="24.0" customHeight="1">
      <c r="D421" s="1"/>
      <c r="E421" s="2"/>
      <c r="F421" s="1"/>
      <c r="G421" s="1"/>
    </row>
    <row r="422" ht="24.0" customHeight="1">
      <c r="D422" s="1"/>
      <c r="E422" s="2"/>
      <c r="F422" s="1"/>
      <c r="G422" s="1"/>
    </row>
    <row r="423" ht="24.0" customHeight="1">
      <c r="D423" s="1"/>
      <c r="E423" s="2"/>
      <c r="F423" s="1"/>
      <c r="G423" s="1"/>
    </row>
    <row r="424" ht="24.0" customHeight="1">
      <c r="D424" s="1"/>
      <c r="E424" s="2"/>
      <c r="F424" s="1"/>
      <c r="G424" s="1"/>
    </row>
    <row r="425" ht="24.0" customHeight="1">
      <c r="D425" s="1"/>
      <c r="E425" s="2"/>
      <c r="F425" s="1"/>
      <c r="G425" s="1"/>
    </row>
    <row r="426" ht="24.0" customHeight="1">
      <c r="D426" s="1"/>
      <c r="E426" s="2"/>
      <c r="F426" s="1"/>
      <c r="G426" s="1"/>
    </row>
    <row r="427" ht="24.0" customHeight="1">
      <c r="D427" s="1"/>
      <c r="E427" s="2"/>
      <c r="F427" s="1"/>
      <c r="G427" s="1"/>
    </row>
    <row r="428" ht="24.0" customHeight="1">
      <c r="D428" s="1"/>
      <c r="E428" s="2"/>
      <c r="F428" s="1"/>
      <c r="G428" s="1"/>
    </row>
    <row r="429" ht="24.0" customHeight="1">
      <c r="D429" s="1"/>
      <c r="E429" s="2"/>
      <c r="F429" s="1"/>
      <c r="G429" s="1"/>
    </row>
    <row r="430" ht="24.0" customHeight="1">
      <c r="D430" s="1"/>
      <c r="E430" s="2"/>
      <c r="F430" s="1"/>
      <c r="G430" s="1"/>
    </row>
    <row r="431" ht="24.0" customHeight="1">
      <c r="D431" s="1"/>
      <c r="E431" s="2"/>
      <c r="F431" s="1"/>
      <c r="G431" s="1"/>
    </row>
    <row r="432" ht="24.0" customHeight="1">
      <c r="D432" s="1"/>
      <c r="E432" s="2"/>
      <c r="F432" s="1"/>
      <c r="G432" s="1"/>
    </row>
    <row r="433" ht="24.0" customHeight="1">
      <c r="D433" s="1"/>
      <c r="E433" s="2"/>
      <c r="F433" s="1"/>
      <c r="G433" s="1"/>
    </row>
    <row r="434" ht="24.0" customHeight="1">
      <c r="D434" s="1"/>
      <c r="E434" s="2"/>
      <c r="F434" s="1"/>
      <c r="G434" s="1"/>
    </row>
    <row r="435" ht="24.0" customHeight="1">
      <c r="D435" s="1"/>
      <c r="E435" s="2"/>
      <c r="F435" s="1"/>
      <c r="G435" s="1"/>
    </row>
    <row r="436" ht="24.0" customHeight="1">
      <c r="D436" s="1"/>
      <c r="E436" s="2"/>
      <c r="F436" s="1"/>
      <c r="G436" s="1"/>
    </row>
    <row r="437" ht="24.0" customHeight="1">
      <c r="D437" s="1"/>
      <c r="E437" s="2"/>
      <c r="F437" s="1"/>
      <c r="G437" s="1"/>
    </row>
    <row r="438" ht="24.0" customHeight="1">
      <c r="D438" s="1"/>
      <c r="E438" s="2"/>
      <c r="F438" s="1"/>
      <c r="G438" s="1"/>
    </row>
    <row r="439" ht="24.0" customHeight="1">
      <c r="D439" s="1"/>
      <c r="E439" s="2"/>
      <c r="F439" s="1"/>
      <c r="G439" s="1"/>
    </row>
    <row r="440" ht="24.0" customHeight="1">
      <c r="D440" s="1"/>
      <c r="E440" s="2"/>
      <c r="F440" s="1"/>
      <c r="G440" s="1"/>
    </row>
    <row r="441" ht="24.0" customHeight="1">
      <c r="D441" s="1"/>
      <c r="E441" s="2"/>
      <c r="F441" s="1"/>
      <c r="G441" s="1"/>
    </row>
    <row r="442" ht="24.0" customHeight="1">
      <c r="D442" s="1"/>
      <c r="E442" s="2"/>
      <c r="F442" s="1"/>
      <c r="G442" s="1"/>
    </row>
    <row r="443" ht="24.0" customHeight="1">
      <c r="D443" s="1"/>
      <c r="E443" s="2"/>
      <c r="F443" s="1"/>
      <c r="G443" s="1"/>
    </row>
    <row r="444" ht="24.0" customHeight="1">
      <c r="D444" s="1"/>
      <c r="E444" s="2"/>
      <c r="F444" s="1"/>
      <c r="G444" s="1"/>
    </row>
    <row r="445" ht="24.0" customHeight="1">
      <c r="D445" s="1"/>
      <c r="E445" s="2"/>
      <c r="F445" s="1"/>
      <c r="G445" s="1"/>
    </row>
    <row r="446" ht="24.0" customHeight="1">
      <c r="D446" s="1"/>
      <c r="E446" s="2"/>
      <c r="F446" s="1"/>
      <c r="G446" s="1"/>
    </row>
    <row r="447" ht="24.0" customHeight="1">
      <c r="D447" s="1"/>
      <c r="E447" s="2"/>
      <c r="F447" s="1"/>
      <c r="G447" s="1"/>
    </row>
    <row r="448" ht="24.0" customHeight="1">
      <c r="D448" s="1"/>
      <c r="E448" s="2"/>
      <c r="F448" s="1"/>
      <c r="G448" s="1"/>
    </row>
    <row r="449" ht="24.0" customHeight="1">
      <c r="D449" s="1"/>
      <c r="E449" s="2"/>
      <c r="F449" s="1"/>
      <c r="G449" s="1"/>
    </row>
    <row r="450" ht="24.0" customHeight="1">
      <c r="D450" s="1"/>
      <c r="E450" s="2"/>
      <c r="F450" s="1"/>
      <c r="G450" s="1"/>
    </row>
    <row r="451" ht="24.0" customHeight="1">
      <c r="D451" s="1"/>
      <c r="E451" s="2"/>
      <c r="F451" s="1"/>
      <c r="G451" s="1"/>
    </row>
    <row r="452" ht="24.0" customHeight="1">
      <c r="D452" s="1"/>
      <c r="E452" s="2"/>
      <c r="F452" s="1"/>
      <c r="G452" s="1"/>
    </row>
    <row r="453" ht="24.0" customHeight="1">
      <c r="D453" s="1"/>
      <c r="E453" s="2"/>
      <c r="F453" s="1"/>
      <c r="G453" s="1"/>
    </row>
    <row r="454" ht="24.0" customHeight="1">
      <c r="D454" s="1"/>
      <c r="E454" s="2"/>
      <c r="F454" s="1"/>
      <c r="G454" s="1"/>
    </row>
    <row r="455" ht="24.0" customHeight="1">
      <c r="D455" s="1"/>
      <c r="E455" s="2"/>
      <c r="F455" s="1"/>
      <c r="G455" s="1"/>
    </row>
    <row r="456" ht="24.0" customHeight="1">
      <c r="D456" s="1"/>
      <c r="E456" s="2"/>
      <c r="F456" s="1"/>
      <c r="G456" s="1"/>
    </row>
    <row r="457" ht="24.0" customHeight="1">
      <c r="D457" s="1"/>
      <c r="E457" s="2"/>
      <c r="F457" s="1"/>
      <c r="G457" s="1"/>
    </row>
    <row r="458" ht="24.0" customHeight="1">
      <c r="D458" s="1"/>
      <c r="E458" s="2"/>
      <c r="F458" s="1"/>
      <c r="G458" s="1"/>
    </row>
    <row r="459" ht="24.0" customHeight="1">
      <c r="D459" s="1"/>
      <c r="E459" s="2"/>
      <c r="F459" s="1"/>
      <c r="G459" s="1"/>
    </row>
    <row r="460" ht="24.0" customHeight="1">
      <c r="D460" s="1"/>
      <c r="E460" s="2"/>
      <c r="F460" s="1"/>
      <c r="G460" s="1"/>
    </row>
    <row r="461" ht="24.0" customHeight="1">
      <c r="D461" s="1"/>
      <c r="E461" s="2"/>
      <c r="F461" s="1"/>
      <c r="G461" s="1"/>
    </row>
    <row r="462" ht="24.0" customHeight="1">
      <c r="D462" s="1"/>
      <c r="E462" s="2"/>
      <c r="F462" s="1"/>
      <c r="G462" s="1"/>
    </row>
    <row r="463" ht="24.0" customHeight="1">
      <c r="D463" s="1"/>
      <c r="E463" s="2"/>
      <c r="F463" s="1"/>
      <c r="G463" s="1"/>
    </row>
    <row r="464" ht="24.0" customHeight="1">
      <c r="D464" s="1"/>
      <c r="E464" s="2"/>
      <c r="F464" s="1"/>
      <c r="G464" s="1"/>
    </row>
    <row r="465" ht="24.0" customHeight="1">
      <c r="D465" s="1"/>
      <c r="E465" s="2"/>
      <c r="F465" s="1"/>
      <c r="G465" s="1"/>
    </row>
    <row r="466" ht="24.0" customHeight="1">
      <c r="D466" s="1"/>
      <c r="E466" s="2"/>
      <c r="F466" s="1"/>
      <c r="G466" s="1"/>
    </row>
    <row r="467" ht="24.0" customHeight="1">
      <c r="D467" s="1"/>
      <c r="E467" s="2"/>
      <c r="F467" s="1"/>
      <c r="G467" s="1"/>
    </row>
    <row r="468" ht="24.0" customHeight="1">
      <c r="D468" s="1"/>
      <c r="E468" s="2"/>
      <c r="F468" s="1"/>
      <c r="G468" s="1"/>
    </row>
    <row r="469" ht="24.0" customHeight="1">
      <c r="D469" s="1"/>
      <c r="E469" s="2"/>
      <c r="F469" s="1"/>
      <c r="G469" s="1"/>
    </row>
    <row r="470" ht="24.0" customHeight="1">
      <c r="D470" s="1"/>
      <c r="E470" s="2"/>
      <c r="F470" s="1"/>
      <c r="G470" s="1"/>
    </row>
    <row r="471" ht="24.0" customHeight="1">
      <c r="D471" s="1"/>
      <c r="E471" s="2"/>
      <c r="F471" s="1"/>
      <c r="G471" s="1"/>
    </row>
    <row r="472" ht="24.0" customHeight="1">
      <c r="D472" s="1"/>
      <c r="E472" s="2"/>
      <c r="F472" s="1"/>
      <c r="G472" s="1"/>
    </row>
    <row r="473" ht="24.0" customHeight="1">
      <c r="D473" s="1"/>
      <c r="E473" s="2"/>
      <c r="F473" s="1"/>
      <c r="G473" s="1"/>
    </row>
    <row r="474" ht="24.0" customHeight="1">
      <c r="D474" s="1"/>
      <c r="E474" s="2"/>
      <c r="F474" s="1"/>
      <c r="G474" s="1"/>
    </row>
    <row r="475" ht="24.0" customHeight="1">
      <c r="D475" s="1"/>
      <c r="E475" s="2"/>
      <c r="F475" s="1"/>
      <c r="G475" s="1"/>
    </row>
    <row r="476" ht="24.0" customHeight="1">
      <c r="D476" s="1"/>
      <c r="E476" s="2"/>
      <c r="F476" s="1"/>
      <c r="G476" s="1"/>
    </row>
    <row r="477" ht="24.0" customHeight="1">
      <c r="D477" s="1"/>
      <c r="E477" s="2"/>
      <c r="F477" s="1"/>
      <c r="G477" s="1"/>
    </row>
    <row r="478" ht="24.0" customHeight="1">
      <c r="D478" s="1"/>
      <c r="E478" s="2"/>
      <c r="F478" s="1"/>
      <c r="G478" s="1"/>
    </row>
    <row r="479" ht="24.0" customHeight="1">
      <c r="D479" s="1"/>
      <c r="E479" s="2"/>
      <c r="F479" s="1"/>
      <c r="G479" s="1"/>
    </row>
    <row r="480" ht="24.0" customHeight="1">
      <c r="D480" s="1"/>
      <c r="E480" s="2"/>
      <c r="F480" s="1"/>
      <c r="G480" s="1"/>
    </row>
    <row r="481" ht="24.0" customHeight="1">
      <c r="D481" s="1"/>
      <c r="E481" s="2"/>
      <c r="F481" s="1"/>
      <c r="G481" s="1"/>
    </row>
    <row r="482" ht="24.0" customHeight="1">
      <c r="D482" s="1"/>
      <c r="E482" s="2"/>
      <c r="F482" s="1"/>
      <c r="G482" s="1"/>
    </row>
    <row r="483" ht="24.0" customHeight="1">
      <c r="D483" s="1"/>
      <c r="E483" s="2"/>
      <c r="F483" s="1"/>
      <c r="G483" s="1"/>
    </row>
    <row r="484" ht="24.0" customHeight="1">
      <c r="D484" s="1"/>
      <c r="E484" s="2"/>
      <c r="F484" s="1"/>
      <c r="G484" s="1"/>
    </row>
    <row r="485" ht="24.0" customHeight="1">
      <c r="D485" s="1"/>
      <c r="E485" s="2"/>
      <c r="F485" s="1"/>
      <c r="G485" s="1"/>
    </row>
    <row r="486" ht="24.0" customHeight="1">
      <c r="D486" s="1"/>
      <c r="E486" s="2"/>
      <c r="F486" s="1"/>
      <c r="G486" s="1"/>
    </row>
    <row r="487" ht="24.0" customHeight="1">
      <c r="D487" s="1"/>
      <c r="E487" s="2"/>
      <c r="F487" s="1"/>
      <c r="G487" s="1"/>
    </row>
    <row r="488" ht="24.0" customHeight="1">
      <c r="D488" s="1"/>
      <c r="E488" s="2"/>
      <c r="F488" s="1"/>
      <c r="G488" s="1"/>
    </row>
    <row r="489" ht="24.0" customHeight="1">
      <c r="D489" s="1"/>
      <c r="E489" s="2"/>
      <c r="F489" s="1"/>
      <c r="G489" s="1"/>
    </row>
    <row r="490" ht="24.0" customHeight="1">
      <c r="D490" s="1"/>
      <c r="E490" s="2"/>
      <c r="F490" s="1"/>
      <c r="G490" s="1"/>
    </row>
    <row r="491" ht="24.0" customHeight="1">
      <c r="D491" s="1"/>
      <c r="E491" s="2"/>
      <c r="F491" s="1"/>
      <c r="G491" s="1"/>
    </row>
    <row r="492" ht="24.0" customHeight="1">
      <c r="D492" s="1"/>
      <c r="E492" s="2"/>
      <c r="F492" s="1"/>
      <c r="G492" s="1"/>
    </row>
    <row r="493" ht="24.0" customHeight="1">
      <c r="D493" s="1"/>
      <c r="E493" s="2"/>
      <c r="F493" s="1"/>
      <c r="G493" s="1"/>
    </row>
    <row r="494" ht="24.0" customHeight="1">
      <c r="D494" s="1"/>
      <c r="E494" s="2"/>
      <c r="F494" s="1"/>
      <c r="G494" s="1"/>
    </row>
    <row r="495" ht="24.0" customHeight="1">
      <c r="D495" s="1"/>
      <c r="E495" s="2"/>
      <c r="F495" s="1"/>
      <c r="G495" s="1"/>
    </row>
    <row r="496" ht="24.0" customHeight="1">
      <c r="D496" s="1"/>
      <c r="E496" s="2"/>
      <c r="F496" s="1"/>
      <c r="G496" s="1"/>
    </row>
    <row r="497" ht="24.0" customHeight="1">
      <c r="D497" s="1"/>
      <c r="E497" s="2"/>
      <c r="F497" s="1"/>
      <c r="G497" s="1"/>
    </row>
    <row r="498" ht="24.0" customHeight="1">
      <c r="D498" s="1"/>
      <c r="E498" s="2"/>
      <c r="F498" s="1"/>
      <c r="G498" s="1"/>
    </row>
    <row r="499" ht="24.0" customHeight="1">
      <c r="D499" s="1"/>
      <c r="E499" s="2"/>
      <c r="F499" s="1"/>
      <c r="G499" s="1"/>
    </row>
    <row r="500" ht="24.0" customHeight="1">
      <c r="D500" s="1"/>
      <c r="E500" s="2"/>
      <c r="F500" s="1"/>
      <c r="G500" s="1"/>
    </row>
    <row r="501" ht="24.0" customHeight="1">
      <c r="D501" s="1"/>
      <c r="E501" s="2"/>
      <c r="F501" s="1"/>
      <c r="G501" s="1"/>
    </row>
    <row r="502" ht="24.0" customHeight="1">
      <c r="D502" s="1"/>
      <c r="E502" s="2"/>
      <c r="F502" s="1"/>
      <c r="G502" s="1"/>
    </row>
    <row r="503" ht="24.0" customHeight="1">
      <c r="D503" s="1"/>
      <c r="E503" s="2"/>
      <c r="F503" s="1"/>
      <c r="G503" s="1"/>
    </row>
    <row r="504" ht="24.0" customHeight="1">
      <c r="D504" s="1"/>
      <c r="E504" s="2"/>
      <c r="F504" s="1"/>
      <c r="G504" s="1"/>
    </row>
    <row r="505" ht="24.0" customHeight="1">
      <c r="D505" s="1"/>
      <c r="E505" s="2"/>
      <c r="F505" s="1"/>
      <c r="G505" s="1"/>
    </row>
    <row r="506" ht="24.0" customHeight="1">
      <c r="D506" s="1"/>
      <c r="E506" s="2"/>
      <c r="F506" s="1"/>
      <c r="G506" s="1"/>
    </row>
    <row r="507" ht="24.0" customHeight="1">
      <c r="D507" s="1"/>
      <c r="E507" s="2"/>
      <c r="F507" s="1"/>
      <c r="G507" s="1"/>
    </row>
    <row r="508" ht="24.0" customHeight="1">
      <c r="D508" s="1"/>
      <c r="E508" s="2"/>
      <c r="F508" s="1"/>
      <c r="G508" s="1"/>
    </row>
    <row r="509" ht="24.0" customHeight="1">
      <c r="D509" s="1"/>
      <c r="E509" s="2"/>
      <c r="F509" s="1"/>
      <c r="G509" s="1"/>
    </row>
    <row r="510" ht="24.0" customHeight="1">
      <c r="D510" s="1"/>
      <c r="E510" s="2"/>
      <c r="F510" s="1"/>
      <c r="G510" s="1"/>
    </row>
    <row r="511" ht="24.0" customHeight="1">
      <c r="D511" s="1"/>
      <c r="E511" s="2"/>
      <c r="F511" s="1"/>
      <c r="G511" s="1"/>
    </row>
    <row r="512" ht="24.0" customHeight="1">
      <c r="D512" s="1"/>
      <c r="E512" s="2"/>
      <c r="F512" s="1"/>
      <c r="G512" s="1"/>
    </row>
    <row r="513" ht="24.0" customHeight="1">
      <c r="D513" s="1"/>
      <c r="E513" s="2"/>
      <c r="F513" s="1"/>
      <c r="G513" s="1"/>
    </row>
    <row r="514" ht="24.0" customHeight="1">
      <c r="D514" s="1"/>
      <c r="E514" s="2"/>
      <c r="F514" s="1"/>
      <c r="G514" s="1"/>
    </row>
    <row r="515" ht="24.0" customHeight="1">
      <c r="D515" s="1"/>
      <c r="E515" s="2"/>
      <c r="F515" s="1"/>
      <c r="G515" s="1"/>
    </row>
    <row r="516" ht="24.0" customHeight="1">
      <c r="D516" s="1"/>
      <c r="E516" s="2"/>
      <c r="F516" s="1"/>
      <c r="G516" s="1"/>
    </row>
    <row r="517" ht="24.0" customHeight="1">
      <c r="D517" s="1"/>
      <c r="E517" s="2"/>
      <c r="F517" s="1"/>
      <c r="G517" s="1"/>
    </row>
    <row r="518" ht="24.0" customHeight="1">
      <c r="D518" s="1"/>
      <c r="E518" s="2"/>
      <c r="F518" s="1"/>
      <c r="G518" s="1"/>
    </row>
    <row r="519" ht="24.0" customHeight="1">
      <c r="D519" s="1"/>
      <c r="E519" s="2"/>
      <c r="F519" s="1"/>
      <c r="G519" s="1"/>
    </row>
    <row r="520" ht="24.0" customHeight="1">
      <c r="D520" s="1"/>
      <c r="E520" s="2"/>
      <c r="F520" s="1"/>
      <c r="G520" s="1"/>
    </row>
    <row r="521" ht="24.0" customHeight="1">
      <c r="D521" s="1"/>
      <c r="E521" s="2"/>
      <c r="F521" s="1"/>
      <c r="G521" s="1"/>
    </row>
    <row r="522" ht="24.0" customHeight="1">
      <c r="D522" s="1"/>
      <c r="E522" s="2"/>
      <c r="F522" s="1"/>
      <c r="G522" s="1"/>
    </row>
    <row r="523" ht="24.0" customHeight="1">
      <c r="D523" s="1"/>
      <c r="E523" s="2"/>
      <c r="F523" s="1"/>
      <c r="G523" s="1"/>
    </row>
    <row r="524" ht="24.0" customHeight="1">
      <c r="D524" s="1"/>
      <c r="E524" s="2"/>
      <c r="F524" s="1"/>
      <c r="G524" s="1"/>
    </row>
    <row r="525" ht="24.0" customHeight="1">
      <c r="D525" s="1"/>
      <c r="E525" s="2"/>
      <c r="F525" s="1"/>
      <c r="G525" s="1"/>
    </row>
    <row r="526" ht="24.0" customHeight="1">
      <c r="D526" s="1"/>
      <c r="E526" s="2"/>
      <c r="F526" s="1"/>
      <c r="G526" s="1"/>
    </row>
    <row r="527" ht="24.0" customHeight="1">
      <c r="D527" s="1"/>
      <c r="E527" s="2"/>
      <c r="F527" s="1"/>
      <c r="G527" s="1"/>
    </row>
    <row r="528" ht="24.0" customHeight="1">
      <c r="D528" s="1"/>
      <c r="E528" s="2"/>
      <c r="F528" s="1"/>
      <c r="G528" s="1"/>
    </row>
    <row r="529" ht="24.0" customHeight="1">
      <c r="D529" s="1"/>
      <c r="E529" s="2"/>
      <c r="F529" s="1"/>
      <c r="G529" s="1"/>
    </row>
    <row r="530" ht="24.0" customHeight="1">
      <c r="D530" s="1"/>
      <c r="E530" s="2"/>
      <c r="F530" s="1"/>
      <c r="G530" s="1"/>
    </row>
    <row r="531" ht="24.0" customHeight="1">
      <c r="D531" s="1"/>
      <c r="E531" s="2"/>
      <c r="F531" s="1"/>
      <c r="G531" s="1"/>
    </row>
    <row r="532" ht="24.0" customHeight="1">
      <c r="D532" s="1"/>
      <c r="E532" s="2"/>
      <c r="F532" s="1"/>
      <c r="G532" s="1"/>
    </row>
    <row r="533" ht="24.0" customHeight="1">
      <c r="D533" s="1"/>
      <c r="E533" s="2"/>
      <c r="F533" s="1"/>
      <c r="G533" s="1"/>
    </row>
    <row r="534" ht="24.0" customHeight="1">
      <c r="D534" s="1"/>
      <c r="E534" s="2"/>
      <c r="F534" s="1"/>
      <c r="G534" s="1"/>
    </row>
    <row r="535" ht="24.0" customHeight="1">
      <c r="D535" s="1"/>
      <c r="E535" s="2"/>
      <c r="F535" s="1"/>
      <c r="G535" s="1"/>
    </row>
    <row r="536" ht="24.0" customHeight="1">
      <c r="D536" s="1"/>
      <c r="E536" s="2"/>
      <c r="F536" s="1"/>
      <c r="G536" s="1"/>
    </row>
    <row r="537" ht="24.0" customHeight="1">
      <c r="D537" s="1"/>
      <c r="E537" s="2"/>
      <c r="F537" s="1"/>
      <c r="G537" s="1"/>
    </row>
    <row r="538" ht="24.0" customHeight="1">
      <c r="D538" s="1"/>
      <c r="E538" s="2"/>
      <c r="F538" s="1"/>
      <c r="G538" s="1"/>
    </row>
    <row r="539" ht="24.0" customHeight="1">
      <c r="D539" s="1"/>
      <c r="E539" s="2"/>
      <c r="F539" s="1"/>
      <c r="G539" s="1"/>
    </row>
    <row r="540" ht="24.0" customHeight="1">
      <c r="D540" s="1"/>
      <c r="E540" s="2"/>
      <c r="F540" s="1"/>
      <c r="G540" s="1"/>
    </row>
    <row r="541" ht="24.0" customHeight="1">
      <c r="D541" s="1"/>
      <c r="E541" s="2"/>
      <c r="F541" s="1"/>
      <c r="G541" s="1"/>
    </row>
    <row r="542" ht="24.0" customHeight="1">
      <c r="D542" s="1"/>
      <c r="E542" s="2"/>
      <c r="F542" s="1"/>
      <c r="G542" s="1"/>
    </row>
    <row r="543" ht="24.0" customHeight="1">
      <c r="D543" s="1"/>
      <c r="E543" s="2"/>
      <c r="F543" s="1"/>
      <c r="G543" s="1"/>
    </row>
    <row r="544" ht="24.0" customHeight="1">
      <c r="D544" s="1"/>
      <c r="E544" s="2"/>
      <c r="F544" s="1"/>
      <c r="G544" s="1"/>
    </row>
    <row r="545" ht="24.0" customHeight="1">
      <c r="D545" s="1"/>
      <c r="E545" s="2"/>
      <c r="F545" s="1"/>
      <c r="G545" s="1"/>
    </row>
    <row r="546" ht="24.0" customHeight="1">
      <c r="D546" s="1"/>
      <c r="E546" s="2"/>
      <c r="F546" s="1"/>
      <c r="G546" s="1"/>
    </row>
    <row r="547" ht="24.0" customHeight="1">
      <c r="D547" s="1"/>
      <c r="E547" s="2"/>
      <c r="F547" s="1"/>
      <c r="G547" s="1"/>
    </row>
    <row r="548" ht="24.0" customHeight="1">
      <c r="D548" s="1"/>
      <c r="E548" s="2"/>
      <c r="F548" s="1"/>
      <c r="G548" s="1"/>
    </row>
    <row r="549" ht="24.0" customHeight="1">
      <c r="D549" s="1"/>
      <c r="E549" s="2"/>
      <c r="F549" s="1"/>
      <c r="G549" s="1"/>
    </row>
    <row r="550" ht="24.0" customHeight="1">
      <c r="D550" s="1"/>
      <c r="E550" s="2"/>
      <c r="F550" s="1"/>
      <c r="G550" s="1"/>
    </row>
    <row r="551" ht="24.0" customHeight="1">
      <c r="D551" s="1"/>
      <c r="E551" s="2"/>
      <c r="F551" s="1"/>
      <c r="G551" s="1"/>
    </row>
    <row r="552" ht="24.0" customHeight="1">
      <c r="D552" s="1"/>
      <c r="E552" s="2"/>
      <c r="F552" s="1"/>
      <c r="G552" s="1"/>
    </row>
    <row r="553" ht="24.0" customHeight="1">
      <c r="D553" s="1"/>
      <c r="E553" s="2"/>
      <c r="F553" s="1"/>
      <c r="G553" s="1"/>
    </row>
    <row r="554" ht="24.0" customHeight="1">
      <c r="D554" s="1"/>
      <c r="E554" s="2"/>
      <c r="F554" s="1"/>
      <c r="G554" s="1"/>
    </row>
    <row r="555" ht="24.0" customHeight="1">
      <c r="D555" s="1"/>
      <c r="E555" s="2"/>
      <c r="F555" s="1"/>
      <c r="G555" s="1"/>
    </row>
    <row r="556" ht="24.0" customHeight="1">
      <c r="D556" s="1"/>
      <c r="E556" s="2"/>
      <c r="F556" s="1"/>
      <c r="G556" s="1"/>
    </row>
    <row r="557" ht="24.0" customHeight="1">
      <c r="D557" s="1"/>
      <c r="E557" s="2"/>
      <c r="F557" s="1"/>
      <c r="G557" s="1"/>
    </row>
    <row r="558" ht="24.0" customHeight="1">
      <c r="D558" s="1"/>
      <c r="E558" s="2"/>
      <c r="F558" s="1"/>
      <c r="G558" s="1"/>
    </row>
    <row r="559" ht="24.0" customHeight="1">
      <c r="D559" s="1"/>
      <c r="E559" s="2"/>
      <c r="F559" s="1"/>
      <c r="G559" s="1"/>
    </row>
    <row r="560" ht="24.0" customHeight="1">
      <c r="D560" s="1"/>
      <c r="E560" s="2"/>
      <c r="F560" s="1"/>
      <c r="G560" s="1"/>
    </row>
    <row r="561" ht="24.0" customHeight="1">
      <c r="D561" s="1"/>
      <c r="E561" s="2"/>
      <c r="F561" s="1"/>
      <c r="G561" s="1"/>
    </row>
    <row r="562" ht="24.0" customHeight="1">
      <c r="D562" s="1"/>
      <c r="E562" s="2"/>
      <c r="F562" s="1"/>
      <c r="G562" s="1"/>
    </row>
    <row r="563" ht="24.0" customHeight="1">
      <c r="D563" s="1"/>
      <c r="E563" s="2"/>
      <c r="F563" s="1"/>
      <c r="G563" s="1"/>
    </row>
    <row r="564" ht="24.0" customHeight="1">
      <c r="D564" s="1"/>
      <c r="E564" s="2"/>
      <c r="F564" s="1"/>
      <c r="G564" s="1"/>
    </row>
    <row r="565" ht="24.0" customHeight="1">
      <c r="D565" s="1"/>
      <c r="E565" s="2"/>
      <c r="F565" s="1"/>
      <c r="G565" s="1"/>
    </row>
    <row r="566" ht="24.0" customHeight="1">
      <c r="D566" s="1"/>
      <c r="E566" s="2"/>
      <c r="F566" s="1"/>
      <c r="G566" s="1"/>
    </row>
    <row r="567" ht="24.0" customHeight="1">
      <c r="D567" s="1"/>
      <c r="E567" s="2"/>
      <c r="F567" s="1"/>
      <c r="G567" s="1"/>
    </row>
    <row r="568" ht="24.0" customHeight="1">
      <c r="D568" s="1"/>
      <c r="E568" s="2"/>
      <c r="F568" s="1"/>
      <c r="G568" s="1"/>
    </row>
    <row r="569" ht="24.0" customHeight="1">
      <c r="D569" s="1"/>
      <c r="E569" s="2"/>
      <c r="F569" s="1"/>
      <c r="G569" s="1"/>
    </row>
    <row r="570" ht="24.0" customHeight="1">
      <c r="D570" s="1"/>
      <c r="E570" s="2"/>
      <c r="F570" s="1"/>
      <c r="G570" s="1"/>
    </row>
    <row r="571" ht="24.0" customHeight="1">
      <c r="D571" s="1"/>
      <c r="E571" s="2"/>
      <c r="F571" s="1"/>
      <c r="G571" s="1"/>
    </row>
    <row r="572" ht="24.0" customHeight="1">
      <c r="D572" s="1"/>
      <c r="E572" s="2"/>
      <c r="F572" s="1"/>
      <c r="G572" s="1"/>
    </row>
    <row r="573" ht="24.0" customHeight="1">
      <c r="D573" s="1"/>
      <c r="E573" s="2"/>
      <c r="F573" s="1"/>
      <c r="G573" s="1"/>
    </row>
    <row r="574" ht="24.0" customHeight="1">
      <c r="D574" s="1"/>
      <c r="E574" s="2"/>
      <c r="F574" s="1"/>
      <c r="G574" s="1"/>
    </row>
    <row r="575" ht="24.0" customHeight="1">
      <c r="D575" s="1"/>
      <c r="E575" s="2"/>
      <c r="F575" s="1"/>
      <c r="G575" s="1"/>
    </row>
    <row r="576" ht="24.0" customHeight="1">
      <c r="D576" s="1"/>
      <c r="E576" s="2"/>
      <c r="F576" s="1"/>
      <c r="G576" s="1"/>
    </row>
    <row r="577" ht="24.0" customHeight="1">
      <c r="D577" s="1"/>
      <c r="E577" s="2"/>
      <c r="F577" s="1"/>
      <c r="G577" s="1"/>
    </row>
    <row r="578" ht="24.0" customHeight="1">
      <c r="D578" s="1"/>
      <c r="E578" s="2"/>
      <c r="F578" s="1"/>
      <c r="G578" s="1"/>
    </row>
    <row r="579" ht="24.0" customHeight="1">
      <c r="D579" s="1"/>
      <c r="E579" s="2"/>
      <c r="F579" s="1"/>
      <c r="G579" s="1"/>
    </row>
    <row r="580" ht="24.0" customHeight="1">
      <c r="D580" s="1"/>
      <c r="E580" s="2"/>
      <c r="F580" s="1"/>
      <c r="G580" s="1"/>
    </row>
    <row r="581" ht="24.0" customHeight="1">
      <c r="D581" s="1"/>
      <c r="E581" s="2"/>
      <c r="F581" s="1"/>
      <c r="G581" s="1"/>
    </row>
    <row r="582" ht="24.0" customHeight="1">
      <c r="D582" s="1"/>
      <c r="E582" s="2"/>
      <c r="F582" s="1"/>
      <c r="G582" s="1"/>
    </row>
    <row r="583" ht="24.0" customHeight="1">
      <c r="D583" s="1"/>
      <c r="E583" s="2"/>
      <c r="F583" s="1"/>
      <c r="G583" s="1"/>
    </row>
    <row r="584" ht="24.0" customHeight="1">
      <c r="D584" s="1"/>
      <c r="E584" s="2"/>
      <c r="F584" s="1"/>
      <c r="G584" s="1"/>
    </row>
    <row r="585" ht="24.0" customHeight="1">
      <c r="D585" s="1"/>
      <c r="E585" s="2"/>
      <c r="F585" s="1"/>
      <c r="G585" s="1"/>
    </row>
    <row r="586" ht="24.0" customHeight="1">
      <c r="D586" s="1"/>
      <c r="E586" s="2"/>
      <c r="F586" s="1"/>
      <c r="G586" s="1"/>
    </row>
    <row r="587" ht="24.0" customHeight="1">
      <c r="D587" s="1"/>
      <c r="E587" s="2"/>
      <c r="F587" s="1"/>
      <c r="G587" s="1"/>
    </row>
    <row r="588" ht="24.0" customHeight="1">
      <c r="D588" s="1"/>
      <c r="E588" s="2"/>
      <c r="F588" s="1"/>
      <c r="G588" s="1"/>
    </row>
    <row r="589" ht="24.0" customHeight="1">
      <c r="D589" s="1"/>
      <c r="E589" s="2"/>
      <c r="F589" s="1"/>
      <c r="G589" s="1"/>
    </row>
    <row r="590" ht="24.0" customHeight="1">
      <c r="D590" s="1"/>
      <c r="E590" s="2"/>
      <c r="F590" s="1"/>
      <c r="G590" s="1"/>
    </row>
    <row r="591" ht="24.0" customHeight="1">
      <c r="D591" s="1"/>
      <c r="E591" s="2"/>
      <c r="F591" s="1"/>
      <c r="G591" s="1"/>
    </row>
    <row r="592" ht="24.0" customHeight="1">
      <c r="D592" s="1"/>
      <c r="E592" s="2"/>
      <c r="F592" s="1"/>
      <c r="G592" s="1"/>
    </row>
    <row r="593" ht="24.0" customHeight="1">
      <c r="D593" s="1"/>
      <c r="E593" s="2"/>
      <c r="F593" s="1"/>
      <c r="G593" s="1"/>
    </row>
    <row r="594" ht="24.0" customHeight="1">
      <c r="D594" s="1"/>
      <c r="E594" s="2"/>
      <c r="F594" s="1"/>
      <c r="G594" s="1"/>
    </row>
    <row r="595" ht="24.0" customHeight="1">
      <c r="D595" s="1"/>
      <c r="E595" s="2"/>
      <c r="F595" s="1"/>
      <c r="G595" s="1"/>
    </row>
    <row r="596" ht="24.0" customHeight="1">
      <c r="D596" s="1"/>
      <c r="E596" s="2"/>
      <c r="F596" s="1"/>
      <c r="G596" s="1"/>
    </row>
    <row r="597" ht="24.0" customHeight="1">
      <c r="D597" s="1"/>
      <c r="E597" s="2"/>
      <c r="F597" s="1"/>
      <c r="G597" s="1"/>
    </row>
    <row r="598" ht="24.0" customHeight="1">
      <c r="D598" s="1"/>
      <c r="E598" s="2"/>
      <c r="F598" s="1"/>
      <c r="G598" s="1"/>
    </row>
    <row r="599" ht="24.0" customHeight="1">
      <c r="D599" s="1"/>
      <c r="E599" s="2"/>
      <c r="F599" s="1"/>
      <c r="G599" s="1"/>
    </row>
    <row r="600" ht="24.0" customHeight="1">
      <c r="D600" s="1"/>
      <c r="E600" s="2"/>
      <c r="F600" s="1"/>
      <c r="G600" s="1"/>
    </row>
    <row r="601" ht="24.0" customHeight="1">
      <c r="D601" s="1"/>
      <c r="E601" s="2"/>
      <c r="F601" s="1"/>
      <c r="G601" s="1"/>
    </row>
    <row r="602" ht="24.0" customHeight="1">
      <c r="D602" s="1"/>
      <c r="E602" s="2"/>
      <c r="F602" s="1"/>
      <c r="G602" s="1"/>
    </row>
    <row r="603" ht="24.0" customHeight="1">
      <c r="D603" s="1"/>
      <c r="E603" s="2"/>
      <c r="F603" s="1"/>
      <c r="G603" s="1"/>
    </row>
    <row r="604" ht="24.0" customHeight="1">
      <c r="D604" s="1"/>
      <c r="E604" s="2"/>
      <c r="F604" s="1"/>
      <c r="G604" s="1"/>
    </row>
    <row r="605" ht="24.0" customHeight="1">
      <c r="D605" s="1"/>
      <c r="E605" s="2"/>
      <c r="F605" s="1"/>
      <c r="G605" s="1"/>
    </row>
    <row r="606" ht="24.0" customHeight="1">
      <c r="D606" s="1"/>
      <c r="E606" s="2"/>
      <c r="F606" s="1"/>
      <c r="G606" s="1"/>
    </row>
    <row r="607" ht="24.0" customHeight="1">
      <c r="D607" s="1"/>
      <c r="E607" s="2"/>
      <c r="F607" s="1"/>
      <c r="G607" s="1"/>
    </row>
    <row r="608" ht="24.0" customHeight="1">
      <c r="D608" s="1"/>
      <c r="E608" s="2"/>
      <c r="F608" s="1"/>
      <c r="G608" s="1"/>
    </row>
    <row r="609" ht="24.0" customHeight="1">
      <c r="D609" s="1"/>
      <c r="E609" s="2"/>
      <c r="F609" s="1"/>
      <c r="G609" s="1"/>
    </row>
    <row r="610" ht="24.0" customHeight="1">
      <c r="D610" s="1"/>
      <c r="E610" s="2"/>
      <c r="F610" s="1"/>
      <c r="G610" s="1"/>
    </row>
    <row r="611" ht="24.0" customHeight="1">
      <c r="D611" s="1"/>
      <c r="E611" s="2"/>
      <c r="F611" s="1"/>
      <c r="G611" s="1"/>
    </row>
    <row r="612" ht="24.0" customHeight="1">
      <c r="D612" s="1"/>
      <c r="E612" s="2"/>
      <c r="F612" s="1"/>
      <c r="G612" s="1"/>
    </row>
    <row r="613" ht="24.0" customHeight="1">
      <c r="D613" s="1"/>
      <c r="E613" s="2"/>
      <c r="F613" s="1"/>
      <c r="G613" s="1"/>
    </row>
    <row r="614" ht="24.0" customHeight="1">
      <c r="D614" s="1"/>
      <c r="E614" s="2"/>
      <c r="F614" s="1"/>
      <c r="G614" s="1"/>
    </row>
    <row r="615" ht="24.0" customHeight="1">
      <c r="D615" s="1"/>
      <c r="E615" s="2"/>
      <c r="F615" s="1"/>
      <c r="G615" s="1"/>
    </row>
    <row r="616" ht="24.0" customHeight="1">
      <c r="D616" s="1"/>
      <c r="E616" s="2"/>
      <c r="F616" s="1"/>
      <c r="G616" s="1"/>
    </row>
    <row r="617" ht="24.0" customHeight="1">
      <c r="D617" s="1"/>
      <c r="E617" s="2"/>
      <c r="F617" s="1"/>
      <c r="G617" s="1"/>
    </row>
    <row r="618" ht="24.0" customHeight="1">
      <c r="D618" s="1"/>
      <c r="E618" s="2"/>
      <c r="F618" s="1"/>
      <c r="G618" s="1"/>
    </row>
    <row r="619" ht="24.0" customHeight="1">
      <c r="D619" s="1"/>
      <c r="E619" s="2"/>
      <c r="F619" s="1"/>
      <c r="G619" s="1"/>
    </row>
    <row r="620" ht="24.0" customHeight="1">
      <c r="D620" s="1"/>
      <c r="E620" s="2"/>
      <c r="F620" s="1"/>
      <c r="G620" s="1"/>
    </row>
    <row r="621" ht="24.0" customHeight="1">
      <c r="D621" s="1"/>
      <c r="E621" s="2"/>
      <c r="F621" s="1"/>
      <c r="G621" s="1"/>
    </row>
    <row r="622" ht="24.0" customHeight="1">
      <c r="D622" s="1"/>
      <c r="E622" s="2"/>
      <c r="F622" s="1"/>
      <c r="G622" s="1"/>
    </row>
    <row r="623" ht="24.0" customHeight="1">
      <c r="D623" s="1"/>
      <c r="E623" s="2"/>
      <c r="F623" s="1"/>
      <c r="G623" s="1"/>
    </row>
    <row r="624" ht="24.0" customHeight="1">
      <c r="D624" s="1"/>
      <c r="E624" s="2"/>
      <c r="F624" s="1"/>
      <c r="G624" s="1"/>
    </row>
    <row r="625" ht="24.0" customHeight="1">
      <c r="D625" s="1"/>
      <c r="E625" s="2"/>
      <c r="F625" s="1"/>
      <c r="G625" s="1"/>
    </row>
    <row r="626" ht="24.0" customHeight="1">
      <c r="D626" s="1"/>
      <c r="E626" s="2"/>
      <c r="F626" s="1"/>
      <c r="G626" s="1"/>
    </row>
    <row r="627" ht="24.0" customHeight="1">
      <c r="D627" s="1"/>
      <c r="E627" s="2"/>
      <c r="F627" s="1"/>
      <c r="G627" s="1"/>
    </row>
    <row r="628" ht="24.0" customHeight="1">
      <c r="D628" s="1"/>
      <c r="E628" s="2"/>
      <c r="F628" s="1"/>
      <c r="G628" s="1"/>
    </row>
    <row r="629" ht="24.0" customHeight="1">
      <c r="D629" s="1"/>
      <c r="E629" s="2"/>
      <c r="F629" s="1"/>
      <c r="G629" s="1"/>
    </row>
    <row r="630" ht="24.0" customHeight="1">
      <c r="D630" s="1"/>
      <c r="E630" s="2"/>
      <c r="F630" s="1"/>
      <c r="G630" s="1"/>
    </row>
    <row r="631" ht="24.0" customHeight="1">
      <c r="D631" s="1"/>
      <c r="E631" s="2"/>
      <c r="F631" s="1"/>
      <c r="G631" s="1"/>
    </row>
    <row r="632" ht="24.0" customHeight="1">
      <c r="D632" s="1"/>
      <c r="E632" s="2"/>
      <c r="F632" s="1"/>
      <c r="G632" s="1"/>
    </row>
    <row r="633" ht="24.0" customHeight="1">
      <c r="D633" s="1"/>
      <c r="E633" s="2"/>
      <c r="F633" s="1"/>
      <c r="G633" s="1"/>
    </row>
    <row r="634" ht="24.0" customHeight="1">
      <c r="D634" s="1"/>
      <c r="E634" s="2"/>
      <c r="F634" s="1"/>
      <c r="G634" s="1"/>
    </row>
    <row r="635" ht="24.0" customHeight="1">
      <c r="D635" s="1"/>
      <c r="E635" s="2"/>
      <c r="F635" s="1"/>
      <c r="G635" s="1"/>
    </row>
    <row r="636" ht="24.0" customHeight="1">
      <c r="D636" s="1"/>
      <c r="E636" s="2"/>
      <c r="F636" s="1"/>
      <c r="G636" s="1"/>
    </row>
    <row r="637" ht="24.0" customHeight="1">
      <c r="D637" s="1"/>
      <c r="E637" s="2"/>
      <c r="F637" s="1"/>
      <c r="G637" s="1"/>
    </row>
    <row r="638" ht="24.0" customHeight="1">
      <c r="D638" s="1"/>
      <c r="E638" s="2"/>
      <c r="F638" s="1"/>
      <c r="G638" s="1"/>
    </row>
    <row r="639" ht="24.0" customHeight="1">
      <c r="D639" s="1"/>
      <c r="E639" s="2"/>
      <c r="F639" s="1"/>
      <c r="G639" s="1"/>
    </row>
    <row r="640" ht="24.0" customHeight="1">
      <c r="D640" s="1"/>
      <c r="E640" s="2"/>
      <c r="F640" s="1"/>
      <c r="G640" s="1"/>
    </row>
    <row r="641" ht="24.0" customHeight="1">
      <c r="D641" s="1"/>
      <c r="E641" s="2"/>
      <c r="F641" s="1"/>
      <c r="G641" s="1"/>
    </row>
    <row r="642" ht="24.0" customHeight="1">
      <c r="D642" s="1"/>
      <c r="E642" s="2"/>
      <c r="F642" s="1"/>
      <c r="G642" s="1"/>
    </row>
    <row r="643" ht="24.0" customHeight="1">
      <c r="D643" s="1"/>
      <c r="E643" s="2"/>
      <c r="F643" s="1"/>
      <c r="G643" s="1"/>
    </row>
    <row r="644" ht="24.0" customHeight="1">
      <c r="D644" s="1"/>
      <c r="E644" s="2"/>
      <c r="F644" s="1"/>
      <c r="G644" s="1"/>
    </row>
    <row r="645" ht="24.0" customHeight="1">
      <c r="D645" s="1"/>
      <c r="E645" s="2"/>
      <c r="F645" s="1"/>
      <c r="G645" s="1"/>
    </row>
    <row r="646" ht="24.0" customHeight="1">
      <c r="D646" s="1"/>
      <c r="E646" s="2"/>
      <c r="F646" s="1"/>
      <c r="G646" s="1"/>
    </row>
    <row r="647" ht="24.0" customHeight="1">
      <c r="D647" s="1"/>
      <c r="E647" s="2"/>
      <c r="F647" s="1"/>
      <c r="G647" s="1"/>
    </row>
    <row r="648" ht="24.0" customHeight="1">
      <c r="D648" s="1"/>
      <c r="E648" s="2"/>
      <c r="F648" s="1"/>
      <c r="G648" s="1"/>
    </row>
    <row r="649" ht="24.0" customHeight="1">
      <c r="D649" s="1"/>
      <c r="E649" s="2"/>
      <c r="F649" s="1"/>
      <c r="G649" s="1"/>
    </row>
    <row r="650" ht="24.0" customHeight="1">
      <c r="D650" s="1"/>
      <c r="E650" s="2"/>
      <c r="F650" s="1"/>
      <c r="G650" s="1"/>
    </row>
    <row r="651" ht="24.0" customHeight="1">
      <c r="D651" s="1"/>
      <c r="E651" s="2"/>
      <c r="F651" s="1"/>
      <c r="G651" s="1"/>
    </row>
    <row r="652" ht="24.0" customHeight="1">
      <c r="D652" s="1"/>
      <c r="E652" s="2"/>
      <c r="F652" s="1"/>
      <c r="G652" s="1"/>
    </row>
    <row r="653" ht="24.0" customHeight="1">
      <c r="D653" s="1"/>
      <c r="E653" s="2"/>
      <c r="F653" s="1"/>
      <c r="G653" s="1"/>
    </row>
    <row r="654" ht="24.0" customHeight="1">
      <c r="D654" s="1"/>
      <c r="E654" s="2"/>
      <c r="F654" s="1"/>
      <c r="G654" s="1"/>
    </row>
    <row r="655" ht="24.0" customHeight="1">
      <c r="D655" s="1"/>
      <c r="E655" s="2"/>
      <c r="F655" s="1"/>
      <c r="G655" s="1"/>
    </row>
    <row r="656" ht="24.0" customHeight="1">
      <c r="D656" s="1"/>
      <c r="E656" s="2"/>
      <c r="F656" s="1"/>
      <c r="G656" s="1"/>
    </row>
    <row r="657" ht="24.0" customHeight="1">
      <c r="D657" s="1"/>
      <c r="E657" s="2"/>
      <c r="F657" s="1"/>
      <c r="G657" s="1"/>
    </row>
    <row r="658" ht="24.0" customHeight="1">
      <c r="D658" s="1"/>
      <c r="E658" s="2"/>
      <c r="F658" s="1"/>
      <c r="G658" s="1"/>
    </row>
    <row r="659" ht="24.0" customHeight="1">
      <c r="D659" s="1"/>
      <c r="E659" s="2"/>
      <c r="F659" s="1"/>
      <c r="G659" s="1"/>
    </row>
    <row r="660" ht="24.0" customHeight="1">
      <c r="D660" s="1"/>
      <c r="E660" s="2"/>
      <c r="F660" s="1"/>
      <c r="G660" s="1"/>
    </row>
    <row r="661" ht="24.0" customHeight="1">
      <c r="D661" s="1"/>
      <c r="E661" s="2"/>
      <c r="F661" s="1"/>
      <c r="G661" s="1"/>
    </row>
    <row r="662" ht="24.0" customHeight="1">
      <c r="D662" s="1"/>
      <c r="E662" s="2"/>
      <c r="F662" s="1"/>
      <c r="G662" s="1"/>
    </row>
    <row r="663" ht="24.0" customHeight="1">
      <c r="D663" s="1"/>
      <c r="E663" s="2"/>
      <c r="F663" s="1"/>
      <c r="G663" s="1"/>
    </row>
    <row r="664" ht="24.0" customHeight="1">
      <c r="D664" s="1"/>
      <c r="E664" s="2"/>
      <c r="F664" s="1"/>
      <c r="G664" s="1"/>
    </row>
    <row r="665" ht="24.0" customHeight="1">
      <c r="D665" s="1"/>
      <c r="E665" s="2"/>
      <c r="F665" s="1"/>
      <c r="G665" s="1"/>
    </row>
    <row r="666" ht="24.0" customHeight="1">
      <c r="D666" s="1"/>
      <c r="E666" s="2"/>
      <c r="F666" s="1"/>
      <c r="G666" s="1"/>
    </row>
    <row r="667" ht="24.0" customHeight="1">
      <c r="D667" s="1"/>
      <c r="E667" s="2"/>
      <c r="F667" s="1"/>
      <c r="G667" s="1"/>
    </row>
    <row r="668" ht="24.0" customHeight="1">
      <c r="D668" s="1"/>
      <c r="E668" s="2"/>
      <c r="F668" s="1"/>
      <c r="G668" s="1"/>
    </row>
    <row r="669" ht="24.0" customHeight="1">
      <c r="D669" s="1"/>
      <c r="E669" s="2"/>
      <c r="F669" s="1"/>
      <c r="G669" s="1"/>
    </row>
    <row r="670" ht="24.0" customHeight="1">
      <c r="D670" s="1"/>
      <c r="E670" s="2"/>
      <c r="F670" s="1"/>
      <c r="G670" s="1"/>
    </row>
    <row r="671" ht="24.0" customHeight="1">
      <c r="D671" s="1"/>
      <c r="E671" s="2"/>
      <c r="F671" s="1"/>
      <c r="G671" s="1"/>
    </row>
    <row r="672" ht="24.0" customHeight="1">
      <c r="D672" s="1"/>
      <c r="E672" s="2"/>
      <c r="F672" s="1"/>
      <c r="G672" s="1"/>
    </row>
    <row r="673" ht="24.0" customHeight="1">
      <c r="D673" s="1"/>
      <c r="E673" s="2"/>
      <c r="F673" s="1"/>
      <c r="G673" s="1"/>
    </row>
    <row r="674" ht="24.0" customHeight="1">
      <c r="D674" s="1"/>
      <c r="E674" s="2"/>
      <c r="F674" s="1"/>
      <c r="G674" s="1"/>
    </row>
    <row r="675" ht="24.0" customHeight="1">
      <c r="D675" s="1"/>
      <c r="E675" s="2"/>
      <c r="F675" s="1"/>
      <c r="G675" s="1"/>
    </row>
    <row r="676" ht="24.0" customHeight="1">
      <c r="D676" s="1"/>
      <c r="E676" s="2"/>
      <c r="F676" s="1"/>
      <c r="G676" s="1"/>
    </row>
    <row r="677" ht="24.0" customHeight="1">
      <c r="D677" s="1"/>
      <c r="E677" s="2"/>
      <c r="F677" s="1"/>
      <c r="G677" s="1"/>
    </row>
    <row r="678" ht="24.0" customHeight="1">
      <c r="D678" s="1"/>
      <c r="E678" s="2"/>
      <c r="F678" s="1"/>
      <c r="G678" s="1"/>
    </row>
    <row r="679" ht="24.0" customHeight="1">
      <c r="D679" s="1"/>
      <c r="E679" s="2"/>
      <c r="F679" s="1"/>
      <c r="G679" s="1"/>
    </row>
    <row r="680" ht="24.0" customHeight="1">
      <c r="D680" s="1"/>
      <c r="E680" s="2"/>
      <c r="F680" s="1"/>
      <c r="G680" s="1"/>
    </row>
    <row r="681" ht="24.0" customHeight="1">
      <c r="D681" s="1"/>
      <c r="E681" s="2"/>
      <c r="F681" s="1"/>
      <c r="G681" s="1"/>
    </row>
    <row r="682" ht="24.0" customHeight="1">
      <c r="D682" s="1"/>
      <c r="E682" s="2"/>
      <c r="F682" s="1"/>
      <c r="G682" s="1"/>
    </row>
    <row r="683" ht="24.0" customHeight="1">
      <c r="D683" s="1"/>
      <c r="E683" s="2"/>
      <c r="F683" s="1"/>
      <c r="G683" s="1"/>
    </row>
    <row r="684" ht="24.0" customHeight="1">
      <c r="D684" s="1"/>
      <c r="E684" s="2"/>
      <c r="F684" s="1"/>
      <c r="G684" s="1"/>
    </row>
    <row r="685" ht="24.0" customHeight="1">
      <c r="D685" s="1"/>
      <c r="E685" s="2"/>
      <c r="F685" s="1"/>
      <c r="G685" s="1"/>
    </row>
    <row r="686" ht="24.0" customHeight="1">
      <c r="D686" s="1"/>
      <c r="E686" s="2"/>
      <c r="F686" s="1"/>
      <c r="G686" s="1"/>
    </row>
    <row r="687" ht="24.0" customHeight="1">
      <c r="D687" s="1"/>
      <c r="E687" s="2"/>
      <c r="F687" s="1"/>
      <c r="G687" s="1"/>
    </row>
    <row r="688" ht="24.0" customHeight="1">
      <c r="D688" s="1"/>
      <c r="E688" s="2"/>
      <c r="F688" s="1"/>
      <c r="G688" s="1"/>
    </row>
    <row r="689" ht="24.0" customHeight="1">
      <c r="D689" s="1"/>
      <c r="E689" s="2"/>
      <c r="F689" s="1"/>
      <c r="G689" s="1"/>
    </row>
    <row r="690" ht="24.0" customHeight="1">
      <c r="D690" s="1"/>
      <c r="E690" s="2"/>
      <c r="F690" s="1"/>
      <c r="G690" s="1"/>
    </row>
    <row r="691" ht="24.0" customHeight="1">
      <c r="D691" s="1"/>
      <c r="E691" s="2"/>
      <c r="F691" s="1"/>
      <c r="G691" s="1"/>
    </row>
    <row r="692" ht="24.0" customHeight="1">
      <c r="D692" s="1"/>
      <c r="E692" s="2"/>
      <c r="F692" s="1"/>
      <c r="G692" s="1"/>
    </row>
    <row r="693" ht="24.0" customHeight="1">
      <c r="D693" s="1"/>
      <c r="E693" s="2"/>
      <c r="F693" s="1"/>
      <c r="G693" s="1"/>
    </row>
    <row r="694" ht="24.0" customHeight="1">
      <c r="D694" s="1"/>
      <c r="E694" s="2"/>
      <c r="F694" s="1"/>
      <c r="G694" s="1"/>
    </row>
    <row r="695" ht="24.0" customHeight="1">
      <c r="D695" s="1"/>
      <c r="E695" s="2"/>
      <c r="F695" s="1"/>
      <c r="G695" s="1"/>
    </row>
    <row r="696" ht="24.0" customHeight="1">
      <c r="D696" s="1"/>
      <c r="E696" s="2"/>
      <c r="F696" s="1"/>
      <c r="G696" s="1"/>
    </row>
    <row r="697" ht="24.0" customHeight="1">
      <c r="D697" s="1"/>
      <c r="E697" s="2"/>
      <c r="F697" s="1"/>
      <c r="G697" s="1"/>
    </row>
    <row r="698" ht="24.0" customHeight="1">
      <c r="D698" s="1"/>
      <c r="E698" s="2"/>
      <c r="F698" s="1"/>
      <c r="G698" s="1"/>
    </row>
    <row r="699" ht="24.0" customHeight="1">
      <c r="D699" s="1"/>
      <c r="E699" s="2"/>
      <c r="F699" s="1"/>
      <c r="G699" s="1"/>
    </row>
    <row r="700" ht="24.0" customHeight="1">
      <c r="D700" s="1"/>
      <c r="E700" s="2"/>
      <c r="F700" s="1"/>
      <c r="G700" s="1"/>
    </row>
    <row r="701" ht="24.0" customHeight="1">
      <c r="D701" s="1"/>
      <c r="E701" s="2"/>
      <c r="F701" s="1"/>
      <c r="G701" s="1"/>
    </row>
    <row r="702" ht="24.0" customHeight="1">
      <c r="D702" s="1"/>
      <c r="E702" s="2"/>
      <c r="F702" s="1"/>
      <c r="G702" s="1"/>
    </row>
    <row r="703" ht="24.0" customHeight="1">
      <c r="D703" s="1"/>
      <c r="E703" s="2"/>
      <c r="F703" s="1"/>
      <c r="G703" s="1"/>
    </row>
    <row r="704" ht="24.0" customHeight="1">
      <c r="D704" s="1"/>
      <c r="E704" s="2"/>
      <c r="F704" s="1"/>
      <c r="G704" s="1"/>
    </row>
    <row r="705" ht="24.0" customHeight="1">
      <c r="D705" s="1"/>
      <c r="E705" s="2"/>
      <c r="F705" s="1"/>
      <c r="G705" s="1"/>
    </row>
    <row r="706" ht="24.0" customHeight="1">
      <c r="D706" s="1"/>
      <c r="E706" s="2"/>
      <c r="F706" s="1"/>
      <c r="G706" s="1"/>
    </row>
    <row r="707" ht="24.0" customHeight="1">
      <c r="D707" s="1"/>
      <c r="E707" s="2"/>
      <c r="F707" s="1"/>
      <c r="G707" s="1"/>
    </row>
    <row r="708" ht="24.0" customHeight="1">
      <c r="D708" s="1"/>
      <c r="E708" s="2"/>
      <c r="F708" s="1"/>
      <c r="G708" s="1"/>
    </row>
    <row r="709" ht="24.0" customHeight="1">
      <c r="D709" s="1"/>
      <c r="E709" s="2"/>
      <c r="F709" s="1"/>
      <c r="G709" s="1"/>
    </row>
    <row r="710" ht="24.0" customHeight="1">
      <c r="D710" s="1"/>
      <c r="E710" s="2"/>
      <c r="F710" s="1"/>
      <c r="G710" s="1"/>
    </row>
    <row r="711" ht="24.0" customHeight="1">
      <c r="D711" s="1"/>
      <c r="E711" s="2"/>
      <c r="F711" s="1"/>
      <c r="G711" s="1"/>
    </row>
    <row r="712" ht="24.0" customHeight="1">
      <c r="D712" s="1"/>
      <c r="E712" s="2"/>
      <c r="F712" s="1"/>
      <c r="G712" s="1"/>
    </row>
    <row r="713" ht="24.0" customHeight="1">
      <c r="D713" s="1"/>
      <c r="E713" s="2"/>
      <c r="F713" s="1"/>
      <c r="G713" s="1"/>
    </row>
    <row r="714" ht="24.0" customHeight="1">
      <c r="D714" s="1"/>
      <c r="E714" s="2"/>
      <c r="F714" s="1"/>
      <c r="G714" s="1"/>
    </row>
    <row r="715" ht="24.0" customHeight="1">
      <c r="D715" s="1"/>
      <c r="E715" s="2"/>
      <c r="F715" s="1"/>
      <c r="G715" s="1"/>
    </row>
    <row r="716" ht="24.0" customHeight="1">
      <c r="D716" s="1"/>
      <c r="E716" s="2"/>
      <c r="F716" s="1"/>
      <c r="G716" s="1"/>
    </row>
    <row r="717" ht="24.0" customHeight="1">
      <c r="D717" s="1"/>
      <c r="E717" s="2"/>
      <c r="F717" s="1"/>
      <c r="G717" s="1"/>
    </row>
    <row r="718" ht="24.0" customHeight="1">
      <c r="D718" s="1"/>
      <c r="E718" s="2"/>
      <c r="F718" s="1"/>
      <c r="G718" s="1"/>
    </row>
    <row r="719" ht="24.0" customHeight="1">
      <c r="D719" s="1"/>
      <c r="E719" s="2"/>
      <c r="F719" s="1"/>
      <c r="G719" s="1"/>
    </row>
    <row r="720" ht="24.0" customHeight="1">
      <c r="D720" s="1"/>
      <c r="E720" s="2"/>
      <c r="F720" s="1"/>
      <c r="G720" s="1"/>
    </row>
    <row r="721" ht="24.0" customHeight="1">
      <c r="D721" s="1"/>
      <c r="E721" s="2"/>
      <c r="F721" s="1"/>
      <c r="G721" s="1"/>
    </row>
    <row r="722" ht="24.0" customHeight="1">
      <c r="D722" s="1"/>
      <c r="E722" s="2"/>
      <c r="F722" s="1"/>
      <c r="G722" s="1"/>
    </row>
    <row r="723" ht="24.0" customHeight="1">
      <c r="D723" s="1"/>
      <c r="E723" s="2"/>
      <c r="F723" s="1"/>
      <c r="G723" s="1"/>
    </row>
    <row r="724" ht="24.0" customHeight="1">
      <c r="D724" s="1"/>
      <c r="E724" s="2"/>
      <c r="F724" s="1"/>
      <c r="G724" s="1"/>
    </row>
    <row r="725" ht="24.0" customHeight="1">
      <c r="D725" s="1"/>
      <c r="E725" s="2"/>
      <c r="F725" s="1"/>
      <c r="G725" s="1"/>
    </row>
    <row r="726" ht="24.0" customHeight="1">
      <c r="D726" s="1"/>
      <c r="E726" s="2"/>
      <c r="F726" s="1"/>
      <c r="G726" s="1"/>
    </row>
    <row r="727" ht="24.0" customHeight="1">
      <c r="D727" s="1"/>
      <c r="E727" s="2"/>
      <c r="F727" s="1"/>
      <c r="G727" s="1"/>
    </row>
    <row r="728" ht="24.0" customHeight="1">
      <c r="D728" s="1"/>
      <c r="E728" s="2"/>
      <c r="F728" s="1"/>
      <c r="G728" s="1"/>
    </row>
    <row r="729" ht="24.0" customHeight="1">
      <c r="D729" s="1"/>
      <c r="E729" s="2"/>
      <c r="F729" s="1"/>
      <c r="G729" s="1"/>
    </row>
    <row r="730" ht="24.0" customHeight="1">
      <c r="D730" s="1"/>
      <c r="E730" s="2"/>
      <c r="F730" s="1"/>
      <c r="G730" s="1"/>
    </row>
    <row r="731" ht="24.0" customHeight="1">
      <c r="D731" s="1"/>
      <c r="E731" s="2"/>
      <c r="F731" s="1"/>
      <c r="G731" s="1"/>
    </row>
    <row r="732" ht="24.0" customHeight="1">
      <c r="D732" s="1"/>
      <c r="E732" s="2"/>
      <c r="F732" s="1"/>
      <c r="G732" s="1"/>
    </row>
    <row r="733" ht="24.0" customHeight="1">
      <c r="D733" s="1"/>
      <c r="E733" s="2"/>
      <c r="F733" s="1"/>
      <c r="G733" s="1"/>
    </row>
    <row r="734" ht="24.0" customHeight="1">
      <c r="D734" s="1"/>
      <c r="E734" s="2"/>
      <c r="F734" s="1"/>
      <c r="G734" s="1"/>
    </row>
    <row r="735" ht="24.0" customHeight="1">
      <c r="D735" s="1"/>
      <c r="E735" s="2"/>
      <c r="F735" s="1"/>
      <c r="G735" s="1"/>
    </row>
    <row r="736" ht="24.0" customHeight="1">
      <c r="D736" s="1"/>
      <c r="E736" s="2"/>
      <c r="F736" s="1"/>
      <c r="G736" s="1"/>
    </row>
    <row r="737" ht="24.0" customHeight="1">
      <c r="D737" s="1"/>
      <c r="E737" s="2"/>
      <c r="F737" s="1"/>
      <c r="G737" s="1"/>
    </row>
    <row r="738" ht="24.0" customHeight="1">
      <c r="D738" s="1"/>
      <c r="E738" s="2"/>
      <c r="F738" s="1"/>
      <c r="G738" s="1"/>
    </row>
    <row r="739" ht="24.0" customHeight="1">
      <c r="D739" s="1"/>
      <c r="E739" s="2"/>
      <c r="F739" s="1"/>
      <c r="G739" s="1"/>
    </row>
    <row r="740" ht="24.0" customHeight="1">
      <c r="D740" s="1"/>
      <c r="E740" s="2"/>
      <c r="F740" s="1"/>
      <c r="G740" s="1"/>
    </row>
    <row r="741" ht="24.0" customHeight="1">
      <c r="D741" s="1"/>
      <c r="E741" s="2"/>
      <c r="F741" s="1"/>
      <c r="G741" s="1"/>
    </row>
    <row r="742" ht="24.0" customHeight="1">
      <c r="D742" s="1"/>
      <c r="E742" s="2"/>
      <c r="F742" s="1"/>
      <c r="G742" s="1"/>
    </row>
    <row r="743" ht="24.0" customHeight="1">
      <c r="D743" s="1"/>
      <c r="E743" s="2"/>
      <c r="F743" s="1"/>
      <c r="G743" s="1"/>
    </row>
    <row r="744" ht="24.0" customHeight="1">
      <c r="D744" s="1"/>
      <c r="E744" s="2"/>
      <c r="F744" s="1"/>
      <c r="G744" s="1"/>
    </row>
    <row r="745" ht="24.0" customHeight="1">
      <c r="D745" s="1"/>
      <c r="E745" s="2"/>
      <c r="F745" s="1"/>
      <c r="G745" s="1"/>
    </row>
    <row r="746" ht="24.0" customHeight="1">
      <c r="D746" s="1"/>
      <c r="E746" s="2"/>
      <c r="F746" s="1"/>
      <c r="G746" s="1"/>
    </row>
    <row r="747" ht="24.0" customHeight="1">
      <c r="D747" s="1"/>
      <c r="E747" s="2"/>
      <c r="F747" s="1"/>
      <c r="G747" s="1"/>
    </row>
    <row r="748" ht="24.0" customHeight="1">
      <c r="D748" s="1"/>
      <c r="E748" s="2"/>
      <c r="F748" s="1"/>
      <c r="G748" s="1"/>
    </row>
    <row r="749" ht="24.0" customHeight="1">
      <c r="D749" s="1"/>
      <c r="E749" s="2"/>
      <c r="F749" s="1"/>
      <c r="G749" s="1"/>
    </row>
    <row r="750" ht="24.0" customHeight="1">
      <c r="D750" s="1"/>
      <c r="E750" s="2"/>
      <c r="F750" s="1"/>
      <c r="G750" s="1"/>
    </row>
    <row r="751" ht="24.0" customHeight="1">
      <c r="D751" s="1"/>
      <c r="E751" s="2"/>
      <c r="F751" s="1"/>
      <c r="G751" s="1"/>
    </row>
    <row r="752" ht="24.0" customHeight="1">
      <c r="D752" s="1"/>
      <c r="E752" s="2"/>
      <c r="F752" s="1"/>
      <c r="G752" s="1"/>
    </row>
    <row r="753" ht="24.0" customHeight="1">
      <c r="D753" s="1"/>
      <c r="E753" s="2"/>
      <c r="F753" s="1"/>
      <c r="G753" s="1"/>
    </row>
    <row r="754" ht="24.0" customHeight="1">
      <c r="D754" s="1"/>
      <c r="E754" s="2"/>
      <c r="F754" s="1"/>
      <c r="G754" s="1"/>
    </row>
    <row r="755" ht="24.0" customHeight="1">
      <c r="D755" s="1"/>
      <c r="E755" s="2"/>
      <c r="F755" s="1"/>
      <c r="G755" s="1"/>
    </row>
    <row r="756" ht="24.0" customHeight="1">
      <c r="D756" s="1"/>
      <c r="E756" s="2"/>
      <c r="F756" s="1"/>
      <c r="G756" s="1"/>
    </row>
    <row r="757" ht="24.0" customHeight="1">
      <c r="D757" s="1"/>
      <c r="E757" s="2"/>
      <c r="F757" s="1"/>
      <c r="G757" s="1"/>
    </row>
    <row r="758" ht="24.0" customHeight="1">
      <c r="D758" s="1"/>
      <c r="E758" s="2"/>
      <c r="F758" s="1"/>
      <c r="G758" s="1"/>
    </row>
    <row r="759" ht="24.0" customHeight="1">
      <c r="D759" s="1"/>
      <c r="E759" s="2"/>
      <c r="F759" s="1"/>
      <c r="G759" s="1"/>
    </row>
    <row r="760" ht="24.0" customHeight="1">
      <c r="D760" s="1"/>
      <c r="E760" s="2"/>
      <c r="F760" s="1"/>
      <c r="G760" s="1"/>
    </row>
    <row r="761" ht="24.0" customHeight="1">
      <c r="D761" s="1"/>
      <c r="E761" s="2"/>
      <c r="F761" s="1"/>
      <c r="G761" s="1"/>
    </row>
    <row r="762" ht="24.0" customHeight="1">
      <c r="D762" s="1"/>
      <c r="E762" s="2"/>
      <c r="F762" s="1"/>
      <c r="G762" s="1"/>
    </row>
    <row r="763" ht="24.0" customHeight="1">
      <c r="D763" s="1"/>
      <c r="E763" s="2"/>
      <c r="F763" s="1"/>
      <c r="G763" s="1"/>
    </row>
    <row r="764" ht="24.0" customHeight="1">
      <c r="D764" s="1"/>
      <c r="E764" s="2"/>
      <c r="F764" s="1"/>
      <c r="G764" s="1"/>
    </row>
    <row r="765" ht="24.0" customHeight="1">
      <c r="D765" s="1"/>
      <c r="E765" s="2"/>
      <c r="F765" s="1"/>
      <c r="G765" s="1"/>
    </row>
    <row r="766" ht="24.0" customHeight="1">
      <c r="D766" s="1"/>
      <c r="E766" s="2"/>
      <c r="F766" s="1"/>
      <c r="G766" s="1"/>
    </row>
    <row r="767" ht="24.0" customHeight="1">
      <c r="D767" s="1"/>
      <c r="E767" s="2"/>
      <c r="F767" s="1"/>
      <c r="G767" s="1"/>
    </row>
    <row r="768" ht="24.0" customHeight="1">
      <c r="D768" s="1"/>
      <c r="E768" s="2"/>
      <c r="F768" s="1"/>
      <c r="G768" s="1"/>
    </row>
    <row r="769" ht="24.0" customHeight="1">
      <c r="D769" s="1"/>
      <c r="E769" s="2"/>
      <c r="F769" s="1"/>
      <c r="G769" s="1"/>
    </row>
    <row r="770" ht="24.0" customHeight="1">
      <c r="D770" s="1"/>
      <c r="E770" s="2"/>
      <c r="F770" s="1"/>
      <c r="G770" s="1"/>
    </row>
    <row r="771" ht="24.0" customHeight="1">
      <c r="D771" s="1"/>
      <c r="E771" s="2"/>
      <c r="F771" s="1"/>
      <c r="G771" s="1"/>
    </row>
    <row r="772" ht="24.0" customHeight="1">
      <c r="D772" s="1"/>
      <c r="E772" s="2"/>
      <c r="F772" s="1"/>
      <c r="G772" s="1"/>
    </row>
    <row r="773" ht="24.0" customHeight="1">
      <c r="D773" s="1"/>
      <c r="E773" s="2"/>
      <c r="F773" s="1"/>
      <c r="G773" s="1"/>
    </row>
    <row r="774" ht="24.0" customHeight="1">
      <c r="D774" s="1"/>
      <c r="E774" s="2"/>
      <c r="F774" s="1"/>
      <c r="G774" s="1"/>
    </row>
    <row r="775" ht="24.0" customHeight="1">
      <c r="D775" s="1"/>
      <c r="E775" s="2"/>
      <c r="F775" s="1"/>
      <c r="G775" s="1"/>
    </row>
    <row r="776" ht="24.0" customHeight="1">
      <c r="D776" s="1"/>
      <c r="E776" s="2"/>
      <c r="F776" s="1"/>
      <c r="G776" s="1"/>
    </row>
    <row r="777" ht="24.0" customHeight="1">
      <c r="D777" s="1"/>
      <c r="E777" s="2"/>
      <c r="F777" s="1"/>
      <c r="G777" s="1"/>
    </row>
    <row r="778" ht="24.0" customHeight="1">
      <c r="D778" s="1"/>
      <c r="E778" s="2"/>
      <c r="F778" s="1"/>
      <c r="G778" s="1"/>
    </row>
    <row r="779" ht="24.0" customHeight="1">
      <c r="D779" s="1"/>
      <c r="E779" s="2"/>
      <c r="F779" s="1"/>
      <c r="G779" s="1"/>
    </row>
    <row r="780" ht="24.0" customHeight="1">
      <c r="D780" s="1"/>
      <c r="E780" s="2"/>
      <c r="F780" s="1"/>
      <c r="G780" s="1"/>
    </row>
    <row r="781" ht="24.0" customHeight="1">
      <c r="D781" s="1"/>
      <c r="E781" s="2"/>
      <c r="F781" s="1"/>
      <c r="G781" s="1"/>
    </row>
    <row r="782" ht="24.0" customHeight="1">
      <c r="D782" s="1"/>
      <c r="E782" s="2"/>
      <c r="F782" s="1"/>
      <c r="G782" s="1"/>
    </row>
    <row r="783" ht="24.0" customHeight="1">
      <c r="D783" s="1"/>
      <c r="E783" s="2"/>
      <c r="F783" s="1"/>
      <c r="G783" s="1"/>
    </row>
    <row r="784" ht="24.0" customHeight="1">
      <c r="D784" s="1"/>
      <c r="E784" s="2"/>
      <c r="F784" s="1"/>
      <c r="G784" s="1"/>
    </row>
    <row r="785" ht="24.0" customHeight="1">
      <c r="D785" s="1"/>
      <c r="E785" s="2"/>
      <c r="F785" s="1"/>
      <c r="G785" s="1"/>
    </row>
    <row r="786" ht="24.0" customHeight="1">
      <c r="D786" s="1"/>
      <c r="E786" s="2"/>
      <c r="F786" s="1"/>
      <c r="G786" s="1"/>
    </row>
    <row r="787" ht="24.0" customHeight="1">
      <c r="D787" s="1"/>
      <c r="E787" s="2"/>
      <c r="F787" s="1"/>
      <c r="G787" s="1"/>
    </row>
    <row r="788" ht="24.0" customHeight="1">
      <c r="D788" s="1"/>
      <c r="E788" s="2"/>
      <c r="F788" s="1"/>
      <c r="G788" s="1"/>
    </row>
    <row r="789" ht="24.0" customHeight="1">
      <c r="D789" s="1"/>
      <c r="E789" s="2"/>
      <c r="F789" s="1"/>
      <c r="G789" s="1"/>
    </row>
    <row r="790" ht="24.0" customHeight="1">
      <c r="D790" s="1"/>
      <c r="E790" s="2"/>
      <c r="F790" s="1"/>
      <c r="G790" s="1"/>
    </row>
    <row r="791" ht="24.0" customHeight="1">
      <c r="D791" s="1"/>
      <c r="E791" s="2"/>
      <c r="F791" s="1"/>
      <c r="G791" s="1"/>
    </row>
    <row r="792" ht="24.0" customHeight="1">
      <c r="D792" s="1"/>
      <c r="E792" s="2"/>
      <c r="F792" s="1"/>
      <c r="G792" s="1"/>
    </row>
    <row r="793" ht="24.0" customHeight="1">
      <c r="D793" s="1"/>
      <c r="E793" s="2"/>
      <c r="F793" s="1"/>
      <c r="G793" s="1"/>
    </row>
    <row r="794" ht="24.0" customHeight="1">
      <c r="D794" s="1"/>
      <c r="E794" s="2"/>
      <c r="F794" s="1"/>
      <c r="G794" s="1"/>
    </row>
    <row r="795" ht="24.0" customHeight="1">
      <c r="D795" s="1"/>
      <c r="E795" s="2"/>
      <c r="F795" s="1"/>
      <c r="G795" s="1"/>
    </row>
    <row r="796" ht="24.0" customHeight="1">
      <c r="D796" s="1"/>
      <c r="E796" s="2"/>
      <c r="F796" s="1"/>
      <c r="G796" s="1"/>
    </row>
    <row r="797" ht="24.0" customHeight="1">
      <c r="D797" s="1"/>
      <c r="E797" s="2"/>
      <c r="F797" s="1"/>
      <c r="G797" s="1"/>
    </row>
    <row r="798" ht="24.0" customHeight="1">
      <c r="D798" s="1"/>
      <c r="E798" s="2"/>
      <c r="F798" s="1"/>
      <c r="G798" s="1"/>
    </row>
    <row r="799" ht="24.0" customHeight="1">
      <c r="D799" s="1"/>
      <c r="E799" s="2"/>
      <c r="F799" s="1"/>
      <c r="G799" s="1"/>
    </row>
    <row r="800" ht="24.0" customHeight="1">
      <c r="D800" s="1"/>
      <c r="E800" s="2"/>
      <c r="F800" s="1"/>
      <c r="G800" s="1"/>
    </row>
    <row r="801" ht="24.0" customHeight="1">
      <c r="D801" s="1"/>
      <c r="E801" s="2"/>
      <c r="F801" s="1"/>
      <c r="G801" s="1"/>
    </row>
    <row r="802" ht="24.0" customHeight="1">
      <c r="D802" s="1"/>
      <c r="E802" s="2"/>
      <c r="F802" s="1"/>
      <c r="G802" s="1"/>
    </row>
    <row r="803" ht="24.0" customHeight="1">
      <c r="D803" s="1"/>
      <c r="E803" s="2"/>
      <c r="F803" s="1"/>
      <c r="G803" s="1"/>
    </row>
    <row r="804" ht="24.0" customHeight="1">
      <c r="D804" s="1"/>
      <c r="E804" s="2"/>
      <c r="F804" s="1"/>
      <c r="G804" s="1"/>
    </row>
    <row r="805" ht="24.0" customHeight="1">
      <c r="D805" s="1"/>
      <c r="E805" s="2"/>
      <c r="F805" s="1"/>
      <c r="G805" s="1"/>
    </row>
    <row r="806" ht="24.0" customHeight="1">
      <c r="D806" s="1"/>
      <c r="E806" s="2"/>
      <c r="F806" s="1"/>
      <c r="G806" s="1"/>
    </row>
    <row r="807" ht="24.0" customHeight="1">
      <c r="D807" s="1"/>
      <c r="E807" s="2"/>
      <c r="F807" s="1"/>
      <c r="G807" s="1"/>
    </row>
    <row r="808" ht="24.0" customHeight="1">
      <c r="D808" s="1"/>
      <c r="E808" s="2"/>
      <c r="F808" s="1"/>
      <c r="G808" s="1"/>
    </row>
    <row r="809" ht="24.0" customHeight="1">
      <c r="D809" s="1"/>
      <c r="E809" s="2"/>
      <c r="F809" s="1"/>
      <c r="G809" s="1"/>
    </row>
    <row r="810" ht="24.0" customHeight="1">
      <c r="D810" s="1"/>
      <c r="E810" s="2"/>
      <c r="F810" s="1"/>
      <c r="G810" s="1"/>
    </row>
    <row r="811" ht="24.0" customHeight="1">
      <c r="D811" s="1"/>
      <c r="E811" s="2"/>
      <c r="F811" s="1"/>
      <c r="G811" s="1"/>
    </row>
    <row r="812" ht="24.0" customHeight="1">
      <c r="D812" s="1"/>
      <c r="E812" s="2"/>
      <c r="F812" s="1"/>
      <c r="G812" s="1"/>
    </row>
    <row r="813" ht="24.0" customHeight="1">
      <c r="D813" s="1"/>
      <c r="E813" s="2"/>
      <c r="F813" s="1"/>
      <c r="G813" s="1"/>
    </row>
    <row r="814" ht="24.0" customHeight="1">
      <c r="D814" s="1"/>
      <c r="E814" s="2"/>
      <c r="F814" s="1"/>
      <c r="G814" s="1"/>
    </row>
    <row r="815" ht="24.0" customHeight="1">
      <c r="D815" s="1"/>
      <c r="E815" s="2"/>
      <c r="F815" s="1"/>
      <c r="G815" s="1"/>
    </row>
    <row r="816" ht="24.0" customHeight="1">
      <c r="D816" s="1"/>
      <c r="E816" s="2"/>
      <c r="F816" s="1"/>
      <c r="G816" s="1"/>
    </row>
    <row r="817" ht="24.0" customHeight="1">
      <c r="D817" s="1"/>
      <c r="E817" s="2"/>
      <c r="F817" s="1"/>
      <c r="G817" s="1"/>
    </row>
    <row r="818" ht="24.0" customHeight="1">
      <c r="D818" s="1"/>
      <c r="E818" s="2"/>
      <c r="F818" s="1"/>
      <c r="G818" s="1"/>
    </row>
    <row r="819" ht="24.0" customHeight="1">
      <c r="D819" s="1"/>
      <c r="E819" s="2"/>
      <c r="F819" s="1"/>
      <c r="G819" s="1"/>
    </row>
    <row r="820" ht="24.0" customHeight="1">
      <c r="D820" s="1"/>
      <c r="E820" s="2"/>
      <c r="F820" s="1"/>
      <c r="G820" s="1"/>
    </row>
    <row r="821" ht="24.0" customHeight="1">
      <c r="D821" s="1"/>
      <c r="E821" s="2"/>
      <c r="F821" s="1"/>
      <c r="G821" s="1"/>
    </row>
    <row r="822" ht="24.0" customHeight="1">
      <c r="D822" s="1"/>
      <c r="E822" s="2"/>
      <c r="F822" s="1"/>
      <c r="G822" s="1"/>
    </row>
    <row r="823" ht="24.0" customHeight="1">
      <c r="D823" s="1"/>
      <c r="E823" s="2"/>
      <c r="F823" s="1"/>
      <c r="G823" s="1"/>
    </row>
    <row r="824" ht="24.0" customHeight="1">
      <c r="D824" s="1"/>
      <c r="E824" s="2"/>
      <c r="F824" s="1"/>
      <c r="G824" s="1"/>
    </row>
    <row r="825" ht="24.0" customHeight="1">
      <c r="D825" s="1"/>
      <c r="E825" s="2"/>
      <c r="F825" s="1"/>
      <c r="G825" s="1"/>
    </row>
    <row r="826" ht="24.0" customHeight="1">
      <c r="D826" s="1"/>
      <c r="E826" s="2"/>
      <c r="F826" s="1"/>
      <c r="G826" s="1"/>
    </row>
    <row r="827" ht="24.0" customHeight="1">
      <c r="D827" s="1"/>
      <c r="E827" s="2"/>
      <c r="F827" s="1"/>
      <c r="G827" s="1"/>
    </row>
    <row r="828" ht="24.0" customHeight="1">
      <c r="D828" s="1"/>
      <c r="E828" s="2"/>
      <c r="F828" s="1"/>
      <c r="G828" s="1"/>
    </row>
    <row r="829" ht="24.0" customHeight="1">
      <c r="D829" s="1"/>
      <c r="E829" s="2"/>
      <c r="F829" s="1"/>
      <c r="G829" s="1"/>
    </row>
    <row r="830" ht="24.0" customHeight="1">
      <c r="D830" s="1"/>
      <c r="E830" s="2"/>
      <c r="F830" s="1"/>
      <c r="G830" s="1"/>
    </row>
    <row r="831" ht="24.0" customHeight="1">
      <c r="D831" s="1"/>
      <c r="E831" s="2"/>
      <c r="F831" s="1"/>
      <c r="G831" s="1"/>
    </row>
    <row r="832" ht="24.0" customHeight="1">
      <c r="D832" s="1"/>
      <c r="E832" s="2"/>
      <c r="F832" s="1"/>
      <c r="G832" s="1"/>
    </row>
    <row r="833" ht="24.0" customHeight="1">
      <c r="D833" s="1"/>
      <c r="E833" s="2"/>
      <c r="F833" s="1"/>
      <c r="G833" s="1"/>
    </row>
    <row r="834" ht="24.0" customHeight="1">
      <c r="D834" s="1"/>
      <c r="E834" s="2"/>
      <c r="F834" s="1"/>
      <c r="G834" s="1"/>
    </row>
    <row r="835" ht="24.0" customHeight="1">
      <c r="D835" s="1"/>
      <c r="E835" s="2"/>
      <c r="F835" s="1"/>
      <c r="G835" s="1"/>
    </row>
    <row r="836" ht="24.0" customHeight="1">
      <c r="D836" s="1"/>
      <c r="E836" s="2"/>
      <c r="F836" s="1"/>
      <c r="G836" s="1"/>
    </row>
    <row r="837" ht="24.0" customHeight="1">
      <c r="D837" s="1"/>
      <c r="E837" s="2"/>
      <c r="F837" s="1"/>
      <c r="G837" s="1"/>
    </row>
    <row r="838" ht="24.0" customHeight="1">
      <c r="D838" s="1"/>
      <c r="E838" s="2"/>
      <c r="F838" s="1"/>
      <c r="G838" s="1"/>
    </row>
    <row r="839" ht="24.0" customHeight="1">
      <c r="D839" s="1"/>
      <c r="E839" s="2"/>
      <c r="F839" s="1"/>
      <c r="G839" s="1"/>
    </row>
    <row r="840" ht="24.0" customHeight="1">
      <c r="D840" s="1"/>
      <c r="E840" s="2"/>
      <c r="F840" s="1"/>
      <c r="G840" s="1"/>
    </row>
    <row r="841" ht="24.0" customHeight="1">
      <c r="D841" s="1"/>
      <c r="E841" s="2"/>
      <c r="F841" s="1"/>
      <c r="G841" s="1"/>
    </row>
    <row r="842" ht="24.0" customHeight="1">
      <c r="D842" s="1"/>
      <c r="E842" s="2"/>
      <c r="F842" s="1"/>
      <c r="G842" s="1"/>
    </row>
    <row r="843" ht="24.0" customHeight="1">
      <c r="D843" s="1"/>
      <c r="E843" s="2"/>
      <c r="F843" s="1"/>
      <c r="G843" s="1"/>
    </row>
    <row r="844" ht="24.0" customHeight="1">
      <c r="D844" s="1"/>
      <c r="E844" s="2"/>
      <c r="F844" s="1"/>
      <c r="G844" s="1"/>
    </row>
    <row r="845" ht="24.0" customHeight="1">
      <c r="D845" s="1"/>
      <c r="E845" s="2"/>
      <c r="F845" s="1"/>
      <c r="G845" s="1"/>
    </row>
    <row r="846" ht="24.0" customHeight="1">
      <c r="D846" s="1"/>
      <c r="E846" s="2"/>
      <c r="F846" s="1"/>
      <c r="G846" s="1"/>
    </row>
    <row r="847" ht="24.0" customHeight="1">
      <c r="D847" s="1"/>
      <c r="E847" s="2"/>
      <c r="F847" s="1"/>
      <c r="G847" s="1"/>
    </row>
    <row r="848" ht="24.0" customHeight="1">
      <c r="D848" s="1"/>
      <c r="E848" s="2"/>
      <c r="F848" s="1"/>
      <c r="G848" s="1"/>
    </row>
    <row r="849" ht="24.0" customHeight="1">
      <c r="D849" s="1"/>
      <c r="E849" s="2"/>
      <c r="F849" s="1"/>
      <c r="G849" s="1"/>
    </row>
    <row r="850" ht="24.0" customHeight="1">
      <c r="D850" s="1"/>
      <c r="E850" s="2"/>
      <c r="F850" s="1"/>
      <c r="G850" s="1"/>
    </row>
    <row r="851" ht="24.0" customHeight="1">
      <c r="D851" s="1"/>
      <c r="E851" s="2"/>
      <c r="F851" s="1"/>
      <c r="G851" s="1"/>
    </row>
    <row r="852" ht="24.0" customHeight="1">
      <c r="D852" s="1"/>
      <c r="E852" s="2"/>
      <c r="F852" s="1"/>
      <c r="G852" s="1"/>
    </row>
    <row r="853" ht="24.0" customHeight="1">
      <c r="D853" s="1"/>
      <c r="E853" s="2"/>
      <c r="F853" s="1"/>
      <c r="G853" s="1"/>
    </row>
    <row r="854" ht="24.0" customHeight="1">
      <c r="D854" s="1"/>
      <c r="E854" s="2"/>
      <c r="F854" s="1"/>
      <c r="G854" s="1"/>
    </row>
    <row r="855" ht="24.0" customHeight="1">
      <c r="D855" s="1"/>
      <c r="E855" s="2"/>
      <c r="F855" s="1"/>
      <c r="G855" s="1"/>
    </row>
    <row r="856" ht="24.0" customHeight="1">
      <c r="D856" s="1"/>
      <c r="E856" s="2"/>
      <c r="F856" s="1"/>
      <c r="G856" s="1"/>
    </row>
    <row r="857" ht="24.0" customHeight="1">
      <c r="D857" s="1"/>
      <c r="E857" s="2"/>
      <c r="F857" s="1"/>
      <c r="G857" s="1"/>
    </row>
    <row r="858" ht="24.0" customHeight="1">
      <c r="D858" s="1"/>
      <c r="E858" s="2"/>
      <c r="F858" s="1"/>
      <c r="G858" s="1"/>
    </row>
    <row r="859" ht="24.0" customHeight="1">
      <c r="D859" s="1"/>
      <c r="E859" s="2"/>
      <c r="F859" s="1"/>
      <c r="G859" s="1"/>
    </row>
    <row r="860" ht="24.0" customHeight="1">
      <c r="D860" s="1"/>
      <c r="E860" s="2"/>
      <c r="F860" s="1"/>
      <c r="G860" s="1"/>
    </row>
    <row r="861" ht="24.0" customHeight="1">
      <c r="D861" s="1"/>
      <c r="E861" s="2"/>
      <c r="F861" s="1"/>
      <c r="G861" s="1"/>
    </row>
    <row r="862" ht="24.0" customHeight="1">
      <c r="D862" s="1"/>
      <c r="E862" s="2"/>
      <c r="F862" s="1"/>
      <c r="G862" s="1"/>
    </row>
    <row r="863" ht="24.0" customHeight="1">
      <c r="D863" s="1"/>
      <c r="E863" s="2"/>
      <c r="F863" s="1"/>
      <c r="G863" s="1"/>
    </row>
    <row r="864" ht="24.0" customHeight="1">
      <c r="D864" s="1"/>
      <c r="E864" s="2"/>
      <c r="F864" s="1"/>
      <c r="G864" s="1"/>
    </row>
    <row r="865" ht="24.0" customHeight="1">
      <c r="D865" s="1"/>
      <c r="E865" s="2"/>
      <c r="F865" s="1"/>
      <c r="G865" s="1"/>
    </row>
    <row r="866" ht="24.0" customHeight="1">
      <c r="D866" s="1"/>
      <c r="E866" s="2"/>
      <c r="F866" s="1"/>
      <c r="G866" s="1"/>
    </row>
    <row r="867" ht="24.0" customHeight="1">
      <c r="D867" s="1"/>
      <c r="E867" s="2"/>
      <c r="F867" s="1"/>
      <c r="G867" s="1"/>
    </row>
    <row r="868" ht="24.0" customHeight="1">
      <c r="D868" s="1"/>
      <c r="E868" s="2"/>
      <c r="F868" s="1"/>
      <c r="G868" s="1"/>
    </row>
    <row r="869" ht="24.0" customHeight="1">
      <c r="D869" s="1"/>
      <c r="E869" s="2"/>
      <c r="F869" s="1"/>
      <c r="G869" s="1"/>
    </row>
    <row r="870" ht="24.0" customHeight="1">
      <c r="D870" s="1"/>
      <c r="E870" s="2"/>
      <c r="F870" s="1"/>
      <c r="G870" s="1"/>
    </row>
    <row r="871" ht="24.0" customHeight="1">
      <c r="D871" s="1"/>
      <c r="E871" s="2"/>
      <c r="F871" s="1"/>
      <c r="G871" s="1"/>
    </row>
    <row r="872" ht="24.0" customHeight="1">
      <c r="D872" s="1"/>
      <c r="E872" s="2"/>
      <c r="F872" s="1"/>
      <c r="G872" s="1"/>
    </row>
    <row r="873" ht="24.0" customHeight="1">
      <c r="D873" s="1"/>
      <c r="E873" s="2"/>
      <c r="F873" s="1"/>
      <c r="G873" s="1"/>
    </row>
    <row r="874" ht="24.0" customHeight="1">
      <c r="D874" s="1"/>
      <c r="E874" s="2"/>
      <c r="F874" s="1"/>
      <c r="G874" s="1"/>
    </row>
    <row r="875" ht="24.0" customHeight="1">
      <c r="D875" s="1"/>
      <c r="E875" s="2"/>
      <c r="F875" s="1"/>
      <c r="G875" s="1"/>
    </row>
    <row r="876" ht="24.0" customHeight="1">
      <c r="D876" s="1"/>
      <c r="E876" s="2"/>
      <c r="F876" s="1"/>
      <c r="G876" s="1"/>
    </row>
    <row r="877" ht="24.0" customHeight="1">
      <c r="D877" s="1"/>
      <c r="E877" s="2"/>
      <c r="F877" s="1"/>
      <c r="G877" s="1"/>
    </row>
    <row r="878" ht="24.0" customHeight="1">
      <c r="D878" s="1"/>
      <c r="E878" s="2"/>
      <c r="F878" s="1"/>
      <c r="G878" s="1"/>
    </row>
    <row r="879" ht="24.0" customHeight="1">
      <c r="D879" s="1"/>
      <c r="E879" s="2"/>
      <c r="F879" s="1"/>
      <c r="G879" s="1"/>
    </row>
    <row r="880" ht="24.0" customHeight="1">
      <c r="D880" s="1"/>
      <c r="E880" s="2"/>
      <c r="F880" s="1"/>
      <c r="G880" s="1"/>
    </row>
    <row r="881" ht="24.0" customHeight="1">
      <c r="D881" s="1"/>
      <c r="E881" s="2"/>
      <c r="F881" s="1"/>
      <c r="G881" s="1"/>
    </row>
    <row r="882" ht="24.0" customHeight="1">
      <c r="D882" s="1"/>
      <c r="E882" s="2"/>
      <c r="F882" s="1"/>
      <c r="G882" s="1"/>
    </row>
    <row r="883" ht="24.0" customHeight="1">
      <c r="D883" s="1"/>
      <c r="E883" s="2"/>
      <c r="F883" s="1"/>
      <c r="G883" s="1"/>
    </row>
    <row r="884" ht="24.0" customHeight="1">
      <c r="D884" s="1"/>
      <c r="E884" s="2"/>
      <c r="F884" s="1"/>
      <c r="G884" s="1"/>
    </row>
    <row r="885" ht="24.0" customHeight="1">
      <c r="D885" s="1"/>
      <c r="E885" s="2"/>
      <c r="F885" s="1"/>
      <c r="G885" s="1"/>
    </row>
    <row r="886" ht="24.0" customHeight="1">
      <c r="D886" s="1"/>
      <c r="E886" s="2"/>
      <c r="F886" s="1"/>
      <c r="G886" s="1"/>
    </row>
    <row r="887" ht="24.0" customHeight="1">
      <c r="D887" s="1"/>
      <c r="E887" s="2"/>
      <c r="F887" s="1"/>
      <c r="G887" s="1"/>
    </row>
    <row r="888" ht="24.0" customHeight="1">
      <c r="D888" s="1"/>
      <c r="E888" s="2"/>
      <c r="F888" s="1"/>
      <c r="G888" s="1"/>
    </row>
    <row r="889" ht="24.0" customHeight="1">
      <c r="D889" s="1"/>
      <c r="E889" s="2"/>
      <c r="F889" s="1"/>
      <c r="G889" s="1"/>
    </row>
    <row r="890" ht="24.0" customHeight="1">
      <c r="D890" s="1"/>
      <c r="E890" s="2"/>
      <c r="F890" s="1"/>
      <c r="G890" s="1"/>
    </row>
    <row r="891" ht="24.0" customHeight="1">
      <c r="D891" s="1"/>
      <c r="E891" s="2"/>
      <c r="F891" s="1"/>
      <c r="G891" s="1"/>
    </row>
    <row r="892" ht="24.0" customHeight="1">
      <c r="D892" s="1"/>
      <c r="E892" s="2"/>
      <c r="F892" s="1"/>
      <c r="G892" s="1"/>
    </row>
    <row r="893" ht="24.0" customHeight="1">
      <c r="D893" s="1"/>
      <c r="E893" s="2"/>
      <c r="F893" s="1"/>
      <c r="G893" s="1"/>
    </row>
    <row r="894" ht="24.0" customHeight="1">
      <c r="D894" s="1"/>
      <c r="E894" s="2"/>
      <c r="F894" s="1"/>
      <c r="G894" s="1"/>
    </row>
    <row r="895" ht="24.0" customHeight="1">
      <c r="D895" s="1"/>
      <c r="E895" s="2"/>
      <c r="F895" s="1"/>
      <c r="G895" s="1"/>
    </row>
    <row r="896" ht="24.0" customHeight="1">
      <c r="D896" s="1"/>
      <c r="E896" s="2"/>
      <c r="F896" s="1"/>
      <c r="G896" s="1"/>
    </row>
    <row r="897" ht="24.0" customHeight="1">
      <c r="D897" s="1"/>
      <c r="E897" s="2"/>
      <c r="F897" s="1"/>
      <c r="G897" s="1"/>
    </row>
    <row r="898" ht="24.0" customHeight="1">
      <c r="D898" s="1"/>
      <c r="E898" s="2"/>
      <c r="F898" s="1"/>
      <c r="G898" s="1"/>
    </row>
    <row r="899" ht="24.0" customHeight="1">
      <c r="D899" s="1"/>
      <c r="E899" s="2"/>
      <c r="F899" s="1"/>
      <c r="G899" s="1"/>
    </row>
    <row r="900" ht="24.0" customHeight="1">
      <c r="D900" s="1"/>
      <c r="E900" s="2"/>
      <c r="F900" s="1"/>
      <c r="G900" s="1"/>
    </row>
    <row r="901" ht="24.0" customHeight="1">
      <c r="D901" s="1"/>
      <c r="E901" s="2"/>
      <c r="F901" s="1"/>
      <c r="G901" s="1"/>
    </row>
    <row r="902" ht="24.0" customHeight="1">
      <c r="D902" s="1"/>
      <c r="E902" s="2"/>
      <c r="F902" s="1"/>
      <c r="G902" s="1"/>
    </row>
    <row r="903" ht="24.0" customHeight="1">
      <c r="D903" s="1"/>
      <c r="E903" s="2"/>
      <c r="F903" s="1"/>
      <c r="G903" s="1"/>
    </row>
    <row r="904" ht="24.0" customHeight="1">
      <c r="D904" s="1"/>
      <c r="E904" s="2"/>
      <c r="F904" s="1"/>
      <c r="G904" s="1"/>
    </row>
    <row r="905" ht="24.0" customHeight="1">
      <c r="D905" s="1"/>
      <c r="E905" s="2"/>
      <c r="F905" s="1"/>
      <c r="G905" s="1"/>
    </row>
    <row r="906" ht="24.0" customHeight="1">
      <c r="D906" s="1"/>
      <c r="E906" s="2"/>
      <c r="F906" s="1"/>
      <c r="G906" s="1"/>
    </row>
    <row r="907" ht="24.0" customHeight="1">
      <c r="D907" s="1"/>
      <c r="E907" s="2"/>
      <c r="F907" s="1"/>
      <c r="G907" s="1"/>
    </row>
    <row r="908" ht="24.0" customHeight="1">
      <c r="D908" s="1"/>
      <c r="E908" s="2"/>
      <c r="F908" s="1"/>
      <c r="G908" s="1"/>
    </row>
    <row r="909" ht="24.0" customHeight="1">
      <c r="D909" s="1"/>
      <c r="E909" s="2"/>
      <c r="F909" s="1"/>
      <c r="G909" s="1"/>
    </row>
    <row r="910" ht="24.0" customHeight="1">
      <c r="D910" s="1"/>
      <c r="E910" s="2"/>
      <c r="F910" s="1"/>
      <c r="G910" s="1"/>
    </row>
    <row r="911" ht="24.0" customHeight="1">
      <c r="D911" s="1"/>
      <c r="E911" s="2"/>
      <c r="F911" s="1"/>
      <c r="G911" s="1"/>
    </row>
    <row r="912" ht="24.0" customHeight="1">
      <c r="D912" s="1"/>
      <c r="E912" s="2"/>
      <c r="F912" s="1"/>
      <c r="G912" s="1"/>
    </row>
    <row r="913" ht="24.0" customHeight="1">
      <c r="D913" s="1"/>
      <c r="E913" s="2"/>
      <c r="F913" s="1"/>
      <c r="G913" s="1"/>
    </row>
    <row r="914" ht="24.0" customHeight="1">
      <c r="D914" s="1"/>
      <c r="E914" s="2"/>
      <c r="F914" s="1"/>
      <c r="G914" s="1"/>
    </row>
    <row r="915" ht="24.0" customHeight="1">
      <c r="D915" s="1"/>
      <c r="E915" s="2"/>
      <c r="F915" s="1"/>
      <c r="G915" s="1"/>
    </row>
    <row r="916" ht="24.0" customHeight="1">
      <c r="D916" s="1"/>
      <c r="E916" s="2"/>
      <c r="F916" s="1"/>
      <c r="G916" s="1"/>
    </row>
    <row r="917" ht="24.0" customHeight="1">
      <c r="D917" s="1"/>
      <c r="E917" s="2"/>
      <c r="F917" s="1"/>
      <c r="G917" s="1"/>
    </row>
    <row r="918" ht="24.0" customHeight="1">
      <c r="D918" s="1"/>
      <c r="E918" s="2"/>
      <c r="F918" s="1"/>
      <c r="G918" s="1"/>
    </row>
    <row r="919" ht="24.0" customHeight="1">
      <c r="D919" s="1"/>
      <c r="E919" s="2"/>
      <c r="F919" s="1"/>
      <c r="G919" s="1"/>
    </row>
    <row r="920" ht="24.0" customHeight="1">
      <c r="D920" s="1"/>
      <c r="E920" s="2"/>
      <c r="F920" s="1"/>
      <c r="G920" s="1"/>
    </row>
    <row r="921" ht="24.0" customHeight="1">
      <c r="D921" s="1"/>
      <c r="E921" s="2"/>
      <c r="F921" s="1"/>
      <c r="G921" s="1"/>
    </row>
    <row r="922" ht="24.0" customHeight="1">
      <c r="D922" s="1"/>
      <c r="E922" s="2"/>
      <c r="F922" s="1"/>
      <c r="G922" s="1"/>
    </row>
    <row r="923" ht="24.0" customHeight="1">
      <c r="D923" s="1"/>
      <c r="E923" s="2"/>
      <c r="F923" s="1"/>
      <c r="G923" s="1"/>
    </row>
    <row r="924" ht="24.0" customHeight="1">
      <c r="D924" s="1"/>
      <c r="E924" s="2"/>
      <c r="F924" s="1"/>
      <c r="G924" s="1"/>
    </row>
    <row r="925" ht="24.0" customHeight="1">
      <c r="D925" s="1"/>
      <c r="E925" s="2"/>
      <c r="F925" s="1"/>
      <c r="G925" s="1"/>
    </row>
    <row r="926" ht="24.0" customHeight="1">
      <c r="D926" s="1"/>
      <c r="E926" s="2"/>
      <c r="F926" s="1"/>
      <c r="G926" s="1"/>
    </row>
    <row r="927" ht="24.0" customHeight="1">
      <c r="D927" s="1"/>
      <c r="E927" s="2"/>
      <c r="F927" s="1"/>
      <c r="G927" s="1"/>
    </row>
    <row r="928" ht="24.0" customHeight="1">
      <c r="D928" s="1"/>
      <c r="E928" s="2"/>
      <c r="F928" s="1"/>
      <c r="G928" s="1"/>
    </row>
    <row r="929" ht="24.0" customHeight="1">
      <c r="D929" s="1"/>
      <c r="E929" s="2"/>
      <c r="F929" s="1"/>
      <c r="G929" s="1"/>
    </row>
    <row r="930" ht="24.0" customHeight="1">
      <c r="D930" s="1"/>
      <c r="E930" s="2"/>
      <c r="F930" s="1"/>
      <c r="G930" s="1"/>
    </row>
    <row r="931" ht="24.0" customHeight="1">
      <c r="D931" s="1"/>
      <c r="E931" s="2"/>
      <c r="F931" s="1"/>
      <c r="G931" s="1"/>
    </row>
    <row r="932" ht="24.0" customHeight="1">
      <c r="D932" s="1"/>
      <c r="E932" s="2"/>
      <c r="F932" s="1"/>
      <c r="G932" s="1"/>
    </row>
    <row r="933" ht="24.0" customHeight="1">
      <c r="D933" s="1"/>
      <c r="E933" s="2"/>
      <c r="F933" s="1"/>
      <c r="G933" s="1"/>
    </row>
    <row r="934" ht="24.0" customHeight="1">
      <c r="D934" s="1"/>
      <c r="E934" s="2"/>
      <c r="F934" s="1"/>
      <c r="G934" s="1"/>
    </row>
    <row r="935" ht="24.0" customHeight="1">
      <c r="D935" s="1"/>
      <c r="E935" s="2"/>
      <c r="F935" s="1"/>
      <c r="G935" s="1"/>
    </row>
    <row r="936" ht="24.0" customHeight="1">
      <c r="D936" s="1"/>
      <c r="E936" s="2"/>
      <c r="F936" s="1"/>
      <c r="G936" s="1"/>
    </row>
    <row r="937" ht="24.0" customHeight="1">
      <c r="D937" s="1"/>
      <c r="E937" s="2"/>
      <c r="F937" s="1"/>
      <c r="G937" s="1"/>
    </row>
    <row r="938" ht="24.0" customHeight="1">
      <c r="D938" s="1"/>
      <c r="E938" s="2"/>
      <c r="F938" s="1"/>
      <c r="G938" s="1"/>
    </row>
    <row r="939" ht="24.0" customHeight="1">
      <c r="D939" s="1"/>
      <c r="E939" s="2"/>
      <c r="F939" s="1"/>
      <c r="G939" s="1"/>
    </row>
    <row r="940" ht="24.0" customHeight="1">
      <c r="D940" s="1"/>
      <c r="E940" s="2"/>
      <c r="F940" s="1"/>
      <c r="G940" s="1"/>
    </row>
    <row r="941" ht="24.0" customHeight="1">
      <c r="D941" s="1"/>
      <c r="E941" s="2"/>
      <c r="F941" s="1"/>
      <c r="G941" s="1"/>
    </row>
    <row r="942" ht="24.0" customHeight="1">
      <c r="D942" s="1"/>
      <c r="E942" s="2"/>
      <c r="F942" s="1"/>
      <c r="G942" s="1"/>
    </row>
    <row r="943" ht="24.0" customHeight="1">
      <c r="D943" s="1"/>
      <c r="E943" s="2"/>
      <c r="F943" s="1"/>
      <c r="G943" s="1"/>
    </row>
    <row r="944" ht="24.0" customHeight="1">
      <c r="D944" s="1"/>
      <c r="E944" s="2"/>
      <c r="F944" s="1"/>
      <c r="G944" s="1"/>
    </row>
    <row r="945" ht="24.0" customHeight="1">
      <c r="D945" s="1"/>
      <c r="E945" s="2"/>
      <c r="F945" s="1"/>
      <c r="G945" s="1"/>
    </row>
    <row r="946" ht="24.0" customHeight="1">
      <c r="D946" s="1"/>
      <c r="E946" s="2"/>
      <c r="F946" s="1"/>
      <c r="G946" s="1"/>
    </row>
    <row r="947" ht="24.0" customHeight="1">
      <c r="D947" s="1"/>
      <c r="E947" s="2"/>
      <c r="F947" s="1"/>
      <c r="G947" s="1"/>
    </row>
    <row r="948" ht="24.0" customHeight="1">
      <c r="D948" s="1"/>
      <c r="E948" s="2"/>
      <c r="F948" s="1"/>
      <c r="G948" s="1"/>
    </row>
    <row r="949" ht="24.0" customHeight="1">
      <c r="D949" s="1"/>
      <c r="E949" s="2"/>
      <c r="F949" s="1"/>
      <c r="G949" s="1"/>
    </row>
    <row r="950" ht="24.0" customHeight="1">
      <c r="D950" s="1"/>
      <c r="E950" s="2"/>
      <c r="F950" s="1"/>
      <c r="G950" s="1"/>
    </row>
    <row r="951" ht="24.0" customHeight="1">
      <c r="D951" s="1"/>
      <c r="E951" s="2"/>
      <c r="F951" s="1"/>
      <c r="G951" s="1"/>
    </row>
    <row r="952" ht="24.0" customHeight="1">
      <c r="D952" s="1"/>
      <c r="E952" s="2"/>
      <c r="F952" s="1"/>
      <c r="G952" s="1"/>
    </row>
    <row r="953" ht="24.0" customHeight="1">
      <c r="D953" s="1"/>
      <c r="E953" s="2"/>
      <c r="F953" s="1"/>
      <c r="G953" s="1"/>
    </row>
    <row r="954" ht="24.0" customHeight="1">
      <c r="D954" s="1"/>
      <c r="E954" s="2"/>
      <c r="F954" s="1"/>
      <c r="G954" s="1"/>
    </row>
    <row r="955" ht="24.0" customHeight="1">
      <c r="D955" s="1"/>
      <c r="E955" s="2"/>
      <c r="F955" s="1"/>
      <c r="G955" s="1"/>
    </row>
    <row r="956" ht="24.0" customHeight="1">
      <c r="D956" s="1"/>
      <c r="E956" s="2"/>
      <c r="F956" s="1"/>
      <c r="G956" s="1"/>
    </row>
    <row r="957" ht="24.0" customHeight="1">
      <c r="D957" s="1"/>
      <c r="E957" s="2"/>
      <c r="F957" s="1"/>
      <c r="G957" s="1"/>
    </row>
    <row r="958" ht="24.0" customHeight="1">
      <c r="D958" s="1"/>
      <c r="E958" s="2"/>
      <c r="F958" s="1"/>
      <c r="G958" s="1"/>
    </row>
    <row r="959" ht="24.0" customHeight="1">
      <c r="D959" s="1"/>
      <c r="E959" s="2"/>
      <c r="F959" s="1"/>
      <c r="G959" s="1"/>
    </row>
    <row r="960" ht="24.0" customHeight="1">
      <c r="D960" s="1"/>
      <c r="E960" s="2"/>
      <c r="F960" s="1"/>
      <c r="G960" s="1"/>
    </row>
    <row r="961" ht="24.0" customHeight="1">
      <c r="D961" s="1"/>
      <c r="E961" s="2"/>
      <c r="F961" s="1"/>
      <c r="G961" s="1"/>
    </row>
    <row r="962" ht="24.0" customHeight="1">
      <c r="D962" s="1"/>
      <c r="E962" s="2"/>
      <c r="F962" s="1"/>
      <c r="G962" s="1"/>
    </row>
    <row r="963" ht="24.0" customHeight="1">
      <c r="D963" s="1"/>
      <c r="E963" s="2"/>
      <c r="F963" s="1"/>
      <c r="G963" s="1"/>
    </row>
    <row r="964" ht="24.0" customHeight="1">
      <c r="D964" s="1"/>
      <c r="E964" s="2"/>
      <c r="F964" s="1"/>
      <c r="G964" s="1"/>
    </row>
    <row r="965" ht="24.0" customHeight="1">
      <c r="D965" s="1"/>
      <c r="E965" s="2"/>
      <c r="F965" s="1"/>
      <c r="G965" s="1"/>
    </row>
    <row r="966" ht="24.0" customHeight="1">
      <c r="D966" s="1"/>
      <c r="E966" s="2"/>
      <c r="F966" s="1"/>
      <c r="G966" s="1"/>
    </row>
    <row r="967" ht="24.0" customHeight="1">
      <c r="D967" s="1"/>
      <c r="E967" s="2"/>
      <c r="F967" s="1"/>
      <c r="G967" s="1"/>
    </row>
    <row r="968" ht="24.0" customHeight="1">
      <c r="D968" s="1"/>
      <c r="E968" s="2"/>
      <c r="F968" s="1"/>
      <c r="G968" s="1"/>
    </row>
    <row r="969" ht="24.0" customHeight="1">
      <c r="D969" s="1"/>
      <c r="E969" s="2"/>
      <c r="F969" s="1"/>
      <c r="G969" s="1"/>
    </row>
    <row r="970" ht="24.0" customHeight="1">
      <c r="D970" s="1"/>
      <c r="E970" s="2"/>
      <c r="F970" s="1"/>
      <c r="G970" s="1"/>
    </row>
    <row r="971" ht="24.0" customHeight="1">
      <c r="D971" s="1"/>
      <c r="E971" s="2"/>
      <c r="F971" s="1"/>
      <c r="G971" s="1"/>
    </row>
    <row r="972" ht="24.0" customHeight="1">
      <c r="D972" s="1"/>
      <c r="E972" s="2"/>
      <c r="F972" s="1"/>
      <c r="G972" s="1"/>
    </row>
    <row r="973" ht="24.0" customHeight="1">
      <c r="D973" s="1"/>
      <c r="E973" s="2"/>
      <c r="F973" s="1"/>
      <c r="G973" s="1"/>
    </row>
    <row r="974" ht="24.0" customHeight="1">
      <c r="D974" s="1"/>
      <c r="E974" s="2"/>
      <c r="F974" s="1"/>
      <c r="G974" s="1"/>
    </row>
    <row r="975" ht="24.0" customHeight="1">
      <c r="D975" s="1"/>
      <c r="E975" s="2"/>
      <c r="F975" s="1"/>
      <c r="G975" s="1"/>
    </row>
    <row r="976" ht="24.0" customHeight="1">
      <c r="D976" s="1"/>
      <c r="E976" s="2"/>
      <c r="F976" s="1"/>
      <c r="G976" s="1"/>
    </row>
    <row r="977" ht="24.0" customHeight="1">
      <c r="D977" s="1"/>
      <c r="E977" s="2"/>
      <c r="F977" s="1"/>
      <c r="G977" s="1"/>
    </row>
    <row r="978" ht="24.0" customHeight="1">
      <c r="D978" s="1"/>
      <c r="E978" s="2"/>
      <c r="F978" s="1"/>
      <c r="G978" s="1"/>
    </row>
    <row r="979" ht="24.0" customHeight="1">
      <c r="D979" s="1"/>
      <c r="E979" s="2"/>
      <c r="F979" s="1"/>
      <c r="G979" s="1"/>
    </row>
    <row r="980" ht="24.0" customHeight="1">
      <c r="D980" s="1"/>
      <c r="E980" s="2"/>
      <c r="F980" s="1"/>
      <c r="G980" s="1"/>
    </row>
    <row r="981" ht="24.0" customHeight="1">
      <c r="D981" s="1"/>
      <c r="E981" s="2"/>
      <c r="F981" s="1"/>
      <c r="G981" s="1"/>
    </row>
    <row r="982" ht="24.0" customHeight="1">
      <c r="D982" s="1"/>
      <c r="E982" s="2"/>
      <c r="F982" s="1"/>
      <c r="G982" s="1"/>
    </row>
    <row r="983" ht="24.0" customHeight="1">
      <c r="D983" s="1"/>
      <c r="E983" s="2"/>
      <c r="F983" s="1"/>
      <c r="G983" s="1"/>
    </row>
    <row r="984" ht="24.0" customHeight="1">
      <c r="D984" s="1"/>
      <c r="E984" s="2"/>
      <c r="F984" s="1"/>
      <c r="G984" s="1"/>
    </row>
    <row r="985" ht="24.0" customHeight="1">
      <c r="D985" s="1"/>
      <c r="E985" s="2"/>
      <c r="F985" s="1"/>
      <c r="G985" s="1"/>
    </row>
    <row r="986" ht="24.0" customHeight="1">
      <c r="D986" s="1"/>
      <c r="E986" s="2"/>
      <c r="F986" s="1"/>
      <c r="G986" s="1"/>
    </row>
    <row r="987" ht="24.0" customHeight="1">
      <c r="D987" s="1"/>
      <c r="E987" s="2"/>
      <c r="F987" s="1"/>
      <c r="G987" s="1"/>
    </row>
    <row r="988" ht="24.0" customHeight="1">
      <c r="D988" s="1"/>
      <c r="E988" s="2"/>
      <c r="F988" s="1"/>
      <c r="G988" s="1"/>
    </row>
    <row r="989" ht="24.0" customHeight="1">
      <c r="D989" s="1"/>
      <c r="E989" s="2"/>
      <c r="F989" s="1"/>
      <c r="G989" s="1"/>
    </row>
    <row r="990" ht="24.0" customHeight="1">
      <c r="D990" s="1"/>
      <c r="E990" s="2"/>
      <c r="F990" s="1"/>
      <c r="G990" s="1"/>
    </row>
    <row r="991" ht="24.0" customHeight="1">
      <c r="D991" s="1"/>
      <c r="E991" s="2"/>
      <c r="F991" s="1"/>
      <c r="G991" s="1"/>
    </row>
    <row r="992" ht="24.0" customHeight="1">
      <c r="D992" s="1"/>
      <c r="E992" s="2"/>
      <c r="F992" s="1"/>
      <c r="G992" s="1"/>
    </row>
    <row r="993" ht="24.0" customHeight="1">
      <c r="D993" s="1"/>
      <c r="E993" s="2"/>
      <c r="F993" s="1"/>
      <c r="G993" s="1"/>
    </row>
    <row r="994" ht="24.0" customHeight="1">
      <c r="D994" s="1"/>
      <c r="E994" s="2"/>
      <c r="F994" s="1"/>
      <c r="G994" s="1"/>
    </row>
    <row r="995" ht="24.0" customHeight="1">
      <c r="D995" s="1"/>
      <c r="E995" s="2"/>
      <c r="F995" s="1"/>
      <c r="G995" s="1"/>
    </row>
    <row r="996" ht="24.0" customHeight="1">
      <c r="D996" s="1"/>
      <c r="E996" s="2"/>
      <c r="F996" s="1"/>
      <c r="G996" s="1"/>
    </row>
    <row r="997" ht="24.0" customHeight="1">
      <c r="D997" s="1"/>
      <c r="E997" s="2"/>
      <c r="F997" s="1"/>
      <c r="G997" s="1"/>
    </row>
    <row r="998" ht="24.0" customHeight="1">
      <c r="D998" s="1"/>
      <c r="E998" s="2"/>
      <c r="F998" s="1"/>
      <c r="G998" s="1"/>
    </row>
    <row r="999" ht="24.0" customHeight="1">
      <c r="D999" s="1"/>
      <c r="E999" s="2"/>
      <c r="F999" s="1"/>
      <c r="G999" s="1"/>
    </row>
    <row r="1000" ht="24.0" customHeight="1">
      <c r="D1000" s="1"/>
      <c r="E1000" s="2"/>
      <c r="F1000" s="1"/>
      <c r="G1000" s="1"/>
    </row>
  </sheetData>
  <mergeCells count="19">
    <mergeCell ref="C9:C13"/>
    <mergeCell ref="C15:C18"/>
    <mergeCell ref="C20:C27"/>
    <mergeCell ref="B2:F2"/>
    <mergeCell ref="C4:G4"/>
    <mergeCell ref="I4:J4"/>
    <mergeCell ref="I5:J5"/>
    <mergeCell ref="C6:C7"/>
    <mergeCell ref="C8:G8"/>
    <mergeCell ref="C14:G14"/>
    <mergeCell ref="I27:J28"/>
    <mergeCell ref="C28:E28"/>
    <mergeCell ref="I16:J16"/>
    <mergeCell ref="I17:J18"/>
    <mergeCell ref="C19:G19"/>
    <mergeCell ref="I19:J20"/>
    <mergeCell ref="I21:J22"/>
    <mergeCell ref="I23:J24"/>
    <mergeCell ref="I25:J26"/>
  </mergeCells>
  <dataValidations>
    <dataValidation type="list" allowBlank="1" showErrorMessage="1" sqref="E16:E18">
      <formula1>"Oui,Non"</formula1>
    </dataValidation>
    <dataValidation type="decimal" allowBlank="1" showInputMessage="1" prompt="Ne score ne peut dépasser la note maximal de 10." sqref="F6:F7 F15 F20:F27">
      <formula1>0.0</formula1>
      <formula2>10.0</formula2>
    </dataValidation>
    <dataValidation type="list" allowBlank="1" showErrorMessage="1" sqref="E24">
      <formula1>"Entre 0.01 et 0.50,Entre 0.51 et 1.00,Entre 1.01 et 1.50,Entre 1.51 et 2.00,2.01 et +"</formula1>
    </dataValidation>
    <dataValidation type="decimal" allowBlank="1" showInputMessage="1" prompt="Code erreur - Ne score ne peut dépasser la note maximal de 10." sqref="F9:F13">
      <formula1>0.0</formula1>
      <formula2>10.0</formula2>
    </dataValidation>
    <dataValidation type="decimal" allowBlank="1" showInputMessage="1" prompt="CODE ERREUR - La donnée entrée ne peut être supérieur au nombre de vendeur avec votre C.A. visé" sqref="E9:E13 E20:E23 E25:E27">
      <formula1>0.0</formula1>
      <formula2>$E$7</formula2>
    </dataValidation>
  </dataValidations>
  <printOptions/>
  <pageMargins bottom="0.75" footer="0.0" header="0.0" left="0.7" right="0.7" top="0.75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2021-02-10T06:11:31Z</dcterms:created>
  <dc:creator>belier06 hotmail.com</dc:creator>
</cp:coreProperties>
</file>