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03"/>
  <workbookPr/>
  <mc:AlternateContent xmlns:mc="http://schemas.openxmlformats.org/markup-compatibility/2006">
    <mc:Choice Requires="x15">
      <x15ac:absPath xmlns:x15ac="http://schemas.microsoft.com/office/spreadsheetml/2010/11/ac" url="/Users/amarnathkallam/Downloads/"/>
    </mc:Choice>
  </mc:AlternateContent>
  <bookViews>
    <workbookView xWindow="0" yWindow="0" windowWidth="38400" windowHeight="24000"/>
  </bookViews>
  <sheets>
    <sheet name="Cluster Configuration" sheetId="1" r:id="rId1"/>
    <sheet name="YARN Configuration" sheetId="2" r:id="rId2"/>
    <sheet name="MapReduce Configura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1" i="3" l="1"/>
  <c r="F40" i="3"/>
  <c r="F39" i="3"/>
  <c r="F38" i="3"/>
  <c r="F37" i="3"/>
  <c r="F34" i="3"/>
  <c r="F33" i="3"/>
  <c r="F32" i="3"/>
  <c r="F31" i="3"/>
  <c r="F30" i="3"/>
  <c r="F29" i="3"/>
  <c r="F26" i="3"/>
  <c r="F25" i="3"/>
  <c r="F24" i="3"/>
  <c r="F23" i="3"/>
  <c r="F22" i="3"/>
  <c r="E52" i="2"/>
  <c r="E51" i="2"/>
  <c r="E28" i="1"/>
  <c r="E30" i="1"/>
  <c r="E50" i="2"/>
  <c r="E49" i="2"/>
  <c r="F8" i="2"/>
  <c r="E48" i="2"/>
  <c r="E47" i="2"/>
  <c r="E46" i="2"/>
  <c r="E45" i="2"/>
  <c r="F15" i="2"/>
  <c r="F39" i="2"/>
  <c r="F38" i="2"/>
  <c r="F28" i="1"/>
  <c r="F31" i="1"/>
  <c r="F16" i="2"/>
  <c r="F37" i="2"/>
  <c r="F36" i="2"/>
  <c r="F9" i="2"/>
</calcChain>
</file>

<file path=xl/sharedStrings.xml><?xml version="1.0" encoding="utf-8"?>
<sst xmlns="http://schemas.openxmlformats.org/spreadsheetml/2006/main" count="215" uniqueCount="172">
  <si>
    <t>Machine Configuration</t>
  </si>
  <si>
    <t>STEP 1: Worker Host Configuration</t>
  </si>
  <si>
    <t>Enter your likely machine configuration in the input boxes below.  If you are uncertain what machines you plan on buying, put in some minimum values that will suit what you expect to buy.</t>
  </si>
  <si>
    <t>Host Components</t>
  </si>
  <si>
    <t>Quantity</t>
  </si>
  <si>
    <t>Description</t>
  </si>
  <si>
    <t>RAM</t>
  </si>
  <si>
    <t>Gigabytes</t>
  </si>
  <si>
    <t>CPU</t>
  </si>
  <si>
    <t>8 CPUs: 6 cores, 3.5 GHz, 15MB cache</t>
  </si>
  <si>
    <t>HDD (Hard Disk Drive)</t>
  </si>
  <si>
    <t>12x3TB SATA III Hard Drives in JBOD Configuration</t>
  </si>
  <si>
    <t>Ethernet</t>
  </si>
  <si>
    <t>1 Gigabit Ethernet</t>
  </si>
  <si>
    <t>STEP 2: Worker Host Planning</t>
  </si>
  <si>
    <t>Now that you have your base Host configuration from Step 1, use the table below to allocate resources, mainly CPU and memory, to the various software components that run on the host.</t>
  </si>
  <si>
    <t>Service</t>
  </si>
  <si>
    <t>Category</t>
  </si>
  <si>
    <t>CPU (cores)</t>
  </si>
  <si>
    <t>Memory (MB)</t>
  </si>
  <si>
    <t>Notes</t>
  </si>
  <si>
    <t>Operating System</t>
  </si>
  <si>
    <t>Overhead</t>
  </si>
  <si>
    <t>Most operating systems use 4-8GB minimum.</t>
  </si>
  <si>
    <t>Task overhead</t>
  </si>
  <si>
    <t>Allow additional memory overhead for task buffers such as the HDFS Sort I/O buffer,  JVM overheads, etc.</t>
  </si>
  <si>
    <t>Cloudera Manager agent</t>
  </si>
  <si>
    <t>Allocate 1GB for Cloudera Manager agents, which track resource usage on a host.</t>
  </si>
  <si>
    <t>Other services</t>
  </si>
  <si>
    <t>Enter the required cores or memory for services not listed above.</t>
  </si>
  <si>
    <t>HDFS DataNode</t>
  </si>
  <si>
    <t>CDH</t>
  </si>
  <si>
    <t>Allocate 1GB for the HDFS DataNode.</t>
  </si>
  <si>
    <t>Impala daemon</t>
  </si>
  <si>
    <t>(Optional Service) Suggestion: Allocate at least 16GB memory when using Impala.</t>
  </si>
  <si>
    <t>Hbase RegionServer</t>
  </si>
  <si>
    <t>(Optional Service) Suggestion: Allocate no more than 12-16GB memory when using HBase Region Servers.</t>
  </si>
  <si>
    <t>Solr Server</t>
  </si>
  <si>
    <t>(Optional Service) Suggestion: Minimum 1GB for Solr server.  More will be necessary depending on index sizes.</t>
  </si>
  <si>
    <t>YARN NodeManager</t>
  </si>
  <si>
    <t>Allocate 1GB for the YARN NodeManager.</t>
  </si>
  <si>
    <t>Available Resources</t>
  </si>
  <si>
    <t>Physical Cores to Vcores Multiplier</t>
  </si>
  <si>
    <t>Set this ratio based on the expected number of concurrent threads per core.  Use 1 for CPU intensive tasks up to 4 for standard I/O bound tasks.</t>
  </si>
  <si>
    <t>YARN Available Vcores</t>
  </si>
  <si>
    <t>This value will be used in STEP 4 for YARN Configuration</t>
  </si>
  <si>
    <t>YARN Available Memory</t>
  </si>
  <si>
    <t>STEP 3: Cluster Size</t>
  </si>
  <si>
    <t>Enter the number of nodes you have (or expect to have) in the cluster</t>
  </si>
  <si>
    <t>Number of Worker Hosts in the cluster</t>
  </si>
  <si>
    <t>YARN Configuration</t>
  </si>
  <si>
    <t>STEP 4: YARN Configuration on Cluster</t>
  </si>
  <si>
    <t>These are the first set of configuration values for your cluster.  You can set these values in YARN-&gt;Configuration</t>
  </si>
  <si>
    <t>YARN Configuration Property</t>
  </si>
  <si>
    <t>Value</t>
  </si>
  <si>
    <t>yarn.nodemanager.resource.cpu-vcores</t>
  </si>
  <si>
    <t>Copied from STEP 2 "Available Resources"</t>
  </si>
  <si>
    <t>yarn.nodemanager.resource.memory-mb</t>
  </si>
  <si>
    <t>STEP 5: Verify YARN Settings on Cluster</t>
  </si>
  <si>
    <t>Go to the Resource Manager Web UI (usually http://&lt;ResourceManagerIP&gt;:8088/ and verify the "Memory Total" and "Vcores Total" matches the values above.  If your machine has no bad nodes, then the numbers should match exactly.</t>
  </si>
  <si>
    <t>Resource Manager Property to Check</t>
  </si>
  <si>
    <t>Note</t>
  </si>
  <si>
    <t>Expected Value for "Vcores Total"</t>
  </si>
  <si>
    <t>Calculated from STEP 2 "YARN Available Vcores" and STEP 3</t>
  </si>
  <si>
    <t>Expected Value for "Memory Total" (in GB)</t>
  </si>
  <si>
    <t>Calculated from STEP 2 "YARN Available Memory" and STEP 3</t>
  </si>
  <si>
    <t>STEP 6: Verify Container Settings on Cluster</t>
  </si>
  <si>
    <t>In order to have YARN jobs run cleanly, you need to configure the container properties.</t>
  </si>
  <si>
    <t>YARN Container Configuration Property (Vcores)</t>
  </si>
  <si>
    <t>yarn.scheduler.minimum-allocation-vcores</t>
  </si>
  <si>
    <t>Minimum vcore reservation for a container</t>
  </si>
  <si>
    <t>yarn-scheduler.maximum-allocation-vcores</t>
  </si>
  <si>
    <t>Maximum vcore reservation for a container</t>
  </si>
  <si>
    <t>yarn.scheduler.increment-allocation-vcores</t>
  </si>
  <si>
    <t>Vcore allocations must be a multiple of this value</t>
  </si>
  <si>
    <t>YARN Container Configuration Property (Memory)</t>
  </si>
  <si>
    <t>yarn.scheduler.minimum-allocation-mb</t>
  </si>
  <si>
    <t>Minimum memory reservation for a container</t>
  </si>
  <si>
    <t>yarn.scheduler.maximum-allocation-mb</t>
  </si>
  <si>
    <t>Maximum memory reservation for a container</t>
  </si>
  <si>
    <t>yarn.scheduler.increment-allocation-mb</t>
  </si>
  <si>
    <t>Memory allocations must be a multiple of this value</t>
  </si>
  <si>
    <t>Step 6A: Cluster Container Capacity</t>
  </si>
  <si>
    <t>This section will tell you the capacity of your cluster (in terms of containers).</t>
  </si>
  <si>
    <t>Cluster Container Estimates</t>
  </si>
  <si>
    <t>Max possible number of containers, based on memory configuration</t>
  </si>
  <si>
    <t>Min possible number of containers, based on memory configuration</t>
  </si>
  <si>
    <t>Max possible number of containers, based on vcore configuration</t>
  </si>
  <si>
    <t>Min possible number of containers, based on vcore configuration</t>
  </si>
  <si>
    <t>STEP 6B: Container Sanity Checking</t>
  </si>
  <si>
    <t>This section will do some basic checking of your container parameters in STEP 6 against the hosts.</t>
  </si>
  <si>
    <t>Sanity Check</t>
  </si>
  <si>
    <t>Check Status</t>
  </si>
  <si>
    <t>Vcore Max &gt;= Vcore Min</t>
  </si>
  <si>
    <t>yarn.scheduler.maximum-allocation-vcores must be greater than or equal to yarn.scheduler.minimum-allocation-vcores</t>
  </si>
  <si>
    <t>Memory Max &gt;= Memory  Min</t>
  </si>
  <si>
    <t>yarn.scheduler.maximum-allocation-mb must be greater than or equal to yarn.scheduler.minimum-allocation-mb</t>
  </si>
  <si>
    <t>VCoreMin &gt;= 0</t>
  </si>
  <si>
    <t>yarn.scheduler.minimum-allocation-vcores must be greater than or equal to 1 (0 for Impala)</t>
  </si>
  <si>
    <t>VCoreMin &lt;= HostsVCores</t>
  </si>
  <si>
    <t>yarn.scheduler.minimum-allocation-vcores must be less than or equal to the yarn.nodemanager.resource.cpu-vcores</t>
  </si>
  <si>
    <t>VCoreMax &gt;= 1</t>
  </si>
  <si>
    <t>yarn.scheduler.maximum-allocation-vcores must be greater than or equal to 1</t>
  </si>
  <si>
    <t>VCoreMax &lt;= HostsVcores</t>
  </si>
  <si>
    <t>yarn.scheduler.maximum-allocation-vcores must be less than or equal to the yarn.nodemanager.resource.cpu-vcores</t>
  </si>
  <si>
    <t>Memory Min &lt; 1024 MB</t>
  </si>
  <si>
    <t>If yarn.scheduler.minimum-allocation-mb is less than 1GB, containers will likely get killed by YARN</t>
  </si>
  <si>
    <t>Memory Max &lt;= HostsMemory</t>
  </si>
  <si>
    <t>yarn.scheduler.maximum-allocation-mb must be less than or equal to the yarn.nodemanager.resource.memory-mb</t>
  </si>
  <si>
    <t>MapReduce Configuration</t>
  </si>
  <si>
    <t>STEP 7: MapReduce Configuration</t>
  </si>
  <si>
    <t>Property</t>
  </si>
  <si>
    <t>Property Type</t>
  </si>
  <si>
    <t>Component</t>
  </si>
  <si>
    <t>yarn.app.mapreduce.am.resource.cpu-vcores</t>
  </si>
  <si>
    <t>Config</t>
  </si>
  <si>
    <t>Application Master</t>
  </si>
  <si>
    <t>AM container vcore reservation</t>
  </si>
  <si>
    <t>yarn.app.mapreduce.am.resource.mb</t>
  </si>
  <si>
    <t>AM container memory reservation</t>
  </si>
  <si>
    <t>ApplicationMaster Java Maximum Heap Size (available in CM)</t>
  </si>
  <si>
    <t>Java VM Heap</t>
  </si>
  <si>
    <t>AM Java heap size</t>
  </si>
  <si>
    <t>mapreduce.map.cpu.vcores</t>
  </si>
  <si>
    <t>Map Task</t>
  </si>
  <si>
    <t>Map task vcore reservation</t>
  </si>
  <si>
    <t>mapreduce.map.memory.mb</t>
  </si>
  <si>
    <t>Map task memory reservation</t>
  </si>
  <si>
    <t>mapreduce.map.java.opts.max.heap</t>
  </si>
  <si>
    <t>Map task Java heap size</t>
  </si>
  <si>
    <t>mapreduce.reduce.cpu.vcores</t>
  </si>
  <si>
    <t>Reduce Task</t>
  </si>
  <si>
    <t>Reduce task vcore reservation</t>
  </si>
  <si>
    <t>mapreduce.reduce.memory.mb</t>
  </si>
  <si>
    <t>Reduce task memory reservation</t>
  </si>
  <si>
    <t>mapreduce.reduce.java.opts</t>
  </si>
  <si>
    <t>Reduce Task Java heap size</t>
  </si>
  <si>
    <t>mapreduce.task.io.sort.mb</t>
  </si>
  <si>
    <t>Spill/Sort (Map Task)</t>
  </si>
  <si>
    <t>Spill/Sort memory reservation</t>
  </si>
  <si>
    <t>STEP 7A: MapReduce Sanity Checking</t>
  </si>
  <si>
    <t>Sanity check MapReduce settings against container minimum/maximum properties.</t>
  </si>
  <si>
    <t>Application Master Sanity Checks</t>
  </si>
  <si>
    <t>yarn.app.mapreduce.am.resource.cpu-vcores &gt;= container min</t>
  </si>
  <si>
    <t>Make sure ApplicationMaster vcore request fits within container limits</t>
  </si>
  <si>
    <t>yarn.app.mapreduce.am.resource.cpu-vcores &lt;= container max</t>
  </si>
  <si>
    <t>Ditto</t>
  </si>
  <si>
    <t>yarn.app.mapreduce.am.resource.mb &gt;= container min</t>
  </si>
  <si>
    <t>Make sure ApplicationMaster memory request fits within container limits</t>
  </si>
  <si>
    <t>yarn.app.mapreduce.am.resource.mb &lt;= container max</t>
  </si>
  <si>
    <t>ApplicationMaster Java Heap "close" to memory request</t>
  </si>
  <si>
    <t>Make sure ApplicationMaster Java Heap is within 90% to 100% of yarn.app.mapreduce.am.resource.mb.  Otherwise, memory is being wasted.</t>
  </si>
  <si>
    <t>Map Task Sanity Checks</t>
  </si>
  <si>
    <t>mapreduce.map.cpu.vcores &gt;= container min</t>
  </si>
  <si>
    <t>Make sure Map Task vcore request fits within container limits</t>
  </si>
  <si>
    <t>mapreduce.map.cpu.vcores &lt;= container max</t>
  </si>
  <si>
    <t>mapreduce.map.cpu.memory.mb &gt;= container min</t>
  </si>
  <si>
    <t>Make sure Map Task memory request fits within container limits</t>
  </si>
  <si>
    <t>mapreduce.map.cpu.memory.mb &lt;= container max</t>
  </si>
  <si>
    <t>Map Task Java Heap "close" to memory request</t>
  </si>
  <si>
    <t>Make sure that Map Task Java Heap is within 90% to 100% of mapreduce.map.cpu.memory.mb.  Otherwise, memory is being wasted.</t>
  </si>
  <si>
    <t>mapreduce.task.io.sort.mb &lt;&lt; Map Task Java Heap</t>
  </si>
  <si>
    <t>Make sure that Spill/Sort memory reservation leaves enough "room" in the Map Task</t>
  </si>
  <si>
    <t>Reduce Task Sanity Checks</t>
  </si>
  <si>
    <t>mapreduce.reduce.cpu.vcores &gt;= container min</t>
  </si>
  <si>
    <t>Make sure Reduce Task vcore request fits within container limits</t>
  </si>
  <si>
    <t>mapreduce.reduce.cpu.vcores &lt;= container max</t>
  </si>
  <si>
    <t>mapreduce.reduce.cpu.memory.mb &gt;= container min</t>
  </si>
  <si>
    <t>Make sure Reduce Task memory request fits within container limits</t>
  </si>
  <si>
    <t>mapreduce.reduce.cpu.memory.mb &lt;= container max</t>
  </si>
  <si>
    <t>Reduce Task Java Heap "close" to memory request</t>
  </si>
  <si>
    <t>Make sure that Reduce Task Java Heap is within 90% to 100% of mapreduce.reduce.cpu.memory.mb.  Otherwise, memory is being wasted.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</si>
</sst>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Calibri"/>
    </font>
    <font>
      <b/>
      <sz val="36"/>
      <color indexed="10"/>
      <name val="Calibri"/>
    </font>
    <font>
      <sz val="24"/>
      <color indexed="11"/>
      <name val="Calibri"/>
    </font>
    <font>
      <sz val="16"/>
      <color indexed="11"/>
      <name val="Calibri"/>
    </font>
    <font>
      <sz val="14"/>
      <color indexed="8"/>
      <name val="Calibri"/>
    </font>
    <font>
      <sz val="12"/>
      <color indexed="12"/>
      <name val="Calibri"/>
    </font>
    <font>
      <sz val="12"/>
      <color indexed="11"/>
      <name val="Calibri"/>
    </font>
    <font>
      <b/>
      <sz val="36"/>
      <color indexed="8"/>
      <name val="Calibri"/>
    </font>
  </fonts>
  <fills count="5">
    <fill>
      <patternFill patternType="none"/>
    </fill>
    <fill>
      <patternFill patternType="gray125"/>
    </fill>
    <fill>
      <patternFill patternType="solid">
        <fgColor indexed="12"/>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top/>
      <bottom/>
      <diagonal/>
    </border>
    <border>
      <left style="thin">
        <color indexed="9"/>
      </left>
      <right/>
      <top/>
      <bottom style="thin">
        <color indexed="9"/>
      </bottom>
      <diagonal/>
    </border>
    <border>
      <left/>
      <right style="thin">
        <color indexed="9"/>
      </right>
      <top/>
      <bottom style="thin">
        <color indexed="9"/>
      </bottom>
      <diagonal/>
    </border>
    <border>
      <left/>
      <right/>
      <top/>
      <bottom style="thin">
        <color indexed="9"/>
      </bottom>
      <diagonal/>
    </border>
  </borders>
  <cellStyleXfs count="1">
    <xf numFmtId="0" fontId="0" fillId="0" borderId="0" applyNumberFormat="0" applyFill="0" applyBorder="0" applyProtection="0"/>
  </cellStyleXfs>
  <cellXfs count="58">
    <xf numFmtId="0" fontId="0" fillId="0" borderId="0" xfId="0" applyFont="1" applyAlignment="1"/>
    <xf numFmtId="0" fontId="0" fillId="0" borderId="0" xfId="0" applyNumberFormat="1" applyFont="1" applyAlignment="1"/>
    <xf numFmtId="0" fontId="0" fillId="0" borderId="1" xfId="0" applyFont="1" applyBorder="1" applyAlignment="1"/>
    <xf numFmtId="49" fontId="1" fillId="0" borderId="1" xfId="0" applyNumberFormat="1" applyFont="1" applyBorder="1" applyAlignment="1"/>
    <xf numFmtId="0" fontId="1" fillId="0" borderId="1" xfId="0" applyFont="1" applyBorder="1" applyAlignment="1"/>
    <xf numFmtId="49" fontId="4" fillId="0" borderId="1" xfId="0" applyNumberFormat="1" applyFont="1" applyBorder="1" applyAlignment="1"/>
    <xf numFmtId="0" fontId="4" fillId="0" borderId="1" xfId="0" applyFont="1" applyBorder="1" applyAlignment="1"/>
    <xf numFmtId="49" fontId="4" fillId="0" borderId="2" xfId="0" applyNumberFormat="1" applyFont="1" applyBorder="1" applyAlignment="1"/>
    <xf numFmtId="49" fontId="0" fillId="0" borderId="1" xfId="0" applyNumberFormat="1" applyFont="1" applyBorder="1" applyAlignment="1"/>
    <xf numFmtId="0" fontId="5" fillId="3" borderId="4" xfId="0" applyNumberFormat="1" applyFont="1" applyFill="1" applyBorder="1" applyAlignment="1"/>
    <xf numFmtId="49" fontId="0" fillId="0" borderId="5" xfId="0" applyNumberFormat="1" applyFont="1" applyBorder="1" applyAlignment="1"/>
    <xf numFmtId="0" fontId="0" fillId="0" borderId="6" xfId="0" applyFont="1" applyBorder="1" applyAlignment="1"/>
    <xf numFmtId="49" fontId="0" fillId="0" borderId="3" xfId="0" applyNumberFormat="1" applyFont="1" applyBorder="1" applyAlignment="1"/>
    <xf numFmtId="49" fontId="0" fillId="0" borderId="2" xfId="0" applyNumberFormat="1" applyFont="1" applyBorder="1" applyAlignment="1"/>
    <xf numFmtId="49" fontId="0" fillId="0" borderId="7" xfId="0" applyNumberFormat="1" applyFont="1" applyBorder="1" applyAlignment="1"/>
    <xf numFmtId="0" fontId="5" fillId="4" borderId="4" xfId="0" applyFont="1" applyFill="1" applyBorder="1" applyAlignment="1"/>
    <xf numFmtId="0" fontId="5" fillId="4" borderId="4" xfId="0" applyNumberFormat="1" applyFont="1" applyFill="1" applyBorder="1" applyAlignment="1"/>
    <xf numFmtId="0" fontId="0" fillId="0" borderId="5" xfId="0" applyFont="1" applyBorder="1" applyAlignment="1"/>
    <xf numFmtId="0" fontId="0" fillId="0" borderId="9" xfId="0" applyFont="1" applyBorder="1" applyAlignment="1"/>
    <xf numFmtId="0" fontId="0" fillId="0" borderId="10" xfId="0" applyFont="1" applyBorder="1" applyAlignment="1"/>
    <xf numFmtId="0" fontId="0" fillId="0" borderId="6" xfId="0" applyNumberFormat="1" applyFont="1" applyBorder="1" applyAlignment="1"/>
    <xf numFmtId="0" fontId="0" fillId="0" borderId="1" xfId="0" applyNumberFormat="1" applyFont="1" applyBorder="1" applyAlignment="1"/>
    <xf numFmtId="0" fontId="6" fillId="0" borderId="1" xfId="0" applyFont="1" applyBorder="1" applyAlignment="1"/>
    <xf numFmtId="0" fontId="5" fillId="3" borderId="11" xfId="0" applyNumberFormat="1" applyFont="1" applyFill="1" applyBorder="1" applyAlignment="1"/>
    <xf numFmtId="0" fontId="0" fillId="0" borderId="0" xfId="0" applyNumberFormat="1" applyFont="1" applyAlignment="1"/>
    <xf numFmtId="49" fontId="5" fillId="4" borderId="4" xfId="0" applyNumberFormat="1" applyFont="1" applyFill="1" applyBorder="1" applyAlignment="1">
      <alignment horizontal="center"/>
    </xf>
    <xf numFmtId="49" fontId="5" fillId="3" borderId="4" xfId="0" applyNumberFormat="1" applyFont="1" applyFill="1" applyBorder="1" applyAlignment="1">
      <alignment horizontal="center"/>
    </xf>
    <xf numFmtId="0" fontId="0" fillId="0" borderId="0" xfId="0" applyNumberFormat="1" applyFont="1" applyAlignment="1"/>
    <xf numFmtId="0" fontId="7" fillId="0" borderId="1" xfId="0" applyFont="1" applyBorder="1" applyAlignment="1"/>
    <xf numFmtId="49" fontId="0" fillId="0" borderId="1" xfId="0" applyNumberFormat="1" applyFont="1" applyBorder="1" applyAlignment="1">
      <alignment horizontal="center"/>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49" fontId="1" fillId="0" borderId="1" xfId="0" applyNumberFormat="1" applyFont="1" applyBorder="1" applyAlignment="1"/>
    <xf numFmtId="0" fontId="1" fillId="0" borderId="1" xfId="0" applyFont="1" applyBorder="1" applyAlignment="1"/>
    <xf numFmtId="49" fontId="2" fillId="0" borderId="1" xfId="0" applyNumberFormat="1" applyFont="1" applyBorder="1" applyAlignment="1"/>
    <xf numFmtId="0" fontId="2" fillId="0" borderId="1" xfId="0" applyFont="1" applyBorder="1" applyAlignment="1"/>
    <xf numFmtId="49"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49" fontId="4" fillId="0" borderId="1" xfId="0" applyNumberFormat="1" applyFont="1" applyBorder="1" applyAlignment="1"/>
    <xf numFmtId="0" fontId="4" fillId="0" borderId="1" xfId="0" applyFont="1" applyBorder="1" applyAlignment="1"/>
    <xf numFmtId="49" fontId="0" fillId="0" borderId="1" xfId="0" applyNumberFormat="1" applyFont="1" applyBorder="1" applyAlignment="1"/>
    <xf numFmtId="0" fontId="0" fillId="0" borderId="1" xfId="0" applyFont="1" applyBorder="1" applyAlignment="1"/>
    <xf numFmtId="0" fontId="0" fillId="0" borderId="3" xfId="0" applyFont="1" applyBorder="1" applyAlignment="1"/>
    <xf numFmtId="49" fontId="0" fillId="0" borderId="6" xfId="0" applyNumberFormat="1" applyFont="1" applyBorder="1" applyAlignment="1"/>
    <xf numFmtId="0" fontId="0" fillId="0" borderId="6" xfId="0" applyFont="1" applyBorder="1" applyAlignment="1"/>
    <xf numFmtId="49" fontId="5" fillId="4" borderId="8" xfId="0" applyNumberFormat="1" applyFont="1" applyFill="1" applyBorder="1" applyAlignment="1"/>
    <xf numFmtId="0" fontId="5" fillId="4" borderId="4" xfId="0" applyFont="1" applyFill="1" applyBorder="1" applyAlignment="1"/>
    <xf numFmtId="49" fontId="0" fillId="0" borderId="5" xfId="0" applyNumberFormat="1" applyFont="1" applyBorder="1" applyAlignment="1"/>
    <xf numFmtId="49" fontId="0" fillId="0" borderId="2" xfId="0" applyNumberFormat="1" applyFont="1" applyBorder="1" applyAlignment="1"/>
    <xf numFmtId="0" fontId="0" fillId="0" borderId="2" xfId="0" applyFont="1" applyBorder="1" applyAlignment="1"/>
    <xf numFmtId="0" fontId="0" fillId="0" borderId="1" xfId="0" applyFont="1" applyBorder="1" applyAlignment="1">
      <alignment horizontal="center"/>
    </xf>
    <xf numFmtId="49" fontId="2" fillId="0" borderId="1" xfId="0" applyNumberFormat="1" applyFont="1" applyBorder="1" applyAlignment="1">
      <alignment horizontal="left"/>
    </xf>
    <xf numFmtId="0" fontId="2" fillId="0" borderId="1" xfId="0" applyFont="1" applyBorder="1" applyAlignment="1">
      <alignment horizontal="left"/>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2" borderId="3" xfId="0" applyFont="1" applyFill="1" applyBorder="1" applyAlignment="1">
      <alignment wrapText="1"/>
    </xf>
    <xf numFmtId="49" fontId="1" fillId="0" borderId="1" xfId="0" applyNumberFormat="1" applyFont="1" applyBorder="1" applyAlignment="1">
      <alignment horizontal="left"/>
    </xf>
    <xf numFmtId="0" fontId="1" fillId="0" borderId="1" xfId="0" applyFont="1" applyBorder="1" applyAlignment="1">
      <alignment horizontal="left"/>
    </xf>
  </cellXfs>
  <cellStyles count="1">
    <cellStyle name="Normal" xfId="0" builtinId="0"/>
  </cellStyles>
  <dxfs count="13">
    <dxf>
      <font>
        <color rgb="FF000000"/>
      </font>
      <fill>
        <patternFill patternType="solid">
          <fgColor indexed="14"/>
          <bgColor indexed="18"/>
        </patternFill>
      </fill>
    </dxf>
    <dxf>
      <font>
        <color rgb="FF000000"/>
      </font>
      <fill>
        <patternFill patternType="solid">
          <fgColor indexed="14"/>
          <bgColor indexed="17"/>
        </patternFill>
      </fill>
    </dxf>
    <dxf>
      <font>
        <color rgb="FF000000"/>
      </font>
      <fill>
        <patternFill patternType="solid">
          <fgColor indexed="14"/>
          <bgColor indexed="15"/>
        </patternFill>
      </fill>
    </dxf>
    <dxf>
      <font>
        <color rgb="FFFFFFFF"/>
      </font>
      <fill>
        <patternFill patternType="solid">
          <fgColor indexed="14"/>
          <bgColor indexed="13"/>
        </patternFill>
      </fill>
    </dxf>
    <dxf>
      <font>
        <color rgb="FF000000"/>
      </font>
      <fill>
        <patternFill patternType="solid">
          <fgColor indexed="14"/>
          <bgColor indexed="17"/>
        </patternFill>
      </fill>
    </dxf>
    <dxf>
      <font>
        <color rgb="FF000000"/>
      </font>
      <fill>
        <patternFill patternType="solid">
          <fgColor indexed="14"/>
          <bgColor indexed="15"/>
        </patternFill>
      </fill>
    </dxf>
    <dxf>
      <font>
        <color rgb="FF9C0006"/>
      </font>
      <fill>
        <patternFill patternType="solid">
          <fgColor indexed="14"/>
          <bgColor indexed="15"/>
        </patternFill>
      </fill>
    </dxf>
    <dxf>
      <font>
        <color rgb="FFFFFFFF"/>
      </font>
      <fill>
        <patternFill patternType="solid">
          <fgColor indexed="14"/>
          <bgColor indexed="13"/>
        </patternFill>
      </fill>
    </dxf>
    <dxf>
      <font>
        <color rgb="FF9C0006"/>
      </font>
      <fill>
        <patternFill patternType="solid">
          <fgColor indexed="14"/>
          <bgColor indexed="17"/>
        </patternFill>
      </fill>
    </dxf>
    <dxf>
      <font>
        <color rgb="FF9C0006"/>
      </font>
      <fill>
        <patternFill patternType="solid">
          <fgColor indexed="14"/>
          <bgColor indexed="15"/>
        </patternFill>
      </fill>
    </dxf>
    <dxf>
      <font>
        <color rgb="FFFFFFFF"/>
      </font>
      <fill>
        <patternFill patternType="solid">
          <fgColor indexed="14"/>
          <bgColor indexed="13"/>
        </patternFill>
      </fill>
    </dxf>
    <dxf>
      <font>
        <color rgb="FF9C0006"/>
      </font>
      <fill>
        <patternFill patternType="solid">
          <fgColor indexed="14"/>
          <bgColor indexed="17"/>
        </patternFill>
      </fill>
    </dxf>
    <dxf>
      <font>
        <color rgb="FF9C0006"/>
      </font>
      <fill>
        <patternFill patternType="solid">
          <fgColor indexed="14"/>
          <bgColor indexed="15"/>
        </patternFill>
      </fill>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29A7D5"/>
      <rgbColor rgb="FF0078D9"/>
      <rgbColor rgb="FFFFFFFF"/>
      <rgbColor rgb="FF004D6F"/>
      <rgbColor rgb="00000000"/>
      <rgbColor rgb="FFFF0000"/>
      <rgbColor rgb="FF9C0006"/>
      <rgbColor rgb="FFFFFF00"/>
      <rgbColor rgb="FF00FA0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50801</xdr:rowOff>
    </xdr:from>
    <xdr:to>
      <xdr:col>3</xdr:col>
      <xdr:colOff>457199</xdr:colOff>
      <xdr:row>0</xdr:row>
      <xdr:rowOff>573685</xdr:rowOff>
    </xdr:to>
    <xdr:grpSp>
      <xdr:nvGrpSpPr>
        <xdr:cNvPr id="11" name="Group 1"/>
        <xdr:cNvGrpSpPr/>
      </xdr:nvGrpSpPr>
      <xdr:grpSpPr>
        <a:xfrm>
          <a:off x="88900" y="50801"/>
          <a:ext cx="2844799" cy="522884"/>
          <a:chOff x="0" y="0"/>
          <a:chExt cx="2844799" cy="522883"/>
        </a:xfrm>
      </xdr:grpSpPr>
      <xdr:sp macro="" textlink="">
        <xdr:nvSpPr>
          <xdr:cNvPr id="2" name="Freeform 2"/>
          <xdr:cNvSpPr/>
        </xdr:nvSpPr>
        <xdr:spPr>
          <a:xfrm>
            <a:off x="2153624" y="118796"/>
            <a:ext cx="233992" cy="402288"/>
          </a:xfrm>
          <a:custGeom>
            <a:avLst/>
            <a:gdLst/>
            <a:ahLst/>
            <a:cxnLst>
              <a:cxn ang="0">
                <a:pos x="wd2" y="hd2"/>
              </a:cxn>
              <a:cxn ang="5400000">
                <a:pos x="wd2" y="hd2"/>
              </a:cxn>
              <a:cxn ang="10800000">
                <a:pos x="wd2" y="hd2"/>
              </a:cxn>
              <a:cxn ang="16200000">
                <a:pos x="wd2" y="hd2"/>
              </a:cxn>
            </a:cxnLst>
            <a:rect l="0" t="0" r="r" b="b"/>
            <a:pathLst>
              <a:path w="21600" h="21600" extrusionOk="0">
                <a:moveTo>
                  <a:pt x="19244" y="0"/>
                </a:moveTo>
                <a:cubicBezTo>
                  <a:pt x="16887" y="0"/>
                  <a:pt x="14335" y="114"/>
                  <a:pt x="11978" y="571"/>
                </a:cubicBezTo>
                <a:cubicBezTo>
                  <a:pt x="10996" y="686"/>
                  <a:pt x="9818" y="914"/>
                  <a:pt x="8836" y="1143"/>
                </a:cubicBezTo>
                <a:cubicBezTo>
                  <a:pt x="8640" y="1029"/>
                  <a:pt x="8444" y="914"/>
                  <a:pt x="8247" y="686"/>
                </a:cubicBezTo>
                <a:cubicBezTo>
                  <a:pt x="7265" y="229"/>
                  <a:pt x="6284" y="0"/>
                  <a:pt x="4909" y="0"/>
                </a:cubicBezTo>
                <a:cubicBezTo>
                  <a:pt x="0" y="0"/>
                  <a:pt x="0" y="0"/>
                  <a:pt x="0" y="0"/>
                </a:cubicBezTo>
                <a:cubicBezTo>
                  <a:pt x="0" y="21600"/>
                  <a:pt x="0" y="21600"/>
                  <a:pt x="0" y="21600"/>
                </a:cubicBezTo>
                <a:cubicBezTo>
                  <a:pt x="9622" y="21600"/>
                  <a:pt x="9622" y="21600"/>
                  <a:pt x="9622" y="21600"/>
                </a:cubicBezTo>
                <a:cubicBezTo>
                  <a:pt x="9622" y="10286"/>
                  <a:pt x="9622" y="10286"/>
                  <a:pt x="9622" y="10286"/>
                </a:cubicBezTo>
                <a:cubicBezTo>
                  <a:pt x="9622" y="8114"/>
                  <a:pt x="10211" y="7314"/>
                  <a:pt x="11585" y="6514"/>
                </a:cubicBezTo>
                <a:cubicBezTo>
                  <a:pt x="12764" y="5829"/>
                  <a:pt x="14727" y="5486"/>
                  <a:pt x="17476" y="5486"/>
                </a:cubicBezTo>
                <a:cubicBezTo>
                  <a:pt x="21600" y="5486"/>
                  <a:pt x="21600" y="5486"/>
                  <a:pt x="21600" y="5486"/>
                </a:cubicBezTo>
                <a:cubicBezTo>
                  <a:pt x="21600" y="0"/>
                  <a:pt x="21600" y="0"/>
                  <a:pt x="21600" y="0"/>
                </a:cubicBezTo>
                <a:cubicBezTo>
                  <a:pt x="19244" y="0"/>
                  <a:pt x="19244" y="0"/>
                  <a:pt x="19244" y="0"/>
                </a:cubicBezTo>
              </a:path>
            </a:pathLst>
          </a:custGeom>
          <a:solidFill>
            <a:srgbClr val="29A7DF"/>
          </a:solidFill>
          <a:ln w="12700" cap="flat">
            <a:noFill/>
            <a:miter lim="400000"/>
          </a:ln>
          <a:effectLst/>
        </xdr:spPr>
        <xdr:txBody>
          <a:bodyPr/>
          <a:lstStyle/>
          <a:p>
            <a:endParaRPr/>
          </a:p>
        </xdr:txBody>
      </xdr:sp>
      <xdr:sp macro="" textlink="">
        <xdr:nvSpPr>
          <xdr:cNvPr id="3" name="Freeform 3"/>
          <xdr:cNvSpPr/>
        </xdr:nvSpPr>
        <xdr:spPr>
          <a:xfrm>
            <a:off x="397786" y="-1"/>
            <a:ext cx="104397" cy="521085"/>
          </a:xfrm>
          <a:custGeom>
            <a:avLst/>
            <a:gdLst/>
            <a:ahLst/>
            <a:cxnLst>
              <a:cxn ang="0">
                <a:pos x="wd2" y="hd2"/>
              </a:cxn>
              <a:cxn ang="5400000">
                <a:pos x="wd2" y="hd2"/>
              </a:cxn>
              <a:cxn ang="10800000">
                <a:pos x="wd2" y="hd2"/>
              </a:cxn>
              <a:cxn ang="16200000">
                <a:pos x="wd2" y="hd2"/>
              </a:cxn>
            </a:cxnLst>
            <a:rect l="0" t="0" r="r" b="b"/>
            <a:pathLst>
              <a:path w="21600" h="21600" extrusionOk="0">
                <a:moveTo>
                  <a:pt x="11020" y="0"/>
                </a:moveTo>
                <a:cubicBezTo>
                  <a:pt x="0" y="0"/>
                  <a:pt x="0" y="0"/>
                  <a:pt x="0" y="0"/>
                </a:cubicBezTo>
                <a:cubicBezTo>
                  <a:pt x="0" y="19484"/>
                  <a:pt x="0" y="19484"/>
                  <a:pt x="0" y="19484"/>
                </a:cubicBezTo>
                <a:cubicBezTo>
                  <a:pt x="0" y="20101"/>
                  <a:pt x="882" y="20542"/>
                  <a:pt x="3086" y="20983"/>
                </a:cubicBezTo>
                <a:cubicBezTo>
                  <a:pt x="4849" y="21336"/>
                  <a:pt x="7494" y="21600"/>
                  <a:pt x="10580" y="21600"/>
                </a:cubicBezTo>
                <a:cubicBezTo>
                  <a:pt x="21600" y="21600"/>
                  <a:pt x="21600" y="21600"/>
                  <a:pt x="21600" y="21600"/>
                </a:cubicBezTo>
                <a:cubicBezTo>
                  <a:pt x="21600" y="2028"/>
                  <a:pt x="21600" y="2028"/>
                  <a:pt x="21600" y="2028"/>
                </a:cubicBezTo>
                <a:cubicBezTo>
                  <a:pt x="21600" y="1411"/>
                  <a:pt x="20718" y="970"/>
                  <a:pt x="18514" y="617"/>
                </a:cubicBezTo>
                <a:cubicBezTo>
                  <a:pt x="16310" y="176"/>
                  <a:pt x="14106" y="0"/>
                  <a:pt x="11020" y="0"/>
                </a:cubicBezTo>
              </a:path>
            </a:pathLst>
          </a:custGeom>
          <a:solidFill>
            <a:srgbClr val="29A7DF"/>
          </a:solidFill>
          <a:ln w="12700" cap="flat">
            <a:noFill/>
            <a:miter lim="400000"/>
          </a:ln>
          <a:effectLst/>
        </xdr:spPr>
        <xdr:txBody>
          <a:bodyPr/>
          <a:lstStyle/>
          <a:p>
            <a:endParaRPr/>
          </a:p>
        </xdr:txBody>
      </xdr:sp>
      <xdr:sp macro="" textlink="">
        <xdr:nvSpPr>
          <xdr:cNvPr id="4" name="Freeform 4"/>
          <xdr:cNvSpPr/>
        </xdr:nvSpPr>
        <xdr:spPr>
          <a:xfrm>
            <a:off x="541781" y="107996"/>
            <a:ext cx="366287" cy="414887"/>
          </a:xfrm>
          <a:custGeom>
            <a:avLst/>
            <a:gdLst/>
            <a:ahLst/>
            <a:cxnLst>
              <a:cxn ang="0">
                <a:pos x="wd2" y="hd2"/>
              </a:cxn>
              <a:cxn ang="5400000">
                <a:pos x="wd2" y="hd2"/>
              </a:cxn>
              <a:cxn ang="10800000">
                <a:pos x="wd2" y="hd2"/>
              </a:cxn>
              <a:cxn ang="16200000">
                <a:pos x="wd2" y="hd2"/>
              </a:cxn>
            </a:cxnLst>
            <a:rect l="0" t="0" r="r" b="b"/>
            <a:pathLst>
              <a:path w="21600" h="21600" extrusionOk="0">
                <a:moveTo>
                  <a:pt x="10800" y="17169"/>
                </a:moveTo>
                <a:cubicBezTo>
                  <a:pt x="14442" y="17169"/>
                  <a:pt x="15572" y="13735"/>
                  <a:pt x="15572" y="10855"/>
                </a:cubicBezTo>
                <a:cubicBezTo>
                  <a:pt x="15572" y="8086"/>
                  <a:pt x="14442" y="4542"/>
                  <a:pt x="10800" y="4542"/>
                </a:cubicBezTo>
                <a:cubicBezTo>
                  <a:pt x="7158" y="4542"/>
                  <a:pt x="6028" y="8086"/>
                  <a:pt x="6028" y="10855"/>
                </a:cubicBezTo>
                <a:cubicBezTo>
                  <a:pt x="6028" y="13735"/>
                  <a:pt x="7158" y="17169"/>
                  <a:pt x="10800" y="17169"/>
                </a:cubicBezTo>
                <a:close/>
                <a:moveTo>
                  <a:pt x="10800" y="0"/>
                </a:moveTo>
                <a:cubicBezTo>
                  <a:pt x="17707" y="0"/>
                  <a:pt x="21600" y="4098"/>
                  <a:pt x="21600" y="10855"/>
                </a:cubicBezTo>
                <a:cubicBezTo>
                  <a:pt x="21600" y="17612"/>
                  <a:pt x="17707" y="21600"/>
                  <a:pt x="10800" y="21600"/>
                </a:cubicBezTo>
                <a:cubicBezTo>
                  <a:pt x="3642" y="21600"/>
                  <a:pt x="0" y="17612"/>
                  <a:pt x="0" y="10855"/>
                </a:cubicBezTo>
                <a:cubicBezTo>
                  <a:pt x="0" y="4098"/>
                  <a:pt x="3642" y="0"/>
                  <a:pt x="10800" y="0"/>
                </a:cubicBezTo>
                <a:close/>
              </a:path>
            </a:pathLst>
          </a:custGeom>
          <a:solidFill>
            <a:srgbClr val="29A7DF"/>
          </a:solidFill>
          <a:ln w="12700" cap="flat">
            <a:noFill/>
            <a:miter lim="400000"/>
          </a:ln>
          <a:effectLst/>
        </xdr:spPr>
        <xdr:txBody>
          <a:bodyPr/>
          <a:lstStyle/>
          <a:p>
            <a:endParaRPr/>
          </a:p>
        </xdr:txBody>
      </xdr:sp>
      <xdr:sp macro="" textlink="">
        <xdr:nvSpPr>
          <xdr:cNvPr id="5" name="Freeform 5"/>
          <xdr:cNvSpPr/>
        </xdr:nvSpPr>
        <xdr:spPr>
          <a:xfrm>
            <a:off x="0" y="107996"/>
            <a:ext cx="357288" cy="414887"/>
          </a:xfrm>
          <a:custGeom>
            <a:avLst/>
            <a:gdLst/>
            <a:ahLst/>
            <a:cxnLst>
              <a:cxn ang="0">
                <a:pos x="wd2" y="hd2"/>
              </a:cxn>
              <a:cxn ang="5400000">
                <a:pos x="wd2" y="hd2"/>
              </a:cxn>
              <a:cxn ang="10800000">
                <a:pos x="wd2" y="hd2"/>
              </a:cxn>
              <a:cxn ang="16200000">
                <a:pos x="wd2" y="hd2"/>
              </a:cxn>
            </a:cxnLst>
            <a:rect l="0" t="0" r="r" b="b"/>
            <a:pathLst>
              <a:path w="21600" h="21600" extrusionOk="0">
                <a:moveTo>
                  <a:pt x="11057" y="17169"/>
                </a:moveTo>
                <a:cubicBezTo>
                  <a:pt x="7329" y="17169"/>
                  <a:pt x="6171" y="13735"/>
                  <a:pt x="6171" y="10855"/>
                </a:cubicBezTo>
                <a:cubicBezTo>
                  <a:pt x="6171" y="8086"/>
                  <a:pt x="7329" y="4542"/>
                  <a:pt x="11057" y="4542"/>
                </a:cubicBezTo>
                <a:cubicBezTo>
                  <a:pt x="13114" y="4542"/>
                  <a:pt x="14271" y="5538"/>
                  <a:pt x="15043" y="6868"/>
                </a:cubicBezTo>
                <a:cubicBezTo>
                  <a:pt x="21600" y="6868"/>
                  <a:pt x="21600" y="6868"/>
                  <a:pt x="21600" y="6868"/>
                </a:cubicBezTo>
                <a:cubicBezTo>
                  <a:pt x="20314" y="2548"/>
                  <a:pt x="16714" y="0"/>
                  <a:pt x="11057" y="0"/>
                </a:cubicBezTo>
                <a:cubicBezTo>
                  <a:pt x="3857" y="0"/>
                  <a:pt x="0" y="4098"/>
                  <a:pt x="0" y="10855"/>
                </a:cubicBezTo>
                <a:cubicBezTo>
                  <a:pt x="0" y="17612"/>
                  <a:pt x="3857" y="21600"/>
                  <a:pt x="11057" y="21600"/>
                </a:cubicBezTo>
                <a:cubicBezTo>
                  <a:pt x="16714" y="21600"/>
                  <a:pt x="20314" y="19163"/>
                  <a:pt x="21600" y="14843"/>
                </a:cubicBezTo>
                <a:cubicBezTo>
                  <a:pt x="17357" y="14843"/>
                  <a:pt x="17357" y="14843"/>
                  <a:pt x="17357" y="14843"/>
                </a:cubicBezTo>
                <a:cubicBezTo>
                  <a:pt x="17357" y="14843"/>
                  <a:pt x="16200" y="14843"/>
                  <a:pt x="15557" y="15397"/>
                </a:cubicBezTo>
                <a:cubicBezTo>
                  <a:pt x="14400" y="16283"/>
                  <a:pt x="13500" y="17169"/>
                  <a:pt x="11057" y="17169"/>
                </a:cubicBezTo>
                <a:close/>
              </a:path>
            </a:pathLst>
          </a:custGeom>
          <a:solidFill>
            <a:srgbClr val="29A7DF"/>
          </a:solidFill>
          <a:ln w="12700" cap="flat">
            <a:noFill/>
            <a:miter lim="400000"/>
          </a:ln>
          <a:effectLst/>
        </xdr:spPr>
        <xdr:txBody>
          <a:bodyPr/>
          <a:lstStyle/>
          <a:p>
            <a:endParaRPr/>
          </a:p>
        </xdr:txBody>
      </xdr:sp>
      <xdr:sp macro="" textlink="">
        <xdr:nvSpPr>
          <xdr:cNvPr id="6" name="Freeform 6"/>
          <xdr:cNvSpPr/>
        </xdr:nvSpPr>
        <xdr:spPr>
          <a:xfrm>
            <a:off x="948566" y="118796"/>
            <a:ext cx="346489" cy="404088"/>
          </a:xfrm>
          <a:custGeom>
            <a:avLst/>
            <a:gdLst/>
            <a:ahLst/>
            <a:cxnLst>
              <a:cxn ang="0">
                <a:pos x="wd2" y="hd2"/>
              </a:cxn>
              <a:cxn ang="5400000">
                <a:pos x="wd2" y="hd2"/>
              </a:cxn>
              <a:cxn ang="10800000">
                <a:pos x="wd2" y="hd2"/>
              </a:cxn>
              <a:cxn ang="16200000">
                <a:pos x="wd2" y="hd2"/>
              </a:cxn>
            </a:cxnLst>
            <a:rect l="0" t="0" r="r" b="b"/>
            <a:pathLst>
              <a:path w="21600" h="21600" extrusionOk="0">
                <a:moveTo>
                  <a:pt x="20805" y="796"/>
                </a:moveTo>
                <a:cubicBezTo>
                  <a:pt x="20142" y="227"/>
                  <a:pt x="19480" y="0"/>
                  <a:pt x="18420" y="0"/>
                </a:cubicBezTo>
                <a:cubicBezTo>
                  <a:pt x="15239" y="0"/>
                  <a:pt x="15239" y="0"/>
                  <a:pt x="15239" y="0"/>
                </a:cubicBezTo>
                <a:cubicBezTo>
                  <a:pt x="15239" y="13415"/>
                  <a:pt x="15239" y="13415"/>
                  <a:pt x="15239" y="13415"/>
                </a:cubicBezTo>
                <a:cubicBezTo>
                  <a:pt x="15239" y="14665"/>
                  <a:pt x="14709" y="15575"/>
                  <a:pt x="13914" y="16143"/>
                </a:cubicBezTo>
                <a:cubicBezTo>
                  <a:pt x="12987" y="16825"/>
                  <a:pt x="11926" y="17053"/>
                  <a:pt x="10866" y="17053"/>
                </a:cubicBezTo>
                <a:cubicBezTo>
                  <a:pt x="9674" y="17053"/>
                  <a:pt x="8613" y="16825"/>
                  <a:pt x="7818" y="16143"/>
                </a:cubicBezTo>
                <a:cubicBezTo>
                  <a:pt x="6891" y="15575"/>
                  <a:pt x="6361" y="14665"/>
                  <a:pt x="6361" y="13415"/>
                </a:cubicBezTo>
                <a:cubicBezTo>
                  <a:pt x="6361" y="2615"/>
                  <a:pt x="6361" y="2615"/>
                  <a:pt x="6361" y="2615"/>
                </a:cubicBezTo>
                <a:cubicBezTo>
                  <a:pt x="6361" y="1933"/>
                  <a:pt x="6096" y="1251"/>
                  <a:pt x="5566" y="796"/>
                </a:cubicBezTo>
                <a:cubicBezTo>
                  <a:pt x="4903" y="227"/>
                  <a:pt x="4240" y="0"/>
                  <a:pt x="3313" y="0"/>
                </a:cubicBezTo>
                <a:cubicBezTo>
                  <a:pt x="0" y="0"/>
                  <a:pt x="0" y="0"/>
                  <a:pt x="0" y="0"/>
                </a:cubicBezTo>
                <a:cubicBezTo>
                  <a:pt x="0" y="12392"/>
                  <a:pt x="0" y="12392"/>
                  <a:pt x="0" y="12392"/>
                </a:cubicBezTo>
                <a:cubicBezTo>
                  <a:pt x="0" y="16257"/>
                  <a:pt x="1193" y="18531"/>
                  <a:pt x="3445" y="19895"/>
                </a:cubicBezTo>
                <a:cubicBezTo>
                  <a:pt x="5566" y="21145"/>
                  <a:pt x="8083" y="21600"/>
                  <a:pt x="10866" y="21600"/>
                </a:cubicBezTo>
                <a:cubicBezTo>
                  <a:pt x="13517" y="21600"/>
                  <a:pt x="16034" y="21145"/>
                  <a:pt x="18155" y="19895"/>
                </a:cubicBezTo>
                <a:cubicBezTo>
                  <a:pt x="20407" y="18531"/>
                  <a:pt x="21600" y="16257"/>
                  <a:pt x="21600" y="12392"/>
                </a:cubicBezTo>
                <a:cubicBezTo>
                  <a:pt x="21600" y="2615"/>
                  <a:pt x="21600" y="2615"/>
                  <a:pt x="21600" y="2615"/>
                </a:cubicBezTo>
                <a:cubicBezTo>
                  <a:pt x="21600" y="1933"/>
                  <a:pt x="21335" y="1251"/>
                  <a:pt x="20805" y="796"/>
                </a:cubicBezTo>
                <a:close/>
              </a:path>
            </a:pathLst>
          </a:custGeom>
          <a:solidFill>
            <a:srgbClr val="29A7DF"/>
          </a:solidFill>
          <a:ln w="12700" cap="flat">
            <a:noFill/>
            <a:miter lim="400000"/>
          </a:ln>
          <a:effectLst/>
        </xdr:spPr>
        <xdr:txBody>
          <a:bodyPr/>
          <a:lstStyle/>
          <a:p>
            <a:endParaRPr/>
          </a:p>
        </xdr:txBody>
      </xdr:sp>
      <xdr:sp macro="" textlink="">
        <xdr:nvSpPr>
          <xdr:cNvPr id="7" name="Freeform 7"/>
          <xdr:cNvSpPr/>
        </xdr:nvSpPr>
        <xdr:spPr>
          <a:xfrm>
            <a:off x="1337353" y="-1"/>
            <a:ext cx="371687" cy="522885"/>
          </a:xfrm>
          <a:custGeom>
            <a:avLst/>
            <a:gdLst/>
            <a:ahLst/>
            <a:cxnLst>
              <a:cxn ang="0">
                <a:pos x="wd2" y="hd2"/>
              </a:cxn>
              <a:cxn ang="5400000">
                <a:pos x="wd2" y="hd2"/>
              </a:cxn>
              <a:cxn ang="10800000">
                <a:pos x="wd2" y="hd2"/>
              </a:cxn>
              <a:cxn ang="16200000">
                <a:pos x="wd2" y="hd2"/>
              </a:cxn>
            </a:cxnLst>
            <a:rect l="0" t="0" r="r" b="b"/>
            <a:pathLst>
              <a:path w="21600" h="21600" extrusionOk="0">
                <a:moveTo>
                  <a:pt x="20736" y="615"/>
                </a:moveTo>
                <a:cubicBezTo>
                  <a:pt x="20119" y="176"/>
                  <a:pt x="19502" y="0"/>
                  <a:pt x="18638" y="0"/>
                </a:cubicBezTo>
                <a:cubicBezTo>
                  <a:pt x="15675" y="0"/>
                  <a:pt x="15675" y="0"/>
                  <a:pt x="15675" y="0"/>
                </a:cubicBezTo>
                <a:cubicBezTo>
                  <a:pt x="15675" y="6146"/>
                  <a:pt x="15675" y="6146"/>
                  <a:pt x="15675" y="6146"/>
                </a:cubicBezTo>
                <a:cubicBezTo>
                  <a:pt x="14688" y="5532"/>
                  <a:pt x="12713" y="4478"/>
                  <a:pt x="9751" y="4478"/>
                </a:cubicBezTo>
                <a:cubicBezTo>
                  <a:pt x="3579" y="4478"/>
                  <a:pt x="0" y="7727"/>
                  <a:pt x="0" y="13083"/>
                </a:cubicBezTo>
                <a:cubicBezTo>
                  <a:pt x="0" y="18439"/>
                  <a:pt x="3703" y="21600"/>
                  <a:pt x="10738" y="21600"/>
                </a:cubicBezTo>
                <a:cubicBezTo>
                  <a:pt x="17774" y="21600"/>
                  <a:pt x="21600" y="18439"/>
                  <a:pt x="21600" y="13171"/>
                </a:cubicBezTo>
                <a:cubicBezTo>
                  <a:pt x="21600" y="13171"/>
                  <a:pt x="21600" y="13171"/>
                  <a:pt x="21600" y="13171"/>
                </a:cubicBezTo>
                <a:cubicBezTo>
                  <a:pt x="21600" y="2020"/>
                  <a:pt x="21600" y="2020"/>
                  <a:pt x="21600" y="2020"/>
                </a:cubicBezTo>
                <a:cubicBezTo>
                  <a:pt x="21600" y="1405"/>
                  <a:pt x="21353" y="966"/>
                  <a:pt x="20736" y="615"/>
                </a:cubicBezTo>
                <a:close/>
                <a:moveTo>
                  <a:pt x="10738" y="18088"/>
                </a:moveTo>
                <a:cubicBezTo>
                  <a:pt x="7159" y="18088"/>
                  <a:pt x="6048" y="15366"/>
                  <a:pt x="6048" y="13083"/>
                </a:cubicBezTo>
                <a:cubicBezTo>
                  <a:pt x="6048" y="10888"/>
                  <a:pt x="7159" y="8078"/>
                  <a:pt x="10738" y="8078"/>
                </a:cubicBezTo>
                <a:cubicBezTo>
                  <a:pt x="14441" y="8078"/>
                  <a:pt x="15552" y="10800"/>
                  <a:pt x="15675" y="13083"/>
                </a:cubicBezTo>
                <a:cubicBezTo>
                  <a:pt x="15675" y="13171"/>
                  <a:pt x="15675" y="13171"/>
                  <a:pt x="15675" y="13171"/>
                </a:cubicBezTo>
                <a:cubicBezTo>
                  <a:pt x="15675" y="13171"/>
                  <a:pt x="15675" y="13171"/>
                  <a:pt x="15675" y="13171"/>
                </a:cubicBezTo>
                <a:cubicBezTo>
                  <a:pt x="15675" y="15454"/>
                  <a:pt x="14441" y="18088"/>
                  <a:pt x="10738" y="18088"/>
                </a:cubicBezTo>
                <a:close/>
              </a:path>
            </a:pathLst>
          </a:custGeom>
          <a:solidFill>
            <a:srgbClr val="29A7DF"/>
          </a:solidFill>
          <a:ln w="12700" cap="flat">
            <a:noFill/>
            <a:miter lim="400000"/>
          </a:ln>
          <a:effectLst/>
        </xdr:spPr>
        <xdr:txBody>
          <a:bodyPr/>
          <a:lstStyle/>
          <a:p>
            <a:endParaRPr/>
          </a:p>
        </xdr:txBody>
      </xdr:sp>
      <xdr:sp macro="" textlink="">
        <xdr:nvSpPr>
          <xdr:cNvPr id="8" name="Freeform 8"/>
          <xdr:cNvSpPr/>
        </xdr:nvSpPr>
        <xdr:spPr>
          <a:xfrm>
            <a:off x="1749538" y="107996"/>
            <a:ext cx="366288"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9637"/>
                </a:moveTo>
                <a:cubicBezTo>
                  <a:pt x="21600" y="10080"/>
                  <a:pt x="21474" y="10523"/>
                  <a:pt x="21223" y="10855"/>
                </a:cubicBezTo>
                <a:cubicBezTo>
                  <a:pt x="21098" y="11077"/>
                  <a:pt x="20972" y="11298"/>
                  <a:pt x="20721" y="11520"/>
                </a:cubicBezTo>
                <a:cubicBezTo>
                  <a:pt x="20093" y="11963"/>
                  <a:pt x="19465" y="12295"/>
                  <a:pt x="18586" y="12295"/>
                </a:cubicBezTo>
                <a:cubicBezTo>
                  <a:pt x="6028" y="12295"/>
                  <a:pt x="6028" y="12295"/>
                  <a:pt x="6028" y="12295"/>
                </a:cubicBezTo>
                <a:cubicBezTo>
                  <a:pt x="6279" y="14732"/>
                  <a:pt x="7660" y="17169"/>
                  <a:pt x="10800" y="17169"/>
                </a:cubicBezTo>
                <a:cubicBezTo>
                  <a:pt x="13060" y="17169"/>
                  <a:pt x="13940" y="16283"/>
                  <a:pt x="15070" y="15397"/>
                </a:cubicBezTo>
                <a:cubicBezTo>
                  <a:pt x="15698" y="14843"/>
                  <a:pt x="16828" y="14843"/>
                  <a:pt x="16828" y="14843"/>
                </a:cubicBezTo>
                <a:cubicBezTo>
                  <a:pt x="21098" y="14843"/>
                  <a:pt x="21098" y="14843"/>
                  <a:pt x="21098" y="14843"/>
                </a:cubicBezTo>
                <a:cubicBezTo>
                  <a:pt x="19716" y="19163"/>
                  <a:pt x="16200" y="21600"/>
                  <a:pt x="10800" y="21600"/>
                </a:cubicBezTo>
                <a:cubicBezTo>
                  <a:pt x="3642" y="21600"/>
                  <a:pt x="0" y="17612"/>
                  <a:pt x="0" y="10855"/>
                </a:cubicBezTo>
                <a:cubicBezTo>
                  <a:pt x="0" y="4098"/>
                  <a:pt x="3642" y="0"/>
                  <a:pt x="10800" y="0"/>
                </a:cubicBezTo>
                <a:cubicBezTo>
                  <a:pt x="16200" y="0"/>
                  <a:pt x="19842" y="2548"/>
                  <a:pt x="21098" y="6868"/>
                </a:cubicBezTo>
                <a:cubicBezTo>
                  <a:pt x="21349" y="7532"/>
                  <a:pt x="21474" y="8418"/>
                  <a:pt x="21600" y="9305"/>
                </a:cubicBezTo>
                <a:lnTo>
                  <a:pt x="21600" y="9637"/>
                </a:lnTo>
                <a:close/>
                <a:moveTo>
                  <a:pt x="10800" y="4542"/>
                </a:moveTo>
                <a:cubicBezTo>
                  <a:pt x="8163" y="4542"/>
                  <a:pt x="6530" y="6314"/>
                  <a:pt x="6279" y="8197"/>
                </a:cubicBezTo>
                <a:cubicBezTo>
                  <a:pt x="15195" y="8197"/>
                  <a:pt x="15195" y="8197"/>
                  <a:pt x="15195" y="8197"/>
                </a:cubicBezTo>
                <a:cubicBezTo>
                  <a:pt x="15195" y="6314"/>
                  <a:pt x="13312" y="4542"/>
                  <a:pt x="10800" y="4542"/>
                </a:cubicBezTo>
                <a:close/>
              </a:path>
            </a:pathLst>
          </a:custGeom>
          <a:solidFill>
            <a:srgbClr val="29A7DF"/>
          </a:solidFill>
          <a:ln w="12700" cap="flat">
            <a:noFill/>
            <a:miter lim="400000"/>
          </a:ln>
          <a:effectLst/>
        </xdr:spPr>
        <xdr:txBody>
          <a:bodyPr/>
          <a:lstStyle/>
          <a:p>
            <a:endParaRPr/>
          </a:p>
        </xdr:txBody>
      </xdr:sp>
      <xdr:sp macro="" textlink="">
        <xdr:nvSpPr>
          <xdr:cNvPr id="9" name="Freeform 9"/>
          <xdr:cNvSpPr/>
        </xdr:nvSpPr>
        <xdr:spPr>
          <a:xfrm>
            <a:off x="2402915" y="107996"/>
            <a:ext cx="335689"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5760"/>
                </a:moveTo>
                <a:cubicBezTo>
                  <a:pt x="21600" y="3988"/>
                  <a:pt x="20643" y="2548"/>
                  <a:pt x="18866" y="1440"/>
                </a:cubicBezTo>
                <a:cubicBezTo>
                  <a:pt x="17089" y="554"/>
                  <a:pt x="14354" y="0"/>
                  <a:pt x="10800" y="0"/>
                </a:cubicBezTo>
                <a:cubicBezTo>
                  <a:pt x="7519" y="0"/>
                  <a:pt x="5058" y="665"/>
                  <a:pt x="3281" y="1772"/>
                </a:cubicBezTo>
                <a:cubicBezTo>
                  <a:pt x="1777" y="2769"/>
                  <a:pt x="820" y="4209"/>
                  <a:pt x="547" y="5871"/>
                </a:cubicBezTo>
                <a:cubicBezTo>
                  <a:pt x="7109" y="5871"/>
                  <a:pt x="7109" y="5871"/>
                  <a:pt x="7109" y="5871"/>
                </a:cubicBezTo>
                <a:cubicBezTo>
                  <a:pt x="7382" y="5206"/>
                  <a:pt x="7929" y="4763"/>
                  <a:pt x="8613" y="4542"/>
                </a:cubicBezTo>
                <a:cubicBezTo>
                  <a:pt x="9296" y="4320"/>
                  <a:pt x="10116" y="4209"/>
                  <a:pt x="11073" y="4209"/>
                </a:cubicBezTo>
                <a:cubicBezTo>
                  <a:pt x="12167" y="4209"/>
                  <a:pt x="12987" y="4320"/>
                  <a:pt x="13808" y="4652"/>
                </a:cubicBezTo>
                <a:cubicBezTo>
                  <a:pt x="14765" y="4874"/>
                  <a:pt x="15175" y="5317"/>
                  <a:pt x="15175" y="6092"/>
                </a:cubicBezTo>
                <a:cubicBezTo>
                  <a:pt x="15175" y="6978"/>
                  <a:pt x="13808" y="7754"/>
                  <a:pt x="11073" y="7975"/>
                </a:cubicBezTo>
                <a:cubicBezTo>
                  <a:pt x="7656" y="8418"/>
                  <a:pt x="4922" y="8640"/>
                  <a:pt x="2461" y="10080"/>
                </a:cubicBezTo>
                <a:cubicBezTo>
                  <a:pt x="957" y="11077"/>
                  <a:pt x="0" y="12738"/>
                  <a:pt x="0" y="14954"/>
                </a:cubicBezTo>
                <a:cubicBezTo>
                  <a:pt x="0" y="17169"/>
                  <a:pt x="820" y="18831"/>
                  <a:pt x="2597" y="19938"/>
                </a:cubicBezTo>
                <a:cubicBezTo>
                  <a:pt x="4101" y="20825"/>
                  <a:pt x="6562" y="21600"/>
                  <a:pt x="10527" y="21600"/>
                </a:cubicBezTo>
                <a:cubicBezTo>
                  <a:pt x="14081" y="21600"/>
                  <a:pt x="16815" y="20935"/>
                  <a:pt x="18592" y="20049"/>
                </a:cubicBezTo>
                <a:cubicBezTo>
                  <a:pt x="20506" y="18942"/>
                  <a:pt x="21600" y="17723"/>
                  <a:pt x="21600" y="15618"/>
                </a:cubicBezTo>
                <a:lnTo>
                  <a:pt x="21600" y="5760"/>
                </a:lnTo>
                <a:close/>
                <a:moveTo>
                  <a:pt x="14354" y="15951"/>
                </a:moveTo>
                <a:cubicBezTo>
                  <a:pt x="13397" y="16837"/>
                  <a:pt x="11894" y="17169"/>
                  <a:pt x="10116" y="17169"/>
                </a:cubicBezTo>
                <a:cubicBezTo>
                  <a:pt x="9570" y="17169"/>
                  <a:pt x="7792" y="17058"/>
                  <a:pt x="7109" y="16505"/>
                </a:cubicBezTo>
                <a:cubicBezTo>
                  <a:pt x="6562" y="16062"/>
                  <a:pt x="6152" y="15729"/>
                  <a:pt x="6152" y="14954"/>
                </a:cubicBezTo>
                <a:cubicBezTo>
                  <a:pt x="6152" y="14400"/>
                  <a:pt x="6425" y="13846"/>
                  <a:pt x="6835" y="13514"/>
                </a:cubicBezTo>
                <a:cubicBezTo>
                  <a:pt x="7792" y="12628"/>
                  <a:pt x="8886" y="12517"/>
                  <a:pt x="11073" y="12185"/>
                </a:cubicBezTo>
                <a:cubicBezTo>
                  <a:pt x="12577" y="11852"/>
                  <a:pt x="14491" y="11409"/>
                  <a:pt x="15311" y="10966"/>
                </a:cubicBezTo>
                <a:cubicBezTo>
                  <a:pt x="15311" y="12628"/>
                  <a:pt x="15311" y="12628"/>
                  <a:pt x="15311" y="12628"/>
                </a:cubicBezTo>
                <a:cubicBezTo>
                  <a:pt x="15311" y="13957"/>
                  <a:pt x="15448" y="15175"/>
                  <a:pt x="14354" y="15951"/>
                </a:cubicBezTo>
                <a:close/>
              </a:path>
            </a:pathLst>
          </a:custGeom>
          <a:solidFill>
            <a:srgbClr val="29A7DF"/>
          </a:solidFill>
          <a:ln w="12700" cap="flat">
            <a:noFill/>
            <a:miter lim="400000"/>
          </a:ln>
          <a:effectLst/>
        </xdr:spPr>
        <xdr:txBody>
          <a:bodyPr/>
          <a:lstStyle/>
          <a:p>
            <a:endParaRPr/>
          </a:p>
        </xdr:txBody>
      </xdr:sp>
      <xdr:sp macro="" textlink="">
        <xdr:nvSpPr>
          <xdr:cNvPr id="10" name="Freeform 10"/>
          <xdr:cNvSpPr/>
        </xdr:nvSpPr>
        <xdr:spPr>
          <a:xfrm>
            <a:off x="2763802" y="110696"/>
            <a:ext cx="80998" cy="82798"/>
          </a:xfrm>
          <a:custGeom>
            <a:avLst/>
            <a:gdLst/>
            <a:ahLst/>
            <a:cxnLst>
              <a:cxn ang="0">
                <a:pos x="wd2" y="hd2"/>
              </a:cxn>
              <a:cxn ang="5400000">
                <a:pos x="wd2" y="hd2"/>
              </a:cxn>
              <a:cxn ang="10800000">
                <a:pos x="wd2" y="hd2"/>
              </a:cxn>
              <a:cxn ang="16200000">
                <a:pos x="wd2" y="hd2"/>
              </a:cxn>
            </a:cxnLst>
            <a:rect l="0" t="0" r="r" b="b"/>
            <a:pathLst>
              <a:path w="21600" h="21600" extrusionOk="0">
                <a:moveTo>
                  <a:pt x="10800" y="0"/>
                </a:moveTo>
                <a:cubicBezTo>
                  <a:pt x="17053" y="0"/>
                  <a:pt x="21600" y="4985"/>
                  <a:pt x="21600" y="11077"/>
                </a:cubicBezTo>
                <a:cubicBezTo>
                  <a:pt x="21600" y="16615"/>
                  <a:pt x="17053" y="21600"/>
                  <a:pt x="10800" y="21600"/>
                </a:cubicBezTo>
                <a:cubicBezTo>
                  <a:pt x="3979" y="21600"/>
                  <a:pt x="0" y="16615"/>
                  <a:pt x="0" y="11077"/>
                </a:cubicBezTo>
                <a:cubicBezTo>
                  <a:pt x="0" y="4985"/>
                  <a:pt x="3979" y="0"/>
                  <a:pt x="10800" y="0"/>
                </a:cubicBezTo>
                <a:close/>
                <a:moveTo>
                  <a:pt x="10800" y="19938"/>
                </a:moveTo>
                <a:cubicBezTo>
                  <a:pt x="15916" y="19938"/>
                  <a:pt x="19326" y="16062"/>
                  <a:pt x="19326" y="11077"/>
                </a:cubicBezTo>
                <a:cubicBezTo>
                  <a:pt x="19326" y="6092"/>
                  <a:pt x="15916" y="1662"/>
                  <a:pt x="10800" y="1662"/>
                </a:cubicBezTo>
                <a:cubicBezTo>
                  <a:pt x="5684" y="1662"/>
                  <a:pt x="1705" y="6092"/>
                  <a:pt x="1705" y="11077"/>
                </a:cubicBezTo>
                <a:cubicBezTo>
                  <a:pt x="1705" y="16062"/>
                  <a:pt x="5684" y="19938"/>
                  <a:pt x="10800" y="19938"/>
                </a:cubicBezTo>
                <a:close/>
                <a:moveTo>
                  <a:pt x="10800" y="12738"/>
                </a:moveTo>
                <a:cubicBezTo>
                  <a:pt x="8526" y="12738"/>
                  <a:pt x="8526" y="12738"/>
                  <a:pt x="8526" y="12738"/>
                </a:cubicBezTo>
                <a:cubicBezTo>
                  <a:pt x="8526" y="17169"/>
                  <a:pt x="8526" y="17169"/>
                  <a:pt x="8526" y="17169"/>
                </a:cubicBezTo>
                <a:cubicBezTo>
                  <a:pt x="6253" y="17169"/>
                  <a:pt x="6253" y="17169"/>
                  <a:pt x="6253" y="17169"/>
                </a:cubicBezTo>
                <a:cubicBezTo>
                  <a:pt x="6253" y="4985"/>
                  <a:pt x="6253" y="4985"/>
                  <a:pt x="6253" y="4985"/>
                </a:cubicBezTo>
                <a:cubicBezTo>
                  <a:pt x="10232" y="4985"/>
                  <a:pt x="10232" y="4985"/>
                  <a:pt x="10232" y="4985"/>
                </a:cubicBezTo>
                <a:cubicBezTo>
                  <a:pt x="13642" y="4985"/>
                  <a:pt x="15347" y="5538"/>
                  <a:pt x="15347" y="8308"/>
                </a:cubicBezTo>
                <a:cubicBezTo>
                  <a:pt x="15347" y="10523"/>
                  <a:pt x="14779" y="11631"/>
                  <a:pt x="13074" y="12185"/>
                </a:cubicBezTo>
                <a:cubicBezTo>
                  <a:pt x="15347" y="17169"/>
                  <a:pt x="15347" y="17169"/>
                  <a:pt x="15347" y="17169"/>
                </a:cubicBezTo>
                <a:cubicBezTo>
                  <a:pt x="13074" y="17169"/>
                  <a:pt x="13074" y="17169"/>
                  <a:pt x="13074" y="17169"/>
                </a:cubicBezTo>
                <a:lnTo>
                  <a:pt x="10800" y="12738"/>
                </a:lnTo>
                <a:close/>
                <a:moveTo>
                  <a:pt x="8526" y="10523"/>
                </a:moveTo>
                <a:cubicBezTo>
                  <a:pt x="10800" y="10523"/>
                  <a:pt x="10800" y="10523"/>
                  <a:pt x="10800" y="10523"/>
                </a:cubicBezTo>
                <a:cubicBezTo>
                  <a:pt x="12505" y="10523"/>
                  <a:pt x="13074" y="9969"/>
                  <a:pt x="13074" y="8862"/>
                </a:cubicBezTo>
                <a:cubicBezTo>
                  <a:pt x="13074" y="7200"/>
                  <a:pt x="11937" y="6646"/>
                  <a:pt x="10232" y="6646"/>
                </a:cubicBezTo>
                <a:cubicBezTo>
                  <a:pt x="8526" y="6646"/>
                  <a:pt x="8526" y="6646"/>
                  <a:pt x="8526" y="6646"/>
                </a:cubicBezTo>
                <a:lnTo>
                  <a:pt x="8526" y="10523"/>
                </a:lnTo>
                <a:close/>
              </a:path>
            </a:pathLst>
          </a:custGeom>
          <a:solidFill>
            <a:srgbClr val="29A7DF"/>
          </a:solidFill>
          <a:ln w="12700" cap="flat">
            <a:noFill/>
            <a:miter lim="400000"/>
          </a:ln>
          <a:effectLst/>
        </xdr:spPr>
        <xdr:txBody>
          <a:bodyPr/>
          <a:lstStyle/>
          <a:p>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0</xdr:row>
      <xdr:rowOff>50799</xdr:rowOff>
    </xdr:from>
    <xdr:to>
      <xdr:col>3</xdr:col>
      <xdr:colOff>457199</xdr:colOff>
      <xdr:row>0</xdr:row>
      <xdr:rowOff>573683</xdr:rowOff>
    </xdr:to>
    <xdr:grpSp>
      <xdr:nvGrpSpPr>
        <xdr:cNvPr id="22" name="Group 1"/>
        <xdr:cNvGrpSpPr/>
      </xdr:nvGrpSpPr>
      <xdr:grpSpPr>
        <a:xfrm>
          <a:off x="88900" y="50799"/>
          <a:ext cx="2844800" cy="522885"/>
          <a:chOff x="0" y="0"/>
          <a:chExt cx="2844799" cy="522883"/>
        </a:xfrm>
      </xdr:grpSpPr>
      <xdr:sp macro="" textlink="">
        <xdr:nvSpPr>
          <xdr:cNvPr id="13" name="Freeform 2"/>
          <xdr:cNvSpPr/>
        </xdr:nvSpPr>
        <xdr:spPr>
          <a:xfrm>
            <a:off x="2153624" y="118796"/>
            <a:ext cx="233992" cy="402288"/>
          </a:xfrm>
          <a:custGeom>
            <a:avLst/>
            <a:gdLst/>
            <a:ahLst/>
            <a:cxnLst>
              <a:cxn ang="0">
                <a:pos x="wd2" y="hd2"/>
              </a:cxn>
              <a:cxn ang="5400000">
                <a:pos x="wd2" y="hd2"/>
              </a:cxn>
              <a:cxn ang="10800000">
                <a:pos x="wd2" y="hd2"/>
              </a:cxn>
              <a:cxn ang="16200000">
                <a:pos x="wd2" y="hd2"/>
              </a:cxn>
            </a:cxnLst>
            <a:rect l="0" t="0" r="r" b="b"/>
            <a:pathLst>
              <a:path w="21600" h="21600" extrusionOk="0">
                <a:moveTo>
                  <a:pt x="19244" y="0"/>
                </a:moveTo>
                <a:cubicBezTo>
                  <a:pt x="16887" y="0"/>
                  <a:pt x="14335" y="114"/>
                  <a:pt x="11978" y="571"/>
                </a:cubicBezTo>
                <a:cubicBezTo>
                  <a:pt x="10996" y="686"/>
                  <a:pt x="9818" y="914"/>
                  <a:pt x="8836" y="1143"/>
                </a:cubicBezTo>
                <a:cubicBezTo>
                  <a:pt x="8640" y="1029"/>
                  <a:pt x="8444" y="914"/>
                  <a:pt x="8247" y="686"/>
                </a:cubicBezTo>
                <a:cubicBezTo>
                  <a:pt x="7265" y="229"/>
                  <a:pt x="6284" y="0"/>
                  <a:pt x="4909" y="0"/>
                </a:cubicBezTo>
                <a:cubicBezTo>
                  <a:pt x="0" y="0"/>
                  <a:pt x="0" y="0"/>
                  <a:pt x="0" y="0"/>
                </a:cubicBezTo>
                <a:cubicBezTo>
                  <a:pt x="0" y="21600"/>
                  <a:pt x="0" y="21600"/>
                  <a:pt x="0" y="21600"/>
                </a:cubicBezTo>
                <a:cubicBezTo>
                  <a:pt x="9622" y="21600"/>
                  <a:pt x="9622" y="21600"/>
                  <a:pt x="9622" y="21600"/>
                </a:cubicBezTo>
                <a:cubicBezTo>
                  <a:pt x="9622" y="10286"/>
                  <a:pt x="9622" y="10286"/>
                  <a:pt x="9622" y="10286"/>
                </a:cubicBezTo>
                <a:cubicBezTo>
                  <a:pt x="9622" y="8114"/>
                  <a:pt x="10211" y="7314"/>
                  <a:pt x="11585" y="6514"/>
                </a:cubicBezTo>
                <a:cubicBezTo>
                  <a:pt x="12764" y="5829"/>
                  <a:pt x="14727" y="5486"/>
                  <a:pt x="17476" y="5486"/>
                </a:cubicBezTo>
                <a:cubicBezTo>
                  <a:pt x="21600" y="5486"/>
                  <a:pt x="21600" y="5486"/>
                  <a:pt x="21600" y="5486"/>
                </a:cubicBezTo>
                <a:cubicBezTo>
                  <a:pt x="21600" y="0"/>
                  <a:pt x="21600" y="0"/>
                  <a:pt x="21600" y="0"/>
                </a:cubicBezTo>
                <a:cubicBezTo>
                  <a:pt x="19244" y="0"/>
                  <a:pt x="19244" y="0"/>
                  <a:pt x="19244" y="0"/>
                </a:cubicBezTo>
              </a:path>
            </a:pathLst>
          </a:custGeom>
          <a:solidFill>
            <a:srgbClr val="29A7DF"/>
          </a:solidFill>
          <a:ln w="12700" cap="flat">
            <a:noFill/>
            <a:miter lim="400000"/>
          </a:ln>
          <a:effectLst/>
        </xdr:spPr>
        <xdr:txBody>
          <a:bodyPr/>
          <a:lstStyle/>
          <a:p>
            <a:endParaRPr/>
          </a:p>
        </xdr:txBody>
      </xdr:sp>
      <xdr:sp macro="" textlink="">
        <xdr:nvSpPr>
          <xdr:cNvPr id="14" name="Freeform 3"/>
          <xdr:cNvSpPr/>
        </xdr:nvSpPr>
        <xdr:spPr>
          <a:xfrm>
            <a:off x="397786" y="-1"/>
            <a:ext cx="104397" cy="521085"/>
          </a:xfrm>
          <a:custGeom>
            <a:avLst/>
            <a:gdLst/>
            <a:ahLst/>
            <a:cxnLst>
              <a:cxn ang="0">
                <a:pos x="wd2" y="hd2"/>
              </a:cxn>
              <a:cxn ang="5400000">
                <a:pos x="wd2" y="hd2"/>
              </a:cxn>
              <a:cxn ang="10800000">
                <a:pos x="wd2" y="hd2"/>
              </a:cxn>
              <a:cxn ang="16200000">
                <a:pos x="wd2" y="hd2"/>
              </a:cxn>
            </a:cxnLst>
            <a:rect l="0" t="0" r="r" b="b"/>
            <a:pathLst>
              <a:path w="21600" h="21600" extrusionOk="0">
                <a:moveTo>
                  <a:pt x="11020" y="0"/>
                </a:moveTo>
                <a:cubicBezTo>
                  <a:pt x="0" y="0"/>
                  <a:pt x="0" y="0"/>
                  <a:pt x="0" y="0"/>
                </a:cubicBezTo>
                <a:cubicBezTo>
                  <a:pt x="0" y="19484"/>
                  <a:pt x="0" y="19484"/>
                  <a:pt x="0" y="19484"/>
                </a:cubicBezTo>
                <a:cubicBezTo>
                  <a:pt x="0" y="20101"/>
                  <a:pt x="882" y="20542"/>
                  <a:pt x="3086" y="20983"/>
                </a:cubicBezTo>
                <a:cubicBezTo>
                  <a:pt x="4849" y="21336"/>
                  <a:pt x="7494" y="21600"/>
                  <a:pt x="10580" y="21600"/>
                </a:cubicBezTo>
                <a:cubicBezTo>
                  <a:pt x="21600" y="21600"/>
                  <a:pt x="21600" y="21600"/>
                  <a:pt x="21600" y="21600"/>
                </a:cubicBezTo>
                <a:cubicBezTo>
                  <a:pt x="21600" y="2028"/>
                  <a:pt x="21600" y="2028"/>
                  <a:pt x="21600" y="2028"/>
                </a:cubicBezTo>
                <a:cubicBezTo>
                  <a:pt x="21600" y="1411"/>
                  <a:pt x="20718" y="970"/>
                  <a:pt x="18514" y="617"/>
                </a:cubicBezTo>
                <a:cubicBezTo>
                  <a:pt x="16310" y="176"/>
                  <a:pt x="14106" y="0"/>
                  <a:pt x="11020" y="0"/>
                </a:cubicBezTo>
              </a:path>
            </a:pathLst>
          </a:custGeom>
          <a:solidFill>
            <a:srgbClr val="29A7DF"/>
          </a:solidFill>
          <a:ln w="12700" cap="flat">
            <a:noFill/>
            <a:miter lim="400000"/>
          </a:ln>
          <a:effectLst/>
        </xdr:spPr>
        <xdr:txBody>
          <a:bodyPr/>
          <a:lstStyle/>
          <a:p>
            <a:endParaRPr/>
          </a:p>
        </xdr:txBody>
      </xdr:sp>
      <xdr:sp macro="" textlink="">
        <xdr:nvSpPr>
          <xdr:cNvPr id="15" name="Freeform 4"/>
          <xdr:cNvSpPr/>
        </xdr:nvSpPr>
        <xdr:spPr>
          <a:xfrm>
            <a:off x="541781" y="107996"/>
            <a:ext cx="366287" cy="414887"/>
          </a:xfrm>
          <a:custGeom>
            <a:avLst/>
            <a:gdLst/>
            <a:ahLst/>
            <a:cxnLst>
              <a:cxn ang="0">
                <a:pos x="wd2" y="hd2"/>
              </a:cxn>
              <a:cxn ang="5400000">
                <a:pos x="wd2" y="hd2"/>
              </a:cxn>
              <a:cxn ang="10800000">
                <a:pos x="wd2" y="hd2"/>
              </a:cxn>
              <a:cxn ang="16200000">
                <a:pos x="wd2" y="hd2"/>
              </a:cxn>
            </a:cxnLst>
            <a:rect l="0" t="0" r="r" b="b"/>
            <a:pathLst>
              <a:path w="21600" h="21600" extrusionOk="0">
                <a:moveTo>
                  <a:pt x="10800" y="17169"/>
                </a:moveTo>
                <a:cubicBezTo>
                  <a:pt x="14442" y="17169"/>
                  <a:pt x="15572" y="13735"/>
                  <a:pt x="15572" y="10855"/>
                </a:cubicBezTo>
                <a:cubicBezTo>
                  <a:pt x="15572" y="8086"/>
                  <a:pt x="14442" y="4542"/>
                  <a:pt x="10800" y="4542"/>
                </a:cubicBezTo>
                <a:cubicBezTo>
                  <a:pt x="7158" y="4542"/>
                  <a:pt x="6028" y="8086"/>
                  <a:pt x="6028" y="10855"/>
                </a:cubicBezTo>
                <a:cubicBezTo>
                  <a:pt x="6028" y="13735"/>
                  <a:pt x="7158" y="17169"/>
                  <a:pt x="10800" y="17169"/>
                </a:cubicBezTo>
                <a:close/>
                <a:moveTo>
                  <a:pt x="10800" y="0"/>
                </a:moveTo>
                <a:cubicBezTo>
                  <a:pt x="17707" y="0"/>
                  <a:pt x="21600" y="4098"/>
                  <a:pt x="21600" y="10855"/>
                </a:cubicBezTo>
                <a:cubicBezTo>
                  <a:pt x="21600" y="17612"/>
                  <a:pt x="17707" y="21600"/>
                  <a:pt x="10800" y="21600"/>
                </a:cubicBezTo>
                <a:cubicBezTo>
                  <a:pt x="3642" y="21600"/>
                  <a:pt x="0" y="17612"/>
                  <a:pt x="0" y="10855"/>
                </a:cubicBezTo>
                <a:cubicBezTo>
                  <a:pt x="0" y="4098"/>
                  <a:pt x="3642" y="0"/>
                  <a:pt x="10800" y="0"/>
                </a:cubicBezTo>
                <a:close/>
              </a:path>
            </a:pathLst>
          </a:custGeom>
          <a:solidFill>
            <a:srgbClr val="29A7DF"/>
          </a:solidFill>
          <a:ln w="12700" cap="flat">
            <a:noFill/>
            <a:miter lim="400000"/>
          </a:ln>
          <a:effectLst/>
        </xdr:spPr>
        <xdr:txBody>
          <a:bodyPr/>
          <a:lstStyle/>
          <a:p>
            <a:endParaRPr/>
          </a:p>
        </xdr:txBody>
      </xdr:sp>
      <xdr:sp macro="" textlink="">
        <xdr:nvSpPr>
          <xdr:cNvPr id="16" name="Freeform 5"/>
          <xdr:cNvSpPr/>
        </xdr:nvSpPr>
        <xdr:spPr>
          <a:xfrm>
            <a:off x="0" y="107996"/>
            <a:ext cx="357288" cy="414887"/>
          </a:xfrm>
          <a:custGeom>
            <a:avLst/>
            <a:gdLst/>
            <a:ahLst/>
            <a:cxnLst>
              <a:cxn ang="0">
                <a:pos x="wd2" y="hd2"/>
              </a:cxn>
              <a:cxn ang="5400000">
                <a:pos x="wd2" y="hd2"/>
              </a:cxn>
              <a:cxn ang="10800000">
                <a:pos x="wd2" y="hd2"/>
              </a:cxn>
              <a:cxn ang="16200000">
                <a:pos x="wd2" y="hd2"/>
              </a:cxn>
            </a:cxnLst>
            <a:rect l="0" t="0" r="r" b="b"/>
            <a:pathLst>
              <a:path w="21600" h="21600" extrusionOk="0">
                <a:moveTo>
                  <a:pt x="11057" y="17169"/>
                </a:moveTo>
                <a:cubicBezTo>
                  <a:pt x="7329" y="17169"/>
                  <a:pt x="6171" y="13735"/>
                  <a:pt x="6171" y="10855"/>
                </a:cubicBezTo>
                <a:cubicBezTo>
                  <a:pt x="6171" y="8086"/>
                  <a:pt x="7329" y="4542"/>
                  <a:pt x="11057" y="4542"/>
                </a:cubicBezTo>
                <a:cubicBezTo>
                  <a:pt x="13114" y="4542"/>
                  <a:pt x="14271" y="5538"/>
                  <a:pt x="15043" y="6868"/>
                </a:cubicBezTo>
                <a:cubicBezTo>
                  <a:pt x="21600" y="6868"/>
                  <a:pt x="21600" y="6868"/>
                  <a:pt x="21600" y="6868"/>
                </a:cubicBezTo>
                <a:cubicBezTo>
                  <a:pt x="20314" y="2548"/>
                  <a:pt x="16714" y="0"/>
                  <a:pt x="11057" y="0"/>
                </a:cubicBezTo>
                <a:cubicBezTo>
                  <a:pt x="3857" y="0"/>
                  <a:pt x="0" y="4098"/>
                  <a:pt x="0" y="10855"/>
                </a:cubicBezTo>
                <a:cubicBezTo>
                  <a:pt x="0" y="17612"/>
                  <a:pt x="3857" y="21600"/>
                  <a:pt x="11057" y="21600"/>
                </a:cubicBezTo>
                <a:cubicBezTo>
                  <a:pt x="16714" y="21600"/>
                  <a:pt x="20314" y="19163"/>
                  <a:pt x="21600" y="14843"/>
                </a:cubicBezTo>
                <a:cubicBezTo>
                  <a:pt x="17357" y="14843"/>
                  <a:pt x="17357" y="14843"/>
                  <a:pt x="17357" y="14843"/>
                </a:cubicBezTo>
                <a:cubicBezTo>
                  <a:pt x="17357" y="14843"/>
                  <a:pt x="16200" y="14843"/>
                  <a:pt x="15557" y="15397"/>
                </a:cubicBezTo>
                <a:cubicBezTo>
                  <a:pt x="14400" y="16283"/>
                  <a:pt x="13500" y="17169"/>
                  <a:pt x="11057" y="17169"/>
                </a:cubicBezTo>
                <a:close/>
              </a:path>
            </a:pathLst>
          </a:custGeom>
          <a:solidFill>
            <a:srgbClr val="29A7DF"/>
          </a:solidFill>
          <a:ln w="12700" cap="flat">
            <a:noFill/>
            <a:miter lim="400000"/>
          </a:ln>
          <a:effectLst/>
        </xdr:spPr>
        <xdr:txBody>
          <a:bodyPr/>
          <a:lstStyle/>
          <a:p>
            <a:endParaRPr/>
          </a:p>
        </xdr:txBody>
      </xdr:sp>
      <xdr:sp macro="" textlink="">
        <xdr:nvSpPr>
          <xdr:cNvPr id="17" name="Freeform 6"/>
          <xdr:cNvSpPr/>
        </xdr:nvSpPr>
        <xdr:spPr>
          <a:xfrm>
            <a:off x="948566" y="118796"/>
            <a:ext cx="346489" cy="404088"/>
          </a:xfrm>
          <a:custGeom>
            <a:avLst/>
            <a:gdLst/>
            <a:ahLst/>
            <a:cxnLst>
              <a:cxn ang="0">
                <a:pos x="wd2" y="hd2"/>
              </a:cxn>
              <a:cxn ang="5400000">
                <a:pos x="wd2" y="hd2"/>
              </a:cxn>
              <a:cxn ang="10800000">
                <a:pos x="wd2" y="hd2"/>
              </a:cxn>
              <a:cxn ang="16200000">
                <a:pos x="wd2" y="hd2"/>
              </a:cxn>
            </a:cxnLst>
            <a:rect l="0" t="0" r="r" b="b"/>
            <a:pathLst>
              <a:path w="21600" h="21600" extrusionOk="0">
                <a:moveTo>
                  <a:pt x="20805" y="796"/>
                </a:moveTo>
                <a:cubicBezTo>
                  <a:pt x="20142" y="227"/>
                  <a:pt x="19480" y="0"/>
                  <a:pt x="18420" y="0"/>
                </a:cubicBezTo>
                <a:cubicBezTo>
                  <a:pt x="15239" y="0"/>
                  <a:pt x="15239" y="0"/>
                  <a:pt x="15239" y="0"/>
                </a:cubicBezTo>
                <a:cubicBezTo>
                  <a:pt x="15239" y="13415"/>
                  <a:pt x="15239" y="13415"/>
                  <a:pt x="15239" y="13415"/>
                </a:cubicBezTo>
                <a:cubicBezTo>
                  <a:pt x="15239" y="14665"/>
                  <a:pt x="14709" y="15575"/>
                  <a:pt x="13914" y="16143"/>
                </a:cubicBezTo>
                <a:cubicBezTo>
                  <a:pt x="12987" y="16825"/>
                  <a:pt x="11926" y="17053"/>
                  <a:pt x="10866" y="17053"/>
                </a:cubicBezTo>
                <a:cubicBezTo>
                  <a:pt x="9674" y="17053"/>
                  <a:pt x="8613" y="16825"/>
                  <a:pt x="7818" y="16143"/>
                </a:cubicBezTo>
                <a:cubicBezTo>
                  <a:pt x="6891" y="15575"/>
                  <a:pt x="6361" y="14665"/>
                  <a:pt x="6361" y="13415"/>
                </a:cubicBezTo>
                <a:cubicBezTo>
                  <a:pt x="6361" y="2615"/>
                  <a:pt x="6361" y="2615"/>
                  <a:pt x="6361" y="2615"/>
                </a:cubicBezTo>
                <a:cubicBezTo>
                  <a:pt x="6361" y="1933"/>
                  <a:pt x="6096" y="1251"/>
                  <a:pt x="5566" y="796"/>
                </a:cubicBezTo>
                <a:cubicBezTo>
                  <a:pt x="4903" y="227"/>
                  <a:pt x="4240" y="0"/>
                  <a:pt x="3313" y="0"/>
                </a:cubicBezTo>
                <a:cubicBezTo>
                  <a:pt x="0" y="0"/>
                  <a:pt x="0" y="0"/>
                  <a:pt x="0" y="0"/>
                </a:cubicBezTo>
                <a:cubicBezTo>
                  <a:pt x="0" y="12392"/>
                  <a:pt x="0" y="12392"/>
                  <a:pt x="0" y="12392"/>
                </a:cubicBezTo>
                <a:cubicBezTo>
                  <a:pt x="0" y="16257"/>
                  <a:pt x="1193" y="18531"/>
                  <a:pt x="3445" y="19895"/>
                </a:cubicBezTo>
                <a:cubicBezTo>
                  <a:pt x="5566" y="21145"/>
                  <a:pt x="8083" y="21600"/>
                  <a:pt x="10866" y="21600"/>
                </a:cubicBezTo>
                <a:cubicBezTo>
                  <a:pt x="13517" y="21600"/>
                  <a:pt x="16034" y="21145"/>
                  <a:pt x="18155" y="19895"/>
                </a:cubicBezTo>
                <a:cubicBezTo>
                  <a:pt x="20407" y="18531"/>
                  <a:pt x="21600" y="16257"/>
                  <a:pt x="21600" y="12392"/>
                </a:cubicBezTo>
                <a:cubicBezTo>
                  <a:pt x="21600" y="2615"/>
                  <a:pt x="21600" y="2615"/>
                  <a:pt x="21600" y="2615"/>
                </a:cubicBezTo>
                <a:cubicBezTo>
                  <a:pt x="21600" y="1933"/>
                  <a:pt x="21335" y="1251"/>
                  <a:pt x="20805" y="796"/>
                </a:cubicBezTo>
                <a:close/>
              </a:path>
            </a:pathLst>
          </a:custGeom>
          <a:solidFill>
            <a:srgbClr val="29A7DF"/>
          </a:solidFill>
          <a:ln w="12700" cap="flat">
            <a:noFill/>
            <a:miter lim="400000"/>
          </a:ln>
          <a:effectLst/>
        </xdr:spPr>
        <xdr:txBody>
          <a:bodyPr/>
          <a:lstStyle/>
          <a:p>
            <a:endParaRPr/>
          </a:p>
        </xdr:txBody>
      </xdr:sp>
      <xdr:sp macro="" textlink="">
        <xdr:nvSpPr>
          <xdr:cNvPr id="18" name="Freeform 7"/>
          <xdr:cNvSpPr/>
        </xdr:nvSpPr>
        <xdr:spPr>
          <a:xfrm>
            <a:off x="1337353" y="-1"/>
            <a:ext cx="371687" cy="522885"/>
          </a:xfrm>
          <a:custGeom>
            <a:avLst/>
            <a:gdLst/>
            <a:ahLst/>
            <a:cxnLst>
              <a:cxn ang="0">
                <a:pos x="wd2" y="hd2"/>
              </a:cxn>
              <a:cxn ang="5400000">
                <a:pos x="wd2" y="hd2"/>
              </a:cxn>
              <a:cxn ang="10800000">
                <a:pos x="wd2" y="hd2"/>
              </a:cxn>
              <a:cxn ang="16200000">
                <a:pos x="wd2" y="hd2"/>
              </a:cxn>
            </a:cxnLst>
            <a:rect l="0" t="0" r="r" b="b"/>
            <a:pathLst>
              <a:path w="21600" h="21600" extrusionOk="0">
                <a:moveTo>
                  <a:pt x="20736" y="615"/>
                </a:moveTo>
                <a:cubicBezTo>
                  <a:pt x="20119" y="176"/>
                  <a:pt x="19502" y="0"/>
                  <a:pt x="18638" y="0"/>
                </a:cubicBezTo>
                <a:cubicBezTo>
                  <a:pt x="15675" y="0"/>
                  <a:pt x="15675" y="0"/>
                  <a:pt x="15675" y="0"/>
                </a:cubicBezTo>
                <a:cubicBezTo>
                  <a:pt x="15675" y="6146"/>
                  <a:pt x="15675" y="6146"/>
                  <a:pt x="15675" y="6146"/>
                </a:cubicBezTo>
                <a:cubicBezTo>
                  <a:pt x="14688" y="5532"/>
                  <a:pt x="12713" y="4478"/>
                  <a:pt x="9751" y="4478"/>
                </a:cubicBezTo>
                <a:cubicBezTo>
                  <a:pt x="3579" y="4478"/>
                  <a:pt x="0" y="7727"/>
                  <a:pt x="0" y="13083"/>
                </a:cubicBezTo>
                <a:cubicBezTo>
                  <a:pt x="0" y="18439"/>
                  <a:pt x="3703" y="21600"/>
                  <a:pt x="10738" y="21600"/>
                </a:cubicBezTo>
                <a:cubicBezTo>
                  <a:pt x="17774" y="21600"/>
                  <a:pt x="21600" y="18439"/>
                  <a:pt x="21600" y="13171"/>
                </a:cubicBezTo>
                <a:cubicBezTo>
                  <a:pt x="21600" y="13171"/>
                  <a:pt x="21600" y="13171"/>
                  <a:pt x="21600" y="13171"/>
                </a:cubicBezTo>
                <a:cubicBezTo>
                  <a:pt x="21600" y="2020"/>
                  <a:pt x="21600" y="2020"/>
                  <a:pt x="21600" y="2020"/>
                </a:cubicBezTo>
                <a:cubicBezTo>
                  <a:pt x="21600" y="1405"/>
                  <a:pt x="21353" y="966"/>
                  <a:pt x="20736" y="615"/>
                </a:cubicBezTo>
                <a:close/>
                <a:moveTo>
                  <a:pt x="10738" y="18088"/>
                </a:moveTo>
                <a:cubicBezTo>
                  <a:pt x="7159" y="18088"/>
                  <a:pt x="6048" y="15366"/>
                  <a:pt x="6048" y="13083"/>
                </a:cubicBezTo>
                <a:cubicBezTo>
                  <a:pt x="6048" y="10888"/>
                  <a:pt x="7159" y="8078"/>
                  <a:pt x="10738" y="8078"/>
                </a:cubicBezTo>
                <a:cubicBezTo>
                  <a:pt x="14441" y="8078"/>
                  <a:pt x="15552" y="10800"/>
                  <a:pt x="15675" y="13083"/>
                </a:cubicBezTo>
                <a:cubicBezTo>
                  <a:pt x="15675" y="13171"/>
                  <a:pt x="15675" y="13171"/>
                  <a:pt x="15675" y="13171"/>
                </a:cubicBezTo>
                <a:cubicBezTo>
                  <a:pt x="15675" y="13171"/>
                  <a:pt x="15675" y="13171"/>
                  <a:pt x="15675" y="13171"/>
                </a:cubicBezTo>
                <a:cubicBezTo>
                  <a:pt x="15675" y="15454"/>
                  <a:pt x="14441" y="18088"/>
                  <a:pt x="10738" y="18088"/>
                </a:cubicBezTo>
                <a:close/>
              </a:path>
            </a:pathLst>
          </a:custGeom>
          <a:solidFill>
            <a:srgbClr val="29A7DF"/>
          </a:solidFill>
          <a:ln w="12700" cap="flat">
            <a:noFill/>
            <a:miter lim="400000"/>
          </a:ln>
          <a:effectLst/>
        </xdr:spPr>
        <xdr:txBody>
          <a:bodyPr/>
          <a:lstStyle/>
          <a:p>
            <a:endParaRPr/>
          </a:p>
        </xdr:txBody>
      </xdr:sp>
      <xdr:sp macro="" textlink="">
        <xdr:nvSpPr>
          <xdr:cNvPr id="19" name="Freeform 8"/>
          <xdr:cNvSpPr/>
        </xdr:nvSpPr>
        <xdr:spPr>
          <a:xfrm>
            <a:off x="1749538" y="107996"/>
            <a:ext cx="366288"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9637"/>
                </a:moveTo>
                <a:cubicBezTo>
                  <a:pt x="21600" y="10080"/>
                  <a:pt x="21474" y="10523"/>
                  <a:pt x="21223" y="10855"/>
                </a:cubicBezTo>
                <a:cubicBezTo>
                  <a:pt x="21098" y="11077"/>
                  <a:pt x="20972" y="11298"/>
                  <a:pt x="20721" y="11520"/>
                </a:cubicBezTo>
                <a:cubicBezTo>
                  <a:pt x="20093" y="11963"/>
                  <a:pt x="19465" y="12295"/>
                  <a:pt x="18586" y="12295"/>
                </a:cubicBezTo>
                <a:cubicBezTo>
                  <a:pt x="6028" y="12295"/>
                  <a:pt x="6028" y="12295"/>
                  <a:pt x="6028" y="12295"/>
                </a:cubicBezTo>
                <a:cubicBezTo>
                  <a:pt x="6279" y="14732"/>
                  <a:pt x="7660" y="17169"/>
                  <a:pt x="10800" y="17169"/>
                </a:cubicBezTo>
                <a:cubicBezTo>
                  <a:pt x="13060" y="17169"/>
                  <a:pt x="13940" y="16283"/>
                  <a:pt x="15070" y="15397"/>
                </a:cubicBezTo>
                <a:cubicBezTo>
                  <a:pt x="15698" y="14843"/>
                  <a:pt x="16828" y="14843"/>
                  <a:pt x="16828" y="14843"/>
                </a:cubicBezTo>
                <a:cubicBezTo>
                  <a:pt x="21098" y="14843"/>
                  <a:pt x="21098" y="14843"/>
                  <a:pt x="21098" y="14843"/>
                </a:cubicBezTo>
                <a:cubicBezTo>
                  <a:pt x="19716" y="19163"/>
                  <a:pt x="16200" y="21600"/>
                  <a:pt x="10800" y="21600"/>
                </a:cubicBezTo>
                <a:cubicBezTo>
                  <a:pt x="3642" y="21600"/>
                  <a:pt x="0" y="17612"/>
                  <a:pt x="0" y="10855"/>
                </a:cubicBezTo>
                <a:cubicBezTo>
                  <a:pt x="0" y="4098"/>
                  <a:pt x="3642" y="0"/>
                  <a:pt x="10800" y="0"/>
                </a:cubicBezTo>
                <a:cubicBezTo>
                  <a:pt x="16200" y="0"/>
                  <a:pt x="19842" y="2548"/>
                  <a:pt x="21098" y="6868"/>
                </a:cubicBezTo>
                <a:cubicBezTo>
                  <a:pt x="21349" y="7532"/>
                  <a:pt x="21474" y="8418"/>
                  <a:pt x="21600" y="9305"/>
                </a:cubicBezTo>
                <a:lnTo>
                  <a:pt x="21600" y="9637"/>
                </a:lnTo>
                <a:close/>
                <a:moveTo>
                  <a:pt x="10800" y="4542"/>
                </a:moveTo>
                <a:cubicBezTo>
                  <a:pt x="8163" y="4542"/>
                  <a:pt x="6530" y="6314"/>
                  <a:pt x="6279" y="8197"/>
                </a:cubicBezTo>
                <a:cubicBezTo>
                  <a:pt x="15195" y="8197"/>
                  <a:pt x="15195" y="8197"/>
                  <a:pt x="15195" y="8197"/>
                </a:cubicBezTo>
                <a:cubicBezTo>
                  <a:pt x="15195" y="6314"/>
                  <a:pt x="13312" y="4542"/>
                  <a:pt x="10800" y="4542"/>
                </a:cubicBezTo>
                <a:close/>
              </a:path>
            </a:pathLst>
          </a:custGeom>
          <a:solidFill>
            <a:srgbClr val="29A7DF"/>
          </a:solidFill>
          <a:ln w="12700" cap="flat">
            <a:noFill/>
            <a:miter lim="400000"/>
          </a:ln>
          <a:effectLst/>
        </xdr:spPr>
        <xdr:txBody>
          <a:bodyPr/>
          <a:lstStyle/>
          <a:p>
            <a:endParaRPr/>
          </a:p>
        </xdr:txBody>
      </xdr:sp>
      <xdr:sp macro="" textlink="">
        <xdr:nvSpPr>
          <xdr:cNvPr id="20" name="Freeform 9"/>
          <xdr:cNvSpPr/>
        </xdr:nvSpPr>
        <xdr:spPr>
          <a:xfrm>
            <a:off x="2402915" y="107996"/>
            <a:ext cx="335689"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5760"/>
                </a:moveTo>
                <a:cubicBezTo>
                  <a:pt x="21600" y="3988"/>
                  <a:pt x="20643" y="2548"/>
                  <a:pt x="18866" y="1440"/>
                </a:cubicBezTo>
                <a:cubicBezTo>
                  <a:pt x="17089" y="554"/>
                  <a:pt x="14354" y="0"/>
                  <a:pt x="10800" y="0"/>
                </a:cubicBezTo>
                <a:cubicBezTo>
                  <a:pt x="7519" y="0"/>
                  <a:pt x="5058" y="665"/>
                  <a:pt x="3281" y="1772"/>
                </a:cubicBezTo>
                <a:cubicBezTo>
                  <a:pt x="1777" y="2769"/>
                  <a:pt x="820" y="4209"/>
                  <a:pt x="547" y="5871"/>
                </a:cubicBezTo>
                <a:cubicBezTo>
                  <a:pt x="7109" y="5871"/>
                  <a:pt x="7109" y="5871"/>
                  <a:pt x="7109" y="5871"/>
                </a:cubicBezTo>
                <a:cubicBezTo>
                  <a:pt x="7382" y="5206"/>
                  <a:pt x="7929" y="4763"/>
                  <a:pt x="8613" y="4542"/>
                </a:cubicBezTo>
                <a:cubicBezTo>
                  <a:pt x="9296" y="4320"/>
                  <a:pt x="10116" y="4209"/>
                  <a:pt x="11073" y="4209"/>
                </a:cubicBezTo>
                <a:cubicBezTo>
                  <a:pt x="12167" y="4209"/>
                  <a:pt x="12987" y="4320"/>
                  <a:pt x="13808" y="4652"/>
                </a:cubicBezTo>
                <a:cubicBezTo>
                  <a:pt x="14765" y="4874"/>
                  <a:pt x="15175" y="5317"/>
                  <a:pt x="15175" y="6092"/>
                </a:cubicBezTo>
                <a:cubicBezTo>
                  <a:pt x="15175" y="6978"/>
                  <a:pt x="13808" y="7754"/>
                  <a:pt x="11073" y="7975"/>
                </a:cubicBezTo>
                <a:cubicBezTo>
                  <a:pt x="7656" y="8418"/>
                  <a:pt x="4922" y="8640"/>
                  <a:pt x="2461" y="10080"/>
                </a:cubicBezTo>
                <a:cubicBezTo>
                  <a:pt x="957" y="11077"/>
                  <a:pt x="0" y="12738"/>
                  <a:pt x="0" y="14954"/>
                </a:cubicBezTo>
                <a:cubicBezTo>
                  <a:pt x="0" y="17169"/>
                  <a:pt x="820" y="18831"/>
                  <a:pt x="2597" y="19938"/>
                </a:cubicBezTo>
                <a:cubicBezTo>
                  <a:pt x="4101" y="20825"/>
                  <a:pt x="6562" y="21600"/>
                  <a:pt x="10527" y="21600"/>
                </a:cubicBezTo>
                <a:cubicBezTo>
                  <a:pt x="14081" y="21600"/>
                  <a:pt x="16815" y="20935"/>
                  <a:pt x="18592" y="20049"/>
                </a:cubicBezTo>
                <a:cubicBezTo>
                  <a:pt x="20506" y="18942"/>
                  <a:pt x="21600" y="17723"/>
                  <a:pt x="21600" y="15618"/>
                </a:cubicBezTo>
                <a:lnTo>
                  <a:pt x="21600" y="5760"/>
                </a:lnTo>
                <a:close/>
                <a:moveTo>
                  <a:pt x="14354" y="15951"/>
                </a:moveTo>
                <a:cubicBezTo>
                  <a:pt x="13397" y="16837"/>
                  <a:pt x="11894" y="17169"/>
                  <a:pt x="10116" y="17169"/>
                </a:cubicBezTo>
                <a:cubicBezTo>
                  <a:pt x="9570" y="17169"/>
                  <a:pt x="7792" y="17058"/>
                  <a:pt x="7109" y="16505"/>
                </a:cubicBezTo>
                <a:cubicBezTo>
                  <a:pt x="6562" y="16062"/>
                  <a:pt x="6152" y="15729"/>
                  <a:pt x="6152" y="14954"/>
                </a:cubicBezTo>
                <a:cubicBezTo>
                  <a:pt x="6152" y="14400"/>
                  <a:pt x="6425" y="13846"/>
                  <a:pt x="6835" y="13514"/>
                </a:cubicBezTo>
                <a:cubicBezTo>
                  <a:pt x="7792" y="12628"/>
                  <a:pt x="8886" y="12517"/>
                  <a:pt x="11073" y="12185"/>
                </a:cubicBezTo>
                <a:cubicBezTo>
                  <a:pt x="12577" y="11852"/>
                  <a:pt x="14491" y="11409"/>
                  <a:pt x="15311" y="10966"/>
                </a:cubicBezTo>
                <a:cubicBezTo>
                  <a:pt x="15311" y="12628"/>
                  <a:pt x="15311" y="12628"/>
                  <a:pt x="15311" y="12628"/>
                </a:cubicBezTo>
                <a:cubicBezTo>
                  <a:pt x="15311" y="13957"/>
                  <a:pt x="15448" y="15175"/>
                  <a:pt x="14354" y="15951"/>
                </a:cubicBezTo>
                <a:close/>
              </a:path>
            </a:pathLst>
          </a:custGeom>
          <a:solidFill>
            <a:srgbClr val="29A7DF"/>
          </a:solidFill>
          <a:ln w="12700" cap="flat">
            <a:noFill/>
            <a:miter lim="400000"/>
          </a:ln>
          <a:effectLst/>
        </xdr:spPr>
        <xdr:txBody>
          <a:bodyPr/>
          <a:lstStyle/>
          <a:p>
            <a:endParaRPr/>
          </a:p>
        </xdr:txBody>
      </xdr:sp>
      <xdr:sp macro="" textlink="">
        <xdr:nvSpPr>
          <xdr:cNvPr id="21" name="Freeform 10"/>
          <xdr:cNvSpPr/>
        </xdr:nvSpPr>
        <xdr:spPr>
          <a:xfrm>
            <a:off x="2763802" y="110696"/>
            <a:ext cx="80998" cy="82798"/>
          </a:xfrm>
          <a:custGeom>
            <a:avLst/>
            <a:gdLst/>
            <a:ahLst/>
            <a:cxnLst>
              <a:cxn ang="0">
                <a:pos x="wd2" y="hd2"/>
              </a:cxn>
              <a:cxn ang="5400000">
                <a:pos x="wd2" y="hd2"/>
              </a:cxn>
              <a:cxn ang="10800000">
                <a:pos x="wd2" y="hd2"/>
              </a:cxn>
              <a:cxn ang="16200000">
                <a:pos x="wd2" y="hd2"/>
              </a:cxn>
            </a:cxnLst>
            <a:rect l="0" t="0" r="r" b="b"/>
            <a:pathLst>
              <a:path w="21600" h="21600" extrusionOk="0">
                <a:moveTo>
                  <a:pt x="10800" y="0"/>
                </a:moveTo>
                <a:cubicBezTo>
                  <a:pt x="17053" y="0"/>
                  <a:pt x="21600" y="4985"/>
                  <a:pt x="21600" y="11077"/>
                </a:cubicBezTo>
                <a:cubicBezTo>
                  <a:pt x="21600" y="16615"/>
                  <a:pt x="17053" y="21600"/>
                  <a:pt x="10800" y="21600"/>
                </a:cubicBezTo>
                <a:cubicBezTo>
                  <a:pt x="3979" y="21600"/>
                  <a:pt x="0" y="16615"/>
                  <a:pt x="0" y="11077"/>
                </a:cubicBezTo>
                <a:cubicBezTo>
                  <a:pt x="0" y="4985"/>
                  <a:pt x="3979" y="0"/>
                  <a:pt x="10800" y="0"/>
                </a:cubicBezTo>
                <a:close/>
                <a:moveTo>
                  <a:pt x="10800" y="19938"/>
                </a:moveTo>
                <a:cubicBezTo>
                  <a:pt x="15916" y="19938"/>
                  <a:pt x="19326" y="16062"/>
                  <a:pt x="19326" y="11077"/>
                </a:cubicBezTo>
                <a:cubicBezTo>
                  <a:pt x="19326" y="6092"/>
                  <a:pt x="15916" y="1662"/>
                  <a:pt x="10800" y="1662"/>
                </a:cubicBezTo>
                <a:cubicBezTo>
                  <a:pt x="5684" y="1662"/>
                  <a:pt x="1705" y="6092"/>
                  <a:pt x="1705" y="11077"/>
                </a:cubicBezTo>
                <a:cubicBezTo>
                  <a:pt x="1705" y="16062"/>
                  <a:pt x="5684" y="19938"/>
                  <a:pt x="10800" y="19938"/>
                </a:cubicBezTo>
                <a:close/>
                <a:moveTo>
                  <a:pt x="10800" y="12738"/>
                </a:moveTo>
                <a:cubicBezTo>
                  <a:pt x="8526" y="12738"/>
                  <a:pt x="8526" y="12738"/>
                  <a:pt x="8526" y="12738"/>
                </a:cubicBezTo>
                <a:cubicBezTo>
                  <a:pt x="8526" y="17169"/>
                  <a:pt x="8526" y="17169"/>
                  <a:pt x="8526" y="17169"/>
                </a:cubicBezTo>
                <a:cubicBezTo>
                  <a:pt x="6253" y="17169"/>
                  <a:pt x="6253" y="17169"/>
                  <a:pt x="6253" y="17169"/>
                </a:cubicBezTo>
                <a:cubicBezTo>
                  <a:pt x="6253" y="4985"/>
                  <a:pt x="6253" y="4985"/>
                  <a:pt x="6253" y="4985"/>
                </a:cubicBezTo>
                <a:cubicBezTo>
                  <a:pt x="10232" y="4985"/>
                  <a:pt x="10232" y="4985"/>
                  <a:pt x="10232" y="4985"/>
                </a:cubicBezTo>
                <a:cubicBezTo>
                  <a:pt x="13642" y="4985"/>
                  <a:pt x="15347" y="5538"/>
                  <a:pt x="15347" y="8308"/>
                </a:cubicBezTo>
                <a:cubicBezTo>
                  <a:pt x="15347" y="10523"/>
                  <a:pt x="14779" y="11631"/>
                  <a:pt x="13074" y="12185"/>
                </a:cubicBezTo>
                <a:cubicBezTo>
                  <a:pt x="15347" y="17169"/>
                  <a:pt x="15347" y="17169"/>
                  <a:pt x="15347" y="17169"/>
                </a:cubicBezTo>
                <a:cubicBezTo>
                  <a:pt x="13074" y="17169"/>
                  <a:pt x="13074" y="17169"/>
                  <a:pt x="13074" y="17169"/>
                </a:cubicBezTo>
                <a:lnTo>
                  <a:pt x="10800" y="12738"/>
                </a:lnTo>
                <a:close/>
                <a:moveTo>
                  <a:pt x="8526" y="10523"/>
                </a:moveTo>
                <a:cubicBezTo>
                  <a:pt x="10800" y="10523"/>
                  <a:pt x="10800" y="10523"/>
                  <a:pt x="10800" y="10523"/>
                </a:cubicBezTo>
                <a:cubicBezTo>
                  <a:pt x="12505" y="10523"/>
                  <a:pt x="13074" y="9969"/>
                  <a:pt x="13074" y="8862"/>
                </a:cubicBezTo>
                <a:cubicBezTo>
                  <a:pt x="13074" y="7200"/>
                  <a:pt x="11937" y="6646"/>
                  <a:pt x="10232" y="6646"/>
                </a:cubicBezTo>
                <a:cubicBezTo>
                  <a:pt x="8526" y="6646"/>
                  <a:pt x="8526" y="6646"/>
                  <a:pt x="8526" y="6646"/>
                </a:cubicBezTo>
                <a:lnTo>
                  <a:pt x="8526" y="10523"/>
                </a:lnTo>
                <a:close/>
              </a:path>
            </a:pathLst>
          </a:custGeom>
          <a:solidFill>
            <a:srgbClr val="29A7DF"/>
          </a:solidFill>
          <a:ln w="12700" cap="flat">
            <a:noFill/>
            <a:miter lim="400000"/>
          </a:ln>
          <a:effectLst/>
        </xdr:spPr>
        <xdr:txBody>
          <a:bodyPr/>
          <a:lstStyle/>
          <a:p>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50799</xdr:rowOff>
    </xdr:from>
    <xdr:to>
      <xdr:col>3</xdr:col>
      <xdr:colOff>457199</xdr:colOff>
      <xdr:row>0</xdr:row>
      <xdr:rowOff>573683</xdr:rowOff>
    </xdr:to>
    <xdr:grpSp>
      <xdr:nvGrpSpPr>
        <xdr:cNvPr id="33" name="Group 1"/>
        <xdr:cNvGrpSpPr/>
      </xdr:nvGrpSpPr>
      <xdr:grpSpPr>
        <a:xfrm>
          <a:off x="88900" y="50799"/>
          <a:ext cx="2844800" cy="522885"/>
          <a:chOff x="0" y="0"/>
          <a:chExt cx="2844799" cy="522883"/>
        </a:xfrm>
      </xdr:grpSpPr>
      <xdr:sp macro="" textlink="">
        <xdr:nvSpPr>
          <xdr:cNvPr id="24" name="Freeform 2"/>
          <xdr:cNvSpPr/>
        </xdr:nvSpPr>
        <xdr:spPr>
          <a:xfrm>
            <a:off x="2153624" y="118796"/>
            <a:ext cx="233992" cy="402288"/>
          </a:xfrm>
          <a:custGeom>
            <a:avLst/>
            <a:gdLst/>
            <a:ahLst/>
            <a:cxnLst>
              <a:cxn ang="0">
                <a:pos x="wd2" y="hd2"/>
              </a:cxn>
              <a:cxn ang="5400000">
                <a:pos x="wd2" y="hd2"/>
              </a:cxn>
              <a:cxn ang="10800000">
                <a:pos x="wd2" y="hd2"/>
              </a:cxn>
              <a:cxn ang="16200000">
                <a:pos x="wd2" y="hd2"/>
              </a:cxn>
            </a:cxnLst>
            <a:rect l="0" t="0" r="r" b="b"/>
            <a:pathLst>
              <a:path w="21600" h="21600" extrusionOk="0">
                <a:moveTo>
                  <a:pt x="19244" y="0"/>
                </a:moveTo>
                <a:cubicBezTo>
                  <a:pt x="16887" y="0"/>
                  <a:pt x="14335" y="114"/>
                  <a:pt x="11978" y="571"/>
                </a:cubicBezTo>
                <a:cubicBezTo>
                  <a:pt x="10996" y="686"/>
                  <a:pt x="9818" y="914"/>
                  <a:pt x="8836" y="1143"/>
                </a:cubicBezTo>
                <a:cubicBezTo>
                  <a:pt x="8640" y="1029"/>
                  <a:pt x="8444" y="914"/>
                  <a:pt x="8247" y="686"/>
                </a:cubicBezTo>
                <a:cubicBezTo>
                  <a:pt x="7265" y="229"/>
                  <a:pt x="6284" y="0"/>
                  <a:pt x="4909" y="0"/>
                </a:cubicBezTo>
                <a:cubicBezTo>
                  <a:pt x="0" y="0"/>
                  <a:pt x="0" y="0"/>
                  <a:pt x="0" y="0"/>
                </a:cubicBezTo>
                <a:cubicBezTo>
                  <a:pt x="0" y="21600"/>
                  <a:pt x="0" y="21600"/>
                  <a:pt x="0" y="21600"/>
                </a:cubicBezTo>
                <a:cubicBezTo>
                  <a:pt x="9622" y="21600"/>
                  <a:pt x="9622" y="21600"/>
                  <a:pt x="9622" y="21600"/>
                </a:cubicBezTo>
                <a:cubicBezTo>
                  <a:pt x="9622" y="10286"/>
                  <a:pt x="9622" y="10286"/>
                  <a:pt x="9622" y="10286"/>
                </a:cubicBezTo>
                <a:cubicBezTo>
                  <a:pt x="9622" y="8114"/>
                  <a:pt x="10211" y="7314"/>
                  <a:pt x="11585" y="6514"/>
                </a:cubicBezTo>
                <a:cubicBezTo>
                  <a:pt x="12764" y="5829"/>
                  <a:pt x="14727" y="5486"/>
                  <a:pt x="17476" y="5486"/>
                </a:cubicBezTo>
                <a:cubicBezTo>
                  <a:pt x="21600" y="5486"/>
                  <a:pt x="21600" y="5486"/>
                  <a:pt x="21600" y="5486"/>
                </a:cubicBezTo>
                <a:cubicBezTo>
                  <a:pt x="21600" y="0"/>
                  <a:pt x="21600" y="0"/>
                  <a:pt x="21600" y="0"/>
                </a:cubicBezTo>
                <a:cubicBezTo>
                  <a:pt x="19244" y="0"/>
                  <a:pt x="19244" y="0"/>
                  <a:pt x="19244" y="0"/>
                </a:cubicBezTo>
              </a:path>
            </a:pathLst>
          </a:custGeom>
          <a:solidFill>
            <a:srgbClr val="29A7DF"/>
          </a:solidFill>
          <a:ln w="12700" cap="flat">
            <a:noFill/>
            <a:miter lim="400000"/>
          </a:ln>
          <a:effectLst/>
        </xdr:spPr>
        <xdr:txBody>
          <a:bodyPr/>
          <a:lstStyle/>
          <a:p>
            <a:endParaRPr/>
          </a:p>
        </xdr:txBody>
      </xdr:sp>
      <xdr:sp macro="" textlink="">
        <xdr:nvSpPr>
          <xdr:cNvPr id="25" name="Freeform 3"/>
          <xdr:cNvSpPr/>
        </xdr:nvSpPr>
        <xdr:spPr>
          <a:xfrm>
            <a:off x="397786" y="-1"/>
            <a:ext cx="104397" cy="521085"/>
          </a:xfrm>
          <a:custGeom>
            <a:avLst/>
            <a:gdLst/>
            <a:ahLst/>
            <a:cxnLst>
              <a:cxn ang="0">
                <a:pos x="wd2" y="hd2"/>
              </a:cxn>
              <a:cxn ang="5400000">
                <a:pos x="wd2" y="hd2"/>
              </a:cxn>
              <a:cxn ang="10800000">
                <a:pos x="wd2" y="hd2"/>
              </a:cxn>
              <a:cxn ang="16200000">
                <a:pos x="wd2" y="hd2"/>
              </a:cxn>
            </a:cxnLst>
            <a:rect l="0" t="0" r="r" b="b"/>
            <a:pathLst>
              <a:path w="21600" h="21600" extrusionOk="0">
                <a:moveTo>
                  <a:pt x="11020" y="0"/>
                </a:moveTo>
                <a:cubicBezTo>
                  <a:pt x="0" y="0"/>
                  <a:pt x="0" y="0"/>
                  <a:pt x="0" y="0"/>
                </a:cubicBezTo>
                <a:cubicBezTo>
                  <a:pt x="0" y="19484"/>
                  <a:pt x="0" y="19484"/>
                  <a:pt x="0" y="19484"/>
                </a:cubicBezTo>
                <a:cubicBezTo>
                  <a:pt x="0" y="20101"/>
                  <a:pt x="882" y="20542"/>
                  <a:pt x="3086" y="20983"/>
                </a:cubicBezTo>
                <a:cubicBezTo>
                  <a:pt x="4849" y="21336"/>
                  <a:pt x="7494" y="21600"/>
                  <a:pt x="10580" y="21600"/>
                </a:cubicBezTo>
                <a:cubicBezTo>
                  <a:pt x="21600" y="21600"/>
                  <a:pt x="21600" y="21600"/>
                  <a:pt x="21600" y="21600"/>
                </a:cubicBezTo>
                <a:cubicBezTo>
                  <a:pt x="21600" y="2028"/>
                  <a:pt x="21600" y="2028"/>
                  <a:pt x="21600" y="2028"/>
                </a:cubicBezTo>
                <a:cubicBezTo>
                  <a:pt x="21600" y="1411"/>
                  <a:pt x="20718" y="970"/>
                  <a:pt x="18514" y="617"/>
                </a:cubicBezTo>
                <a:cubicBezTo>
                  <a:pt x="16310" y="176"/>
                  <a:pt x="14106" y="0"/>
                  <a:pt x="11020" y="0"/>
                </a:cubicBezTo>
              </a:path>
            </a:pathLst>
          </a:custGeom>
          <a:solidFill>
            <a:srgbClr val="29A7DF"/>
          </a:solidFill>
          <a:ln w="12700" cap="flat">
            <a:noFill/>
            <a:miter lim="400000"/>
          </a:ln>
          <a:effectLst/>
        </xdr:spPr>
        <xdr:txBody>
          <a:bodyPr/>
          <a:lstStyle/>
          <a:p>
            <a:endParaRPr/>
          </a:p>
        </xdr:txBody>
      </xdr:sp>
      <xdr:sp macro="" textlink="">
        <xdr:nvSpPr>
          <xdr:cNvPr id="26" name="Freeform 4"/>
          <xdr:cNvSpPr/>
        </xdr:nvSpPr>
        <xdr:spPr>
          <a:xfrm>
            <a:off x="541781" y="107996"/>
            <a:ext cx="366287" cy="414887"/>
          </a:xfrm>
          <a:custGeom>
            <a:avLst/>
            <a:gdLst/>
            <a:ahLst/>
            <a:cxnLst>
              <a:cxn ang="0">
                <a:pos x="wd2" y="hd2"/>
              </a:cxn>
              <a:cxn ang="5400000">
                <a:pos x="wd2" y="hd2"/>
              </a:cxn>
              <a:cxn ang="10800000">
                <a:pos x="wd2" y="hd2"/>
              </a:cxn>
              <a:cxn ang="16200000">
                <a:pos x="wd2" y="hd2"/>
              </a:cxn>
            </a:cxnLst>
            <a:rect l="0" t="0" r="r" b="b"/>
            <a:pathLst>
              <a:path w="21600" h="21600" extrusionOk="0">
                <a:moveTo>
                  <a:pt x="10800" y="17169"/>
                </a:moveTo>
                <a:cubicBezTo>
                  <a:pt x="14442" y="17169"/>
                  <a:pt x="15572" y="13735"/>
                  <a:pt x="15572" y="10855"/>
                </a:cubicBezTo>
                <a:cubicBezTo>
                  <a:pt x="15572" y="8086"/>
                  <a:pt x="14442" y="4542"/>
                  <a:pt x="10800" y="4542"/>
                </a:cubicBezTo>
                <a:cubicBezTo>
                  <a:pt x="7158" y="4542"/>
                  <a:pt x="6028" y="8086"/>
                  <a:pt x="6028" y="10855"/>
                </a:cubicBezTo>
                <a:cubicBezTo>
                  <a:pt x="6028" y="13735"/>
                  <a:pt x="7158" y="17169"/>
                  <a:pt x="10800" y="17169"/>
                </a:cubicBezTo>
                <a:close/>
                <a:moveTo>
                  <a:pt x="10800" y="0"/>
                </a:moveTo>
                <a:cubicBezTo>
                  <a:pt x="17707" y="0"/>
                  <a:pt x="21600" y="4098"/>
                  <a:pt x="21600" y="10855"/>
                </a:cubicBezTo>
                <a:cubicBezTo>
                  <a:pt x="21600" y="17612"/>
                  <a:pt x="17707" y="21600"/>
                  <a:pt x="10800" y="21600"/>
                </a:cubicBezTo>
                <a:cubicBezTo>
                  <a:pt x="3642" y="21600"/>
                  <a:pt x="0" y="17612"/>
                  <a:pt x="0" y="10855"/>
                </a:cubicBezTo>
                <a:cubicBezTo>
                  <a:pt x="0" y="4098"/>
                  <a:pt x="3642" y="0"/>
                  <a:pt x="10800" y="0"/>
                </a:cubicBezTo>
                <a:close/>
              </a:path>
            </a:pathLst>
          </a:custGeom>
          <a:solidFill>
            <a:srgbClr val="29A7DF"/>
          </a:solidFill>
          <a:ln w="12700" cap="flat">
            <a:noFill/>
            <a:miter lim="400000"/>
          </a:ln>
          <a:effectLst/>
        </xdr:spPr>
        <xdr:txBody>
          <a:bodyPr/>
          <a:lstStyle/>
          <a:p>
            <a:endParaRPr/>
          </a:p>
        </xdr:txBody>
      </xdr:sp>
      <xdr:sp macro="" textlink="">
        <xdr:nvSpPr>
          <xdr:cNvPr id="27" name="Freeform 5"/>
          <xdr:cNvSpPr/>
        </xdr:nvSpPr>
        <xdr:spPr>
          <a:xfrm>
            <a:off x="0" y="107996"/>
            <a:ext cx="357288" cy="414887"/>
          </a:xfrm>
          <a:custGeom>
            <a:avLst/>
            <a:gdLst/>
            <a:ahLst/>
            <a:cxnLst>
              <a:cxn ang="0">
                <a:pos x="wd2" y="hd2"/>
              </a:cxn>
              <a:cxn ang="5400000">
                <a:pos x="wd2" y="hd2"/>
              </a:cxn>
              <a:cxn ang="10800000">
                <a:pos x="wd2" y="hd2"/>
              </a:cxn>
              <a:cxn ang="16200000">
                <a:pos x="wd2" y="hd2"/>
              </a:cxn>
            </a:cxnLst>
            <a:rect l="0" t="0" r="r" b="b"/>
            <a:pathLst>
              <a:path w="21600" h="21600" extrusionOk="0">
                <a:moveTo>
                  <a:pt x="11057" y="17169"/>
                </a:moveTo>
                <a:cubicBezTo>
                  <a:pt x="7329" y="17169"/>
                  <a:pt x="6171" y="13735"/>
                  <a:pt x="6171" y="10855"/>
                </a:cubicBezTo>
                <a:cubicBezTo>
                  <a:pt x="6171" y="8086"/>
                  <a:pt x="7329" y="4542"/>
                  <a:pt x="11057" y="4542"/>
                </a:cubicBezTo>
                <a:cubicBezTo>
                  <a:pt x="13114" y="4542"/>
                  <a:pt x="14271" y="5538"/>
                  <a:pt x="15043" y="6868"/>
                </a:cubicBezTo>
                <a:cubicBezTo>
                  <a:pt x="21600" y="6868"/>
                  <a:pt x="21600" y="6868"/>
                  <a:pt x="21600" y="6868"/>
                </a:cubicBezTo>
                <a:cubicBezTo>
                  <a:pt x="20314" y="2548"/>
                  <a:pt x="16714" y="0"/>
                  <a:pt x="11057" y="0"/>
                </a:cubicBezTo>
                <a:cubicBezTo>
                  <a:pt x="3857" y="0"/>
                  <a:pt x="0" y="4098"/>
                  <a:pt x="0" y="10855"/>
                </a:cubicBezTo>
                <a:cubicBezTo>
                  <a:pt x="0" y="17612"/>
                  <a:pt x="3857" y="21600"/>
                  <a:pt x="11057" y="21600"/>
                </a:cubicBezTo>
                <a:cubicBezTo>
                  <a:pt x="16714" y="21600"/>
                  <a:pt x="20314" y="19163"/>
                  <a:pt x="21600" y="14843"/>
                </a:cubicBezTo>
                <a:cubicBezTo>
                  <a:pt x="17357" y="14843"/>
                  <a:pt x="17357" y="14843"/>
                  <a:pt x="17357" y="14843"/>
                </a:cubicBezTo>
                <a:cubicBezTo>
                  <a:pt x="17357" y="14843"/>
                  <a:pt x="16200" y="14843"/>
                  <a:pt x="15557" y="15397"/>
                </a:cubicBezTo>
                <a:cubicBezTo>
                  <a:pt x="14400" y="16283"/>
                  <a:pt x="13500" y="17169"/>
                  <a:pt x="11057" y="17169"/>
                </a:cubicBezTo>
                <a:close/>
              </a:path>
            </a:pathLst>
          </a:custGeom>
          <a:solidFill>
            <a:srgbClr val="29A7DF"/>
          </a:solidFill>
          <a:ln w="12700" cap="flat">
            <a:noFill/>
            <a:miter lim="400000"/>
          </a:ln>
          <a:effectLst/>
        </xdr:spPr>
        <xdr:txBody>
          <a:bodyPr/>
          <a:lstStyle/>
          <a:p>
            <a:endParaRPr/>
          </a:p>
        </xdr:txBody>
      </xdr:sp>
      <xdr:sp macro="" textlink="">
        <xdr:nvSpPr>
          <xdr:cNvPr id="28" name="Freeform 6"/>
          <xdr:cNvSpPr/>
        </xdr:nvSpPr>
        <xdr:spPr>
          <a:xfrm>
            <a:off x="948566" y="118796"/>
            <a:ext cx="346489" cy="404088"/>
          </a:xfrm>
          <a:custGeom>
            <a:avLst/>
            <a:gdLst/>
            <a:ahLst/>
            <a:cxnLst>
              <a:cxn ang="0">
                <a:pos x="wd2" y="hd2"/>
              </a:cxn>
              <a:cxn ang="5400000">
                <a:pos x="wd2" y="hd2"/>
              </a:cxn>
              <a:cxn ang="10800000">
                <a:pos x="wd2" y="hd2"/>
              </a:cxn>
              <a:cxn ang="16200000">
                <a:pos x="wd2" y="hd2"/>
              </a:cxn>
            </a:cxnLst>
            <a:rect l="0" t="0" r="r" b="b"/>
            <a:pathLst>
              <a:path w="21600" h="21600" extrusionOk="0">
                <a:moveTo>
                  <a:pt x="20805" y="796"/>
                </a:moveTo>
                <a:cubicBezTo>
                  <a:pt x="20142" y="227"/>
                  <a:pt x="19480" y="0"/>
                  <a:pt x="18420" y="0"/>
                </a:cubicBezTo>
                <a:cubicBezTo>
                  <a:pt x="15239" y="0"/>
                  <a:pt x="15239" y="0"/>
                  <a:pt x="15239" y="0"/>
                </a:cubicBezTo>
                <a:cubicBezTo>
                  <a:pt x="15239" y="13415"/>
                  <a:pt x="15239" y="13415"/>
                  <a:pt x="15239" y="13415"/>
                </a:cubicBezTo>
                <a:cubicBezTo>
                  <a:pt x="15239" y="14665"/>
                  <a:pt x="14709" y="15575"/>
                  <a:pt x="13914" y="16143"/>
                </a:cubicBezTo>
                <a:cubicBezTo>
                  <a:pt x="12987" y="16825"/>
                  <a:pt x="11926" y="17053"/>
                  <a:pt x="10866" y="17053"/>
                </a:cubicBezTo>
                <a:cubicBezTo>
                  <a:pt x="9674" y="17053"/>
                  <a:pt x="8613" y="16825"/>
                  <a:pt x="7818" y="16143"/>
                </a:cubicBezTo>
                <a:cubicBezTo>
                  <a:pt x="6891" y="15575"/>
                  <a:pt x="6361" y="14665"/>
                  <a:pt x="6361" y="13415"/>
                </a:cubicBezTo>
                <a:cubicBezTo>
                  <a:pt x="6361" y="2615"/>
                  <a:pt x="6361" y="2615"/>
                  <a:pt x="6361" y="2615"/>
                </a:cubicBezTo>
                <a:cubicBezTo>
                  <a:pt x="6361" y="1933"/>
                  <a:pt x="6096" y="1251"/>
                  <a:pt x="5566" y="796"/>
                </a:cubicBezTo>
                <a:cubicBezTo>
                  <a:pt x="4903" y="227"/>
                  <a:pt x="4240" y="0"/>
                  <a:pt x="3313" y="0"/>
                </a:cubicBezTo>
                <a:cubicBezTo>
                  <a:pt x="0" y="0"/>
                  <a:pt x="0" y="0"/>
                  <a:pt x="0" y="0"/>
                </a:cubicBezTo>
                <a:cubicBezTo>
                  <a:pt x="0" y="12392"/>
                  <a:pt x="0" y="12392"/>
                  <a:pt x="0" y="12392"/>
                </a:cubicBezTo>
                <a:cubicBezTo>
                  <a:pt x="0" y="16257"/>
                  <a:pt x="1193" y="18531"/>
                  <a:pt x="3445" y="19895"/>
                </a:cubicBezTo>
                <a:cubicBezTo>
                  <a:pt x="5566" y="21145"/>
                  <a:pt x="8083" y="21600"/>
                  <a:pt x="10866" y="21600"/>
                </a:cubicBezTo>
                <a:cubicBezTo>
                  <a:pt x="13517" y="21600"/>
                  <a:pt x="16034" y="21145"/>
                  <a:pt x="18155" y="19895"/>
                </a:cubicBezTo>
                <a:cubicBezTo>
                  <a:pt x="20407" y="18531"/>
                  <a:pt x="21600" y="16257"/>
                  <a:pt x="21600" y="12392"/>
                </a:cubicBezTo>
                <a:cubicBezTo>
                  <a:pt x="21600" y="2615"/>
                  <a:pt x="21600" y="2615"/>
                  <a:pt x="21600" y="2615"/>
                </a:cubicBezTo>
                <a:cubicBezTo>
                  <a:pt x="21600" y="1933"/>
                  <a:pt x="21335" y="1251"/>
                  <a:pt x="20805" y="796"/>
                </a:cubicBezTo>
                <a:close/>
              </a:path>
            </a:pathLst>
          </a:custGeom>
          <a:solidFill>
            <a:srgbClr val="29A7DF"/>
          </a:solidFill>
          <a:ln w="12700" cap="flat">
            <a:noFill/>
            <a:miter lim="400000"/>
          </a:ln>
          <a:effectLst/>
        </xdr:spPr>
        <xdr:txBody>
          <a:bodyPr/>
          <a:lstStyle/>
          <a:p>
            <a:endParaRPr/>
          </a:p>
        </xdr:txBody>
      </xdr:sp>
      <xdr:sp macro="" textlink="">
        <xdr:nvSpPr>
          <xdr:cNvPr id="29" name="Freeform 7"/>
          <xdr:cNvSpPr/>
        </xdr:nvSpPr>
        <xdr:spPr>
          <a:xfrm>
            <a:off x="1337353" y="-1"/>
            <a:ext cx="371687" cy="522885"/>
          </a:xfrm>
          <a:custGeom>
            <a:avLst/>
            <a:gdLst/>
            <a:ahLst/>
            <a:cxnLst>
              <a:cxn ang="0">
                <a:pos x="wd2" y="hd2"/>
              </a:cxn>
              <a:cxn ang="5400000">
                <a:pos x="wd2" y="hd2"/>
              </a:cxn>
              <a:cxn ang="10800000">
                <a:pos x="wd2" y="hd2"/>
              </a:cxn>
              <a:cxn ang="16200000">
                <a:pos x="wd2" y="hd2"/>
              </a:cxn>
            </a:cxnLst>
            <a:rect l="0" t="0" r="r" b="b"/>
            <a:pathLst>
              <a:path w="21600" h="21600" extrusionOk="0">
                <a:moveTo>
                  <a:pt x="20736" y="615"/>
                </a:moveTo>
                <a:cubicBezTo>
                  <a:pt x="20119" y="176"/>
                  <a:pt x="19502" y="0"/>
                  <a:pt x="18638" y="0"/>
                </a:cubicBezTo>
                <a:cubicBezTo>
                  <a:pt x="15675" y="0"/>
                  <a:pt x="15675" y="0"/>
                  <a:pt x="15675" y="0"/>
                </a:cubicBezTo>
                <a:cubicBezTo>
                  <a:pt x="15675" y="6146"/>
                  <a:pt x="15675" y="6146"/>
                  <a:pt x="15675" y="6146"/>
                </a:cubicBezTo>
                <a:cubicBezTo>
                  <a:pt x="14688" y="5532"/>
                  <a:pt x="12713" y="4478"/>
                  <a:pt x="9751" y="4478"/>
                </a:cubicBezTo>
                <a:cubicBezTo>
                  <a:pt x="3579" y="4478"/>
                  <a:pt x="0" y="7727"/>
                  <a:pt x="0" y="13083"/>
                </a:cubicBezTo>
                <a:cubicBezTo>
                  <a:pt x="0" y="18439"/>
                  <a:pt x="3703" y="21600"/>
                  <a:pt x="10738" y="21600"/>
                </a:cubicBezTo>
                <a:cubicBezTo>
                  <a:pt x="17774" y="21600"/>
                  <a:pt x="21600" y="18439"/>
                  <a:pt x="21600" y="13171"/>
                </a:cubicBezTo>
                <a:cubicBezTo>
                  <a:pt x="21600" y="13171"/>
                  <a:pt x="21600" y="13171"/>
                  <a:pt x="21600" y="13171"/>
                </a:cubicBezTo>
                <a:cubicBezTo>
                  <a:pt x="21600" y="2020"/>
                  <a:pt x="21600" y="2020"/>
                  <a:pt x="21600" y="2020"/>
                </a:cubicBezTo>
                <a:cubicBezTo>
                  <a:pt x="21600" y="1405"/>
                  <a:pt x="21353" y="966"/>
                  <a:pt x="20736" y="615"/>
                </a:cubicBezTo>
                <a:close/>
                <a:moveTo>
                  <a:pt x="10738" y="18088"/>
                </a:moveTo>
                <a:cubicBezTo>
                  <a:pt x="7159" y="18088"/>
                  <a:pt x="6048" y="15366"/>
                  <a:pt x="6048" y="13083"/>
                </a:cubicBezTo>
                <a:cubicBezTo>
                  <a:pt x="6048" y="10888"/>
                  <a:pt x="7159" y="8078"/>
                  <a:pt x="10738" y="8078"/>
                </a:cubicBezTo>
                <a:cubicBezTo>
                  <a:pt x="14441" y="8078"/>
                  <a:pt x="15552" y="10800"/>
                  <a:pt x="15675" y="13083"/>
                </a:cubicBezTo>
                <a:cubicBezTo>
                  <a:pt x="15675" y="13171"/>
                  <a:pt x="15675" y="13171"/>
                  <a:pt x="15675" y="13171"/>
                </a:cubicBezTo>
                <a:cubicBezTo>
                  <a:pt x="15675" y="13171"/>
                  <a:pt x="15675" y="13171"/>
                  <a:pt x="15675" y="13171"/>
                </a:cubicBezTo>
                <a:cubicBezTo>
                  <a:pt x="15675" y="15454"/>
                  <a:pt x="14441" y="18088"/>
                  <a:pt x="10738" y="18088"/>
                </a:cubicBezTo>
                <a:close/>
              </a:path>
            </a:pathLst>
          </a:custGeom>
          <a:solidFill>
            <a:srgbClr val="29A7DF"/>
          </a:solidFill>
          <a:ln w="12700" cap="flat">
            <a:noFill/>
            <a:miter lim="400000"/>
          </a:ln>
          <a:effectLst/>
        </xdr:spPr>
        <xdr:txBody>
          <a:bodyPr/>
          <a:lstStyle/>
          <a:p>
            <a:endParaRPr/>
          </a:p>
        </xdr:txBody>
      </xdr:sp>
      <xdr:sp macro="" textlink="">
        <xdr:nvSpPr>
          <xdr:cNvPr id="30" name="Freeform 8"/>
          <xdr:cNvSpPr/>
        </xdr:nvSpPr>
        <xdr:spPr>
          <a:xfrm>
            <a:off x="1749538" y="107996"/>
            <a:ext cx="366288"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9637"/>
                </a:moveTo>
                <a:cubicBezTo>
                  <a:pt x="21600" y="10080"/>
                  <a:pt x="21474" y="10523"/>
                  <a:pt x="21223" y="10855"/>
                </a:cubicBezTo>
                <a:cubicBezTo>
                  <a:pt x="21098" y="11077"/>
                  <a:pt x="20972" y="11298"/>
                  <a:pt x="20721" y="11520"/>
                </a:cubicBezTo>
                <a:cubicBezTo>
                  <a:pt x="20093" y="11963"/>
                  <a:pt x="19465" y="12295"/>
                  <a:pt x="18586" y="12295"/>
                </a:cubicBezTo>
                <a:cubicBezTo>
                  <a:pt x="6028" y="12295"/>
                  <a:pt x="6028" y="12295"/>
                  <a:pt x="6028" y="12295"/>
                </a:cubicBezTo>
                <a:cubicBezTo>
                  <a:pt x="6279" y="14732"/>
                  <a:pt x="7660" y="17169"/>
                  <a:pt x="10800" y="17169"/>
                </a:cubicBezTo>
                <a:cubicBezTo>
                  <a:pt x="13060" y="17169"/>
                  <a:pt x="13940" y="16283"/>
                  <a:pt x="15070" y="15397"/>
                </a:cubicBezTo>
                <a:cubicBezTo>
                  <a:pt x="15698" y="14843"/>
                  <a:pt x="16828" y="14843"/>
                  <a:pt x="16828" y="14843"/>
                </a:cubicBezTo>
                <a:cubicBezTo>
                  <a:pt x="21098" y="14843"/>
                  <a:pt x="21098" y="14843"/>
                  <a:pt x="21098" y="14843"/>
                </a:cubicBezTo>
                <a:cubicBezTo>
                  <a:pt x="19716" y="19163"/>
                  <a:pt x="16200" y="21600"/>
                  <a:pt x="10800" y="21600"/>
                </a:cubicBezTo>
                <a:cubicBezTo>
                  <a:pt x="3642" y="21600"/>
                  <a:pt x="0" y="17612"/>
                  <a:pt x="0" y="10855"/>
                </a:cubicBezTo>
                <a:cubicBezTo>
                  <a:pt x="0" y="4098"/>
                  <a:pt x="3642" y="0"/>
                  <a:pt x="10800" y="0"/>
                </a:cubicBezTo>
                <a:cubicBezTo>
                  <a:pt x="16200" y="0"/>
                  <a:pt x="19842" y="2548"/>
                  <a:pt x="21098" y="6868"/>
                </a:cubicBezTo>
                <a:cubicBezTo>
                  <a:pt x="21349" y="7532"/>
                  <a:pt x="21474" y="8418"/>
                  <a:pt x="21600" y="9305"/>
                </a:cubicBezTo>
                <a:lnTo>
                  <a:pt x="21600" y="9637"/>
                </a:lnTo>
                <a:close/>
                <a:moveTo>
                  <a:pt x="10800" y="4542"/>
                </a:moveTo>
                <a:cubicBezTo>
                  <a:pt x="8163" y="4542"/>
                  <a:pt x="6530" y="6314"/>
                  <a:pt x="6279" y="8197"/>
                </a:cubicBezTo>
                <a:cubicBezTo>
                  <a:pt x="15195" y="8197"/>
                  <a:pt x="15195" y="8197"/>
                  <a:pt x="15195" y="8197"/>
                </a:cubicBezTo>
                <a:cubicBezTo>
                  <a:pt x="15195" y="6314"/>
                  <a:pt x="13312" y="4542"/>
                  <a:pt x="10800" y="4542"/>
                </a:cubicBezTo>
                <a:close/>
              </a:path>
            </a:pathLst>
          </a:custGeom>
          <a:solidFill>
            <a:srgbClr val="29A7DF"/>
          </a:solidFill>
          <a:ln w="12700" cap="flat">
            <a:noFill/>
            <a:miter lim="400000"/>
          </a:ln>
          <a:effectLst/>
        </xdr:spPr>
        <xdr:txBody>
          <a:bodyPr/>
          <a:lstStyle/>
          <a:p>
            <a:endParaRPr/>
          </a:p>
        </xdr:txBody>
      </xdr:sp>
      <xdr:sp macro="" textlink="">
        <xdr:nvSpPr>
          <xdr:cNvPr id="31" name="Freeform 9"/>
          <xdr:cNvSpPr/>
        </xdr:nvSpPr>
        <xdr:spPr>
          <a:xfrm>
            <a:off x="2402915" y="107996"/>
            <a:ext cx="335689" cy="414887"/>
          </a:xfrm>
          <a:custGeom>
            <a:avLst/>
            <a:gdLst/>
            <a:ahLst/>
            <a:cxnLst>
              <a:cxn ang="0">
                <a:pos x="wd2" y="hd2"/>
              </a:cxn>
              <a:cxn ang="5400000">
                <a:pos x="wd2" y="hd2"/>
              </a:cxn>
              <a:cxn ang="10800000">
                <a:pos x="wd2" y="hd2"/>
              </a:cxn>
              <a:cxn ang="16200000">
                <a:pos x="wd2" y="hd2"/>
              </a:cxn>
            </a:cxnLst>
            <a:rect l="0" t="0" r="r" b="b"/>
            <a:pathLst>
              <a:path w="21600" h="21600" extrusionOk="0">
                <a:moveTo>
                  <a:pt x="21600" y="5760"/>
                </a:moveTo>
                <a:cubicBezTo>
                  <a:pt x="21600" y="3988"/>
                  <a:pt x="20643" y="2548"/>
                  <a:pt x="18866" y="1440"/>
                </a:cubicBezTo>
                <a:cubicBezTo>
                  <a:pt x="17089" y="554"/>
                  <a:pt x="14354" y="0"/>
                  <a:pt x="10800" y="0"/>
                </a:cubicBezTo>
                <a:cubicBezTo>
                  <a:pt x="7519" y="0"/>
                  <a:pt x="5058" y="665"/>
                  <a:pt x="3281" y="1772"/>
                </a:cubicBezTo>
                <a:cubicBezTo>
                  <a:pt x="1777" y="2769"/>
                  <a:pt x="820" y="4209"/>
                  <a:pt x="547" y="5871"/>
                </a:cubicBezTo>
                <a:cubicBezTo>
                  <a:pt x="7109" y="5871"/>
                  <a:pt x="7109" y="5871"/>
                  <a:pt x="7109" y="5871"/>
                </a:cubicBezTo>
                <a:cubicBezTo>
                  <a:pt x="7382" y="5206"/>
                  <a:pt x="7929" y="4763"/>
                  <a:pt x="8613" y="4542"/>
                </a:cubicBezTo>
                <a:cubicBezTo>
                  <a:pt x="9296" y="4320"/>
                  <a:pt x="10116" y="4209"/>
                  <a:pt x="11073" y="4209"/>
                </a:cubicBezTo>
                <a:cubicBezTo>
                  <a:pt x="12167" y="4209"/>
                  <a:pt x="12987" y="4320"/>
                  <a:pt x="13808" y="4652"/>
                </a:cubicBezTo>
                <a:cubicBezTo>
                  <a:pt x="14765" y="4874"/>
                  <a:pt x="15175" y="5317"/>
                  <a:pt x="15175" y="6092"/>
                </a:cubicBezTo>
                <a:cubicBezTo>
                  <a:pt x="15175" y="6978"/>
                  <a:pt x="13808" y="7754"/>
                  <a:pt x="11073" y="7975"/>
                </a:cubicBezTo>
                <a:cubicBezTo>
                  <a:pt x="7656" y="8418"/>
                  <a:pt x="4922" y="8640"/>
                  <a:pt x="2461" y="10080"/>
                </a:cubicBezTo>
                <a:cubicBezTo>
                  <a:pt x="957" y="11077"/>
                  <a:pt x="0" y="12738"/>
                  <a:pt x="0" y="14954"/>
                </a:cubicBezTo>
                <a:cubicBezTo>
                  <a:pt x="0" y="17169"/>
                  <a:pt x="820" y="18831"/>
                  <a:pt x="2597" y="19938"/>
                </a:cubicBezTo>
                <a:cubicBezTo>
                  <a:pt x="4101" y="20825"/>
                  <a:pt x="6562" y="21600"/>
                  <a:pt x="10527" y="21600"/>
                </a:cubicBezTo>
                <a:cubicBezTo>
                  <a:pt x="14081" y="21600"/>
                  <a:pt x="16815" y="20935"/>
                  <a:pt x="18592" y="20049"/>
                </a:cubicBezTo>
                <a:cubicBezTo>
                  <a:pt x="20506" y="18942"/>
                  <a:pt x="21600" y="17723"/>
                  <a:pt x="21600" y="15618"/>
                </a:cubicBezTo>
                <a:lnTo>
                  <a:pt x="21600" y="5760"/>
                </a:lnTo>
                <a:close/>
                <a:moveTo>
                  <a:pt x="14354" y="15951"/>
                </a:moveTo>
                <a:cubicBezTo>
                  <a:pt x="13397" y="16837"/>
                  <a:pt x="11894" y="17169"/>
                  <a:pt x="10116" y="17169"/>
                </a:cubicBezTo>
                <a:cubicBezTo>
                  <a:pt x="9570" y="17169"/>
                  <a:pt x="7792" y="17058"/>
                  <a:pt x="7109" y="16505"/>
                </a:cubicBezTo>
                <a:cubicBezTo>
                  <a:pt x="6562" y="16062"/>
                  <a:pt x="6152" y="15729"/>
                  <a:pt x="6152" y="14954"/>
                </a:cubicBezTo>
                <a:cubicBezTo>
                  <a:pt x="6152" y="14400"/>
                  <a:pt x="6425" y="13846"/>
                  <a:pt x="6835" y="13514"/>
                </a:cubicBezTo>
                <a:cubicBezTo>
                  <a:pt x="7792" y="12628"/>
                  <a:pt x="8886" y="12517"/>
                  <a:pt x="11073" y="12185"/>
                </a:cubicBezTo>
                <a:cubicBezTo>
                  <a:pt x="12577" y="11852"/>
                  <a:pt x="14491" y="11409"/>
                  <a:pt x="15311" y="10966"/>
                </a:cubicBezTo>
                <a:cubicBezTo>
                  <a:pt x="15311" y="12628"/>
                  <a:pt x="15311" y="12628"/>
                  <a:pt x="15311" y="12628"/>
                </a:cubicBezTo>
                <a:cubicBezTo>
                  <a:pt x="15311" y="13957"/>
                  <a:pt x="15448" y="15175"/>
                  <a:pt x="14354" y="15951"/>
                </a:cubicBezTo>
                <a:close/>
              </a:path>
            </a:pathLst>
          </a:custGeom>
          <a:solidFill>
            <a:srgbClr val="29A7DF"/>
          </a:solidFill>
          <a:ln w="12700" cap="flat">
            <a:noFill/>
            <a:miter lim="400000"/>
          </a:ln>
          <a:effectLst/>
        </xdr:spPr>
        <xdr:txBody>
          <a:bodyPr/>
          <a:lstStyle/>
          <a:p>
            <a:endParaRPr/>
          </a:p>
        </xdr:txBody>
      </xdr:sp>
      <xdr:sp macro="" textlink="">
        <xdr:nvSpPr>
          <xdr:cNvPr id="32" name="Freeform 10"/>
          <xdr:cNvSpPr/>
        </xdr:nvSpPr>
        <xdr:spPr>
          <a:xfrm>
            <a:off x="2763802" y="110696"/>
            <a:ext cx="80998" cy="82798"/>
          </a:xfrm>
          <a:custGeom>
            <a:avLst/>
            <a:gdLst/>
            <a:ahLst/>
            <a:cxnLst>
              <a:cxn ang="0">
                <a:pos x="wd2" y="hd2"/>
              </a:cxn>
              <a:cxn ang="5400000">
                <a:pos x="wd2" y="hd2"/>
              </a:cxn>
              <a:cxn ang="10800000">
                <a:pos x="wd2" y="hd2"/>
              </a:cxn>
              <a:cxn ang="16200000">
                <a:pos x="wd2" y="hd2"/>
              </a:cxn>
            </a:cxnLst>
            <a:rect l="0" t="0" r="r" b="b"/>
            <a:pathLst>
              <a:path w="21600" h="21600" extrusionOk="0">
                <a:moveTo>
                  <a:pt x="10800" y="0"/>
                </a:moveTo>
                <a:cubicBezTo>
                  <a:pt x="17053" y="0"/>
                  <a:pt x="21600" y="4985"/>
                  <a:pt x="21600" y="11077"/>
                </a:cubicBezTo>
                <a:cubicBezTo>
                  <a:pt x="21600" y="16615"/>
                  <a:pt x="17053" y="21600"/>
                  <a:pt x="10800" y="21600"/>
                </a:cubicBezTo>
                <a:cubicBezTo>
                  <a:pt x="3979" y="21600"/>
                  <a:pt x="0" y="16615"/>
                  <a:pt x="0" y="11077"/>
                </a:cubicBezTo>
                <a:cubicBezTo>
                  <a:pt x="0" y="4985"/>
                  <a:pt x="3979" y="0"/>
                  <a:pt x="10800" y="0"/>
                </a:cubicBezTo>
                <a:close/>
                <a:moveTo>
                  <a:pt x="10800" y="19938"/>
                </a:moveTo>
                <a:cubicBezTo>
                  <a:pt x="15916" y="19938"/>
                  <a:pt x="19326" y="16062"/>
                  <a:pt x="19326" y="11077"/>
                </a:cubicBezTo>
                <a:cubicBezTo>
                  <a:pt x="19326" y="6092"/>
                  <a:pt x="15916" y="1662"/>
                  <a:pt x="10800" y="1662"/>
                </a:cubicBezTo>
                <a:cubicBezTo>
                  <a:pt x="5684" y="1662"/>
                  <a:pt x="1705" y="6092"/>
                  <a:pt x="1705" y="11077"/>
                </a:cubicBezTo>
                <a:cubicBezTo>
                  <a:pt x="1705" y="16062"/>
                  <a:pt x="5684" y="19938"/>
                  <a:pt x="10800" y="19938"/>
                </a:cubicBezTo>
                <a:close/>
                <a:moveTo>
                  <a:pt x="10800" y="12738"/>
                </a:moveTo>
                <a:cubicBezTo>
                  <a:pt x="8526" y="12738"/>
                  <a:pt x="8526" y="12738"/>
                  <a:pt x="8526" y="12738"/>
                </a:cubicBezTo>
                <a:cubicBezTo>
                  <a:pt x="8526" y="17169"/>
                  <a:pt x="8526" y="17169"/>
                  <a:pt x="8526" y="17169"/>
                </a:cubicBezTo>
                <a:cubicBezTo>
                  <a:pt x="6253" y="17169"/>
                  <a:pt x="6253" y="17169"/>
                  <a:pt x="6253" y="17169"/>
                </a:cubicBezTo>
                <a:cubicBezTo>
                  <a:pt x="6253" y="4985"/>
                  <a:pt x="6253" y="4985"/>
                  <a:pt x="6253" y="4985"/>
                </a:cubicBezTo>
                <a:cubicBezTo>
                  <a:pt x="10232" y="4985"/>
                  <a:pt x="10232" y="4985"/>
                  <a:pt x="10232" y="4985"/>
                </a:cubicBezTo>
                <a:cubicBezTo>
                  <a:pt x="13642" y="4985"/>
                  <a:pt x="15347" y="5538"/>
                  <a:pt x="15347" y="8308"/>
                </a:cubicBezTo>
                <a:cubicBezTo>
                  <a:pt x="15347" y="10523"/>
                  <a:pt x="14779" y="11631"/>
                  <a:pt x="13074" y="12185"/>
                </a:cubicBezTo>
                <a:cubicBezTo>
                  <a:pt x="15347" y="17169"/>
                  <a:pt x="15347" y="17169"/>
                  <a:pt x="15347" y="17169"/>
                </a:cubicBezTo>
                <a:cubicBezTo>
                  <a:pt x="13074" y="17169"/>
                  <a:pt x="13074" y="17169"/>
                  <a:pt x="13074" y="17169"/>
                </a:cubicBezTo>
                <a:lnTo>
                  <a:pt x="10800" y="12738"/>
                </a:lnTo>
                <a:close/>
                <a:moveTo>
                  <a:pt x="8526" y="10523"/>
                </a:moveTo>
                <a:cubicBezTo>
                  <a:pt x="10800" y="10523"/>
                  <a:pt x="10800" y="10523"/>
                  <a:pt x="10800" y="10523"/>
                </a:cubicBezTo>
                <a:cubicBezTo>
                  <a:pt x="12505" y="10523"/>
                  <a:pt x="13074" y="9969"/>
                  <a:pt x="13074" y="8862"/>
                </a:cubicBezTo>
                <a:cubicBezTo>
                  <a:pt x="13074" y="7200"/>
                  <a:pt x="11937" y="6646"/>
                  <a:pt x="10232" y="6646"/>
                </a:cubicBezTo>
                <a:cubicBezTo>
                  <a:pt x="8526" y="6646"/>
                  <a:pt x="8526" y="6646"/>
                  <a:pt x="8526" y="6646"/>
                </a:cubicBezTo>
                <a:lnTo>
                  <a:pt x="8526" y="10523"/>
                </a:lnTo>
                <a:close/>
              </a:path>
            </a:pathLst>
          </a:custGeom>
          <a:solidFill>
            <a:srgbClr val="29A7DF"/>
          </a:solidFill>
          <a:ln w="12700" cap="flat">
            <a:noFill/>
            <a:miter lim="400000"/>
          </a:ln>
          <a:effectLst/>
        </xdr:spPr>
        <xdr:txBody>
          <a:bodyPr/>
          <a:lstStyle/>
          <a:p>
            <a:endParaRPr/>
          </a:p>
        </xdr:txBody>
      </xdr:sp>
    </xdr:grp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tabSelected="1" workbookViewId="0">
      <selection activeCell="H1" sqref="H1:N1"/>
    </sheetView>
  </sheetViews>
  <sheetFormatPr baseColWidth="10" defaultColWidth="10.83203125" defaultRowHeight="15" customHeight="1" x14ac:dyDescent="0.2"/>
  <cols>
    <col min="1" max="5" width="10.83203125" style="1" customWidth="1"/>
    <col min="6" max="6" width="12.1640625" style="1" customWidth="1"/>
    <col min="7" max="8" width="10.83203125" style="1" customWidth="1"/>
    <col min="9" max="256" width="10.83203125" customWidth="1"/>
  </cols>
  <sheetData>
    <row r="1" spans="1:8" ht="55" customHeight="1" x14ac:dyDescent="0.2">
      <c r="A1" s="50"/>
      <c r="B1" s="50"/>
      <c r="C1" s="50"/>
      <c r="D1" s="50"/>
      <c r="E1" s="50"/>
      <c r="F1" s="50"/>
      <c r="G1" s="50"/>
      <c r="H1" s="2"/>
    </row>
    <row r="2" spans="1:8" ht="45" customHeight="1" x14ac:dyDescent="0.55000000000000004">
      <c r="A2" s="32" t="s">
        <v>0</v>
      </c>
      <c r="B2" s="33"/>
      <c r="C2" s="33"/>
      <c r="D2" s="33"/>
      <c r="E2" s="33"/>
      <c r="F2" s="33"/>
      <c r="G2" s="33"/>
      <c r="H2" s="2"/>
    </row>
    <row r="3" spans="1:8" ht="15" customHeight="1" x14ac:dyDescent="0.2">
      <c r="A3" s="2"/>
      <c r="B3" s="2"/>
      <c r="C3" s="2"/>
      <c r="D3" s="2"/>
      <c r="E3" s="2"/>
      <c r="F3" s="2"/>
      <c r="G3" s="2"/>
      <c r="H3" s="2"/>
    </row>
    <row r="4" spans="1:8" ht="30" customHeight="1" x14ac:dyDescent="0.35">
      <c r="A4" s="34" t="s">
        <v>1</v>
      </c>
      <c r="B4" s="35"/>
      <c r="C4" s="35"/>
      <c r="D4" s="35"/>
      <c r="E4" s="35"/>
      <c r="F4" s="35"/>
      <c r="G4" s="35"/>
      <c r="H4" s="2"/>
    </row>
    <row r="5" spans="1:8" ht="82" customHeight="1" x14ac:dyDescent="0.2">
      <c r="A5" s="30" t="s">
        <v>2</v>
      </c>
      <c r="B5" s="31"/>
      <c r="C5" s="31"/>
      <c r="D5" s="31"/>
      <c r="E5" s="31"/>
      <c r="F5" s="31"/>
      <c r="G5" s="31"/>
      <c r="H5" s="31"/>
    </row>
    <row r="6" spans="1:8" ht="15" customHeight="1" x14ac:dyDescent="0.2">
      <c r="A6" s="2"/>
      <c r="B6" s="2"/>
      <c r="C6" s="2"/>
      <c r="D6" s="2"/>
      <c r="E6" s="2"/>
      <c r="F6" s="2"/>
      <c r="G6" s="2"/>
      <c r="H6" s="2"/>
    </row>
    <row r="7" spans="1:8" ht="19" customHeight="1" x14ac:dyDescent="0.25">
      <c r="A7" s="38" t="s">
        <v>3</v>
      </c>
      <c r="B7" s="39"/>
      <c r="C7" s="39"/>
      <c r="D7" s="7" t="s">
        <v>4</v>
      </c>
      <c r="E7" s="38" t="s">
        <v>5</v>
      </c>
      <c r="F7" s="39"/>
      <c r="G7" s="39"/>
      <c r="H7" s="39"/>
    </row>
    <row r="8" spans="1:8" ht="15" customHeight="1" x14ac:dyDescent="0.2">
      <c r="A8" s="40" t="s">
        <v>6</v>
      </c>
      <c r="B8" s="41"/>
      <c r="C8" s="42"/>
      <c r="D8" s="9">
        <v>256</v>
      </c>
      <c r="E8" s="47" t="s">
        <v>7</v>
      </c>
      <c r="F8" s="41"/>
      <c r="G8" s="41"/>
      <c r="H8" s="41"/>
    </row>
    <row r="9" spans="1:8" ht="15" customHeight="1" x14ac:dyDescent="0.2">
      <c r="A9" s="40" t="s">
        <v>8</v>
      </c>
      <c r="B9" s="41"/>
      <c r="C9" s="42"/>
      <c r="D9" s="9">
        <v>48</v>
      </c>
      <c r="E9" s="47" t="s">
        <v>9</v>
      </c>
      <c r="F9" s="41"/>
      <c r="G9" s="41"/>
      <c r="H9" s="41"/>
    </row>
    <row r="10" spans="1:8" ht="15" customHeight="1" x14ac:dyDescent="0.2">
      <c r="A10" s="40" t="s">
        <v>10</v>
      </c>
      <c r="B10" s="41"/>
      <c r="C10" s="42"/>
      <c r="D10" s="9">
        <v>36</v>
      </c>
      <c r="E10" s="47" t="s">
        <v>11</v>
      </c>
      <c r="F10" s="41"/>
      <c r="G10" s="41"/>
      <c r="H10" s="41"/>
    </row>
    <row r="11" spans="1:8" ht="15" customHeight="1" x14ac:dyDescent="0.2">
      <c r="A11" s="40" t="s">
        <v>12</v>
      </c>
      <c r="B11" s="41"/>
      <c r="C11" s="42"/>
      <c r="D11" s="9">
        <v>2</v>
      </c>
      <c r="E11" s="47" t="s">
        <v>13</v>
      </c>
      <c r="F11" s="41"/>
      <c r="G11" s="41"/>
      <c r="H11" s="41"/>
    </row>
    <row r="12" spans="1:8" ht="15" customHeight="1" x14ac:dyDescent="0.2">
      <c r="A12" s="2"/>
      <c r="B12" s="2"/>
      <c r="C12" s="2"/>
      <c r="D12" s="11"/>
      <c r="E12" s="2"/>
      <c r="F12" s="2"/>
      <c r="G12" s="2"/>
      <c r="H12" s="2"/>
    </row>
    <row r="13" spans="1:8" ht="15" customHeight="1" x14ac:dyDescent="0.2">
      <c r="A13" s="36" t="s">
        <v>14</v>
      </c>
      <c r="B13" s="37"/>
      <c r="C13" s="37"/>
      <c r="D13" s="37"/>
      <c r="E13" s="37"/>
      <c r="F13" s="37"/>
      <c r="G13" s="37"/>
      <c r="H13" s="37"/>
    </row>
    <row r="14" spans="1:8" ht="15" customHeight="1" x14ac:dyDescent="0.2">
      <c r="A14" s="37"/>
      <c r="B14" s="37"/>
      <c r="C14" s="37"/>
      <c r="D14" s="37"/>
      <c r="E14" s="37"/>
      <c r="F14" s="37"/>
      <c r="G14" s="37"/>
      <c r="H14" s="37"/>
    </row>
    <row r="15" spans="1:8" ht="29" customHeight="1" x14ac:dyDescent="0.2">
      <c r="A15" s="37"/>
      <c r="B15" s="37"/>
      <c r="C15" s="37"/>
      <c r="D15" s="37"/>
      <c r="E15" s="37"/>
      <c r="F15" s="37"/>
      <c r="G15" s="37"/>
      <c r="H15" s="37"/>
    </row>
    <row r="16" spans="1:8" ht="79" customHeight="1" x14ac:dyDescent="0.2">
      <c r="A16" s="30" t="s">
        <v>15</v>
      </c>
      <c r="B16" s="31"/>
      <c r="C16" s="31"/>
      <c r="D16" s="31"/>
      <c r="E16" s="31"/>
      <c r="F16" s="31"/>
      <c r="G16" s="31"/>
      <c r="H16" s="31"/>
    </row>
    <row r="17" spans="1:8" ht="15" customHeight="1" x14ac:dyDescent="0.2">
      <c r="A17" s="2"/>
      <c r="B17" s="2"/>
      <c r="C17" s="2"/>
      <c r="D17" s="2"/>
      <c r="E17" s="2"/>
      <c r="F17" s="2"/>
      <c r="G17" s="2"/>
      <c r="H17" s="2"/>
    </row>
    <row r="18" spans="1:8" ht="19" customHeight="1" x14ac:dyDescent="0.25">
      <c r="A18" s="38" t="s">
        <v>16</v>
      </c>
      <c r="B18" s="39"/>
      <c r="C18" s="39"/>
      <c r="D18" s="5" t="s">
        <v>17</v>
      </c>
      <c r="E18" s="7" t="s">
        <v>18</v>
      </c>
      <c r="F18" s="7" t="s">
        <v>19</v>
      </c>
      <c r="G18" s="5" t="s">
        <v>20</v>
      </c>
      <c r="H18" s="2"/>
    </row>
    <row r="19" spans="1:8" ht="15" customHeight="1" x14ac:dyDescent="0.2">
      <c r="A19" s="40" t="s">
        <v>21</v>
      </c>
      <c r="B19" s="41"/>
      <c r="C19" s="41"/>
      <c r="D19" s="12" t="s">
        <v>22</v>
      </c>
      <c r="E19" s="9">
        <v>1</v>
      </c>
      <c r="F19" s="9">
        <v>8192</v>
      </c>
      <c r="G19" s="10" t="s">
        <v>23</v>
      </c>
      <c r="H19" s="2"/>
    </row>
    <row r="20" spans="1:8" ht="15" customHeight="1" x14ac:dyDescent="0.2">
      <c r="A20" s="40" t="s">
        <v>24</v>
      </c>
      <c r="B20" s="41"/>
      <c r="C20" s="41"/>
      <c r="D20" s="12" t="s">
        <v>22</v>
      </c>
      <c r="E20" s="9">
        <v>0</v>
      </c>
      <c r="F20" s="9">
        <v>8192</v>
      </c>
      <c r="G20" s="10" t="s">
        <v>25</v>
      </c>
      <c r="H20" s="2"/>
    </row>
    <row r="21" spans="1:8" ht="15" customHeight="1" x14ac:dyDescent="0.2">
      <c r="A21" s="40" t="s">
        <v>26</v>
      </c>
      <c r="B21" s="41"/>
      <c r="C21" s="41"/>
      <c r="D21" s="12" t="s">
        <v>22</v>
      </c>
      <c r="E21" s="9">
        <v>1</v>
      </c>
      <c r="F21" s="9">
        <v>1024</v>
      </c>
      <c r="G21" s="10" t="s">
        <v>27</v>
      </c>
      <c r="H21" s="2"/>
    </row>
    <row r="22" spans="1:8" ht="15" customHeight="1" x14ac:dyDescent="0.2">
      <c r="A22" s="40" t="s">
        <v>28</v>
      </c>
      <c r="B22" s="41"/>
      <c r="C22" s="41"/>
      <c r="D22" s="12" t="s">
        <v>22</v>
      </c>
      <c r="E22" s="9">
        <v>0</v>
      </c>
      <c r="F22" s="9">
        <v>0</v>
      </c>
      <c r="G22" s="10" t="s">
        <v>29</v>
      </c>
      <c r="H22" s="2"/>
    </row>
    <row r="23" spans="1:8" ht="15" customHeight="1" x14ac:dyDescent="0.2">
      <c r="A23" s="40" t="s">
        <v>30</v>
      </c>
      <c r="B23" s="41"/>
      <c r="C23" s="41"/>
      <c r="D23" s="12" t="s">
        <v>31</v>
      </c>
      <c r="E23" s="9">
        <v>1</v>
      </c>
      <c r="F23" s="9">
        <v>1024</v>
      </c>
      <c r="G23" s="10" t="s">
        <v>32</v>
      </c>
      <c r="H23" s="2"/>
    </row>
    <row r="24" spans="1:8" ht="15" customHeight="1" x14ac:dyDescent="0.2">
      <c r="A24" s="40" t="s">
        <v>33</v>
      </c>
      <c r="B24" s="41"/>
      <c r="C24" s="41"/>
      <c r="D24" s="12" t="s">
        <v>31</v>
      </c>
      <c r="E24" s="9">
        <v>0</v>
      </c>
      <c r="F24" s="9">
        <v>0</v>
      </c>
      <c r="G24" s="10" t="s">
        <v>34</v>
      </c>
      <c r="H24" s="2"/>
    </row>
    <row r="25" spans="1:8" ht="15" customHeight="1" x14ac:dyDescent="0.2">
      <c r="A25" s="40" t="s">
        <v>35</v>
      </c>
      <c r="B25" s="41"/>
      <c r="C25" s="41"/>
      <c r="D25" s="12" t="s">
        <v>31</v>
      </c>
      <c r="E25" s="9">
        <v>0</v>
      </c>
      <c r="F25" s="9">
        <v>0</v>
      </c>
      <c r="G25" s="10" t="s">
        <v>36</v>
      </c>
      <c r="H25" s="2"/>
    </row>
    <row r="26" spans="1:8" ht="15" customHeight="1" x14ac:dyDescent="0.2">
      <c r="A26" s="40" t="s">
        <v>37</v>
      </c>
      <c r="B26" s="41"/>
      <c r="C26" s="41"/>
      <c r="D26" s="12" t="s">
        <v>31</v>
      </c>
      <c r="E26" s="9">
        <v>0</v>
      </c>
      <c r="F26" s="9">
        <v>0</v>
      </c>
      <c r="G26" s="10" t="s">
        <v>38</v>
      </c>
      <c r="H26" s="2"/>
    </row>
    <row r="27" spans="1:8" ht="15" customHeight="1" x14ac:dyDescent="0.2">
      <c r="A27" s="48" t="s">
        <v>39</v>
      </c>
      <c r="B27" s="49"/>
      <c r="C27" s="49"/>
      <c r="D27" s="14" t="s">
        <v>31</v>
      </c>
      <c r="E27" s="9">
        <v>1</v>
      </c>
      <c r="F27" s="9">
        <v>1024</v>
      </c>
      <c r="G27" s="10" t="s">
        <v>40</v>
      </c>
      <c r="H27" s="2"/>
    </row>
    <row r="28" spans="1:8" ht="15" customHeight="1" x14ac:dyDescent="0.2">
      <c r="A28" s="45" t="s">
        <v>41</v>
      </c>
      <c r="B28" s="46"/>
      <c r="C28" s="46"/>
      <c r="D28" s="15"/>
      <c r="E28" s="16">
        <f>$D$9-SUM(E19:E27)</f>
        <v>44</v>
      </c>
      <c r="F28" s="16">
        <f>($D$8*1024)-SUM(F19:F27)</f>
        <v>242688</v>
      </c>
      <c r="G28" s="17"/>
      <c r="H28" s="2"/>
    </row>
    <row r="29" spans="1:8" ht="15" customHeight="1" x14ac:dyDescent="0.2">
      <c r="A29" s="43" t="s">
        <v>42</v>
      </c>
      <c r="B29" s="44"/>
      <c r="C29" s="44"/>
      <c r="D29" s="18"/>
      <c r="E29" s="9">
        <v>4</v>
      </c>
      <c r="F29" s="19"/>
      <c r="G29" s="8" t="s">
        <v>43</v>
      </c>
      <c r="H29" s="2"/>
    </row>
    <row r="30" spans="1:8" ht="15" customHeight="1" x14ac:dyDescent="0.2">
      <c r="A30" s="40" t="s">
        <v>44</v>
      </c>
      <c r="B30" s="41"/>
      <c r="C30" s="41"/>
      <c r="D30" s="2"/>
      <c r="E30" s="20">
        <f>E29*E28</f>
        <v>176</v>
      </c>
      <c r="F30" s="2"/>
      <c r="G30" s="8" t="s">
        <v>45</v>
      </c>
      <c r="H30" s="2"/>
    </row>
    <row r="31" spans="1:8" ht="15" customHeight="1" x14ac:dyDescent="0.2">
      <c r="A31" s="40" t="s">
        <v>46</v>
      </c>
      <c r="B31" s="41"/>
      <c r="C31" s="41"/>
      <c r="D31" s="2"/>
      <c r="E31" s="2"/>
      <c r="F31" s="21">
        <f>F28</f>
        <v>242688</v>
      </c>
      <c r="G31" s="8" t="s">
        <v>45</v>
      </c>
      <c r="H31" s="2"/>
    </row>
    <row r="32" spans="1:8" ht="15" customHeight="1" x14ac:dyDescent="0.2">
      <c r="A32" s="2"/>
      <c r="B32" s="2"/>
      <c r="C32" s="2"/>
      <c r="D32" s="2"/>
      <c r="E32" s="2"/>
      <c r="F32" s="2"/>
      <c r="G32" s="2"/>
      <c r="H32" s="2"/>
    </row>
    <row r="33" spans="1:8" ht="15" customHeight="1" x14ac:dyDescent="0.2">
      <c r="A33" s="2"/>
      <c r="B33" s="2"/>
      <c r="C33" s="2"/>
      <c r="D33" s="2"/>
      <c r="E33" s="2"/>
      <c r="F33" s="2"/>
      <c r="G33" s="2"/>
      <c r="H33" s="2"/>
    </row>
    <row r="34" spans="1:8" ht="30" customHeight="1" x14ac:dyDescent="0.35">
      <c r="A34" s="51" t="s">
        <v>47</v>
      </c>
      <c r="B34" s="52"/>
      <c r="C34" s="52"/>
      <c r="D34" s="52"/>
      <c r="E34" s="52"/>
      <c r="F34" s="52"/>
      <c r="G34" s="52"/>
      <c r="H34" s="22"/>
    </row>
    <row r="35" spans="1:8" ht="39" customHeight="1" x14ac:dyDescent="0.2">
      <c r="A35" s="30" t="s">
        <v>48</v>
      </c>
      <c r="B35" s="31"/>
      <c r="C35" s="31"/>
      <c r="D35" s="31"/>
      <c r="E35" s="31"/>
      <c r="F35" s="31"/>
      <c r="G35" s="31"/>
      <c r="H35" s="31"/>
    </row>
    <row r="36" spans="1:8" ht="15" customHeight="1" x14ac:dyDescent="0.2">
      <c r="A36" s="2"/>
      <c r="B36" s="2"/>
      <c r="C36" s="2"/>
      <c r="D36" s="2"/>
      <c r="E36" s="2"/>
      <c r="F36" s="2"/>
      <c r="G36" s="2"/>
      <c r="H36" s="2"/>
    </row>
    <row r="37" spans="1:8" ht="15" customHeight="1" x14ac:dyDescent="0.2">
      <c r="A37" s="2"/>
      <c r="B37" s="2"/>
      <c r="C37" s="2"/>
      <c r="D37" s="13" t="s">
        <v>4</v>
      </c>
      <c r="E37" s="2"/>
      <c r="F37" s="2"/>
      <c r="G37" s="2"/>
      <c r="H37" s="2"/>
    </row>
    <row r="38" spans="1:8" ht="15" customHeight="1" x14ac:dyDescent="0.2">
      <c r="A38" s="40" t="s">
        <v>49</v>
      </c>
      <c r="B38" s="41"/>
      <c r="C38" s="42"/>
      <c r="D38" s="23">
        <v>10</v>
      </c>
      <c r="E38" s="17"/>
      <c r="F38" s="2"/>
      <c r="G38" s="2"/>
      <c r="H38" s="2"/>
    </row>
  </sheetData>
  <mergeCells count="33">
    <mergeCell ref="A38:C38"/>
    <mergeCell ref="E8:H8"/>
    <mergeCell ref="A24:C24"/>
    <mergeCell ref="A1:G1"/>
    <mergeCell ref="A11:C11"/>
    <mergeCell ref="A34:G34"/>
    <mergeCell ref="A8:C8"/>
    <mergeCell ref="A31:C31"/>
    <mergeCell ref="A18:C18"/>
    <mergeCell ref="A10:C10"/>
    <mergeCell ref="A9:C9"/>
    <mergeCell ref="A35:H35"/>
    <mergeCell ref="A7:C7"/>
    <mergeCell ref="A30:C30"/>
    <mergeCell ref="A29:C29"/>
    <mergeCell ref="A28:C28"/>
    <mergeCell ref="E10:H10"/>
    <mergeCell ref="A26:C26"/>
    <mergeCell ref="E9:H9"/>
    <mergeCell ref="A25:C25"/>
    <mergeCell ref="E11:H11"/>
    <mergeCell ref="A27:C27"/>
    <mergeCell ref="A23:C23"/>
    <mergeCell ref="A22:C22"/>
    <mergeCell ref="A21:C21"/>
    <mergeCell ref="A20:C20"/>
    <mergeCell ref="A19:C19"/>
    <mergeCell ref="A5:H5"/>
    <mergeCell ref="A2:G2"/>
    <mergeCell ref="A4:G4"/>
    <mergeCell ref="A16:H16"/>
    <mergeCell ref="A13:H15"/>
    <mergeCell ref="E7:H7"/>
  </mergeCells>
  <pageMargins left="0.7" right="0.7" top="0.75" bottom="0.75" header="0.3" footer="0.3"/>
  <pageSetup orientation="portrait"/>
  <headerFooter>
    <oddFooter>&amp;C&amp;"Helvetica,Regular"&amp;12&amp;K000000&amp;P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baseColWidth="10" defaultColWidth="10.83203125" defaultRowHeight="15" customHeight="1" x14ac:dyDescent="0.2"/>
  <cols>
    <col min="1" max="3" width="10.83203125" style="24" customWidth="1"/>
    <col min="4" max="4" width="24.33203125" style="24" customWidth="1"/>
    <col min="5" max="5" width="13.33203125" style="24" customWidth="1"/>
    <col min="6" max="9" width="10.83203125" style="24" customWidth="1"/>
    <col min="10" max="256" width="10.83203125" customWidth="1"/>
  </cols>
  <sheetData>
    <row r="1" spans="1:9" ht="54" customHeight="1" x14ac:dyDescent="0.2">
      <c r="A1" s="50"/>
      <c r="B1" s="50"/>
      <c r="C1" s="50"/>
      <c r="D1" s="50"/>
      <c r="E1" s="50"/>
      <c r="F1" s="50"/>
      <c r="G1" s="2"/>
      <c r="H1" s="2"/>
      <c r="I1" s="2"/>
    </row>
    <row r="2" spans="1:9" ht="47" customHeight="1" x14ac:dyDescent="0.55000000000000004">
      <c r="A2" s="32" t="s">
        <v>50</v>
      </c>
      <c r="B2" s="33"/>
      <c r="C2" s="33"/>
      <c r="D2" s="33"/>
      <c r="E2" s="33"/>
      <c r="F2" s="33"/>
      <c r="G2" s="2"/>
      <c r="H2" s="2"/>
      <c r="I2" s="2"/>
    </row>
    <row r="3" spans="1:9" ht="15" customHeight="1" x14ac:dyDescent="0.2">
      <c r="A3" s="2"/>
      <c r="B3" s="2"/>
      <c r="C3" s="2"/>
      <c r="D3" s="2"/>
      <c r="E3" s="2"/>
      <c r="F3" s="2"/>
      <c r="G3" s="2"/>
      <c r="H3" s="2"/>
      <c r="I3" s="2"/>
    </row>
    <row r="4" spans="1:9" ht="30" customHeight="1" x14ac:dyDescent="0.35">
      <c r="A4" s="51" t="s">
        <v>51</v>
      </c>
      <c r="B4" s="52"/>
      <c r="C4" s="52"/>
      <c r="D4" s="52"/>
      <c r="E4" s="52"/>
      <c r="F4" s="52"/>
      <c r="G4" s="52"/>
      <c r="H4" s="2"/>
      <c r="I4" s="2"/>
    </row>
    <row r="5" spans="1:9" ht="41" customHeight="1" x14ac:dyDescent="0.2">
      <c r="A5" s="30" t="s">
        <v>52</v>
      </c>
      <c r="B5" s="31"/>
      <c r="C5" s="31"/>
      <c r="D5" s="31"/>
      <c r="E5" s="31"/>
      <c r="F5" s="31"/>
      <c r="G5" s="31"/>
      <c r="H5" s="31"/>
      <c r="I5" s="2"/>
    </row>
    <row r="6" spans="1:9" ht="15" customHeight="1" x14ac:dyDescent="0.2">
      <c r="A6" s="2"/>
      <c r="B6" s="2"/>
      <c r="C6" s="2"/>
      <c r="D6" s="2"/>
      <c r="E6" s="2"/>
      <c r="F6" s="2"/>
      <c r="G6" s="2"/>
      <c r="H6" s="2"/>
      <c r="I6" s="2"/>
    </row>
    <row r="7" spans="1:9" ht="19" customHeight="1" x14ac:dyDescent="0.25">
      <c r="A7" s="38" t="s">
        <v>53</v>
      </c>
      <c r="B7" s="39"/>
      <c r="C7" s="39"/>
      <c r="D7" s="39"/>
      <c r="E7" s="39"/>
      <c r="F7" s="5" t="s">
        <v>54</v>
      </c>
      <c r="G7" s="2"/>
      <c r="H7" s="2"/>
      <c r="I7" s="2"/>
    </row>
    <row r="8" spans="1:9" ht="15" customHeight="1" x14ac:dyDescent="0.2">
      <c r="A8" s="40" t="s">
        <v>55</v>
      </c>
      <c r="B8" s="41"/>
      <c r="C8" s="41"/>
      <c r="D8" s="41"/>
      <c r="E8" s="41"/>
      <c r="F8" s="21">
        <f>'Cluster Configuration'!$E$30</f>
        <v>176</v>
      </c>
      <c r="G8" s="8" t="s">
        <v>56</v>
      </c>
      <c r="H8" s="2"/>
      <c r="I8" s="2"/>
    </row>
    <row r="9" spans="1:9" ht="15" customHeight="1" x14ac:dyDescent="0.2">
      <c r="A9" s="40" t="s">
        <v>57</v>
      </c>
      <c r="B9" s="41"/>
      <c r="C9" s="41"/>
      <c r="D9" s="41"/>
      <c r="E9" s="41"/>
      <c r="F9" s="21">
        <f>'Cluster Configuration'!$F$31</f>
        <v>242688</v>
      </c>
      <c r="G9" s="8" t="s">
        <v>56</v>
      </c>
      <c r="H9" s="2"/>
      <c r="I9" s="2"/>
    </row>
    <row r="10" spans="1:9" ht="15" customHeight="1" x14ac:dyDescent="0.2">
      <c r="A10" s="2"/>
      <c r="B10" s="2"/>
      <c r="C10" s="2"/>
      <c r="D10" s="2"/>
      <c r="E10" s="2"/>
      <c r="F10" s="2"/>
      <c r="G10" s="2"/>
      <c r="H10" s="2"/>
      <c r="I10" s="2"/>
    </row>
    <row r="11" spans="1:9" ht="30" customHeight="1" x14ac:dyDescent="0.35">
      <c r="A11" s="51" t="s">
        <v>58</v>
      </c>
      <c r="B11" s="52"/>
      <c r="C11" s="52"/>
      <c r="D11" s="52"/>
      <c r="E11" s="52"/>
      <c r="F11" s="52"/>
      <c r="G11" s="52"/>
      <c r="H11" s="2"/>
      <c r="I11" s="2"/>
    </row>
    <row r="12" spans="1:9" ht="67" customHeight="1" x14ac:dyDescent="0.2">
      <c r="A12" s="30" t="s">
        <v>59</v>
      </c>
      <c r="B12" s="31"/>
      <c r="C12" s="31"/>
      <c r="D12" s="31"/>
      <c r="E12" s="31"/>
      <c r="F12" s="31"/>
      <c r="G12" s="31"/>
      <c r="H12" s="31"/>
      <c r="I12" s="2"/>
    </row>
    <row r="13" spans="1:9" ht="15" customHeight="1" x14ac:dyDescent="0.2">
      <c r="A13" s="2"/>
      <c r="B13" s="2"/>
      <c r="C13" s="2"/>
      <c r="D13" s="2"/>
      <c r="E13" s="2"/>
      <c r="F13" s="2"/>
      <c r="G13" s="2"/>
      <c r="H13" s="2"/>
      <c r="I13" s="2"/>
    </row>
    <row r="14" spans="1:9" ht="19" customHeight="1" x14ac:dyDescent="0.25">
      <c r="A14" s="38" t="s">
        <v>60</v>
      </c>
      <c r="B14" s="39"/>
      <c r="C14" s="39"/>
      <c r="D14" s="39"/>
      <c r="E14" s="39"/>
      <c r="F14" s="5" t="s">
        <v>54</v>
      </c>
      <c r="G14" s="8" t="s">
        <v>61</v>
      </c>
      <c r="H14" s="2"/>
      <c r="I14" s="2"/>
    </row>
    <row r="15" spans="1:9" ht="15" customHeight="1" x14ac:dyDescent="0.2">
      <c r="A15" s="40" t="s">
        <v>62</v>
      </c>
      <c r="B15" s="41"/>
      <c r="C15" s="41"/>
      <c r="D15" s="41"/>
      <c r="E15" s="41"/>
      <c r="F15" s="21">
        <f>'Cluster Configuration'!$E$30*'Cluster Configuration'!$D$38</f>
        <v>1760</v>
      </c>
      <c r="G15" s="8" t="s">
        <v>63</v>
      </c>
      <c r="H15" s="2"/>
      <c r="I15" s="2"/>
    </row>
    <row r="16" spans="1:9" ht="15" customHeight="1" x14ac:dyDescent="0.2">
      <c r="A16" s="40" t="s">
        <v>64</v>
      </c>
      <c r="B16" s="41"/>
      <c r="C16" s="41"/>
      <c r="D16" s="41"/>
      <c r="E16" s="41"/>
      <c r="F16" s="21">
        <f>('Cluster Configuration'!$F$31*'Cluster Configuration'!$D$38)/1024</f>
        <v>2370</v>
      </c>
      <c r="G16" s="8" t="s">
        <v>65</v>
      </c>
      <c r="H16" s="2"/>
      <c r="I16" s="2"/>
    </row>
    <row r="17" spans="1:9" ht="15" customHeight="1" x14ac:dyDescent="0.2">
      <c r="A17" s="2"/>
      <c r="B17" s="2"/>
      <c r="C17" s="2"/>
      <c r="D17" s="2"/>
      <c r="E17" s="2"/>
      <c r="F17" s="2"/>
      <c r="G17" s="2"/>
      <c r="H17" s="2"/>
      <c r="I17" s="2"/>
    </row>
    <row r="18" spans="1:9" ht="30" customHeight="1" x14ac:dyDescent="0.35">
      <c r="A18" s="51" t="s">
        <v>66</v>
      </c>
      <c r="B18" s="52"/>
      <c r="C18" s="52"/>
      <c r="D18" s="52"/>
      <c r="E18" s="52"/>
      <c r="F18" s="52"/>
      <c r="G18" s="52"/>
      <c r="H18" s="2"/>
      <c r="I18" s="2"/>
    </row>
    <row r="19" spans="1:9" ht="29" customHeight="1" x14ac:dyDescent="0.2">
      <c r="A19" s="30" t="s">
        <v>67</v>
      </c>
      <c r="B19" s="31"/>
      <c r="C19" s="31"/>
      <c r="D19" s="31"/>
      <c r="E19" s="31"/>
      <c r="F19" s="31"/>
      <c r="G19" s="31"/>
      <c r="H19" s="31"/>
      <c r="I19" s="2"/>
    </row>
    <row r="20" spans="1:9" ht="15" customHeight="1" x14ac:dyDescent="0.2">
      <c r="A20" s="2"/>
      <c r="B20" s="2"/>
      <c r="C20" s="2"/>
      <c r="D20" s="2"/>
      <c r="E20" s="2"/>
      <c r="F20" s="2"/>
      <c r="G20" s="2"/>
      <c r="H20" s="2"/>
      <c r="I20" s="2"/>
    </row>
    <row r="21" spans="1:9" ht="19" customHeight="1" x14ac:dyDescent="0.25">
      <c r="A21" s="38" t="s">
        <v>68</v>
      </c>
      <c r="B21" s="39"/>
      <c r="C21" s="39"/>
      <c r="D21" s="39"/>
      <c r="E21" s="39"/>
      <c r="F21" s="7" t="s">
        <v>54</v>
      </c>
      <c r="G21" s="8" t="s">
        <v>5</v>
      </c>
      <c r="H21" s="2"/>
      <c r="I21" s="2"/>
    </row>
    <row r="22" spans="1:9" ht="15" customHeight="1" x14ac:dyDescent="0.2">
      <c r="A22" s="40" t="s">
        <v>69</v>
      </c>
      <c r="B22" s="41"/>
      <c r="C22" s="41"/>
      <c r="D22" s="41"/>
      <c r="E22" s="42"/>
      <c r="F22" s="9">
        <v>1</v>
      </c>
      <c r="G22" s="10" t="s">
        <v>70</v>
      </c>
      <c r="H22" s="2"/>
      <c r="I22" s="2"/>
    </row>
    <row r="23" spans="1:9" ht="15" customHeight="1" x14ac:dyDescent="0.2">
      <c r="A23" s="40" t="s">
        <v>71</v>
      </c>
      <c r="B23" s="41"/>
      <c r="C23" s="41"/>
      <c r="D23" s="41"/>
      <c r="E23" s="42"/>
      <c r="F23" s="9">
        <v>1</v>
      </c>
      <c r="G23" s="10" t="s">
        <v>72</v>
      </c>
      <c r="H23" s="2"/>
      <c r="I23" s="2"/>
    </row>
    <row r="24" spans="1:9" ht="15" customHeight="1" x14ac:dyDescent="0.2">
      <c r="A24" s="40" t="s">
        <v>73</v>
      </c>
      <c r="B24" s="41"/>
      <c r="C24" s="41"/>
      <c r="D24" s="41"/>
      <c r="E24" s="42"/>
      <c r="F24" s="9">
        <v>1</v>
      </c>
      <c r="G24" s="10" t="s">
        <v>74</v>
      </c>
      <c r="H24" s="2"/>
      <c r="I24" s="2"/>
    </row>
    <row r="25" spans="1:9" ht="15" customHeight="1" x14ac:dyDescent="0.2">
      <c r="A25" s="2"/>
      <c r="B25" s="2"/>
      <c r="C25" s="2"/>
      <c r="D25" s="2"/>
      <c r="E25" s="2"/>
      <c r="F25" s="11"/>
      <c r="G25" s="2"/>
      <c r="H25" s="2"/>
      <c r="I25" s="2"/>
    </row>
    <row r="26" spans="1:9" ht="19" customHeight="1" x14ac:dyDescent="0.25">
      <c r="A26" s="38" t="s">
        <v>75</v>
      </c>
      <c r="B26" s="39"/>
      <c r="C26" s="39"/>
      <c r="D26" s="39"/>
      <c r="E26" s="39"/>
      <c r="F26" s="7" t="s">
        <v>54</v>
      </c>
      <c r="G26" s="2"/>
      <c r="H26" s="2"/>
      <c r="I26" s="2"/>
    </row>
    <row r="27" spans="1:9" ht="15" customHeight="1" x14ac:dyDescent="0.2">
      <c r="A27" s="40" t="s">
        <v>76</v>
      </c>
      <c r="B27" s="41"/>
      <c r="C27" s="41"/>
      <c r="D27" s="41"/>
      <c r="E27" s="42"/>
      <c r="F27" s="9">
        <v>1024</v>
      </c>
      <c r="G27" s="10" t="s">
        <v>77</v>
      </c>
      <c r="H27" s="2"/>
      <c r="I27" s="2"/>
    </row>
    <row r="28" spans="1:9" ht="15" customHeight="1" x14ac:dyDescent="0.2">
      <c r="A28" s="40" t="s">
        <v>78</v>
      </c>
      <c r="B28" s="41"/>
      <c r="C28" s="41"/>
      <c r="D28" s="41"/>
      <c r="E28" s="42"/>
      <c r="F28" s="9">
        <v>8192</v>
      </c>
      <c r="G28" s="10" t="s">
        <v>79</v>
      </c>
      <c r="H28" s="2"/>
      <c r="I28" s="2"/>
    </row>
    <row r="29" spans="1:9" ht="15" customHeight="1" x14ac:dyDescent="0.2">
      <c r="A29" s="40" t="s">
        <v>80</v>
      </c>
      <c r="B29" s="41"/>
      <c r="C29" s="41"/>
      <c r="D29" s="41"/>
      <c r="E29" s="42"/>
      <c r="F29" s="9">
        <v>512</v>
      </c>
      <c r="G29" s="10" t="s">
        <v>81</v>
      </c>
      <c r="H29" s="2"/>
      <c r="I29" s="2"/>
    </row>
    <row r="30" spans="1:9" ht="15" customHeight="1" x14ac:dyDescent="0.2">
      <c r="A30" s="2"/>
      <c r="B30" s="2"/>
      <c r="C30" s="2"/>
      <c r="D30" s="2"/>
      <c r="E30" s="2"/>
      <c r="F30" s="11"/>
      <c r="G30" s="2"/>
      <c r="H30" s="2"/>
      <c r="I30" s="2"/>
    </row>
    <row r="31" spans="1:9" ht="15" customHeight="1" x14ac:dyDescent="0.2">
      <c r="A31" s="2"/>
      <c r="B31" s="2"/>
      <c r="C31" s="2"/>
      <c r="D31" s="2"/>
      <c r="E31" s="2"/>
      <c r="F31" s="2"/>
      <c r="G31" s="2"/>
      <c r="H31" s="2"/>
      <c r="I31" s="2"/>
    </row>
    <row r="32" spans="1:9" ht="30" customHeight="1" x14ac:dyDescent="0.35">
      <c r="A32" s="51" t="s">
        <v>82</v>
      </c>
      <c r="B32" s="52"/>
      <c r="C32" s="52"/>
      <c r="D32" s="52"/>
      <c r="E32" s="52"/>
      <c r="F32" s="52"/>
      <c r="G32" s="52"/>
      <c r="H32" s="2"/>
      <c r="I32" s="2"/>
    </row>
    <row r="33" spans="1:9" ht="35" customHeight="1" x14ac:dyDescent="0.2">
      <c r="A33" s="30" t="s">
        <v>83</v>
      </c>
      <c r="B33" s="31"/>
      <c r="C33" s="31"/>
      <c r="D33" s="31"/>
      <c r="E33" s="31"/>
      <c r="F33" s="31"/>
      <c r="G33" s="31"/>
      <c r="H33" s="31"/>
      <c r="I33" s="2"/>
    </row>
    <row r="34" spans="1:9" ht="15" customHeight="1" x14ac:dyDescent="0.2">
      <c r="A34" s="2"/>
      <c r="B34" s="2"/>
      <c r="C34" s="2"/>
      <c r="D34" s="2"/>
      <c r="E34" s="2"/>
      <c r="F34" s="2"/>
      <c r="G34" s="2"/>
      <c r="H34" s="2"/>
      <c r="I34" s="2"/>
    </row>
    <row r="35" spans="1:9" ht="18" customHeight="1" x14ac:dyDescent="0.25">
      <c r="A35" s="38" t="s">
        <v>84</v>
      </c>
      <c r="B35" s="39"/>
      <c r="C35" s="39"/>
      <c r="D35" s="39"/>
      <c r="E35" s="39"/>
      <c r="F35" s="5" t="s">
        <v>54</v>
      </c>
      <c r="G35" s="2"/>
      <c r="H35" s="2"/>
      <c r="I35" s="2"/>
    </row>
    <row r="36" spans="1:9" ht="15" customHeight="1" x14ac:dyDescent="0.2">
      <c r="A36" s="40" t="s">
        <v>85</v>
      </c>
      <c r="B36" s="41"/>
      <c r="C36" s="41"/>
      <c r="D36" s="41"/>
      <c r="E36" s="41"/>
      <c r="F36" s="21">
        <f>FLOOR(($F$16*1024)/$F$27,1)</f>
        <v>2370</v>
      </c>
      <c r="G36" s="2"/>
      <c r="H36" s="2"/>
      <c r="I36" s="2"/>
    </row>
    <row r="37" spans="1:9" ht="15" customHeight="1" x14ac:dyDescent="0.2">
      <c r="A37" s="40" t="s">
        <v>86</v>
      </c>
      <c r="B37" s="41"/>
      <c r="C37" s="41"/>
      <c r="D37" s="41"/>
      <c r="E37" s="41"/>
      <c r="F37" s="21">
        <f>FLOOR(($F$16*1024)/$F$28,1)</f>
        <v>296</v>
      </c>
      <c r="G37" s="2"/>
      <c r="H37" s="2"/>
      <c r="I37" s="2"/>
    </row>
    <row r="38" spans="1:9" ht="15" customHeight="1" x14ac:dyDescent="0.2">
      <c r="A38" s="40" t="s">
        <v>87</v>
      </c>
      <c r="B38" s="41"/>
      <c r="C38" s="41"/>
      <c r="D38" s="41"/>
      <c r="E38" s="41"/>
      <c r="F38" s="21">
        <f>IF($F$22=0,$F$15,FLOOR($F$15/$F$22,1))</f>
        <v>1760</v>
      </c>
      <c r="G38" s="2"/>
      <c r="H38" s="2"/>
      <c r="I38" s="2"/>
    </row>
    <row r="39" spans="1:9" ht="15" customHeight="1" x14ac:dyDescent="0.2">
      <c r="A39" s="40" t="s">
        <v>88</v>
      </c>
      <c r="B39" s="41"/>
      <c r="C39" s="41"/>
      <c r="D39" s="41"/>
      <c r="E39" s="41"/>
      <c r="F39" s="21">
        <f>FLOOR($F$15/$F$23,1)</f>
        <v>1760</v>
      </c>
      <c r="G39" s="2"/>
      <c r="H39" s="2"/>
      <c r="I39" s="2"/>
    </row>
    <row r="40" spans="1:9" ht="15" customHeight="1" x14ac:dyDescent="0.2">
      <c r="A40" s="2"/>
      <c r="B40" s="2"/>
      <c r="C40" s="2"/>
      <c r="D40" s="2"/>
      <c r="E40" s="2"/>
      <c r="F40" s="2"/>
      <c r="G40" s="2"/>
      <c r="H40" s="2"/>
      <c r="I40" s="2"/>
    </row>
    <row r="41" spans="1:9" ht="30" customHeight="1" x14ac:dyDescent="0.35">
      <c r="A41" s="51" t="s">
        <v>89</v>
      </c>
      <c r="B41" s="52"/>
      <c r="C41" s="52"/>
      <c r="D41" s="52"/>
      <c r="E41" s="52"/>
      <c r="F41" s="52"/>
      <c r="G41" s="52"/>
      <c r="H41" s="2"/>
      <c r="I41" s="2"/>
    </row>
    <row r="42" spans="1:9" ht="48" customHeight="1" x14ac:dyDescent="0.2">
      <c r="A42" s="30" t="s">
        <v>90</v>
      </c>
      <c r="B42" s="31"/>
      <c r="C42" s="31"/>
      <c r="D42" s="31"/>
      <c r="E42" s="31"/>
      <c r="F42" s="31"/>
      <c r="G42" s="31"/>
      <c r="H42" s="31"/>
      <c r="I42" s="2"/>
    </row>
    <row r="43" spans="1:9" ht="15" customHeight="1" x14ac:dyDescent="0.2">
      <c r="A43" s="2"/>
      <c r="B43" s="2"/>
      <c r="C43" s="2"/>
      <c r="D43" s="2"/>
      <c r="E43" s="2"/>
      <c r="F43" s="2"/>
      <c r="G43" s="2"/>
      <c r="H43" s="2"/>
      <c r="I43" s="2"/>
    </row>
    <row r="44" spans="1:9" ht="18" customHeight="1" x14ac:dyDescent="0.25">
      <c r="A44" s="5" t="s">
        <v>91</v>
      </c>
      <c r="B44" s="2"/>
      <c r="C44" s="2"/>
      <c r="D44" s="2"/>
      <c r="E44" s="7" t="s">
        <v>92</v>
      </c>
      <c r="F44" s="5" t="s">
        <v>5</v>
      </c>
      <c r="G44" s="2"/>
      <c r="H44" s="2"/>
      <c r="I44" s="2"/>
    </row>
    <row r="45" spans="1:9" ht="16" customHeight="1" x14ac:dyDescent="0.2">
      <c r="A45" s="40" t="s">
        <v>93</v>
      </c>
      <c r="B45" s="41"/>
      <c r="C45" s="41"/>
      <c r="D45" s="42"/>
      <c r="E45" s="25" t="str">
        <f>IF($F$23&gt;=$F$22,"GOOD","BAD")</f>
        <v>GOOD</v>
      </c>
      <c r="F45" s="10" t="s">
        <v>94</v>
      </c>
      <c r="G45" s="2"/>
      <c r="H45" s="2"/>
      <c r="I45" s="2"/>
    </row>
    <row r="46" spans="1:9" ht="17" customHeight="1" x14ac:dyDescent="0.2">
      <c r="A46" s="53" t="s">
        <v>95</v>
      </c>
      <c r="B46" s="54"/>
      <c r="C46" s="54"/>
      <c r="D46" s="55"/>
      <c r="E46" s="26" t="str">
        <f>IF($F$28&gt;=$F$27,"GOOD","BAD")</f>
        <v>GOOD</v>
      </c>
      <c r="F46" s="10" t="s">
        <v>96</v>
      </c>
      <c r="G46" s="2"/>
      <c r="H46" s="2"/>
      <c r="I46" s="2"/>
    </row>
    <row r="47" spans="1:9" ht="17" customHeight="1" x14ac:dyDescent="0.2">
      <c r="A47" s="53" t="s">
        <v>97</v>
      </c>
      <c r="B47" s="54"/>
      <c r="C47" s="54"/>
      <c r="D47" s="55"/>
      <c r="E47" s="26" t="str">
        <f>IF($F$22&gt;=0,"GOOD","BAD")</f>
        <v>GOOD</v>
      </c>
      <c r="F47" s="10" t="s">
        <v>98</v>
      </c>
      <c r="G47" s="2"/>
      <c r="H47" s="2"/>
      <c r="I47" s="2"/>
    </row>
    <row r="48" spans="1:9" ht="15" customHeight="1" x14ac:dyDescent="0.2">
      <c r="A48" s="40" t="s">
        <v>99</v>
      </c>
      <c r="B48" s="41"/>
      <c r="C48" s="41"/>
      <c r="D48" s="42"/>
      <c r="E48" s="26" t="str">
        <f>IF($F$22&lt;=F8,"GOOD","BAD")</f>
        <v>GOOD</v>
      </c>
      <c r="F48" s="10" t="s">
        <v>100</v>
      </c>
      <c r="G48" s="2"/>
      <c r="H48" s="2"/>
      <c r="I48" s="2"/>
    </row>
    <row r="49" spans="1:9" ht="17" customHeight="1" x14ac:dyDescent="0.2">
      <c r="A49" s="53" t="s">
        <v>101</v>
      </c>
      <c r="B49" s="54"/>
      <c r="C49" s="54"/>
      <c r="D49" s="55"/>
      <c r="E49" s="26" t="str">
        <f>IF($F$23&gt;=1,"GOOD","BAD")</f>
        <v>GOOD</v>
      </c>
      <c r="F49" s="10" t="s">
        <v>102</v>
      </c>
      <c r="G49" s="2"/>
      <c r="H49" s="2"/>
      <c r="I49" s="2"/>
    </row>
    <row r="50" spans="1:9" ht="17" customHeight="1" x14ac:dyDescent="0.2">
      <c r="A50" s="53" t="s">
        <v>103</v>
      </c>
      <c r="B50" s="54"/>
      <c r="C50" s="54"/>
      <c r="D50" s="55"/>
      <c r="E50" s="26" t="str">
        <f>IF($F$23&lt;='Cluster Configuration'!$E$30,"GOOD","BAD")</f>
        <v>GOOD</v>
      </c>
      <c r="F50" s="10" t="s">
        <v>104</v>
      </c>
      <c r="G50" s="2"/>
      <c r="H50" s="2"/>
      <c r="I50" s="2"/>
    </row>
    <row r="51" spans="1:9" ht="17" customHeight="1" x14ac:dyDescent="0.2">
      <c r="A51" s="53" t="s">
        <v>105</v>
      </c>
      <c r="B51" s="54"/>
      <c r="C51" s="54"/>
      <c r="D51" s="55"/>
      <c r="E51" s="26" t="str">
        <f t="shared" ref="E51:E52" si="0">IF($F$27&lt;1024,IF($F$27&lt;256,"BAD","WARN"),"GOOD")</f>
        <v>GOOD</v>
      </c>
      <c r="F51" s="10" t="s">
        <v>106</v>
      </c>
      <c r="G51" s="2"/>
      <c r="H51" s="2"/>
      <c r="I51" s="2"/>
    </row>
    <row r="52" spans="1:9" ht="15" customHeight="1" x14ac:dyDescent="0.2">
      <c r="A52" s="53" t="s">
        <v>107</v>
      </c>
      <c r="B52" s="54"/>
      <c r="C52" s="54"/>
      <c r="D52" s="55"/>
      <c r="E52" s="26" t="str">
        <f t="shared" si="0"/>
        <v>GOOD</v>
      </c>
      <c r="F52" s="10" t="s">
        <v>108</v>
      </c>
      <c r="G52" s="2"/>
      <c r="H52" s="2"/>
      <c r="I52" s="2"/>
    </row>
    <row r="53" spans="1:9" ht="15" customHeight="1" x14ac:dyDescent="0.2">
      <c r="A53" s="54"/>
      <c r="B53" s="54"/>
      <c r="C53" s="54"/>
      <c r="D53" s="54"/>
      <c r="E53" s="11"/>
      <c r="F53" s="2"/>
      <c r="G53" s="2"/>
      <c r="H53" s="2"/>
      <c r="I53" s="2"/>
    </row>
    <row r="54" spans="1:9" ht="15" customHeight="1" x14ac:dyDescent="0.2">
      <c r="A54" s="54"/>
      <c r="B54" s="54"/>
      <c r="C54" s="54"/>
      <c r="D54" s="54"/>
      <c r="E54" s="2"/>
      <c r="F54" s="2"/>
      <c r="G54" s="2"/>
      <c r="H54" s="2"/>
      <c r="I54" s="2"/>
    </row>
    <row r="55" spans="1:9" ht="15" customHeight="1" x14ac:dyDescent="0.2">
      <c r="A55" s="54"/>
      <c r="B55" s="54"/>
      <c r="C55" s="54"/>
      <c r="D55" s="54"/>
      <c r="E55" s="2"/>
      <c r="F55" s="2"/>
      <c r="G55" s="2"/>
      <c r="H55" s="2"/>
      <c r="I55" s="2"/>
    </row>
    <row r="56" spans="1:9" ht="15" customHeight="1" x14ac:dyDescent="0.2">
      <c r="A56" s="54"/>
      <c r="B56" s="54"/>
      <c r="C56" s="54"/>
      <c r="D56" s="54"/>
      <c r="E56" s="2"/>
      <c r="F56" s="2"/>
      <c r="G56" s="2"/>
      <c r="H56" s="2"/>
      <c r="I56" s="2"/>
    </row>
    <row r="57" spans="1:9" ht="15" customHeight="1" x14ac:dyDescent="0.2">
      <c r="A57" s="54"/>
      <c r="B57" s="54"/>
      <c r="C57" s="54"/>
      <c r="D57" s="54"/>
      <c r="E57" s="2"/>
      <c r="F57" s="2"/>
      <c r="G57" s="2"/>
      <c r="H57" s="2"/>
      <c r="I57" s="2"/>
    </row>
    <row r="58" spans="1:9" ht="15" customHeight="1" x14ac:dyDescent="0.2">
      <c r="A58" s="54"/>
      <c r="B58" s="54"/>
      <c r="C58" s="54"/>
      <c r="D58" s="54"/>
      <c r="E58" s="2"/>
      <c r="F58" s="2"/>
      <c r="G58" s="2"/>
      <c r="H58" s="2"/>
      <c r="I58" s="2"/>
    </row>
    <row r="59" spans="1:9" ht="15" customHeight="1" x14ac:dyDescent="0.2">
      <c r="A59" s="54"/>
      <c r="B59" s="54"/>
      <c r="C59" s="54"/>
      <c r="D59" s="54"/>
      <c r="E59" s="2"/>
      <c r="F59" s="2"/>
      <c r="G59" s="2"/>
      <c r="H59" s="2"/>
      <c r="I59" s="2"/>
    </row>
    <row r="60" spans="1:9" ht="15" customHeight="1" x14ac:dyDescent="0.2">
      <c r="A60" s="54"/>
      <c r="B60" s="54"/>
      <c r="C60" s="54"/>
      <c r="D60" s="54"/>
      <c r="E60" s="2"/>
      <c r="F60" s="2"/>
      <c r="G60" s="2"/>
      <c r="H60" s="2"/>
      <c r="I60" s="2"/>
    </row>
    <row r="61" spans="1:9" ht="15" customHeight="1" x14ac:dyDescent="0.2">
      <c r="A61" s="54"/>
      <c r="B61" s="54"/>
      <c r="C61" s="54"/>
      <c r="D61" s="54"/>
      <c r="E61" s="2"/>
      <c r="F61" s="2"/>
      <c r="G61" s="2"/>
      <c r="H61" s="2"/>
      <c r="I61" s="2"/>
    </row>
    <row r="62" spans="1:9" ht="15" customHeight="1" x14ac:dyDescent="0.2">
      <c r="A62" s="54"/>
      <c r="B62" s="54"/>
      <c r="C62" s="54"/>
      <c r="D62" s="54"/>
      <c r="E62" s="2"/>
      <c r="F62" s="2"/>
      <c r="G62" s="2"/>
      <c r="H62" s="2"/>
      <c r="I62" s="2"/>
    </row>
  </sheetData>
  <mergeCells count="49">
    <mergeCell ref="A1:F1"/>
    <mergeCell ref="A11:G11"/>
    <mergeCell ref="A59:D59"/>
    <mergeCell ref="A12:H12"/>
    <mergeCell ref="A24:E24"/>
    <mergeCell ref="A48:D48"/>
    <mergeCell ref="A8:E8"/>
    <mergeCell ref="A54:D54"/>
    <mergeCell ref="A7:E7"/>
    <mergeCell ref="A2:F2"/>
    <mergeCell ref="A28:E28"/>
    <mergeCell ref="A52:D52"/>
    <mergeCell ref="A5:H5"/>
    <mergeCell ref="A42:H42"/>
    <mergeCell ref="A19:H19"/>
    <mergeCell ref="A18:G18"/>
    <mergeCell ref="A41:G41"/>
    <mergeCell ref="A9:E9"/>
    <mergeCell ref="A32:G32"/>
    <mergeCell ref="A27:E27"/>
    <mergeCell ref="A51:D51"/>
    <mergeCell ref="A4:G4"/>
    <mergeCell ref="A16:E16"/>
    <mergeCell ref="A62:D62"/>
    <mergeCell ref="A15:E15"/>
    <mergeCell ref="A61:D61"/>
    <mergeCell ref="A14:E14"/>
    <mergeCell ref="A29:E29"/>
    <mergeCell ref="A26:E26"/>
    <mergeCell ref="A23:E23"/>
    <mergeCell ref="A22:E22"/>
    <mergeCell ref="A21:E21"/>
    <mergeCell ref="A38:E38"/>
    <mergeCell ref="A55:D55"/>
    <mergeCell ref="A56:D56"/>
    <mergeCell ref="A33:H33"/>
    <mergeCell ref="A58:D58"/>
    <mergeCell ref="A60:D60"/>
    <mergeCell ref="A57:D57"/>
    <mergeCell ref="A37:E37"/>
    <mergeCell ref="A36:E36"/>
    <mergeCell ref="A35:E35"/>
    <mergeCell ref="A39:E39"/>
    <mergeCell ref="A49:D49"/>
    <mergeCell ref="A47:D47"/>
    <mergeCell ref="A46:D46"/>
    <mergeCell ref="A45:D45"/>
    <mergeCell ref="A53:D53"/>
    <mergeCell ref="A50:D50"/>
  </mergeCells>
  <conditionalFormatting sqref="E45:E51">
    <cfRule type="containsText" dxfId="12" priority="1" stopIfTrue="1" operator="containsText" text="BAD">
      <formula>NOT(ISERROR(FIND(UPPER("BAD"),UPPER(E45))))</formula>
      <formula>"BAD"</formula>
    </cfRule>
    <cfRule type="containsText" dxfId="11" priority="2" stopIfTrue="1" operator="containsText" text="WARN">
      <formula>NOT(ISERROR(FIND(UPPER("WARN"),UPPER(E45))))</formula>
      <formula>"WARN"</formula>
    </cfRule>
    <cfRule type="containsText" dxfId="10" priority="3" stopIfTrue="1" operator="containsText" text="GOOD">
      <formula>NOT(ISERROR(FIND(UPPER("GOOD"),UPPER(E45))))</formula>
      <formula>"GOOD"</formula>
    </cfRule>
  </conditionalFormatting>
  <conditionalFormatting sqref="E52">
    <cfRule type="containsText" dxfId="9" priority="4" stopIfTrue="1" operator="containsText" text="BAD">
      <formula>NOT(ISERROR(FIND(UPPER("BAD"),UPPER(E52))))</formula>
      <formula>"BAD"</formula>
    </cfRule>
    <cfRule type="containsText" dxfId="8" priority="5" stopIfTrue="1" operator="containsText" text="WARN">
      <formula>NOT(ISERROR(FIND(UPPER("WARN"),UPPER(E52))))</formula>
      <formula>"WARN"</formula>
    </cfRule>
    <cfRule type="containsText" dxfId="7" priority="6" stopIfTrue="1" operator="containsText" text="GOOD">
      <formula>NOT(ISERROR(FIND(UPPER("GOOD"),UPPER(E52))))</formula>
      <formula>"GOOD"</formula>
    </cfRule>
  </conditionalFormatting>
  <conditionalFormatting sqref="A57:D57">
    <cfRule type="containsText" dxfId="6" priority="7" stopIfTrue="1" operator="containsText" text="BAD">
      <formula>NOT(ISERROR(FIND(UPPER("BAD"),UPPER(A57))))</formula>
      <formula>"BAD"</formula>
    </cfRule>
  </conditionalFormatting>
  <pageMargins left="0.7" right="0.7" top="0.75" bottom="0.75" header="0.3" footer="0.3"/>
  <pageSetup orientation="portrait"/>
  <headerFooter>
    <oddFooter>&amp;C&amp;"Helvetica,Regular"&amp;12&amp;K000000&amp;P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baseColWidth="10" defaultColWidth="10.83203125" defaultRowHeight="15" customHeight="1" x14ac:dyDescent="0.2"/>
  <cols>
    <col min="1" max="5" width="10.83203125" style="27" customWidth="1"/>
    <col min="6" max="6" width="15.33203125" style="27" customWidth="1"/>
    <col min="7" max="7" width="18.83203125" style="27" customWidth="1"/>
    <col min="8" max="8" width="10.83203125" style="27" customWidth="1"/>
    <col min="9" max="9" width="12.5" style="27" customWidth="1"/>
    <col min="10" max="256" width="10.83203125" customWidth="1"/>
  </cols>
  <sheetData>
    <row r="1" spans="1:9" ht="55" customHeight="1" x14ac:dyDescent="0.2">
      <c r="A1" s="2"/>
      <c r="B1" s="2"/>
      <c r="C1" s="2"/>
      <c r="D1" s="2"/>
      <c r="E1" s="2"/>
      <c r="F1" s="2"/>
      <c r="G1" s="2"/>
      <c r="H1" s="2"/>
      <c r="I1" s="2"/>
    </row>
    <row r="2" spans="1:9" ht="47" customHeight="1" x14ac:dyDescent="0.55000000000000004">
      <c r="A2" s="56" t="s">
        <v>109</v>
      </c>
      <c r="B2" s="57"/>
      <c r="C2" s="57"/>
      <c r="D2" s="57"/>
      <c r="E2" s="57"/>
      <c r="F2" s="57"/>
      <c r="G2" s="57"/>
      <c r="H2" s="28"/>
      <c r="I2" s="2"/>
    </row>
    <row r="3" spans="1:9" ht="30" customHeight="1" x14ac:dyDescent="0.35">
      <c r="A3" s="51" t="s">
        <v>110</v>
      </c>
      <c r="B3" s="52"/>
      <c r="C3" s="52"/>
      <c r="D3" s="52"/>
      <c r="E3" s="52"/>
      <c r="F3" s="52"/>
      <c r="G3" s="52"/>
      <c r="H3" s="2"/>
      <c r="I3" s="2"/>
    </row>
    <row r="4" spans="1:9" ht="15" customHeight="1" x14ac:dyDescent="0.2">
      <c r="A4" s="2"/>
      <c r="B4" s="2"/>
      <c r="C4" s="2"/>
      <c r="D4" s="2"/>
      <c r="E4" s="2"/>
      <c r="F4" s="2"/>
      <c r="G4" s="2"/>
      <c r="H4" s="2"/>
      <c r="I4" s="2"/>
    </row>
    <row r="5" spans="1:9" ht="15" customHeight="1" x14ac:dyDescent="0.2">
      <c r="A5" s="2"/>
      <c r="B5" s="2"/>
      <c r="C5" s="2"/>
      <c r="D5" s="2"/>
      <c r="E5" s="2"/>
      <c r="F5" s="2"/>
      <c r="G5" s="2"/>
      <c r="H5" s="2"/>
      <c r="I5" s="2"/>
    </row>
    <row r="6" spans="1:9" ht="19" customHeight="1" x14ac:dyDescent="0.25">
      <c r="A6" s="5" t="s">
        <v>111</v>
      </c>
      <c r="B6" s="2"/>
      <c r="C6" s="2"/>
      <c r="D6" s="2"/>
      <c r="E6" s="2"/>
      <c r="F6" s="5" t="s">
        <v>112</v>
      </c>
      <c r="G6" s="5" t="s">
        <v>113</v>
      </c>
      <c r="H6" s="7" t="s">
        <v>54</v>
      </c>
      <c r="I6" s="5" t="s">
        <v>5</v>
      </c>
    </row>
    <row r="7" spans="1:9" ht="15" customHeight="1" x14ac:dyDescent="0.2">
      <c r="A7" s="40" t="s">
        <v>114</v>
      </c>
      <c r="B7" s="41"/>
      <c r="C7" s="41"/>
      <c r="D7" s="41"/>
      <c r="E7" s="41"/>
      <c r="F7" s="8" t="s">
        <v>115</v>
      </c>
      <c r="G7" s="12" t="s">
        <v>116</v>
      </c>
      <c r="H7" s="9">
        <v>1</v>
      </c>
      <c r="I7" s="10" t="s">
        <v>117</v>
      </c>
    </row>
    <row r="8" spans="1:9" ht="15" customHeight="1" x14ac:dyDescent="0.2">
      <c r="A8" s="40" t="s">
        <v>118</v>
      </c>
      <c r="B8" s="41"/>
      <c r="C8" s="41"/>
      <c r="D8" s="41"/>
      <c r="E8" s="41"/>
      <c r="F8" s="8" t="s">
        <v>115</v>
      </c>
      <c r="G8" s="12" t="s">
        <v>116</v>
      </c>
      <c r="H8" s="9">
        <v>1024</v>
      </c>
      <c r="I8" s="10" t="s">
        <v>119</v>
      </c>
    </row>
    <row r="9" spans="1:9" ht="15" customHeight="1" x14ac:dyDescent="0.2">
      <c r="A9" s="40" t="s">
        <v>120</v>
      </c>
      <c r="B9" s="41"/>
      <c r="C9" s="41"/>
      <c r="D9" s="41"/>
      <c r="E9" s="41"/>
      <c r="F9" s="8" t="s">
        <v>121</v>
      </c>
      <c r="G9" s="12" t="s">
        <v>116</v>
      </c>
      <c r="H9" s="9">
        <v>1024</v>
      </c>
      <c r="I9" s="10" t="s">
        <v>122</v>
      </c>
    </row>
    <row r="10" spans="1:9" ht="15" customHeight="1" x14ac:dyDescent="0.2">
      <c r="A10" s="40" t="s">
        <v>123</v>
      </c>
      <c r="B10" s="41"/>
      <c r="C10" s="41"/>
      <c r="D10" s="41"/>
      <c r="E10" s="41"/>
      <c r="F10" s="8" t="s">
        <v>115</v>
      </c>
      <c r="G10" s="12" t="s">
        <v>124</v>
      </c>
      <c r="H10" s="9">
        <v>1</v>
      </c>
      <c r="I10" s="10" t="s">
        <v>125</v>
      </c>
    </row>
    <row r="11" spans="1:9" ht="15" customHeight="1" x14ac:dyDescent="0.2">
      <c r="A11" s="40" t="s">
        <v>126</v>
      </c>
      <c r="B11" s="41"/>
      <c r="C11" s="41"/>
      <c r="D11" s="41"/>
      <c r="E11" s="41"/>
      <c r="F11" s="8" t="s">
        <v>115</v>
      </c>
      <c r="G11" s="12" t="s">
        <v>124</v>
      </c>
      <c r="H11" s="9">
        <v>1024</v>
      </c>
      <c r="I11" s="10" t="s">
        <v>127</v>
      </c>
    </row>
    <row r="12" spans="1:9" ht="15" customHeight="1" x14ac:dyDescent="0.2">
      <c r="A12" s="40" t="s">
        <v>128</v>
      </c>
      <c r="B12" s="41"/>
      <c r="C12" s="41"/>
      <c r="D12" s="41"/>
      <c r="E12" s="41"/>
      <c r="F12" s="8" t="s">
        <v>121</v>
      </c>
      <c r="G12" s="12" t="s">
        <v>124</v>
      </c>
      <c r="H12" s="9">
        <v>1024</v>
      </c>
      <c r="I12" s="10" t="s">
        <v>129</v>
      </c>
    </row>
    <row r="13" spans="1:9" ht="15" customHeight="1" x14ac:dyDescent="0.2">
      <c r="A13" s="40" t="s">
        <v>130</v>
      </c>
      <c r="B13" s="41"/>
      <c r="C13" s="41"/>
      <c r="D13" s="41"/>
      <c r="E13" s="41"/>
      <c r="F13" s="8" t="s">
        <v>115</v>
      </c>
      <c r="G13" s="12" t="s">
        <v>131</v>
      </c>
      <c r="H13" s="9">
        <v>1</v>
      </c>
      <c r="I13" s="10" t="s">
        <v>132</v>
      </c>
    </row>
    <row r="14" spans="1:9" ht="15" customHeight="1" x14ac:dyDescent="0.2">
      <c r="A14" s="40" t="s">
        <v>133</v>
      </c>
      <c r="B14" s="41"/>
      <c r="C14" s="41"/>
      <c r="D14" s="41"/>
      <c r="E14" s="41"/>
      <c r="F14" s="8" t="s">
        <v>115</v>
      </c>
      <c r="G14" s="12" t="s">
        <v>131</v>
      </c>
      <c r="H14" s="9">
        <v>1024</v>
      </c>
      <c r="I14" s="10" t="s">
        <v>134</v>
      </c>
    </row>
    <row r="15" spans="1:9" ht="15" customHeight="1" x14ac:dyDescent="0.2">
      <c r="A15" s="40" t="s">
        <v>135</v>
      </c>
      <c r="B15" s="41"/>
      <c r="C15" s="41"/>
      <c r="D15" s="41"/>
      <c r="E15" s="41"/>
      <c r="F15" s="8" t="s">
        <v>121</v>
      </c>
      <c r="G15" s="12" t="s">
        <v>131</v>
      </c>
      <c r="H15" s="9">
        <v>1024</v>
      </c>
      <c r="I15" s="10" t="s">
        <v>136</v>
      </c>
    </row>
    <row r="16" spans="1:9" ht="15" customHeight="1" x14ac:dyDescent="0.2">
      <c r="A16" s="40" t="s">
        <v>137</v>
      </c>
      <c r="B16" s="41"/>
      <c r="C16" s="41"/>
      <c r="D16" s="41"/>
      <c r="E16" s="41"/>
      <c r="F16" s="8" t="s">
        <v>115</v>
      </c>
      <c r="G16" s="12" t="s">
        <v>138</v>
      </c>
      <c r="H16" s="9">
        <v>256</v>
      </c>
      <c r="I16" s="10" t="s">
        <v>139</v>
      </c>
    </row>
    <row r="17" spans="1:9" ht="15" customHeight="1" x14ac:dyDescent="0.2">
      <c r="A17" s="2"/>
      <c r="B17" s="2"/>
      <c r="C17" s="2"/>
      <c r="D17" s="2"/>
      <c r="E17" s="2"/>
      <c r="F17" s="2"/>
      <c r="G17" s="2"/>
      <c r="H17" s="11"/>
      <c r="I17" s="2"/>
    </row>
    <row r="18" spans="1:9" ht="45" customHeight="1" x14ac:dyDescent="0.55000000000000004">
      <c r="A18" s="3" t="s">
        <v>140</v>
      </c>
      <c r="B18" s="4"/>
      <c r="C18" s="4"/>
      <c r="D18" s="4"/>
      <c r="E18" s="4"/>
      <c r="F18" s="4"/>
      <c r="G18" s="4"/>
      <c r="H18" s="2"/>
      <c r="I18" s="2"/>
    </row>
    <row r="19" spans="1:9" ht="20" customHeight="1" x14ac:dyDescent="0.2">
      <c r="A19" s="30" t="s">
        <v>141</v>
      </c>
      <c r="B19" s="31"/>
      <c r="C19" s="31"/>
      <c r="D19" s="31"/>
      <c r="E19" s="31"/>
      <c r="F19" s="31"/>
      <c r="G19" s="31"/>
      <c r="H19" s="31"/>
      <c r="I19" s="2"/>
    </row>
    <row r="20" spans="1:9" ht="15" customHeight="1" x14ac:dyDescent="0.2">
      <c r="A20" s="2"/>
      <c r="B20" s="2"/>
      <c r="C20" s="2"/>
      <c r="D20" s="2"/>
      <c r="E20" s="2"/>
      <c r="F20" s="2"/>
      <c r="G20" s="2"/>
      <c r="H20" s="2"/>
      <c r="I20" s="2"/>
    </row>
    <row r="21" spans="1:9" ht="18" customHeight="1" x14ac:dyDescent="0.25">
      <c r="A21" s="5" t="s">
        <v>142</v>
      </c>
      <c r="B21" s="2"/>
      <c r="C21" s="2"/>
      <c r="D21" s="2"/>
      <c r="E21" s="2"/>
      <c r="F21" s="5" t="s">
        <v>54</v>
      </c>
      <c r="G21" s="5" t="s">
        <v>5</v>
      </c>
      <c r="H21" s="6"/>
      <c r="I21" s="2"/>
    </row>
    <row r="22" spans="1:9" ht="15" customHeight="1" x14ac:dyDescent="0.2">
      <c r="A22" s="8" t="s">
        <v>143</v>
      </c>
      <c r="B22" s="2"/>
      <c r="C22" s="2"/>
      <c r="D22" s="2"/>
      <c r="E22" s="2"/>
      <c r="F22" s="29" t="str">
        <f>IF($H$7&gt;='YARN Configuration'!$F$22,"GOOD","BAD")</f>
        <v>GOOD</v>
      </c>
      <c r="G22" s="8" t="s">
        <v>144</v>
      </c>
      <c r="H22" s="2"/>
      <c r="I22" s="2"/>
    </row>
    <row r="23" spans="1:9" ht="15" customHeight="1" x14ac:dyDescent="0.2">
      <c r="A23" s="8" t="s">
        <v>145</v>
      </c>
      <c r="B23" s="2"/>
      <c r="C23" s="2"/>
      <c r="D23" s="2"/>
      <c r="E23" s="2"/>
      <c r="F23" s="29" t="str">
        <f>IF($H$7&lt;='YARN Configuration'!$F$23,"GOOD","BAD")</f>
        <v>GOOD</v>
      </c>
      <c r="G23" s="8" t="s">
        <v>146</v>
      </c>
      <c r="H23" s="2"/>
      <c r="I23" s="2"/>
    </row>
    <row r="24" spans="1:9" ht="15" customHeight="1" x14ac:dyDescent="0.2">
      <c r="A24" s="8" t="s">
        <v>147</v>
      </c>
      <c r="B24" s="2"/>
      <c r="C24" s="2"/>
      <c r="D24" s="2"/>
      <c r="E24" s="2"/>
      <c r="F24" s="29" t="str">
        <f>IF($H$8&gt;='YARN Configuration'!$F$27,"GOOD","BAD")</f>
        <v>GOOD</v>
      </c>
      <c r="G24" s="8" t="s">
        <v>148</v>
      </c>
      <c r="H24" s="2"/>
      <c r="I24" s="2"/>
    </row>
    <row r="25" spans="1:9" ht="15" customHeight="1" x14ac:dyDescent="0.2">
      <c r="A25" s="8" t="s">
        <v>149</v>
      </c>
      <c r="B25" s="2"/>
      <c r="C25" s="2"/>
      <c r="D25" s="2"/>
      <c r="E25" s="2"/>
      <c r="F25" s="29" t="str">
        <f>IF($H$8&lt;='YARN Configuration'!$F$28,"GOOD","BAD")</f>
        <v>GOOD</v>
      </c>
      <c r="G25" s="8" t="s">
        <v>146</v>
      </c>
      <c r="H25" s="2"/>
      <c r="I25" s="2"/>
    </row>
    <row r="26" spans="1:9" ht="15" customHeight="1" x14ac:dyDescent="0.2">
      <c r="A26" s="8" t="s">
        <v>150</v>
      </c>
      <c r="B26" s="2"/>
      <c r="C26" s="2"/>
      <c r="D26" s="2"/>
      <c r="E26" s="2"/>
      <c r="F26" s="29" t="str">
        <f>IF(($H$9/$H$8)&gt;1,"BAD",IF(($H$9/$H$8)&gt;=0.9,"GOOD",IF(($H$9/$H$8)&gt;=0.5,"WARN","BAD")))</f>
        <v>GOOD</v>
      </c>
      <c r="G26" s="8" t="s">
        <v>151</v>
      </c>
      <c r="H26" s="2"/>
      <c r="I26" s="2"/>
    </row>
    <row r="27" spans="1:9" ht="15" customHeight="1" x14ac:dyDescent="0.2">
      <c r="A27" s="2"/>
      <c r="B27" s="2"/>
      <c r="C27" s="2"/>
      <c r="D27" s="2"/>
      <c r="E27" s="2"/>
      <c r="F27" s="2"/>
      <c r="G27" s="2"/>
      <c r="H27" s="2"/>
      <c r="I27" s="2"/>
    </row>
    <row r="28" spans="1:9" ht="18" customHeight="1" x14ac:dyDescent="0.25">
      <c r="A28" s="5" t="s">
        <v>152</v>
      </c>
      <c r="B28" s="2"/>
      <c r="C28" s="2"/>
      <c r="D28" s="2"/>
      <c r="E28" s="2"/>
      <c r="F28" s="5" t="s">
        <v>54</v>
      </c>
      <c r="G28" s="5" t="s">
        <v>5</v>
      </c>
      <c r="H28" s="2"/>
      <c r="I28" s="2"/>
    </row>
    <row r="29" spans="1:9" ht="15" customHeight="1" x14ac:dyDescent="0.2">
      <c r="A29" s="8" t="s">
        <v>153</v>
      </c>
      <c r="B29" s="2"/>
      <c r="C29" s="2"/>
      <c r="D29" s="2"/>
      <c r="E29" s="2"/>
      <c r="F29" s="29" t="str">
        <f>IF($H$10&gt;='YARN Configuration'!$F$22,"GOOD","BAD")</f>
        <v>GOOD</v>
      </c>
      <c r="G29" s="8" t="s">
        <v>154</v>
      </c>
      <c r="H29" s="2"/>
      <c r="I29" s="2"/>
    </row>
    <row r="30" spans="1:9" ht="15" customHeight="1" x14ac:dyDescent="0.2">
      <c r="A30" s="8" t="s">
        <v>155</v>
      </c>
      <c r="B30" s="2"/>
      <c r="C30" s="2"/>
      <c r="D30" s="2"/>
      <c r="E30" s="2"/>
      <c r="F30" s="29" t="str">
        <f>IF($H$10&lt;='YARN Configuration'!$F$23,"GOOD","BAD")</f>
        <v>GOOD</v>
      </c>
      <c r="G30" s="8" t="s">
        <v>146</v>
      </c>
      <c r="H30" s="2"/>
      <c r="I30" s="2"/>
    </row>
    <row r="31" spans="1:9" ht="15" customHeight="1" x14ac:dyDescent="0.2">
      <c r="A31" s="8" t="s">
        <v>156</v>
      </c>
      <c r="B31" s="2"/>
      <c r="C31" s="2"/>
      <c r="D31" s="2"/>
      <c r="E31" s="2"/>
      <c r="F31" s="29" t="str">
        <f>IF($H$11&gt;='YARN Configuration'!$F$27,"GOOD","BAD")</f>
        <v>GOOD</v>
      </c>
      <c r="G31" s="8" t="s">
        <v>157</v>
      </c>
      <c r="H31" s="2"/>
      <c r="I31" s="2"/>
    </row>
    <row r="32" spans="1:9" ht="15" customHeight="1" x14ac:dyDescent="0.2">
      <c r="A32" s="8" t="s">
        <v>158</v>
      </c>
      <c r="B32" s="2"/>
      <c r="C32" s="2"/>
      <c r="D32" s="2"/>
      <c r="E32" s="2"/>
      <c r="F32" s="29" t="str">
        <f>IF($H$11&lt;='YARN Configuration'!$F$28,"GOOD","BAD")</f>
        <v>GOOD</v>
      </c>
      <c r="G32" s="8" t="s">
        <v>146</v>
      </c>
      <c r="H32" s="2"/>
      <c r="I32" s="2"/>
    </row>
    <row r="33" spans="1:9" ht="15" customHeight="1" x14ac:dyDescent="0.2">
      <c r="A33" s="8" t="s">
        <v>159</v>
      </c>
      <c r="B33" s="2"/>
      <c r="C33" s="2"/>
      <c r="D33" s="2"/>
      <c r="E33" s="2"/>
      <c r="F33" s="29" t="str">
        <f>IF(($H$12/$H$11)&gt;1,"BAD",IF(($H$12/$H$11)&gt;=0.9,"GOOD",IF(($H$12/$H$11)&gt;=0.5,"WARN","BAD")))</f>
        <v>GOOD</v>
      </c>
      <c r="G33" s="8" t="s">
        <v>160</v>
      </c>
      <c r="H33" s="2"/>
      <c r="I33" s="2"/>
    </row>
    <row r="34" spans="1:9" ht="15" customHeight="1" x14ac:dyDescent="0.2">
      <c r="A34" s="8" t="s">
        <v>161</v>
      </c>
      <c r="B34" s="2"/>
      <c r="C34" s="2"/>
      <c r="D34" s="2"/>
      <c r="E34" s="2"/>
      <c r="F34" s="29" t="str">
        <f>IF(($H$12-$H$16)&gt;=768,"GOOD",IF(($H$12-$H$16)&gt;=384,"WARN","BAD"))</f>
        <v>GOOD</v>
      </c>
      <c r="G34" s="8" t="s">
        <v>162</v>
      </c>
      <c r="H34" s="2"/>
      <c r="I34" s="2"/>
    </row>
    <row r="35" spans="1:9" ht="15" customHeight="1" x14ac:dyDescent="0.2">
      <c r="A35" s="2"/>
      <c r="B35" s="2"/>
      <c r="C35" s="2"/>
      <c r="D35" s="2"/>
      <c r="E35" s="2"/>
      <c r="F35" s="2"/>
      <c r="G35" s="2"/>
      <c r="H35" s="2"/>
      <c r="I35" s="2"/>
    </row>
    <row r="36" spans="1:9" ht="18" customHeight="1" x14ac:dyDescent="0.25">
      <c r="A36" s="5" t="s">
        <v>163</v>
      </c>
      <c r="B36" s="2"/>
      <c r="C36" s="2"/>
      <c r="D36" s="2"/>
      <c r="E36" s="2"/>
      <c r="F36" s="5" t="s">
        <v>54</v>
      </c>
      <c r="G36" s="5" t="s">
        <v>5</v>
      </c>
      <c r="H36" s="2"/>
      <c r="I36" s="2"/>
    </row>
    <row r="37" spans="1:9" ht="15" customHeight="1" x14ac:dyDescent="0.2">
      <c r="A37" s="8" t="s">
        <v>164</v>
      </c>
      <c r="B37" s="2"/>
      <c r="C37" s="2"/>
      <c r="D37" s="2"/>
      <c r="E37" s="2"/>
      <c r="F37" s="29" t="str">
        <f>IF($H$13&gt;='YARN Configuration'!$F$22,"GOOD","BAD")</f>
        <v>GOOD</v>
      </c>
      <c r="G37" s="8" t="s">
        <v>165</v>
      </c>
      <c r="H37" s="2"/>
      <c r="I37" s="2"/>
    </row>
    <row r="38" spans="1:9" ht="15" customHeight="1" x14ac:dyDescent="0.2">
      <c r="A38" s="8" t="s">
        <v>166</v>
      </c>
      <c r="B38" s="2"/>
      <c r="C38" s="2"/>
      <c r="D38" s="2"/>
      <c r="E38" s="2"/>
      <c r="F38" s="29" t="str">
        <f>IF($H$13&lt;='YARN Configuration'!$F$23,"GOOD","BAD")</f>
        <v>GOOD</v>
      </c>
      <c r="G38" s="8" t="s">
        <v>146</v>
      </c>
      <c r="H38" s="2"/>
      <c r="I38" s="2"/>
    </row>
    <row r="39" spans="1:9" ht="15" customHeight="1" x14ac:dyDescent="0.2">
      <c r="A39" s="8" t="s">
        <v>167</v>
      </c>
      <c r="B39" s="2"/>
      <c r="C39" s="2"/>
      <c r="D39" s="2"/>
      <c r="E39" s="2"/>
      <c r="F39" s="29" t="str">
        <f>IF($H$14&gt;='YARN Configuration'!$F$27,"GOOD","BAD")</f>
        <v>GOOD</v>
      </c>
      <c r="G39" s="8" t="s">
        <v>168</v>
      </c>
      <c r="H39" s="2"/>
      <c r="I39" s="2"/>
    </row>
    <row r="40" spans="1:9" ht="15" customHeight="1" x14ac:dyDescent="0.2">
      <c r="A40" s="8" t="s">
        <v>169</v>
      </c>
      <c r="B40" s="2"/>
      <c r="C40" s="2"/>
      <c r="D40" s="2"/>
      <c r="E40" s="2"/>
      <c r="F40" s="29" t="str">
        <f>IF($H$14&lt;='YARN Configuration'!$F$28,"GOOD","BAD")</f>
        <v>GOOD</v>
      </c>
      <c r="G40" s="8" t="s">
        <v>146</v>
      </c>
      <c r="H40" s="2"/>
      <c r="I40" s="2"/>
    </row>
    <row r="41" spans="1:9" ht="15" customHeight="1" x14ac:dyDescent="0.2">
      <c r="A41" s="8" t="s">
        <v>170</v>
      </c>
      <c r="B41" s="2"/>
      <c r="C41" s="2"/>
      <c r="D41" s="2"/>
      <c r="E41" s="2"/>
      <c r="F41" s="29" t="str">
        <f>IF(($H$15/$H$14)&gt;1,"BAD",IF(($H$15/$H$14)&gt;=0.9,"GOOD",IF(($H$15/$H$14)&gt;=0.5,"WARN","BAD")))</f>
        <v>GOOD</v>
      </c>
      <c r="G41" s="8" t="s">
        <v>171</v>
      </c>
      <c r="H41" s="2"/>
      <c r="I41" s="2"/>
    </row>
  </sheetData>
  <mergeCells count="13">
    <mergeCell ref="A19:H19"/>
    <mergeCell ref="A11:E11"/>
    <mergeCell ref="A16:E16"/>
    <mergeCell ref="A15:E15"/>
    <mergeCell ref="A13:E13"/>
    <mergeCell ref="A12:E12"/>
    <mergeCell ref="A14:E14"/>
    <mergeCell ref="A2:G2"/>
    <mergeCell ref="A3:G3"/>
    <mergeCell ref="A10:E10"/>
    <mergeCell ref="A9:E9"/>
    <mergeCell ref="A7:E7"/>
    <mergeCell ref="A8:E8"/>
  </mergeCells>
  <conditionalFormatting sqref="F22:F26 F29:F34 F37:F41">
    <cfRule type="containsText" dxfId="5" priority="1" stopIfTrue="1" operator="containsText" text="BAD">
      <formula>NOT(ISERROR(FIND(UPPER("BAD"),UPPER(F22))))</formula>
      <formula>"BAD"</formula>
    </cfRule>
    <cfRule type="containsText" dxfId="4" priority="2" stopIfTrue="1" operator="containsText" text="WARN">
      <formula>NOT(ISERROR(FIND(UPPER("WARN"),UPPER(F22))))</formula>
      <formula>"WARN"</formula>
    </cfRule>
    <cfRule type="containsText" dxfId="3" priority="3" stopIfTrue="1" operator="containsText" text="GOOD">
      <formula>NOT(ISERROR(FIND(UPPER("GOOD"),UPPER(F22))))</formula>
      <formula>"GOOD"</formula>
    </cfRule>
  </conditionalFormatting>
  <conditionalFormatting sqref="F35:F36">
    <cfRule type="containsText" dxfId="2" priority="4" stopIfTrue="1" operator="containsText" text="BAD">
      <formula>NOT(ISERROR(FIND(UPPER("BAD"),UPPER(F35))))</formula>
      <formula>"BAD"</formula>
    </cfRule>
    <cfRule type="containsText" dxfId="1" priority="5" stopIfTrue="1" operator="containsText" text="WARN">
      <formula>NOT(ISERROR(FIND(UPPER("WARN"),UPPER(F35))))</formula>
      <formula>"WARN"</formula>
    </cfRule>
    <cfRule type="containsText" dxfId="0" priority="6" stopIfTrue="1" operator="containsText" text="GOOD">
      <formula>NOT(ISERROR(FIND(UPPER("GOOD"),UPPER(F35))))</formula>
      <formula>"GOOD"</formula>
    </cfRule>
  </conditionalFormatting>
  <pageMargins left="0.7" right="0.7" top="0.75" bottom="0.75" header="0.3" footer="0.3"/>
  <pageSetup orientation="portrait"/>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Cluster Configuration</vt:lpstr>
      <vt:lpstr>YARN Configuration</vt:lpstr>
      <vt:lpstr>MapReduce Configuration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Amarnath Kallam</cp:lastModifiedBy>
  <dcterms:modified xsi:type="dcterms:W3CDTF">2017-06-06T06:12:51Z</dcterms:modified>
</cp:coreProperties>
</file>