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bc6a935b86576/Escritorio/"/>
    </mc:Choice>
  </mc:AlternateContent>
  <xr:revisionPtr revIDLastSave="0" documentId="14_{A9B270AE-4966-4B91-85CB-822018362956}" xr6:coauthVersionLast="46" xr6:coauthVersionMax="46" xr10:uidLastSave="{00000000-0000-0000-0000-000000000000}"/>
  <bookViews>
    <workbookView xWindow="5100" yWindow="4215" windowWidth="21600" windowHeight="11385" xr2:uid="{854D3AD0-7D61-4FC8-9418-3987348F0D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1" l="1"/>
  <c r="L46" i="1"/>
  <c r="L44" i="1"/>
  <c r="P69" i="1"/>
  <c r="P68" i="1"/>
  <c r="L43" i="1"/>
  <c r="AA58" i="1"/>
  <c r="Z53" i="1"/>
  <c r="Z52" i="1"/>
  <c r="Z51" i="1"/>
  <c r="Z47" i="1"/>
  <c r="L42" i="1"/>
  <c r="R61" i="1"/>
  <c r="P56" i="1"/>
  <c r="P55" i="1"/>
  <c r="P50" i="1"/>
  <c r="P49" i="1"/>
  <c r="P48" i="1"/>
  <c r="L38" i="1"/>
  <c r="L35" i="1"/>
  <c r="T44" i="1"/>
  <c r="T40" i="1"/>
  <c r="T39" i="1"/>
  <c r="T34" i="1"/>
  <c r="T32" i="1"/>
  <c r="L31" i="1"/>
  <c r="P35" i="1"/>
  <c r="P34" i="1"/>
  <c r="L27" i="1"/>
  <c r="L25" i="1"/>
  <c r="P27" i="1"/>
  <c r="L22" i="1"/>
  <c r="P23" i="1"/>
  <c r="L17" i="1"/>
  <c r="P18" i="1"/>
  <c r="L11" i="1"/>
  <c r="P7" i="1"/>
</calcChain>
</file>

<file path=xl/sharedStrings.xml><?xml version="1.0" encoding="utf-8"?>
<sst xmlns="http://schemas.openxmlformats.org/spreadsheetml/2006/main" count="94" uniqueCount="77">
  <si>
    <t>FONDOS PROVENIENTES DE OPERACIONES</t>
  </si>
  <si>
    <t>ganancia del ejercicio</t>
  </si>
  <si>
    <t>depreciación de ejercicio de planta y equipos</t>
  </si>
  <si>
    <t>amortización costos de investigación</t>
  </si>
  <si>
    <t>gasto por deudores incobrables</t>
  </si>
  <si>
    <t>MENOS ingresos que no son salida de efectivo</t>
  </si>
  <si>
    <t>MAS aumento en pasivos corrientes operacionales</t>
  </si>
  <si>
    <t>MENOS disminuciones en pasivos corrientes operacionales</t>
  </si>
  <si>
    <t>MAS disminución en activos corrientes distintos a caja</t>
  </si>
  <si>
    <t>disminución deudores comerciales</t>
  </si>
  <si>
    <t>MENOS aumento en activos corrientes distintos a caja</t>
  </si>
  <si>
    <t>TOTAL PROVENIENTE DE OPERACIONES</t>
  </si>
  <si>
    <t>FONDOS PROVENIENTES DE FINANCIAMIENTO</t>
  </si>
  <si>
    <t>créditos</t>
  </si>
  <si>
    <t>pago préstamo</t>
  </si>
  <si>
    <t>patrimonio</t>
  </si>
  <si>
    <t>aumento de capital</t>
  </si>
  <si>
    <t>pago de dividendos</t>
  </si>
  <si>
    <t>TOTAL PROVENIENTE DE FINANCIAMIENTO</t>
  </si>
  <si>
    <t>FONDOS PROVENIENTES DE INVERSIONES</t>
  </si>
  <si>
    <t>compra propiedad</t>
  </si>
  <si>
    <t>costo de investigación</t>
  </si>
  <si>
    <t>TOTAL PROVENIENTE DE INVERSIONES</t>
  </si>
  <si>
    <t>existencias</t>
  </si>
  <si>
    <t>propiedades</t>
  </si>
  <si>
    <t>deudores comerciales incobrables</t>
  </si>
  <si>
    <t>deudores comerciales</t>
  </si>
  <si>
    <t>capital emitido</t>
  </si>
  <si>
    <t>diferencia</t>
  </si>
  <si>
    <t>usos de efectivo</t>
  </si>
  <si>
    <t>entradas de efectivo</t>
  </si>
  <si>
    <t>estructura EFE método indirecto</t>
  </si>
  <si>
    <t>MAS gasto que no sea salida de efectivo</t>
  </si>
  <si>
    <t>cambio en efectivo</t>
  </si>
  <si>
    <t>(1+2+3)</t>
  </si>
  <si>
    <t>ganancia ejercicio</t>
  </si>
  <si>
    <t>depreciación de ejercicio de propiedades</t>
  </si>
  <si>
    <t>pérdida por venta planta y equipo</t>
  </si>
  <si>
    <t>MENOS ingresos que no son entrada de efectivo</t>
  </si>
  <si>
    <t>utilidad por venta de propiedades</t>
  </si>
  <si>
    <t>cuentas por pagar comerciales c.p.</t>
  </si>
  <si>
    <t>aumento en cuentas por pagar comerciales c.p</t>
  </si>
  <si>
    <t>aumento en existencias</t>
  </si>
  <si>
    <t>deuda L.P</t>
  </si>
  <si>
    <t>(pago deuda)</t>
  </si>
  <si>
    <t>(traspaso a c.p)</t>
  </si>
  <si>
    <t>esto deberiamos tener</t>
  </si>
  <si>
    <t>obtención crédito L.P</t>
  </si>
  <si>
    <t>capitalización de ganancias acumuladas</t>
  </si>
  <si>
    <t>ganancias acumuladas</t>
  </si>
  <si>
    <t>(capitalización ganancias acumuladas)</t>
  </si>
  <si>
    <t>deberiamos tener</t>
  </si>
  <si>
    <t>ganancias ejercicio</t>
  </si>
  <si>
    <t>"(1)"</t>
  </si>
  <si>
    <t>"(2)"</t>
  </si>
  <si>
    <t>"(1)+(2)"</t>
  </si>
  <si>
    <t>(nos sobran, inexplicablemente)</t>
  </si>
  <si>
    <t xml:space="preserve">compra propiedad </t>
  </si>
  <si>
    <t>se perdieron de forma inexplicable</t>
  </si>
  <si>
    <t>cambio en depreciación propiedades</t>
  </si>
  <si>
    <t>dep. ejercicio</t>
  </si>
  <si>
    <t>se perdieron inexplicablemente</t>
  </si>
  <si>
    <t>podemos intuir que si se perdieron 100mil de propiedades y 30.000 de depreciación, hubo una venta por un valor libro de 70.000</t>
  </si>
  <si>
    <t>utilidad venta propiedad</t>
  </si>
  <si>
    <t>valor libro</t>
  </si>
  <si>
    <t>valor venta</t>
  </si>
  <si>
    <t>valor venta propiedad</t>
  </si>
  <si>
    <t>planta y equipo</t>
  </si>
  <si>
    <t>se perdieron</t>
  </si>
  <si>
    <t>cambio en depreciación planta y equipos</t>
  </si>
  <si>
    <t>podemos intuir, si se perdieron 20000 de planta y equipo y 12.000 de dep. planta y equipo, que hubo una venta por un valor libro de 8000</t>
  </si>
  <si>
    <t>perdida</t>
  </si>
  <si>
    <t>venta de planta y equipo</t>
  </si>
  <si>
    <t>amortización</t>
  </si>
  <si>
    <t>aumento inexplicable</t>
  </si>
  <si>
    <t>inversión en investigación</t>
  </si>
  <si>
    <t>cambios de efectivo (suma de totales)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</si>
</sst>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2" fillId="0" borderId="0" xfId="0" applyNumberFormat="1" applyFont="1"/>
    <xf numFmtId="42" fontId="0" fillId="0" borderId="0" xfId="1" applyFont="1"/>
    <xf numFmtId="0" fontId="2" fillId="0" borderId="0" xfId="0" applyFont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/>
    <xf numFmtId="164" fontId="0" fillId="0" borderId="0" xfId="0" applyNumberFormat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591421</xdr:colOff>
      <xdr:row>45</xdr:row>
      <xdr:rowOff>10723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52AEBE-A98D-4364-A3D9-6C05CE656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39746" cy="8583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D63E-7079-4E25-AA64-3E0489BABAFB}">
  <dimension ref="A1:AA75"/>
  <sheetViews>
    <sheetView tabSelected="1" topLeftCell="C35" zoomScaleNormal="100" workbookViewId="0">
      <selection activeCell="L38" sqref="L38"/>
    </sheetView>
  </sheetViews>
  <sheetFormatPr baseColWidth="10" defaultRowHeight="15" x14ac:dyDescent="0.25"/>
  <cols>
    <col min="1" max="1" width="54" bestFit="1" customWidth="1"/>
    <col min="2" max="2" width="19.28515625" bestFit="1" customWidth="1"/>
    <col min="5" max="9" width="0" hidden="1" customWidth="1"/>
    <col min="11" max="11" width="39.28515625" style="8" bestFit="1" customWidth="1"/>
    <col min="12" max="12" width="11.42578125" style="4"/>
  </cols>
  <sheetData>
    <row r="1" spans="11:17" x14ac:dyDescent="0.25">
      <c r="K1"/>
    </row>
    <row r="2" spans="11:17" x14ac:dyDescent="0.25">
      <c r="K2"/>
    </row>
    <row r="3" spans="11:17" x14ac:dyDescent="0.25">
      <c r="K3" s="3" t="s">
        <v>0</v>
      </c>
      <c r="L3" s="9">
        <v>2013</v>
      </c>
    </row>
    <row r="4" spans="11:17" x14ac:dyDescent="0.25">
      <c r="K4" s="6"/>
      <c r="L4"/>
    </row>
    <row r="5" spans="11:17" x14ac:dyDescent="0.25">
      <c r="K5" s="7" t="s">
        <v>35</v>
      </c>
      <c r="L5" s="1">
        <v>46000</v>
      </c>
      <c r="P5" t="s">
        <v>25</v>
      </c>
    </row>
    <row r="6" spans="11:17" x14ac:dyDescent="0.25">
      <c r="K6" s="2" t="s">
        <v>32</v>
      </c>
      <c r="L6" s="1"/>
      <c r="P6">
        <v>-5000</v>
      </c>
      <c r="Q6">
        <v>-7000</v>
      </c>
    </row>
    <row r="7" spans="11:17" x14ac:dyDescent="0.25">
      <c r="K7" s="7" t="s">
        <v>2</v>
      </c>
      <c r="L7" s="1">
        <v>16000</v>
      </c>
      <c r="P7">
        <f>Q6-P6</f>
        <v>-2000</v>
      </c>
    </row>
    <row r="8" spans="11:17" x14ac:dyDescent="0.25">
      <c r="K8" s="7" t="s">
        <v>36</v>
      </c>
      <c r="L8" s="1">
        <v>10000</v>
      </c>
    </row>
    <row r="9" spans="11:17" x14ac:dyDescent="0.25">
      <c r="K9" s="7" t="s">
        <v>3</v>
      </c>
      <c r="L9" s="1">
        <v>6000</v>
      </c>
    </row>
    <row r="10" spans="11:17" x14ac:dyDescent="0.25">
      <c r="K10" s="7" t="s">
        <v>37</v>
      </c>
      <c r="L10" s="1">
        <v>4000</v>
      </c>
    </row>
    <row r="11" spans="11:17" x14ac:dyDescent="0.25">
      <c r="K11" s="7" t="s">
        <v>4</v>
      </c>
      <c r="L11" s="1">
        <f>-P7</f>
        <v>2000</v>
      </c>
    </row>
    <row r="12" spans="11:17" x14ac:dyDescent="0.25">
      <c r="K12" s="7"/>
      <c r="L12" s="1"/>
    </row>
    <row r="13" spans="11:17" x14ac:dyDescent="0.25">
      <c r="K13" s="2" t="s">
        <v>38</v>
      </c>
      <c r="L13" s="1"/>
    </row>
    <row r="14" spans="11:17" x14ac:dyDescent="0.25">
      <c r="K14" s="7" t="s">
        <v>39</v>
      </c>
      <c r="L14" s="1">
        <v>-12000</v>
      </c>
    </row>
    <row r="15" spans="11:17" x14ac:dyDescent="0.25">
      <c r="K15" s="7"/>
      <c r="L15" s="1"/>
    </row>
    <row r="16" spans="11:17" x14ac:dyDescent="0.25">
      <c r="K16" s="2" t="s">
        <v>6</v>
      </c>
      <c r="L16" s="1"/>
      <c r="P16" t="s">
        <v>40</v>
      </c>
    </row>
    <row r="17" spans="11:21" x14ac:dyDescent="0.25">
      <c r="K17" s="7" t="s">
        <v>41</v>
      </c>
      <c r="L17" s="1">
        <f>P18</f>
        <v>6000</v>
      </c>
      <c r="P17">
        <v>4000</v>
      </c>
      <c r="Q17">
        <v>10000</v>
      </c>
    </row>
    <row r="18" spans="11:21" x14ac:dyDescent="0.25">
      <c r="K18" s="7"/>
      <c r="L18" s="1"/>
      <c r="P18">
        <f>Q17-P17</f>
        <v>6000</v>
      </c>
    </row>
    <row r="19" spans="11:21" x14ac:dyDescent="0.25">
      <c r="K19" s="2" t="s">
        <v>7</v>
      </c>
      <c r="L19" s="1">
        <v>0</v>
      </c>
    </row>
    <row r="20" spans="11:21" x14ac:dyDescent="0.25">
      <c r="K20" s="7"/>
      <c r="L20" s="1"/>
    </row>
    <row r="21" spans="11:21" x14ac:dyDescent="0.25">
      <c r="K21" s="2" t="s">
        <v>8</v>
      </c>
      <c r="L21" s="1"/>
      <c r="P21" t="s">
        <v>26</v>
      </c>
    </row>
    <row r="22" spans="11:21" x14ac:dyDescent="0.25">
      <c r="K22" s="7" t="s">
        <v>9</v>
      </c>
      <c r="L22" s="1">
        <f>P23</f>
        <v>6000</v>
      </c>
      <c r="P22">
        <v>76000</v>
      </c>
      <c r="Q22">
        <v>70000</v>
      </c>
    </row>
    <row r="23" spans="11:21" x14ac:dyDescent="0.25">
      <c r="K23" s="7"/>
      <c r="L23" s="1"/>
      <c r="P23">
        <f>P22-Q22</f>
        <v>6000</v>
      </c>
    </row>
    <row r="24" spans="11:21" x14ac:dyDescent="0.25">
      <c r="K24" s="2" t="s">
        <v>10</v>
      </c>
      <c r="L24" s="1"/>
    </row>
    <row r="25" spans="11:21" x14ac:dyDescent="0.25">
      <c r="K25" s="7" t="s">
        <v>42</v>
      </c>
      <c r="L25" s="1">
        <f>-P27</f>
        <v>-28000</v>
      </c>
      <c r="P25" t="s">
        <v>23</v>
      </c>
    </row>
    <row r="26" spans="11:21" x14ac:dyDescent="0.25">
      <c r="K26" s="7"/>
      <c r="L26" s="1"/>
      <c r="P26">
        <v>89000</v>
      </c>
      <c r="Q26">
        <v>117000</v>
      </c>
    </row>
    <row r="27" spans="11:21" x14ac:dyDescent="0.25">
      <c r="K27" s="6" t="s">
        <v>11</v>
      </c>
      <c r="L27" s="3">
        <f>SUM(L5:L25)</f>
        <v>56000</v>
      </c>
      <c r="P27">
        <f>Q26-P26</f>
        <v>28000</v>
      </c>
    </row>
    <row r="28" spans="11:21" x14ac:dyDescent="0.25">
      <c r="K28" s="6"/>
      <c r="L28" s="3"/>
    </row>
    <row r="29" spans="11:21" x14ac:dyDescent="0.25">
      <c r="K29" s="6" t="s">
        <v>12</v>
      </c>
      <c r="L29" s="1"/>
    </row>
    <row r="30" spans="11:21" x14ac:dyDescent="0.25">
      <c r="K30" s="2" t="s">
        <v>13</v>
      </c>
      <c r="L30" s="1"/>
      <c r="P30" t="s">
        <v>43</v>
      </c>
      <c r="T30" t="s">
        <v>27</v>
      </c>
    </row>
    <row r="31" spans="11:21" x14ac:dyDescent="0.25">
      <c r="K31" s="7" t="s">
        <v>47</v>
      </c>
      <c r="L31" s="1">
        <f>P35</f>
        <v>76000</v>
      </c>
      <c r="P31">
        <v>100000</v>
      </c>
      <c r="Q31">
        <v>150000</v>
      </c>
      <c r="T31">
        <v>300000</v>
      </c>
      <c r="U31">
        <v>360000</v>
      </c>
    </row>
    <row r="32" spans="11:21" x14ac:dyDescent="0.25">
      <c r="K32" s="7" t="s">
        <v>14</v>
      </c>
      <c r="L32" s="1">
        <v>-16000</v>
      </c>
      <c r="P32">
        <v>-16000</v>
      </c>
      <c r="Q32" t="s">
        <v>44</v>
      </c>
      <c r="T32">
        <f>U31-T31</f>
        <v>60000</v>
      </c>
    </row>
    <row r="33" spans="11:27" x14ac:dyDescent="0.25">
      <c r="K33" s="7"/>
      <c r="L33" s="1"/>
      <c r="P33">
        <v>-10000</v>
      </c>
      <c r="Q33" t="s">
        <v>45</v>
      </c>
      <c r="T33">
        <v>20000</v>
      </c>
      <c r="U33" t="s">
        <v>48</v>
      </c>
    </row>
    <row r="34" spans="11:27" x14ac:dyDescent="0.25">
      <c r="K34" s="2" t="s">
        <v>15</v>
      </c>
      <c r="L34" s="1"/>
      <c r="P34">
        <f>SUM(P31:P33)</f>
        <v>74000</v>
      </c>
      <c r="Q34" t="s">
        <v>46</v>
      </c>
      <c r="T34">
        <f>T32-T33</f>
        <v>40000</v>
      </c>
      <c r="U34" t="s">
        <v>56</v>
      </c>
    </row>
    <row r="35" spans="11:27" x14ac:dyDescent="0.25">
      <c r="K35" s="7" t="s">
        <v>16</v>
      </c>
      <c r="L35" s="1">
        <f>T34</f>
        <v>40000</v>
      </c>
      <c r="P35">
        <f>Q31-P34</f>
        <v>76000</v>
      </c>
      <c r="Q35" t="s">
        <v>28</v>
      </c>
    </row>
    <row r="36" spans="11:27" x14ac:dyDescent="0.25">
      <c r="K36" s="7" t="s">
        <v>17</v>
      </c>
      <c r="L36" s="1">
        <v>-26000</v>
      </c>
    </row>
    <row r="37" spans="11:27" x14ac:dyDescent="0.25">
      <c r="K37" s="7"/>
      <c r="L37" s="1"/>
      <c r="T37" t="s">
        <v>49</v>
      </c>
    </row>
    <row r="38" spans="11:27" x14ac:dyDescent="0.25">
      <c r="K38" s="6" t="s">
        <v>18</v>
      </c>
      <c r="L38" s="3">
        <f>SUM(L31:L36)</f>
        <v>74000</v>
      </c>
      <c r="T38">
        <v>40000</v>
      </c>
      <c r="U38">
        <v>30000</v>
      </c>
      <c r="V38" t="s">
        <v>55</v>
      </c>
    </row>
    <row r="39" spans="11:27" x14ac:dyDescent="0.25">
      <c r="K39" s="6"/>
      <c r="L39" s="3"/>
      <c r="T39">
        <f>T33</f>
        <v>20000</v>
      </c>
      <c r="U39" t="s">
        <v>50</v>
      </c>
    </row>
    <row r="40" spans="11:27" x14ac:dyDescent="0.25">
      <c r="K40" s="3" t="s">
        <v>19</v>
      </c>
      <c r="L40" s="1"/>
      <c r="S40" t="s">
        <v>53</v>
      </c>
      <c r="T40">
        <f>T38-T39</f>
        <v>20000</v>
      </c>
      <c r="U40" t="s">
        <v>51</v>
      </c>
    </row>
    <row r="41" spans="11:27" x14ac:dyDescent="0.25">
      <c r="K41" s="10" t="s">
        <v>57</v>
      </c>
      <c r="L41" s="1">
        <v>-200000</v>
      </c>
    </row>
    <row r="42" spans="11:27" x14ac:dyDescent="0.25">
      <c r="K42" s="7" t="s">
        <v>66</v>
      </c>
      <c r="L42" s="1">
        <f>R61</f>
        <v>82000</v>
      </c>
      <c r="T42" t="s">
        <v>52</v>
      </c>
    </row>
    <row r="43" spans="11:27" x14ac:dyDescent="0.25">
      <c r="K43" s="7" t="s">
        <v>72</v>
      </c>
      <c r="L43" s="1">
        <f>AA58</f>
        <v>4000</v>
      </c>
      <c r="T43">
        <v>36000</v>
      </c>
      <c r="U43">
        <v>46000</v>
      </c>
    </row>
    <row r="44" spans="11:27" x14ac:dyDescent="0.25">
      <c r="K44" s="7" t="s">
        <v>75</v>
      </c>
      <c r="L44" s="1">
        <f>-P69</f>
        <v>-22000</v>
      </c>
      <c r="S44" t="s">
        <v>54</v>
      </c>
      <c r="T44">
        <f>U43-T43</f>
        <v>10000</v>
      </c>
    </row>
    <row r="45" spans="11:27" x14ac:dyDescent="0.25">
      <c r="K45" s="7"/>
      <c r="L45" s="1"/>
      <c r="Z45" t="s">
        <v>67</v>
      </c>
    </row>
    <row r="46" spans="11:27" x14ac:dyDescent="0.25">
      <c r="K46" s="6" t="s">
        <v>22</v>
      </c>
      <c r="L46" s="3">
        <f>SUM(L41:L44)</f>
        <v>-136000</v>
      </c>
      <c r="P46" t="s">
        <v>24</v>
      </c>
      <c r="Z46">
        <v>120000</v>
      </c>
      <c r="AA46">
        <v>100000</v>
      </c>
    </row>
    <row r="47" spans="11:27" x14ac:dyDescent="0.25">
      <c r="K47" s="6"/>
      <c r="L47" s="3"/>
      <c r="P47">
        <v>260000</v>
      </c>
      <c r="Q47">
        <v>360000</v>
      </c>
      <c r="Z47">
        <f>Z46-AA46</f>
        <v>20000</v>
      </c>
      <c r="AA47" t="s">
        <v>68</v>
      </c>
    </row>
    <row r="48" spans="11:27" x14ac:dyDescent="0.25">
      <c r="K48" s="7" t="s">
        <v>76</v>
      </c>
      <c r="L48" s="1">
        <f>L27+L38+L46</f>
        <v>-6000</v>
      </c>
      <c r="P48" s="1">
        <f>-L41</f>
        <v>200000</v>
      </c>
      <c r="Q48" t="s">
        <v>20</v>
      </c>
    </row>
    <row r="49" spans="1:27" x14ac:dyDescent="0.25">
      <c r="A49" t="s">
        <v>29</v>
      </c>
      <c r="B49" t="s">
        <v>30</v>
      </c>
      <c r="K49" s="7"/>
      <c r="L49" s="1"/>
      <c r="P49">
        <f>SUM(P47:P48)</f>
        <v>460000</v>
      </c>
      <c r="Q49" t="s">
        <v>51</v>
      </c>
      <c r="Z49" t="s">
        <v>69</v>
      </c>
    </row>
    <row r="50" spans="1:27" x14ac:dyDescent="0.25">
      <c r="K50" s="7"/>
      <c r="L50" s="1"/>
      <c r="P50">
        <f>P49-Q47</f>
        <v>100000</v>
      </c>
      <c r="Q50" t="s">
        <v>58</v>
      </c>
      <c r="Z50">
        <v>-20000</v>
      </c>
      <c r="AA50">
        <v>-24000</v>
      </c>
    </row>
    <row r="51" spans="1:27" x14ac:dyDescent="0.25">
      <c r="A51" s="5" t="s">
        <v>31</v>
      </c>
      <c r="B51" s="1"/>
      <c r="K51" s="7"/>
      <c r="L51" s="1"/>
      <c r="Z51">
        <f>-16000</f>
        <v>-16000</v>
      </c>
    </row>
    <row r="52" spans="1:27" x14ac:dyDescent="0.25">
      <c r="K52" s="7"/>
      <c r="L52" s="1"/>
      <c r="P52" t="s">
        <v>59</v>
      </c>
      <c r="Z52">
        <f>SUM(Z50:Z51)</f>
        <v>-36000</v>
      </c>
      <c r="AA52" t="s">
        <v>51</v>
      </c>
    </row>
    <row r="53" spans="1:27" x14ac:dyDescent="0.25">
      <c r="A53" s="3" t="s">
        <v>0</v>
      </c>
      <c r="B53" s="1">
        <v>1</v>
      </c>
      <c r="K53" s="7"/>
      <c r="L53" s="1"/>
      <c r="P53">
        <v>-60000</v>
      </c>
      <c r="Q53">
        <v>-40000</v>
      </c>
      <c r="Z53">
        <f>Z52-AA50</f>
        <v>-12000</v>
      </c>
      <c r="AA53" t="s">
        <v>68</v>
      </c>
    </row>
    <row r="54" spans="1:27" x14ac:dyDescent="0.25">
      <c r="A54" s="1"/>
      <c r="B54" s="1"/>
      <c r="K54" s="7"/>
      <c r="L54" s="1"/>
      <c r="P54">
        <v>-10000</v>
      </c>
      <c r="Q54" t="s">
        <v>60</v>
      </c>
    </row>
    <row r="55" spans="1:27" x14ac:dyDescent="0.25">
      <c r="A55" s="1" t="s">
        <v>1</v>
      </c>
      <c r="B55" s="1"/>
      <c r="K55" s="7"/>
      <c r="L55" s="1"/>
      <c r="P55">
        <f>SUM(P53:P54)</f>
        <v>-70000</v>
      </c>
      <c r="Q55" t="s">
        <v>51</v>
      </c>
      <c r="Y55" t="s">
        <v>70</v>
      </c>
    </row>
    <row r="56" spans="1:27" x14ac:dyDescent="0.25">
      <c r="A56" s="1" t="s">
        <v>32</v>
      </c>
      <c r="B56" s="1"/>
      <c r="K56" s="7"/>
      <c r="L56" s="1"/>
      <c r="P56">
        <f>P55-Q53</f>
        <v>-30000</v>
      </c>
      <c r="Q56" t="s">
        <v>61</v>
      </c>
      <c r="Z56" t="s">
        <v>64</v>
      </c>
      <c r="AA56">
        <v>8000</v>
      </c>
    </row>
    <row r="57" spans="1:27" x14ac:dyDescent="0.25">
      <c r="A57" s="1" t="s">
        <v>5</v>
      </c>
      <c r="B57" s="1"/>
      <c r="K57" s="7"/>
      <c r="L57" s="1"/>
      <c r="Z57" t="s">
        <v>71</v>
      </c>
      <c r="AA57">
        <v>-4000</v>
      </c>
    </row>
    <row r="58" spans="1:27" x14ac:dyDescent="0.25">
      <c r="A58" s="1" t="s">
        <v>6</v>
      </c>
      <c r="B58" s="1"/>
      <c r="K58" s="7"/>
      <c r="L58" s="1"/>
      <c r="O58" t="s">
        <v>62</v>
      </c>
      <c r="Z58" t="s">
        <v>65</v>
      </c>
      <c r="AA58">
        <f>AA56+AA57</f>
        <v>4000</v>
      </c>
    </row>
    <row r="59" spans="1:27" x14ac:dyDescent="0.25">
      <c r="A59" s="1" t="s">
        <v>7</v>
      </c>
      <c r="B59" s="1"/>
      <c r="K59" s="7"/>
      <c r="L59" s="1"/>
      <c r="P59" t="s">
        <v>63</v>
      </c>
      <c r="R59">
        <v>12000</v>
      </c>
    </row>
    <row r="60" spans="1:27" x14ac:dyDescent="0.25">
      <c r="A60" s="1" t="s">
        <v>8</v>
      </c>
      <c r="B60" s="1"/>
      <c r="K60" s="7"/>
      <c r="L60" s="1"/>
      <c r="P60" t="s">
        <v>64</v>
      </c>
      <c r="R60">
        <v>70000</v>
      </c>
    </row>
    <row r="61" spans="1:27" x14ac:dyDescent="0.25">
      <c r="A61" s="1" t="s">
        <v>10</v>
      </c>
      <c r="B61" s="1"/>
      <c r="K61" s="7"/>
      <c r="L61" s="1"/>
      <c r="P61" t="s">
        <v>65</v>
      </c>
      <c r="R61">
        <f>SUM(R59:R60)</f>
        <v>82000</v>
      </c>
    </row>
    <row r="62" spans="1:27" x14ac:dyDescent="0.25">
      <c r="A62" s="1"/>
      <c r="B62" s="1"/>
      <c r="K62" s="7"/>
      <c r="L62" s="1"/>
    </row>
    <row r="63" spans="1:27" x14ac:dyDescent="0.25">
      <c r="A63" s="3" t="s">
        <v>12</v>
      </c>
      <c r="B63" s="1">
        <v>2</v>
      </c>
      <c r="K63" s="7"/>
      <c r="L63" s="1"/>
    </row>
    <row r="64" spans="1:27" x14ac:dyDescent="0.25">
      <c r="A64" s="1" t="s">
        <v>13</v>
      </c>
      <c r="B64" s="1"/>
      <c r="K64" s="7"/>
      <c r="L64" s="1"/>
    </row>
    <row r="65" spans="1:17" x14ac:dyDescent="0.25">
      <c r="A65" s="1" t="s">
        <v>15</v>
      </c>
      <c r="B65" s="1"/>
      <c r="K65" s="7"/>
      <c r="L65" s="1"/>
      <c r="P65" t="s">
        <v>21</v>
      </c>
    </row>
    <row r="66" spans="1:17" x14ac:dyDescent="0.25">
      <c r="A66" s="1"/>
      <c r="B66" s="1"/>
      <c r="K66" s="7"/>
      <c r="L66" s="1"/>
      <c r="P66">
        <v>40000</v>
      </c>
      <c r="Q66">
        <v>56000</v>
      </c>
    </row>
    <row r="67" spans="1:17" x14ac:dyDescent="0.25">
      <c r="A67" s="3" t="s">
        <v>19</v>
      </c>
      <c r="B67" s="1">
        <v>3</v>
      </c>
      <c r="K67" s="7"/>
      <c r="L67" s="1"/>
      <c r="P67">
        <v>6000</v>
      </c>
      <c r="Q67" t="s">
        <v>73</v>
      </c>
    </row>
    <row r="68" spans="1:17" x14ac:dyDescent="0.25">
      <c r="A68" s="1"/>
      <c r="B68" s="1"/>
      <c r="K68" s="7"/>
      <c r="L68" s="1"/>
      <c r="P68">
        <f>P66-P67</f>
        <v>34000</v>
      </c>
      <c r="Q68" t="s">
        <v>51</v>
      </c>
    </row>
    <row r="69" spans="1:17" x14ac:dyDescent="0.25">
      <c r="A69" s="1"/>
      <c r="B69" s="1"/>
      <c r="K69" s="7"/>
      <c r="L69" s="1"/>
      <c r="P69">
        <f>Q66-P68</f>
        <v>22000</v>
      </c>
      <c r="Q69" t="s">
        <v>74</v>
      </c>
    </row>
    <row r="70" spans="1:17" x14ac:dyDescent="0.25">
      <c r="A70" s="1" t="s">
        <v>33</v>
      </c>
      <c r="B70" s="1" t="s">
        <v>34</v>
      </c>
      <c r="K70" s="7"/>
      <c r="L70" s="1"/>
    </row>
    <row r="71" spans="1:17" x14ac:dyDescent="0.25">
      <c r="K71" s="7"/>
      <c r="L71" s="1"/>
    </row>
    <row r="72" spans="1:17" x14ac:dyDescent="0.25">
      <c r="K72" s="7"/>
      <c r="L72" s="1"/>
    </row>
    <row r="73" spans="1:17" x14ac:dyDescent="0.25">
      <c r="K73" s="7"/>
      <c r="L73" s="1"/>
    </row>
    <row r="74" spans="1:17" x14ac:dyDescent="0.25">
      <c r="K74" s="7"/>
      <c r="L74" s="1"/>
    </row>
    <row r="75" spans="1:17" x14ac:dyDescent="0.25">
      <c r="K75" s="7"/>
      <c r="L7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2021-05-24T01:04:16Z</dcterms:created>
  <dcterms:modified xsi:type="dcterms:W3CDTF">2021-05-25T01:01:54Z</dcterms:modified>
</cp:coreProperties>
</file>